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drawings/drawing8.xml" ContentType="application/vnd.openxmlformats-officedocument.drawing+xml"/>
  <Override PartName="/xl/ctrlProps/ctrlProp8.xml" ContentType="application/vnd.ms-excel.controlproperties+xml"/>
  <Override PartName="/xl/drawings/drawing9.xml" ContentType="application/vnd.openxmlformats-officedocument.drawing+xml"/>
  <Override PartName="/xl/ctrlProps/ctrlProp9.xml" ContentType="application/vnd.ms-excel.controlproperti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01.50\share_folder\sales\Invoice\"/>
    </mc:Choice>
  </mc:AlternateContent>
  <xr:revisionPtr revIDLastSave="0" documentId="13_ncr:1_{EEF1D5D9-3434-4EFC-AD91-D45B6556E4D7}" xr6:coauthVersionLast="47" xr6:coauthVersionMax="47" xr10:uidLastSave="{00000000-0000-0000-0000-000000000000}"/>
  <bookViews>
    <workbookView xWindow="28680" yWindow="-120" windowWidth="29040" windowHeight="15720" tabRatio="629" activeTab="10" xr2:uid="{00000000-000D-0000-FFFF-FFFF00000000}"/>
  </bookViews>
  <sheets>
    <sheet name="Original" sheetId="1" r:id="rId1"/>
    <sheet name="Invoice " sheetId="6" r:id="rId2"/>
    <sheet name="Shipping Invoice " sheetId="9" r:id="rId3"/>
    <sheet name="Shipping Invoice 25%" sheetId="8" state="hidden" r:id="rId4"/>
    <sheet name="Photo" sheetId="5" r:id="rId5"/>
    <sheet name="Checking" sheetId="7" state="hidden" r:id="rId6"/>
    <sheet name="PO" sheetId="4" r:id="rId7"/>
    <sheet name="Deposit" sheetId="3" r:id="rId8"/>
    <sheet name="Accounting Invoice" sheetId="10" r:id="rId9"/>
    <sheet name="Tax Invoice" sheetId="2" r:id="rId10"/>
    <sheet name="Put on box" sheetId="11" r:id="rId11"/>
  </sheets>
  <externalReferences>
    <externalReference r:id="rId12"/>
    <externalReference r:id="rId13"/>
  </externalReferences>
  <definedNames>
    <definedName name="_xlnm.Print_Area" localSheetId="8">'Accounting Invoice'!$A$1:$I$1018</definedName>
    <definedName name="_xlnm.Print_Area" localSheetId="5">Checking!$A$1:$J$1011</definedName>
    <definedName name="_xlnm.Print_Area" localSheetId="7">Deposit!$A$1:$I$1009</definedName>
    <definedName name="_xlnm.Print_Area" localSheetId="1">'Invoice '!$A$1:$I$1010</definedName>
    <definedName name="_xlnm.Print_Area" localSheetId="0">Original!$A$1:$I$1011</definedName>
    <definedName name="_xlnm.Print_Area" localSheetId="4">Photo!$A$1:$J$1011</definedName>
    <definedName name="_xlnm.Print_Area" localSheetId="6">PO!$A$1:$I$83</definedName>
    <definedName name="_xlnm.Print_Area" localSheetId="2">'Shipping Invoice '!$A$1:$I$1011</definedName>
    <definedName name="_xlnm.Print_Area" localSheetId="3">'Shipping Invoice 25%'!$A$1:$J$1009</definedName>
    <definedName name="_xlnm.Print_Area" localSheetId="9">'Tax Invoice'!$A$1:$G$1015</definedName>
    <definedName name="_xlnm.Print_Titles" localSheetId="8">'Accounting Invoice'!$1:$19</definedName>
    <definedName name="_xlnm.Print_Titles" localSheetId="5">Checking!$1:$19</definedName>
    <definedName name="_xlnm.Print_Titles" localSheetId="7">Deposit!$1:$19</definedName>
    <definedName name="_xlnm.Print_Titles" localSheetId="1">'Invoice '!$1:$19</definedName>
    <definedName name="_xlnm.Print_Titles" localSheetId="0">Original!$1:$19</definedName>
    <definedName name="_xlnm.Print_Titles" localSheetId="4">Photo!$1:$19</definedName>
    <definedName name="_xlnm.Print_Titles" localSheetId="6">PO!$1:$19</definedName>
    <definedName name="_xlnm.Print_Titles" localSheetId="2">'Shipping Invoice '!$1:$19</definedName>
    <definedName name="_xlnm.Print_Titles" localSheetId="3">'Shipping Invoice 25%'!$1:$19</definedName>
    <definedName name="_xlnm.Print_Titles" localSheetId="9">'Tax Invoice'!$1:$17</definedName>
    <definedName name="RMBrate" localSheetId="8">'Accounting Invoice'!#REF!</definedName>
    <definedName name="RMBrate" localSheetId="5">Checking!#REF!</definedName>
    <definedName name="RMBrate" localSheetId="7">Deposit!#REF!</definedName>
    <definedName name="RMBrate" localSheetId="1">'Invoice '!#REF!</definedName>
    <definedName name="RMBrate" localSheetId="4">Photo!#REF!</definedName>
    <definedName name="RMBrate" localSheetId="6">PO!#REF!</definedName>
    <definedName name="RMBrate" localSheetId="2">'Shipping Invoice '!#REF!</definedName>
    <definedName name="RMBrate" localSheetId="3">'Shipping Invoice 25%'!#REF!</definedName>
    <definedName name="RMBrate">Original!#REF!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2" i="2" l="1"/>
  <c r="G999" i="2"/>
  <c r="E999" i="2"/>
  <c r="G998" i="2"/>
  <c r="G185" i="2"/>
  <c r="A999" i="2"/>
  <c r="A998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185" i="2"/>
  <c r="G1014" i="10"/>
  <c r="H1004" i="10"/>
  <c r="G1004" i="10"/>
  <c r="F1000" i="10"/>
  <c r="H999" i="10"/>
  <c r="G999" i="10"/>
  <c r="F999" i="10"/>
  <c r="H998" i="10"/>
  <c r="G998" i="10"/>
  <c r="F998" i="10"/>
  <c r="H997" i="10"/>
  <c r="G997" i="10"/>
  <c r="F997" i="10"/>
  <c r="H996" i="10"/>
  <c r="G996" i="10"/>
  <c r="F996" i="10"/>
  <c r="H995" i="10"/>
  <c r="G995" i="10"/>
  <c r="F995" i="10"/>
  <c r="H994" i="10"/>
  <c r="G994" i="10"/>
  <c r="F994" i="10"/>
  <c r="H993" i="10"/>
  <c r="G993" i="10"/>
  <c r="F993" i="10"/>
  <c r="H992" i="10"/>
  <c r="G992" i="10"/>
  <c r="F992" i="10"/>
  <c r="H991" i="10"/>
  <c r="G991" i="10"/>
  <c r="F991" i="10"/>
  <c r="H990" i="10"/>
  <c r="G990" i="10"/>
  <c r="F990" i="10"/>
  <c r="H989" i="10"/>
  <c r="G989" i="10"/>
  <c r="F989" i="10"/>
  <c r="H988" i="10"/>
  <c r="G988" i="10"/>
  <c r="F988" i="10"/>
  <c r="H987" i="10"/>
  <c r="G987" i="10"/>
  <c r="F987" i="10"/>
  <c r="H986" i="10"/>
  <c r="G986" i="10"/>
  <c r="F986" i="10"/>
  <c r="H985" i="10"/>
  <c r="G985" i="10"/>
  <c r="F985" i="10"/>
  <c r="H984" i="10"/>
  <c r="G984" i="10"/>
  <c r="F984" i="10"/>
  <c r="H983" i="10"/>
  <c r="G983" i="10"/>
  <c r="F983" i="10"/>
  <c r="H982" i="10"/>
  <c r="G982" i="10"/>
  <c r="F982" i="10"/>
  <c r="H981" i="10"/>
  <c r="G981" i="10"/>
  <c r="F981" i="10"/>
  <c r="H980" i="10"/>
  <c r="G980" i="10"/>
  <c r="F980" i="10"/>
  <c r="H979" i="10"/>
  <c r="G979" i="10"/>
  <c r="F979" i="10"/>
  <c r="H978" i="10"/>
  <c r="G978" i="10"/>
  <c r="F978" i="10"/>
  <c r="H977" i="10"/>
  <c r="G977" i="10"/>
  <c r="F977" i="10"/>
  <c r="H976" i="10"/>
  <c r="G976" i="10"/>
  <c r="F976" i="10"/>
  <c r="H975" i="10"/>
  <c r="G975" i="10"/>
  <c r="F975" i="10"/>
  <c r="H974" i="10"/>
  <c r="G974" i="10"/>
  <c r="F974" i="10"/>
  <c r="H973" i="10"/>
  <c r="G973" i="10"/>
  <c r="F973" i="10"/>
  <c r="H972" i="10"/>
  <c r="G972" i="10"/>
  <c r="F972" i="10"/>
  <c r="H971" i="10"/>
  <c r="G971" i="10"/>
  <c r="F971" i="10"/>
  <c r="H970" i="10"/>
  <c r="G970" i="10"/>
  <c r="F970" i="10"/>
  <c r="H969" i="10"/>
  <c r="G969" i="10"/>
  <c r="F969" i="10"/>
  <c r="H968" i="10"/>
  <c r="G968" i="10"/>
  <c r="F968" i="10"/>
  <c r="H967" i="10"/>
  <c r="G967" i="10"/>
  <c r="F967" i="10"/>
  <c r="H966" i="10"/>
  <c r="G966" i="10"/>
  <c r="F966" i="10"/>
  <c r="H965" i="10"/>
  <c r="G965" i="10"/>
  <c r="F965" i="10"/>
  <c r="H964" i="10"/>
  <c r="G964" i="10"/>
  <c r="F964" i="10"/>
  <c r="H963" i="10"/>
  <c r="G963" i="10"/>
  <c r="F963" i="10"/>
  <c r="H962" i="10"/>
  <c r="G962" i="10"/>
  <c r="F962" i="10"/>
  <c r="H961" i="10"/>
  <c r="G961" i="10"/>
  <c r="F961" i="10"/>
  <c r="H960" i="10"/>
  <c r="G960" i="10"/>
  <c r="F960" i="10"/>
  <c r="H959" i="10"/>
  <c r="G959" i="10"/>
  <c r="F959" i="10"/>
  <c r="H958" i="10"/>
  <c r="G958" i="10"/>
  <c r="F958" i="10"/>
  <c r="H957" i="10"/>
  <c r="G957" i="10"/>
  <c r="F957" i="10"/>
  <c r="H956" i="10"/>
  <c r="G956" i="10"/>
  <c r="F956" i="10"/>
  <c r="H955" i="10"/>
  <c r="G955" i="10"/>
  <c r="F955" i="10"/>
  <c r="H954" i="10"/>
  <c r="G954" i="10"/>
  <c r="F954" i="10"/>
  <c r="H953" i="10"/>
  <c r="G953" i="10"/>
  <c r="F953" i="10"/>
  <c r="H952" i="10"/>
  <c r="G952" i="10"/>
  <c r="F952" i="10"/>
  <c r="H951" i="10"/>
  <c r="G951" i="10"/>
  <c r="F951" i="10"/>
  <c r="H950" i="10"/>
  <c r="G950" i="10"/>
  <c r="F950" i="10"/>
  <c r="H949" i="10"/>
  <c r="G949" i="10"/>
  <c r="F949" i="10"/>
  <c r="H948" i="10"/>
  <c r="G948" i="10"/>
  <c r="F948" i="10"/>
  <c r="H947" i="10"/>
  <c r="G947" i="10"/>
  <c r="F947" i="10"/>
  <c r="H946" i="10"/>
  <c r="G946" i="10"/>
  <c r="F946" i="10"/>
  <c r="H945" i="10"/>
  <c r="G945" i="10"/>
  <c r="F945" i="10"/>
  <c r="H944" i="10"/>
  <c r="G944" i="10"/>
  <c r="F944" i="10"/>
  <c r="H943" i="10"/>
  <c r="G943" i="10"/>
  <c r="F943" i="10"/>
  <c r="H942" i="10"/>
  <c r="G942" i="10"/>
  <c r="F942" i="10"/>
  <c r="H941" i="10"/>
  <c r="G941" i="10"/>
  <c r="F941" i="10"/>
  <c r="H940" i="10"/>
  <c r="G940" i="10"/>
  <c r="F940" i="10"/>
  <c r="H939" i="10"/>
  <c r="G939" i="10"/>
  <c r="F939" i="10"/>
  <c r="H938" i="10"/>
  <c r="G938" i="10"/>
  <c r="F938" i="10"/>
  <c r="H937" i="10"/>
  <c r="G937" i="10"/>
  <c r="F937" i="10"/>
  <c r="H936" i="10"/>
  <c r="G936" i="10"/>
  <c r="F936" i="10"/>
  <c r="H935" i="10"/>
  <c r="G935" i="10"/>
  <c r="F935" i="10"/>
  <c r="H934" i="10"/>
  <c r="G934" i="10"/>
  <c r="F934" i="10"/>
  <c r="H933" i="10"/>
  <c r="G933" i="10"/>
  <c r="F933" i="10"/>
  <c r="H932" i="10"/>
  <c r="G932" i="10"/>
  <c r="F932" i="10"/>
  <c r="H931" i="10"/>
  <c r="G931" i="10"/>
  <c r="F931" i="10"/>
  <c r="H930" i="10"/>
  <c r="G930" i="10"/>
  <c r="F930" i="10"/>
  <c r="H929" i="10"/>
  <c r="G929" i="10"/>
  <c r="F929" i="10"/>
  <c r="H928" i="10"/>
  <c r="G928" i="10"/>
  <c r="F928" i="10"/>
  <c r="H927" i="10"/>
  <c r="G927" i="10"/>
  <c r="F927" i="10"/>
  <c r="H926" i="10"/>
  <c r="G926" i="10"/>
  <c r="F926" i="10"/>
  <c r="H925" i="10"/>
  <c r="G925" i="10"/>
  <c r="F925" i="10"/>
  <c r="H924" i="10"/>
  <c r="G924" i="10"/>
  <c r="F924" i="10"/>
  <c r="H923" i="10"/>
  <c r="G923" i="10"/>
  <c r="F923" i="10"/>
  <c r="H922" i="10"/>
  <c r="G922" i="10"/>
  <c r="F922" i="10"/>
  <c r="H921" i="10"/>
  <c r="G921" i="10"/>
  <c r="F921" i="10"/>
  <c r="H920" i="10"/>
  <c r="G920" i="10"/>
  <c r="F920" i="10"/>
  <c r="H919" i="10"/>
  <c r="G919" i="10"/>
  <c r="F919" i="10"/>
  <c r="H918" i="10"/>
  <c r="G918" i="10"/>
  <c r="F918" i="10"/>
  <c r="H917" i="10"/>
  <c r="G917" i="10"/>
  <c r="F917" i="10"/>
  <c r="H916" i="10"/>
  <c r="G916" i="10"/>
  <c r="F916" i="10"/>
  <c r="H915" i="10"/>
  <c r="G915" i="10"/>
  <c r="F915" i="10"/>
  <c r="H914" i="10"/>
  <c r="G914" i="10"/>
  <c r="F914" i="10"/>
  <c r="H913" i="10"/>
  <c r="G913" i="10"/>
  <c r="F913" i="10"/>
  <c r="H912" i="10"/>
  <c r="G912" i="10"/>
  <c r="F912" i="10"/>
  <c r="H911" i="10"/>
  <c r="G911" i="10"/>
  <c r="F911" i="10"/>
  <c r="H910" i="10"/>
  <c r="G910" i="10"/>
  <c r="F910" i="10"/>
  <c r="H909" i="10"/>
  <c r="G909" i="10"/>
  <c r="F909" i="10"/>
  <c r="H908" i="10"/>
  <c r="G908" i="10"/>
  <c r="F908" i="10"/>
  <c r="H907" i="10"/>
  <c r="G907" i="10"/>
  <c r="F907" i="10"/>
  <c r="H906" i="10"/>
  <c r="G906" i="10"/>
  <c r="F906" i="10"/>
  <c r="H905" i="10"/>
  <c r="G905" i="10"/>
  <c r="F905" i="10"/>
  <c r="H904" i="10"/>
  <c r="G904" i="10"/>
  <c r="F904" i="10"/>
  <c r="H903" i="10"/>
  <c r="G903" i="10"/>
  <c r="F903" i="10"/>
  <c r="H902" i="10"/>
  <c r="G902" i="10"/>
  <c r="F902" i="10"/>
  <c r="H901" i="10"/>
  <c r="G901" i="10"/>
  <c r="F901" i="10"/>
  <c r="H900" i="10"/>
  <c r="G900" i="10"/>
  <c r="F900" i="10"/>
  <c r="H899" i="10"/>
  <c r="G899" i="10"/>
  <c r="F899" i="10"/>
  <c r="H898" i="10"/>
  <c r="G898" i="10"/>
  <c r="F898" i="10"/>
  <c r="H897" i="10"/>
  <c r="G897" i="10"/>
  <c r="F897" i="10"/>
  <c r="H896" i="10"/>
  <c r="G896" i="10"/>
  <c r="F896" i="10"/>
  <c r="H895" i="10"/>
  <c r="G895" i="10"/>
  <c r="F895" i="10"/>
  <c r="H894" i="10"/>
  <c r="G894" i="10"/>
  <c r="F894" i="10"/>
  <c r="H893" i="10"/>
  <c r="G893" i="10"/>
  <c r="F893" i="10"/>
  <c r="H892" i="10"/>
  <c r="G892" i="10"/>
  <c r="F892" i="10"/>
  <c r="H891" i="10"/>
  <c r="G891" i="10"/>
  <c r="F891" i="10"/>
  <c r="H890" i="10"/>
  <c r="G890" i="10"/>
  <c r="F890" i="10"/>
  <c r="H889" i="10"/>
  <c r="G889" i="10"/>
  <c r="F889" i="10"/>
  <c r="H888" i="10"/>
  <c r="G888" i="10"/>
  <c r="F888" i="10"/>
  <c r="H887" i="10"/>
  <c r="G887" i="10"/>
  <c r="F887" i="10"/>
  <c r="H886" i="10"/>
  <c r="G886" i="10"/>
  <c r="F886" i="10"/>
  <c r="H885" i="10"/>
  <c r="G885" i="10"/>
  <c r="F885" i="10"/>
  <c r="H884" i="10"/>
  <c r="G884" i="10"/>
  <c r="F884" i="10"/>
  <c r="H883" i="10"/>
  <c r="G883" i="10"/>
  <c r="F883" i="10"/>
  <c r="H882" i="10"/>
  <c r="G882" i="10"/>
  <c r="F882" i="10"/>
  <c r="H881" i="10"/>
  <c r="G881" i="10"/>
  <c r="F881" i="10"/>
  <c r="H880" i="10"/>
  <c r="G880" i="10"/>
  <c r="F880" i="10"/>
  <c r="H879" i="10"/>
  <c r="G879" i="10"/>
  <c r="F879" i="10"/>
  <c r="H878" i="10"/>
  <c r="G878" i="10"/>
  <c r="F878" i="10"/>
  <c r="H877" i="10"/>
  <c r="G877" i="10"/>
  <c r="F877" i="10"/>
  <c r="H876" i="10"/>
  <c r="G876" i="10"/>
  <c r="F876" i="10"/>
  <c r="H875" i="10"/>
  <c r="G875" i="10"/>
  <c r="F875" i="10"/>
  <c r="H874" i="10"/>
  <c r="G874" i="10"/>
  <c r="F874" i="10"/>
  <c r="H873" i="10"/>
  <c r="G873" i="10"/>
  <c r="F873" i="10"/>
  <c r="H872" i="10"/>
  <c r="G872" i="10"/>
  <c r="F872" i="10"/>
  <c r="H871" i="10"/>
  <c r="G871" i="10"/>
  <c r="F871" i="10"/>
  <c r="H870" i="10"/>
  <c r="G870" i="10"/>
  <c r="F870" i="10"/>
  <c r="H869" i="10"/>
  <c r="G869" i="10"/>
  <c r="F869" i="10"/>
  <c r="H868" i="10"/>
  <c r="G868" i="10"/>
  <c r="F868" i="10"/>
  <c r="H867" i="10"/>
  <c r="G867" i="10"/>
  <c r="F867" i="10"/>
  <c r="H866" i="10"/>
  <c r="G866" i="10"/>
  <c r="F866" i="10"/>
  <c r="H865" i="10"/>
  <c r="G865" i="10"/>
  <c r="F865" i="10"/>
  <c r="H864" i="10"/>
  <c r="G864" i="10"/>
  <c r="F864" i="10"/>
  <c r="H863" i="10"/>
  <c r="G863" i="10"/>
  <c r="F863" i="10"/>
  <c r="H862" i="10"/>
  <c r="G862" i="10"/>
  <c r="F862" i="10"/>
  <c r="H861" i="10"/>
  <c r="G861" i="10"/>
  <c r="F861" i="10"/>
  <c r="H860" i="10"/>
  <c r="G860" i="10"/>
  <c r="F860" i="10"/>
  <c r="H859" i="10"/>
  <c r="G859" i="10"/>
  <c r="F859" i="10"/>
  <c r="H858" i="10"/>
  <c r="G858" i="10"/>
  <c r="F858" i="10"/>
  <c r="H857" i="10"/>
  <c r="G857" i="10"/>
  <c r="F857" i="10"/>
  <c r="H856" i="10"/>
  <c r="G856" i="10"/>
  <c r="F856" i="10"/>
  <c r="H855" i="10"/>
  <c r="G855" i="10"/>
  <c r="F855" i="10"/>
  <c r="H854" i="10"/>
  <c r="G854" i="10"/>
  <c r="F854" i="10"/>
  <c r="H853" i="10"/>
  <c r="G853" i="10"/>
  <c r="F853" i="10"/>
  <c r="H852" i="10"/>
  <c r="G852" i="10"/>
  <c r="F852" i="10"/>
  <c r="H851" i="10"/>
  <c r="G851" i="10"/>
  <c r="F851" i="10"/>
  <c r="H850" i="10"/>
  <c r="G850" i="10"/>
  <c r="F850" i="10"/>
  <c r="H849" i="10"/>
  <c r="G849" i="10"/>
  <c r="F849" i="10"/>
  <c r="H848" i="10"/>
  <c r="G848" i="10"/>
  <c r="F848" i="10"/>
  <c r="H847" i="10"/>
  <c r="G847" i="10"/>
  <c r="F847" i="10"/>
  <c r="H846" i="10"/>
  <c r="G846" i="10"/>
  <c r="F846" i="10"/>
  <c r="H845" i="10"/>
  <c r="G845" i="10"/>
  <c r="F845" i="10"/>
  <c r="H844" i="10"/>
  <c r="G844" i="10"/>
  <c r="F844" i="10"/>
  <c r="H843" i="10"/>
  <c r="G843" i="10"/>
  <c r="F843" i="10"/>
  <c r="H842" i="10"/>
  <c r="G842" i="10"/>
  <c r="F842" i="10"/>
  <c r="H841" i="10"/>
  <c r="G841" i="10"/>
  <c r="F841" i="10"/>
  <c r="H840" i="10"/>
  <c r="G840" i="10"/>
  <c r="F840" i="10"/>
  <c r="H839" i="10"/>
  <c r="G839" i="10"/>
  <c r="F839" i="10"/>
  <c r="H838" i="10"/>
  <c r="G838" i="10"/>
  <c r="F838" i="10"/>
  <c r="H837" i="10"/>
  <c r="G837" i="10"/>
  <c r="F837" i="10"/>
  <c r="H836" i="10"/>
  <c r="G836" i="10"/>
  <c r="F836" i="10"/>
  <c r="H835" i="10"/>
  <c r="G835" i="10"/>
  <c r="F835" i="10"/>
  <c r="H834" i="10"/>
  <c r="G834" i="10"/>
  <c r="F834" i="10"/>
  <c r="H833" i="10"/>
  <c r="G833" i="10"/>
  <c r="F833" i="10"/>
  <c r="H832" i="10"/>
  <c r="G832" i="10"/>
  <c r="F832" i="10"/>
  <c r="H831" i="10"/>
  <c r="G831" i="10"/>
  <c r="F831" i="10"/>
  <c r="H830" i="10"/>
  <c r="G830" i="10"/>
  <c r="F830" i="10"/>
  <c r="H829" i="10"/>
  <c r="G829" i="10"/>
  <c r="F829" i="10"/>
  <c r="H828" i="10"/>
  <c r="G828" i="10"/>
  <c r="F828" i="10"/>
  <c r="H827" i="10"/>
  <c r="G827" i="10"/>
  <c r="F827" i="10"/>
  <c r="H826" i="10"/>
  <c r="G826" i="10"/>
  <c r="F826" i="10"/>
  <c r="H825" i="10"/>
  <c r="G825" i="10"/>
  <c r="F825" i="10"/>
  <c r="H824" i="10"/>
  <c r="G824" i="10"/>
  <c r="F824" i="10"/>
  <c r="H823" i="10"/>
  <c r="G823" i="10"/>
  <c r="F823" i="10"/>
  <c r="H822" i="10"/>
  <c r="G822" i="10"/>
  <c r="F822" i="10"/>
  <c r="H821" i="10"/>
  <c r="G821" i="10"/>
  <c r="F821" i="10"/>
  <c r="H820" i="10"/>
  <c r="G820" i="10"/>
  <c r="F820" i="10"/>
  <c r="H819" i="10"/>
  <c r="G819" i="10"/>
  <c r="F819" i="10"/>
  <c r="H818" i="10"/>
  <c r="G818" i="10"/>
  <c r="F818" i="10"/>
  <c r="H817" i="10"/>
  <c r="G817" i="10"/>
  <c r="F817" i="10"/>
  <c r="H816" i="10"/>
  <c r="G816" i="10"/>
  <c r="F816" i="10"/>
  <c r="H815" i="10"/>
  <c r="G815" i="10"/>
  <c r="F815" i="10"/>
  <c r="H814" i="10"/>
  <c r="G814" i="10"/>
  <c r="F814" i="10"/>
  <c r="H813" i="10"/>
  <c r="G813" i="10"/>
  <c r="F813" i="10"/>
  <c r="H812" i="10"/>
  <c r="G812" i="10"/>
  <c r="F812" i="10"/>
  <c r="H811" i="10"/>
  <c r="G811" i="10"/>
  <c r="F811" i="10"/>
  <c r="H810" i="10"/>
  <c r="G810" i="10"/>
  <c r="F810" i="10"/>
  <c r="H809" i="10"/>
  <c r="G809" i="10"/>
  <c r="F809" i="10"/>
  <c r="H808" i="10"/>
  <c r="G808" i="10"/>
  <c r="F808" i="10"/>
  <c r="H807" i="10"/>
  <c r="G807" i="10"/>
  <c r="F807" i="10"/>
  <c r="H806" i="10"/>
  <c r="G806" i="10"/>
  <c r="F806" i="10"/>
  <c r="H805" i="10"/>
  <c r="G805" i="10"/>
  <c r="F805" i="10"/>
  <c r="H804" i="10"/>
  <c r="G804" i="10"/>
  <c r="F804" i="10"/>
  <c r="H803" i="10"/>
  <c r="G803" i="10"/>
  <c r="F803" i="10"/>
  <c r="H802" i="10"/>
  <c r="G802" i="10"/>
  <c r="F802" i="10"/>
  <c r="H801" i="10"/>
  <c r="G801" i="10"/>
  <c r="F801" i="10"/>
  <c r="H800" i="10"/>
  <c r="G800" i="10"/>
  <c r="F800" i="10"/>
  <c r="H799" i="10"/>
  <c r="G799" i="10"/>
  <c r="F799" i="10"/>
  <c r="H798" i="10"/>
  <c r="G798" i="10"/>
  <c r="F798" i="10"/>
  <c r="H797" i="10"/>
  <c r="G797" i="10"/>
  <c r="F797" i="10"/>
  <c r="H796" i="10"/>
  <c r="G796" i="10"/>
  <c r="F796" i="10"/>
  <c r="H795" i="10"/>
  <c r="G795" i="10"/>
  <c r="F795" i="10"/>
  <c r="H794" i="10"/>
  <c r="G794" i="10"/>
  <c r="F794" i="10"/>
  <c r="H793" i="10"/>
  <c r="G793" i="10"/>
  <c r="F793" i="10"/>
  <c r="H792" i="10"/>
  <c r="G792" i="10"/>
  <c r="F792" i="10"/>
  <c r="H791" i="10"/>
  <c r="G791" i="10"/>
  <c r="F791" i="10"/>
  <c r="H790" i="10"/>
  <c r="G790" i="10"/>
  <c r="F790" i="10"/>
  <c r="H789" i="10"/>
  <c r="G789" i="10"/>
  <c r="F789" i="10"/>
  <c r="H788" i="10"/>
  <c r="G788" i="10"/>
  <c r="F788" i="10"/>
  <c r="H787" i="10"/>
  <c r="G787" i="10"/>
  <c r="F787" i="10"/>
  <c r="H786" i="10"/>
  <c r="G786" i="10"/>
  <c r="F786" i="10"/>
  <c r="H785" i="10"/>
  <c r="G785" i="10"/>
  <c r="F785" i="10"/>
  <c r="H784" i="10"/>
  <c r="G784" i="10"/>
  <c r="F784" i="10"/>
  <c r="H783" i="10"/>
  <c r="G783" i="10"/>
  <c r="F783" i="10"/>
  <c r="H782" i="10"/>
  <c r="G782" i="10"/>
  <c r="F782" i="10"/>
  <c r="H781" i="10"/>
  <c r="G781" i="10"/>
  <c r="F781" i="10"/>
  <c r="H780" i="10"/>
  <c r="G780" i="10"/>
  <c r="F780" i="10"/>
  <c r="H779" i="10"/>
  <c r="G779" i="10"/>
  <c r="F779" i="10"/>
  <c r="H778" i="10"/>
  <c r="G778" i="10"/>
  <c r="F778" i="10"/>
  <c r="H777" i="10"/>
  <c r="G777" i="10"/>
  <c r="F777" i="10"/>
  <c r="H776" i="10"/>
  <c r="G776" i="10"/>
  <c r="F776" i="10"/>
  <c r="H775" i="10"/>
  <c r="G775" i="10"/>
  <c r="F775" i="10"/>
  <c r="H774" i="10"/>
  <c r="G774" i="10"/>
  <c r="F774" i="10"/>
  <c r="H773" i="10"/>
  <c r="G773" i="10"/>
  <c r="F773" i="10"/>
  <c r="H772" i="10"/>
  <c r="G772" i="10"/>
  <c r="F772" i="10"/>
  <c r="H771" i="10"/>
  <c r="G771" i="10"/>
  <c r="F771" i="10"/>
  <c r="H770" i="10"/>
  <c r="G770" i="10"/>
  <c r="F770" i="10"/>
  <c r="H769" i="10"/>
  <c r="G769" i="10"/>
  <c r="F769" i="10"/>
  <c r="H768" i="10"/>
  <c r="G768" i="10"/>
  <c r="F768" i="10"/>
  <c r="H767" i="10"/>
  <c r="G767" i="10"/>
  <c r="F767" i="10"/>
  <c r="H766" i="10"/>
  <c r="G766" i="10"/>
  <c r="F766" i="10"/>
  <c r="H765" i="10"/>
  <c r="G765" i="10"/>
  <c r="F765" i="10"/>
  <c r="H764" i="10"/>
  <c r="G764" i="10"/>
  <c r="F764" i="10"/>
  <c r="H763" i="10"/>
  <c r="G763" i="10"/>
  <c r="F763" i="10"/>
  <c r="H762" i="10"/>
  <c r="G762" i="10"/>
  <c r="F762" i="10"/>
  <c r="H761" i="10"/>
  <c r="G761" i="10"/>
  <c r="F761" i="10"/>
  <c r="H760" i="10"/>
  <c r="G760" i="10"/>
  <c r="F760" i="10"/>
  <c r="H759" i="10"/>
  <c r="G759" i="10"/>
  <c r="F759" i="10"/>
  <c r="H758" i="10"/>
  <c r="G758" i="10"/>
  <c r="F758" i="10"/>
  <c r="H757" i="10"/>
  <c r="G757" i="10"/>
  <c r="F757" i="10"/>
  <c r="H756" i="10"/>
  <c r="G756" i="10"/>
  <c r="F756" i="10"/>
  <c r="H755" i="10"/>
  <c r="G755" i="10"/>
  <c r="F755" i="10"/>
  <c r="H754" i="10"/>
  <c r="G754" i="10"/>
  <c r="F754" i="10"/>
  <c r="H753" i="10"/>
  <c r="G753" i="10"/>
  <c r="F753" i="10"/>
  <c r="H752" i="10"/>
  <c r="G752" i="10"/>
  <c r="F752" i="10"/>
  <c r="H751" i="10"/>
  <c r="G751" i="10"/>
  <c r="F751" i="10"/>
  <c r="H750" i="10"/>
  <c r="G750" i="10"/>
  <c r="F750" i="10"/>
  <c r="H749" i="10"/>
  <c r="G749" i="10"/>
  <c r="F749" i="10"/>
  <c r="H748" i="10"/>
  <c r="G748" i="10"/>
  <c r="F748" i="10"/>
  <c r="H747" i="10"/>
  <c r="G747" i="10"/>
  <c r="F747" i="10"/>
  <c r="H746" i="10"/>
  <c r="G746" i="10"/>
  <c r="F746" i="10"/>
  <c r="H745" i="10"/>
  <c r="G745" i="10"/>
  <c r="F745" i="10"/>
  <c r="H744" i="10"/>
  <c r="G744" i="10"/>
  <c r="F744" i="10"/>
  <c r="H743" i="10"/>
  <c r="G743" i="10"/>
  <c r="F743" i="10"/>
  <c r="H742" i="10"/>
  <c r="G742" i="10"/>
  <c r="F742" i="10"/>
  <c r="H741" i="10"/>
  <c r="G741" i="10"/>
  <c r="F741" i="10"/>
  <c r="H740" i="10"/>
  <c r="G740" i="10"/>
  <c r="F740" i="10"/>
  <c r="H739" i="10"/>
  <c r="G739" i="10"/>
  <c r="F739" i="10"/>
  <c r="H738" i="10"/>
  <c r="G738" i="10"/>
  <c r="F738" i="10"/>
  <c r="H737" i="10"/>
  <c r="G737" i="10"/>
  <c r="F737" i="10"/>
  <c r="H736" i="10"/>
  <c r="G736" i="10"/>
  <c r="F736" i="10"/>
  <c r="H735" i="10"/>
  <c r="G735" i="10"/>
  <c r="F735" i="10"/>
  <c r="H734" i="10"/>
  <c r="G734" i="10"/>
  <c r="F734" i="10"/>
  <c r="H733" i="10"/>
  <c r="G733" i="10"/>
  <c r="F733" i="10"/>
  <c r="H732" i="10"/>
  <c r="G732" i="10"/>
  <c r="F732" i="10"/>
  <c r="H731" i="10"/>
  <c r="G731" i="10"/>
  <c r="F731" i="10"/>
  <c r="H730" i="10"/>
  <c r="G730" i="10"/>
  <c r="F730" i="10"/>
  <c r="H729" i="10"/>
  <c r="G729" i="10"/>
  <c r="F729" i="10"/>
  <c r="H728" i="10"/>
  <c r="G728" i="10"/>
  <c r="F728" i="10"/>
  <c r="H727" i="10"/>
  <c r="G727" i="10"/>
  <c r="F727" i="10"/>
  <c r="H726" i="10"/>
  <c r="G726" i="10"/>
  <c r="F726" i="10"/>
  <c r="H725" i="10"/>
  <c r="G725" i="10"/>
  <c r="F725" i="10"/>
  <c r="H724" i="10"/>
  <c r="G724" i="10"/>
  <c r="F724" i="10"/>
  <c r="H723" i="10"/>
  <c r="G723" i="10"/>
  <c r="F723" i="10"/>
  <c r="H722" i="10"/>
  <c r="G722" i="10"/>
  <c r="F722" i="10"/>
  <c r="H721" i="10"/>
  <c r="G721" i="10"/>
  <c r="F721" i="10"/>
  <c r="H720" i="10"/>
  <c r="G720" i="10"/>
  <c r="F720" i="10"/>
  <c r="H719" i="10"/>
  <c r="G719" i="10"/>
  <c r="F719" i="10"/>
  <c r="H718" i="10"/>
  <c r="G718" i="10"/>
  <c r="F718" i="10"/>
  <c r="H717" i="10"/>
  <c r="G717" i="10"/>
  <c r="F717" i="10"/>
  <c r="H716" i="10"/>
  <c r="G716" i="10"/>
  <c r="F716" i="10"/>
  <c r="H715" i="10"/>
  <c r="G715" i="10"/>
  <c r="F715" i="10"/>
  <c r="H714" i="10"/>
  <c r="G714" i="10"/>
  <c r="F714" i="10"/>
  <c r="H713" i="10"/>
  <c r="G713" i="10"/>
  <c r="F713" i="10"/>
  <c r="H712" i="10"/>
  <c r="G712" i="10"/>
  <c r="F712" i="10"/>
  <c r="H711" i="10"/>
  <c r="G711" i="10"/>
  <c r="F711" i="10"/>
  <c r="H710" i="10"/>
  <c r="G710" i="10"/>
  <c r="F710" i="10"/>
  <c r="H709" i="10"/>
  <c r="G709" i="10"/>
  <c r="F709" i="10"/>
  <c r="H708" i="10"/>
  <c r="G708" i="10"/>
  <c r="F708" i="10"/>
  <c r="H707" i="10"/>
  <c r="G707" i="10"/>
  <c r="F707" i="10"/>
  <c r="H706" i="10"/>
  <c r="G706" i="10"/>
  <c r="F706" i="10"/>
  <c r="H705" i="10"/>
  <c r="G705" i="10"/>
  <c r="F705" i="10"/>
  <c r="H704" i="10"/>
  <c r="G704" i="10"/>
  <c r="F704" i="10"/>
  <c r="H703" i="10"/>
  <c r="G703" i="10"/>
  <c r="F703" i="10"/>
  <c r="H702" i="10"/>
  <c r="G702" i="10"/>
  <c r="F702" i="10"/>
  <c r="H701" i="10"/>
  <c r="G701" i="10"/>
  <c r="F701" i="10"/>
  <c r="H700" i="10"/>
  <c r="G700" i="10"/>
  <c r="F700" i="10"/>
  <c r="H699" i="10"/>
  <c r="G699" i="10"/>
  <c r="F699" i="10"/>
  <c r="H698" i="10"/>
  <c r="G698" i="10"/>
  <c r="F698" i="10"/>
  <c r="H697" i="10"/>
  <c r="G697" i="10"/>
  <c r="F697" i="10"/>
  <c r="H696" i="10"/>
  <c r="G696" i="10"/>
  <c r="F696" i="10"/>
  <c r="H695" i="10"/>
  <c r="G695" i="10"/>
  <c r="F695" i="10"/>
  <c r="H694" i="10"/>
  <c r="G694" i="10"/>
  <c r="F694" i="10"/>
  <c r="H693" i="10"/>
  <c r="G693" i="10"/>
  <c r="F693" i="10"/>
  <c r="H692" i="10"/>
  <c r="G692" i="10"/>
  <c r="F692" i="10"/>
  <c r="H691" i="10"/>
  <c r="G691" i="10"/>
  <c r="F691" i="10"/>
  <c r="H690" i="10"/>
  <c r="G690" i="10"/>
  <c r="F690" i="10"/>
  <c r="H689" i="10"/>
  <c r="G689" i="10"/>
  <c r="F689" i="10"/>
  <c r="H688" i="10"/>
  <c r="G688" i="10"/>
  <c r="F688" i="10"/>
  <c r="H687" i="10"/>
  <c r="G687" i="10"/>
  <c r="F687" i="10"/>
  <c r="H686" i="10"/>
  <c r="G686" i="10"/>
  <c r="F686" i="10"/>
  <c r="H685" i="10"/>
  <c r="G685" i="10"/>
  <c r="F685" i="10"/>
  <c r="H684" i="10"/>
  <c r="G684" i="10"/>
  <c r="F684" i="10"/>
  <c r="H683" i="10"/>
  <c r="G683" i="10"/>
  <c r="F683" i="10"/>
  <c r="H682" i="10"/>
  <c r="G682" i="10"/>
  <c r="F682" i="10"/>
  <c r="H681" i="10"/>
  <c r="G681" i="10"/>
  <c r="F681" i="10"/>
  <c r="H680" i="10"/>
  <c r="G680" i="10"/>
  <c r="F680" i="10"/>
  <c r="H679" i="10"/>
  <c r="G679" i="10"/>
  <c r="F679" i="10"/>
  <c r="H678" i="10"/>
  <c r="G678" i="10"/>
  <c r="F678" i="10"/>
  <c r="H677" i="10"/>
  <c r="G677" i="10"/>
  <c r="F677" i="10"/>
  <c r="H676" i="10"/>
  <c r="G676" i="10"/>
  <c r="F676" i="10"/>
  <c r="H675" i="10"/>
  <c r="G675" i="10"/>
  <c r="F675" i="10"/>
  <c r="H674" i="10"/>
  <c r="G674" i="10"/>
  <c r="F674" i="10"/>
  <c r="H673" i="10"/>
  <c r="G673" i="10"/>
  <c r="F673" i="10"/>
  <c r="H672" i="10"/>
  <c r="G672" i="10"/>
  <c r="F672" i="10"/>
  <c r="H671" i="10"/>
  <c r="G671" i="10"/>
  <c r="F671" i="10"/>
  <c r="H670" i="10"/>
  <c r="G670" i="10"/>
  <c r="F670" i="10"/>
  <c r="H669" i="10"/>
  <c r="G669" i="10"/>
  <c r="F669" i="10"/>
  <c r="H668" i="10"/>
  <c r="G668" i="10"/>
  <c r="F668" i="10"/>
  <c r="H667" i="10"/>
  <c r="G667" i="10"/>
  <c r="F667" i="10"/>
  <c r="H666" i="10"/>
  <c r="G666" i="10"/>
  <c r="F666" i="10"/>
  <c r="H665" i="10"/>
  <c r="G665" i="10"/>
  <c r="F665" i="10"/>
  <c r="H664" i="10"/>
  <c r="G664" i="10"/>
  <c r="F664" i="10"/>
  <c r="H663" i="10"/>
  <c r="G663" i="10"/>
  <c r="F663" i="10"/>
  <c r="H662" i="10"/>
  <c r="G662" i="10"/>
  <c r="F662" i="10"/>
  <c r="H661" i="10"/>
  <c r="G661" i="10"/>
  <c r="F661" i="10"/>
  <c r="H660" i="10"/>
  <c r="G660" i="10"/>
  <c r="F660" i="10"/>
  <c r="H659" i="10"/>
  <c r="G659" i="10"/>
  <c r="F659" i="10"/>
  <c r="H658" i="10"/>
  <c r="G658" i="10"/>
  <c r="F658" i="10"/>
  <c r="H657" i="10"/>
  <c r="G657" i="10"/>
  <c r="F657" i="10"/>
  <c r="H656" i="10"/>
  <c r="G656" i="10"/>
  <c r="F656" i="10"/>
  <c r="H655" i="10"/>
  <c r="G655" i="10"/>
  <c r="F655" i="10"/>
  <c r="H654" i="10"/>
  <c r="G654" i="10"/>
  <c r="F654" i="10"/>
  <c r="H653" i="10"/>
  <c r="G653" i="10"/>
  <c r="F653" i="10"/>
  <c r="H652" i="10"/>
  <c r="G652" i="10"/>
  <c r="F652" i="10"/>
  <c r="H651" i="10"/>
  <c r="G651" i="10"/>
  <c r="F651" i="10"/>
  <c r="H650" i="10"/>
  <c r="G650" i="10"/>
  <c r="F650" i="10"/>
  <c r="H649" i="10"/>
  <c r="G649" i="10"/>
  <c r="F649" i="10"/>
  <c r="H648" i="10"/>
  <c r="G648" i="10"/>
  <c r="F648" i="10"/>
  <c r="H647" i="10"/>
  <c r="G647" i="10"/>
  <c r="F647" i="10"/>
  <c r="H646" i="10"/>
  <c r="G646" i="10"/>
  <c r="F646" i="10"/>
  <c r="H645" i="10"/>
  <c r="G645" i="10"/>
  <c r="F645" i="10"/>
  <c r="H644" i="10"/>
  <c r="G644" i="10"/>
  <c r="F644" i="10"/>
  <c r="H643" i="10"/>
  <c r="G643" i="10"/>
  <c r="F643" i="10"/>
  <c r="H642" i="10"/>
  <c r="G642" i="10"/>
  <c r="F642" i="10"/>
  <c r="H641" i="10"/>
  <c r="G641" i="10"/>
  <c r="F641" i="10"/>
  <c r="H640" i="10"/>
  <c r="G640" i="10"/>
  <c r="F640" i="10"/>
  <c r="H639" i="10"/>
  <c r="G639" i="10"/>
  <c r="F639" i="10"/>
  <c r="H638" i="10"/>
  <c r="G638" i="10"/>
  <c r="F638" i="10"/>
  <c r="H637" i="10"/>
  <c r="G637" i="10"/>
  <c r="F637" i="10"/>
  <c r="H636" i="10"/>
  <c r="G636" i="10"/>
  <c r="F636" i="10"/>
  <c r="H635" i="10"/>
  <c r="G635" i="10"/>
  <c r="F635" i="10"/>
  <c r="H634" i="10"/>
  <c r="G634" i="10"/>
  <c r="F634" i="10"/>
  <c r="H633" i="10"/>
  <c r="G633" i="10"/>
  <c r="F633" i="10"/>
  <c r="H632" i="10"/>
  <c r="G632" i="10"/>
  <c r="F632" i="10"/>
  <c r="H631" i="10"/>
  <c r="G631" i="10"/>
  <c r="F631" i="10"/>
  <c r="H630" i="10"/>
  <c r="G630" i="10"/>
  <c r="F630" i="10"/>
  <c r="H629" i="10"/>
  <c r="G629" i="10"/>
  <c r="F629" i="10"/>
  <c r="H628" i="10"/>
  <c r="G628" i="10"/>
  <c r="F628" i="10"/>
  <c r="H627" i="10"/>
  <c r="G627" i="10"/>
  <c r="F627" i="10"/>
  <c r="H626" i="10"/>
  <c r="G626" i="10"/>
  <c r="F626" i="10"/>
  <c r="H625" i="10"/>
  <c r="G625" i="10"/>
  <c r="F625" i="10"/>
  <c r="H624" i="10"/>
  <c r="G624" i="10"/>
  <c r="F624" i="10"/>
  <c r="H623" i="10"/>
  <c r="G623" i="10"/>
  <c r="F623" i="10"/>
  <c r="H622" i="10"/>
  <c r="G622" i="10"/>
  <c r="F622" i="10"/>
  <c r="H621" i="10"/>
  <c r="G621" i="10"/>
  <c r="F621" i="10"/>
  <c r="H620" i="10"/>
  <c r="G620" i="10"/>
  <c r="F620" i="10"/>
  <c r="H619" i="10"/>
  <c r="G619" i="10"/>
  <c r="F619" i="10"/>
  <c r="H618" i="10"/>
  <c r="G618" i="10"/>
  <c r="F618" i="10"/>
  <c r="H617" i="10"/>
  <c r="G617" i="10"/>
  <c r="F617" i="10"/>
  <c r="H616" i="10"/>
  <c r="G616" i="10"/>
  <c r="F616" i="10"/>
  <c r="H615" i="10"/>
  <c r="G615" i="10"/>
  <c r="F615" i="10"/>
  <c r="H614" i="10"/>
  <c r="G614" i="10"/>
  <c r="F614" i="10"/>
  <c r="H613" i="10"/>
  <c r="G613" i="10"/>
  <c r="F613" i="10"/>
  <c r="H612" i="10"/>
  <c r="G612" i="10"/>
  <c r="F612" i="10"/>
  <c r="H611" i="10"/>
  <c r="G611" i="10"/>
  <c r="F611" i="10"/>
  <c r="H610" i="10"/>
  <c r="G610" i="10"/>
  <c r="F610" i="10"/>
  <c r="H609" i="10"/>
  <c r="G609" i="10"/>
  <c r="F609" i="10"/>
  <c r="H608" i="10"/>
  <c r="G608" i="10"/>
  <c r="F608" i="10"/>
  <c r="H607" i="10"/>
  <c r="G607" i="10"/>
  <c r="F607" i="10"/>
  <c r="H606" i="10"/>
  <c r="G606" i="10"/>
  <c r="F606" i="10"/>
  <c r="H605" i="10"/>
  <c r="G605" i="10"/>
  <c r="F605" i="10"/>
  <c r="H604" i="10"/>
  <c r="G604" i="10"/>
  <c r="F604" i="10"/>
  <c r="H603" i="10"/>
  <c r="G603" i="10"/>
  <c r="F603" i="10"/>
  <c r="H602" i="10"/>
  <c r="G602" i="10"/>
  <c r="F602" i="10"/>
  <c r="H601" i="10"/>
  <c r="G601" i="10"/>
  <c r="F601" i="10"/>
  <c r="H600" i="10"/>
  <c r="G600" i="10"/>
  <c r="F600" i="10"/>
  <c r="H599" i="10"/>
  <c r="G599" i="10"/>
  <c r="F599" i="10"/>
  <c r="H598" i="10"/>
  <c r="G598" i="10"/>
  <c r="F598" i="10"/>
  <c r="H597" i="10"/>
  <c r="G597" i="10"/>
  <c r="F597" i="10"/>
  <c r="H596" i="10"/>
  <c r="G596" i="10"/>
  <c r="F596" i="10"/>
  <c r="H595" i="10"/>
  <c r="G595" i="10"/>
  <c r="F595" i="10"/>
  <c r="H594" i="10"/>
  <c r="G594" i="10"/>
  <c r="F594" i="10"/>
  <c r="H593" i="10"/>
  <c r="G593" i="10"/>
  <c r="F593" i="10"/>
  <c r="H592" i="10"/>
  <c r="G592" i="10"/>
  <c r="F592" i="10"/>
  <c r="H591" i="10"/>
  <c r="G591" i="10"/>
  <c r="F591" i="10"/>
  <c r="H590" i="10"/>
  <c r="G590" i="10"/>
  <c r="F590" i="10"/>
  <c r="H589" i="10"/>
  <c r="G589" i="10"/>
  <c r="F589" i="10"/>
  <c r="H588" i="10"/>
  <c r="G588" i="10"/>
  <c r="F588" i="10"/>
  <c r="H587" i="10"/>
  <c r="G587" i="10"/>
  <c r="F587" i="10"/>
  <c r="H586" i="10"/>
  <c r="G586" i="10"/>
  <c r="F586" i="10"/>
  <c r="H585" i="10"/>
  <c r="G585" i="10"/>
  <c r="F585" i="10"/>
  <c r="H584" i="10"/>
  <c r="G584" i="10"/>
  <c r="F584" i="10"/>
  <c r="H583" i="10"/>
  <c r="G583" i="10"/>
  <c r="F583" i="10"/>
  <c r="H582" i="10"/>
  <c r="G582" i="10"/>
  <c r="F582" i="10"/>
  <c r="H581" i="10"/>
  <c r="G581" i="10"/>
  <c r="F581" i="10"/>
  <c r="H580" i="10"/>
  <c r="G580" i="10"/>
  <c r="F580" i="10"/>
  <c r="H579" i="10"/>
  <c r="G579" i="10"/>
  <c r="F579" i="10"/>
  <c r="H578" i="10"/>
  <c r="G578" i="10"/>
  <c r="F578" i="10"/>
  <c r="H577" i="10"/>
  <c r="G577" i="10"/>
  <c r="F577" i="10"/>
  <c r="H576" i="10"/>
  <c r="G576" i="10"/>
  <c r="F576" i="10"/>
  <c r="H575" i="10"/>
  <c r="G575" i="10"/>
  <c r="F575" i="10"/>
  <c r="H574" i="10"/>
  <c r="G574" i="10"/>
  <c r="F574" i="10"/>
  <c r="H573" i="10"/>
  <c r="G573" i="10"/>
  <c r="F573" i="10"/>
  <c r="H572" i="10"/>
  <c r="G572" i="10"/>
  <c r="F572" i="10"/>
  <c r="H571" i="10"/>
  <c r="G571" i="10"/>
  <c r="F571" i="10"/>
  <c r="H570" i="10"/>
  <c r="G570" i="10"/>
  <c r="F570" i="10"/>
  <c r="H569" i="10"/>
  <c r="G569" i="10"/>
  <c r="F569" i="10"/>
  <c r="H568" i="10"/>
  <c r="G568" i="10"/>
  <c r="F568" i="10"/>
  <c r="H567" i="10"/>
  <c r="G567" i="10"/>
  <c r="F567" i="10"/>
  <c r="H566" i="10"/>
  <c r="G566" i="10"/>
  <c r="F566" i="10"/>
  <c r="H565" i="10"/>
  <c r="G565" i="10"/>
  <c r="F565" i="10"/>
  <c r="H564" i="10"/>
  <c r="G564" i="10"/>
  <c r="F564" i="10"/>
  <c r="H563" i="10"/>
  <c r="G563" i="10"/>
  <c r="F563" i="10"/>
  <c r="H562" i="10"/>
  <c r="G562" i="10"/>
  <c r="F562" i="10"/>
  <c r="H561" i="10"/>
  <c r="G561" i="10"/>
  <c r="F561" i="10"/>
  <c r="H560" i="10"/>
  <c r="G560" i="10"/>
  <c r="F560" i="10"/>
  <c r="H559" i="10"/>
  <c r="G559" i="10"/>
  <c r="F559" i="10"/>
  <c r="H558" i="10"/>
  <c r="G558" i="10"/>
  <c r="F558" i="10"/>
  <c r="H557" i="10"/>
  <c r="G557" i="10"/>
  <c r="F557" i="10"/>
  <c r="H556" i="10"/>
  <c r="G556" i="10"/>
  <c r="F556" i="10"/>
  <c r="H555" i="10"/>
  <c r="G555" i="10"/>
  <c r="F555" i="10"/>
  <c r="H554" i="10"/>
  <c r="G554" i="10"/>
  <c r="F554" i="10"/>
  <c r="H553" i="10"/>
  <c r="G553" i="10"/>
  <c r="F553" i="10"/>
  <c r="H552" i="10"/>
  <c r="G552" i="10"/>
  <c r="F552" i="10"/>
  <c r="H551" i="10"/>
  <c r="G551" i="10"/>
  <c r="F551" i="10"/>
  <c r="H550" i="10"/>
  <c r="G550" i="10"/>
  <c r="F550" i="10"/>
  <c r="H549" i="10"/>
  <c r="G549" i="10"/>
  <c r="F549" i="10"/>
  <c r="H548" i="10"/>
  <c r="G548" i="10"/>
  <c r="F548" i="10"/>
  <c r="H547" i="10"/>
  <c r="G547" i="10"/>
  <c r="F547" i="10"/>
  <c r="H546" i="10"/>
  <c r="G546" i="10"/>
  <c r="F546" i="10"/>
  <c r="H545" i="10"/>
  <c r="G545" i="10"/>
  <c r="F545" i="10"/>
  <c r="H544" i="10"/>
  <c r="G544" i="10"/>
  <c r="F544" i="10"/>
  <c r="H543" i="10"/>
  <c r="G543" i="10"/>
  <c r="F543" i="10"/>
  <c r="H542" i="10"/>
  <c r="G542" i="10"/>
  <c r="F542" i="10"/>
  <c r="H541" i="10"/>
  <c r="G541" i="10"/>
  <c r="F541" i="10"/>
  <c r="H540" i="10"/>
  <c r="G540" i="10"/>
  <c r="F540" i="10"/>
  <c r="H539" i="10"/>
  <c r="G539" i="10"/>
  <c r="F539" i="10"/>
  <c r="H538" i="10"/>
  <c r="G538" i="10"/>
  <c r="F538" i="10"/>
  <c r="H537" i="10"/>
  <c r="G537" i="10"/>
  <c r="F537" i="10"/>
  <c r="H536" i="10"/>
  <c r="G536" i="10"/>
  <c r="F536" i="10"/>
  <c r="H535" i="10"/>
  <c r="G535" i="10"/>
  <c r="F535" i="10"/>
  <c r="H534" i="10"/>
  <c r="G534" i="10"/>
  <c r="F534" i="10"/>
  <c r="H533" i="10"/>
  <c r="G533" i="10"/>
  <c r="F533" i="10"/>
  <c r="H532" i="10"/>
  <c r="G532" i="10"/>
  <c r="F532" i="10"/>
  <c r="H531" i="10"/>
  <c r="G531" i="10"/>
  <c r="F531" i="10"/>
  <c r="H530" i="10"/>
  <c r="G530" i="10"/>
  <c r="F530" i="10"/>
  <c r="H529" i="10"/>
  <c r="G529" i="10"/>
  <c r="F529" i="10"/>
  <c r="H528" i="10"/>
  <c r="G528" i="10"/>
  <c r="F528" i="10"/>
  <c r="H527" i="10"/>
  <c r="G527" i="10"/>
  <c r="F527" i="10"/>
  <c r="H526" i="10"/>
  <c r="G526" i="10"/>
  <c r="F526" i="10"/>
  <c r="H525" i="10"/>
  <c r="G525" i="10"/>
  <c r="F525" i="10"/>
  <c r="H524" i="10"/>
  <c r="G524" i="10"/>
  <c r="F524" i="10"/>
  <c r="H523" i="10"/>
  <c r="G523" i="10"/>
  <c r="F523" i="10"/>
  <c r="H522" i="10"/>
  <c r="G522" i="10"/>
  <c r="F522" i="10"/>
  <c r="H521" i="10"/>
  <c r="G521" i="10"/>
  <c r="F521" i="10"/>
  <c r="H520" i="10"/>
  <c r="G520" i="10"/>
  <c r="F520" i="10"/>
  <c r="H519" i="10"/>
  <c r="G519" i="10"/>
  <c r="F519" i="10"/>
  <c r="H518" i="10"/>
  <c r="G518" i="10"/>
  <c r="F518" i="10"/>
  <c r="H517" i="10"/>
  <c r="G517" i="10"/>
  <c r="F517" i="10"/>
  <c r="H516" i="10"/>
  <c r="G516" i="10"/>
  <c r="F516" i="10"/>
  <c r="H515" i="10"/>
  <c r="G515" i="10"/>
  <c r="F515" i="10"/>
  <c r="H514" i="10"/>
  <c r="G514" i="10"/>
  <c r="F514" i="10"/>
  <c r="H513" i="10"/>
  <c r="G513" i="10"/>
  <c r="F513" i="10"/>
  <c r="H512" i="10"/>
  <c r="G512" i="10"/>
  <c r="F512" i="10"/>
  <c r="H511" i="10"/>
  <c r="G511" i="10"/>
  <c r="F511" i="10"/>
  <c r="H510" i="10"/>
  <c r="G510" i="10"/>
  <c r="F510" i="10"/>
  <c r="H509" i="10"/>
  <c r="G509" i="10"/>
  <c r="F509" i="10"/>
  <c r="H508" i="10"/>
  <c r="G508" i="10"/>
  <c r="F508" i="10"/>
  <c r="H507" i="10"/>
  <c r="G507" i="10"/>
  <c r="F507" i="10"/>
  <c r="H506" i="10"/>
  <c r="G506" i="10"/>
  <c r="F506" i="10"/>
  <c r="H505" i="10"/>
  <c r="G505" i="10"/>
  <c r="F505" i="10"/>
  <c r="H504" i="10"/>
  <c r="G504" i="10"/>
  <c r="F504" i="10"/>
  <c r="H503" i="10"/>
  <c r="G503" i="10"/>
  <c r="F503" i="10"/>
  <c r="H502" i="10"/>
  <c r="G502" i="10"/>
  <c r="F502" i="10"/>
  <c r="H501" i="10"/>
  <c r="G501" i="10"/>
  <c r="F501" i="10"/>
  <c r="H500" i="10"/>
  <c r="G500" i="10"/>
  <c r="F500" i="10"/>
  <c r="H499" i="10"/>
  <c r="G499" i="10"/>
  <c r="F499" i="10"/>
  <c r="H498" i="10"/>
  <c r="G498" i="10"/>
  <c r="F498" i="10"/>
  <c r="H497" i="10"/>
  <c r="G497" i="10"/>
  <c r="F497" i="10"/>
  <c r="H496" i="10"/>
  <c r="G496" i="10"/>
  <c r="F496" i="10"/>
  <c r="H495" i="10"/>
  <c r="G495" i="10"/>
  <c r="F495" i="10"/>
  <c r="H494" i="10"/>
  <c r="G494" i="10"/>
  <c r="F494" i="10"/>
  <c r="H493" i="10"/>
  <c r="G493" i="10"/>
  <c r="F493" i="10"/>
  <c r="H492" i="10"/>
  <c r="G492" i="10"/>
  <c r="F492" i="10"/>
  <c r="H491" i="10"/>
  <c r="G491" i="10"/>
  <c r="F491" i="10"/>
  <c r="H490" i="10"/>
  <c r="G490" i="10"/>
  <c r="F490" i="10"/>
  <c r="H489" i="10"/>
  <c r="G489" i="10"/>
  <c r="F489" i="10"/>
  <c r="H488" i="10"/>
  <c r="G488" i="10"/>
  <c r="F488" i="10"/>
  <c r="H487" i="10"/>
  <c r="G487" i="10"/>
  <c r="F487" i="10"/>
  <c r="H486" i="10"/>
  <c r="G486" i="10"/>
  <c r="F486" i="10"/>
  <c r="H485" i="10"/>
  <c r="G485" i="10"/>
  <c r="F485" i="10"/>
  <c r="H484" i="10"/>
  <c r="G484" i="10"/>
  <c r="F484" i="10"/>
  <c r="H483" i="10"/>
  <c r="G483" i="10"/>
  <c r="F483" i="10"/>
  <c r="H482" i="10"/>
  <c r="G482" i="10"/>
  <c r="F482" i="10"/>
  <c r="H481" i="10"/>
  <c r="G481" i="10"/>
  <c r="F481" i="10"/>
  <c r="H480" i="10"/>
  <c r="G480" i="10"/>
  <c r="F480" i="10"/>
  <c r="H479" i="10"/>
  <c r="G479" i="10"/>
  <c r="F479" i="10"/>
  <c r="H478" i="10"/>
  <c r="G478" i="10"/>
  <c r="F478" i="10"/>
  <c r="H477" i="10"/>
  <c r="G477" i="10"/>
  <c r="F477" i="10"/>
  <c r="H476" i="10"/>
  <c r="G476" i="10"/>
  <c r="F476" i="10"/>
  <c r="H475" i="10"/>
  <c r="G475" i="10"/>
  <c r="F475" i="10"/>
  <c r="H474" i="10"/>
  <c r="G474" i="10"/>
  <c r="F474" i="10"/>
  <c r="H473" i="10"/>
  <c r="G473" i="10"/>
  <c r="F473" i="10"/>
  <c r="H472" i="10"/>
  <c r="G472" i="10"/>
  <c r="F472" i="10"/>
  <c r="H471" i="10"/>
  <c r="G471" i="10"/>
  <c r="F471" i="10"/>
  <c r="H470" i="10"/>
  <c r="G470" i="10"/>
  <c r="F470" i="10"/>
  <c r="H469" i="10"/>
  <c r="G469" i="10"/>
  <c r="F469" i="10"/>
  <c r="H468" i="10"/>
  <c r="G468" i="10"/>
  <c r="F468" i="10"/>
  <c r="H467" i="10"/>
  <c r="G467" i="10"/>
  <c r="F467" i="10"/>
  <c r="H466" i="10"/>
  <c r="G466" i="10"/>
  <c r="F466" i="10"/>
  <c r="H465" i="10"/>
  <c r="G465" i="10"/>
  <c r="F465" i="10"/>
  <c r="H464" i="10"/>
  <c r="G464" i="10"/>
  <c r="F464" i="10"/>
  <c r="H463" i="10"/>
  <c r="G463" i="10"/>
  <c r="F463" i="10"/>
  <c r="H462" i="10"/>
  <c r="G462" i="10"/>
  <c r="F462" i="10"/>
  <c r="H461" i="10"/>
  <c r="G461" i="10"/>
  <c r="F461" i="10"/>
  <c r="H460" i="10"/>
  <c r="G460" i="10"/>
  <c r="F460" i="10"/>
  <c r="H459" i="10"/>
  <c r="G459" i="10"/>
  <c r="F459" i="10"/>
  <c r="H458" i="10"/>
  <c r="G458" i="10"/>
  <c r="F458" i="10"/>
  <c r="H457" i="10"/>
  <c r="G457" i="10"/>
  <c r="F457" i="10"/>
  <c r="H456" i="10"/>
  <c r="G456" i="10"/>
  <c r="F456" i="10"/>
  <c r="H455" i="10"/>
  <c r="G455" i="10"/>
  <c r="F455" i="10"/>
  <c r="H454" i="10"/>
  <c r="G454" i="10"/>
  <c r="F454" i="10"/>
  <c r="H453" i="10"/>
  <c r="G453" i="10"/>
  <c r="F453" i="10"/>
  <c r="H452" i="10"/>
  <c r="G452" i="10"/>
  <c r="F452" i="10"/>
  <c r="H451" i="10"/>
  <c r="G451" i="10"/>
  <c r="F451" i="10"/>
  <c r="H450" i="10"/>
  <c r="G450" i="10"/>
  <c r="F450" i="10"/>
  <c r="H449" i="10"/>
  <c r="G449" i="10"/>
  <c r="F449" i="10"/>
  <c r="H448" i="10"/>
  <c r="G448" i="10"/>
  <c r="F448" i="10"/>
  <c r="H447" i="10"/>
  <c r="G447" i="10"/>
  <c r="F447" i="10"/>
  <c r="H446" i="10"/>
  <c r="G446" i="10"/>
  <c r="F446" i="10"/>
  <c r="H445" i="10"/>
  <c r="G445" i="10"/>
  <c r="F445" i="10"/>
  <c r="H444" i="10"/>
  <c r="G444" i="10"/>
  <c r="F444" i="10"/>
  <c r="H443" i="10"/>
  <c r="G443" i="10"/>
  <c r="F443" i="10"/>
  <c r="H442" i="10"/>
  <c r="G442" i="10"/>
  <c r="F442" i="10"/>
  <c r="H441" i="10"/>
  <c r="G441" i="10"/>
  <c r="F441" i="10"/>
  <c r="H440" i="10"/>
  <c r="G440" i="10"/>
  <c r="F440" i="10"/>
  <c r="H439" i="10"/>
  <c r="G439" i="10"/>
  <c r="F439" i="10"/>
  <c r="H438" i="10"/>
  <c r="G438" i="10"/>
  <c r="F438" i="10"/>
  <c r="H437" i="10"/>
  <c r="G437" i="10"/>
  <c r="F437" i="10"/>
  <c r="H436" i="10"/>
  <c r="G436" i="10"/>
  <c r="F436" i="10"/>
  <c r="H435" i="10"/>
  <c r="G435" i="10"/>
  <c r="F435" i="10"/>
  <c r="H434" i="10"/>
  <c r="G434" i="10"/>
  <c r="F434" i="10"/>
  <c r="H433" i="10"/>
  <c r="G433" i="10"/>
  <c r="F433" i="10"/>
  <c r="H432" i="10"/>
  <c r="G432" i="10"/>
  <c r="F432" i="10"/>
  <c r="H431" i="10"/>
  <c r="G431" i="10"/>
  <c r="F431" i="10"/>
  <c r="H430" i="10"/>
  <c r="G430" i="10"/>
  <c r="F430" i="10"/>
  <c r="H429" i="10"/>
  <c r="G429" i="10"/>
  <c r="F429" i="10"/>
  <c r="H428" i="10"/>
  <c r="G428" i="10"/>
  <c r="F428" i="10"/>
  <c r="H427" i="10"/>
  <c r="G427" i="10"/>
  <c r="F427" i="10"/>
  <c r="H426" i="10"/>
  <c r="G426" i="10"/>
  <c r="F426" i="10"/>
  <c r="H425" i="10"/>
  <c r="G425" i="10"/>
  <c r="F425" i="10"/>
  <c r="H424" i="10"/>
  <c r="G424" i="10"/>
  <c r="F424" i="10"/>
  <c r="H423" i="10"/>
  <c r="G423" i="10"/>
  <c r="F423" i="10"/>
  <c r="H422" i="10"/>
  <c r="G422" i="10"/>
  <c r="F422" i="10"/>
  <c r="H421" i="10"/>
  <c r="G421" i="10"/>
  <c r="F421" i="10"/>
  <c r="H420" i="10"/>
  <c r="G420" i="10"/>
  <c r="F420" i="10"/>
  <c r="H419" i="10"/>
  <c r="G419" i="10"/>
  <c r="F419" i="10"/>
  <c r="H418" i="10"/>
  <c r="G418" i="10"/>
  <c r="F418" i="10"/>
  <c r="H417" i="10"/>
  <c r="G417" i="10"/>
  <c r="F417" i="10"/>
  <c r="H416" i="10"/>
  <c r="G416" i="10"/>
  <c r="F416" i="10"/>
  <c r="H415" i="10"/>
  <c r="G415" i="10"/>
  <c r="F415" i="10"/>
  <c r="H414" i="10"/>
  <c r="G414" i="10"/>
  <c r="F414" i="10"/>
  <c r="H413" i="10"/>
  <c r="G413" i="10"/>
  <c r="F413" i="10"/>
  <c r="H412" i="10"/>
  <c r="G412" i="10"/>
  <c r="F412" i="10"/>
  <c r="H411" i="10"/>
  <c r="G411" i="10"/>
  <c r="F411" i="10"/>
  <c r="H410" i="10"/>
  <c r="G410" i="10"/>
  <c r="F410" i="10"/>
  <c r="H409" i="10"/>
  <c r="G409" i="10"/>
  <c r="F409" i="10"/>
  <c r="H408" i="10"/>
  <c r="G408" i="10"/>
  <c r="F408" i="10"/>
  <c r="H407" i="10"/>
  <c r="G407" i="10"/>
  <c r="F407" i="10"/>
  <c r="H406" i="10"/>
  <c r="G406" i="10"/>
  <c r="F406" i="10"/>
  <c r="H405" i="10"/>
  <c r="G405" i="10"/>
  <c r="F405" i="10"/>
  <c r="H404" i="10"/>
  <c r="G404" i="10"/>
  <c r="F404" i="10"/>
  <c r="H403" i="10"/>
  <c r="G403" i="10"/>
  <c r="F403" i="10"/>
  <c r="H402" i="10"/>
  <c r="G402" i="10"/>
  <c r="F402" i="10"/>
  <c r="H401" i="10"/>
  <c r="G401" i="10"/>
  <c r="F401" i="10"/>
  <c r="H400" i="10"/>
  <c r="G400" i="10"/>
  <c r="F400" i="10"/>
  <c r="H399" i="10"/>
  <c r="G399" i="10"/>
  <c r="F399" i="10"/>
  <c r="H398" i="10"/>
  <c r="G398" i="10"/>
  <c r="F398" i="10"/>
  <c r="H397" i="10"/>
  <c r="G397" i="10"/>
  <c r="F397" i="10"/>
  <c r="H396" i="10"/>
  <c r="G396" i="10"/>
  <c r="F396" i="10"/>
  <c r="H395" i="10"/>
  <c r="G395" i="10"/>
  <c r="F395" i="10"/>
  <c r="H394" i="10"/>
  <c r="G394" i="10"/>
  <c r="F394" i="10"/>
  <c r="H393" i="10"/>
  <c r="G393" i="10"/>
  <c r="F393" i="10"/>
  <c r="H392" i="10"/>
  <c r="G392" i="10"/>
  <c r="F392" i="10"/>
  <c r="H391" i="10"/>
  <c r="G391" i="10"/>
  <c r="F391" i="10"/>
  <c r="H390" i="10"/>
  <c r="G390" i="10"/>
  <c r="F390" i="10"/>
  <c r="H389" i="10"/>
  <c r="G389" i="10"/>
  <c r="F389" i="10"/>
  <c r="H388" i="10"/>
  <c r="G388" i="10"/>
  <c r="F388" i="10"/>
  <c r="H387" i="10"/>
  <c r="G387" i="10"/>
  <c r="F387" i="10"/>
  <c r="H386" i="10"/>
  <c r="G386" i="10"/>
  <c r="F386" i="10"/>
  <c r="H385" i="10"/>
  <c r="G385" i="10"/>
  <c r="F385" i="10"/>
  <c r="H384" i="10"/>
  <c r="G384" i="10"/>
  <c r="F384" i="10"/>
  <c r="H383" i="10"/>
  <c r="G383" i="10"/>
  <c r="F383" i="10"/>
  <c r="H382" i="10"/>
  <c r="G382" i="10"/>
  <c r="F382" i="10"/>
  <c r="H381" i="10"/>
  <c r="G381" i="10"/>
  <c r="F381" i="10"/>
  <c r="H380" i="10"/>
  <c r="G380" i="10"/>
  <c r="F380" i="10"/>
  <c r="H379" i="10"/>
  <c r="G379" i="10"/>
  <c r="F379" i="10"/>
  <c r="H378" i="10"/>
  <c r="G378" i="10"/>
  <c r="F378" i="10"/>
  <c r="H377" i="10"/>
  <c r="G377" i="10"/>
  <c r="F377" i="10"/>
  <c r="H376" i="10"/>
  <c r="G376" i="10"/>
  <c r="F376" i="10"/>
  <c r="H375" i="10"/>
  <c r="G375" i="10"/>
  <c r="F375" i="10"/>
  <c r="H374" i="10"/>
  <c r="G374" i="10"/>
  <c r="F374" i="10"/>
  <c r="H373" i="10"/>
  <c r="G373" i="10"/>
  <c r="F373" i="10"/>
  <c r="H372" i="10"/>
  <c r="G372" i="10"/>
  <c r="F372" i="10"/>
  <c r="H371" i="10"/>
  <c r="G371" i="10"/>
  <c r="F371" i="10"/>
  <c r="H370" i="10"/>
  <c r="G370" i="10"/>
  <c r="F370" i="10"/>
  <c r="H369" i="10"/>
  <c r="G369" i="10"/>
  <c r="F369" i="10"/>
  <c r="H368" i="10"/>
  <c r="G368" i="10"/>
  <c r="F368" i="10"/>
  <c r="H367" i="10"/>
  <c r="G367" i="10"/>
  <c r="F367" i="10"/>
  <c r="H366" i="10"/>
  <c r="G366" i="10"/>
  <c r="F366" i="10"/>
  <c r="H365" i="10"/>
  <c r="G365" i="10"/>
  <c r="F365" i="10"/>
  <c r="H364" i="10"/>
  <c r="G364" i="10"/>
  <c r="F364" i="10"/>
  <c r="H363" i="10"/>
  <c r="G363" i="10"/>
  <c r="F363" i="10"/>
  <c r="H362" i="10"/>
  <c r="G362" i="10"/>
  <c r="F362" i="10"/>
  <c r="H361" i="10"/>
  <c r="G361" i="10"/>
  <c r="F361" i="10"/>
  <c r="H360" i="10"/>
  <c r="G360" i="10"/>
  <c r="F360" i="10"/>
  <c r="H359" i="10"/>
  <c r="G359" i="10"/>
  <c r="F359" i="10"/>
  <c r="H358" i="10"/>
  <c r="G358" i="10"/>
  <c r="F358" i="10"/>
  <c r="H357" i="10"/>
  <c r="G357" i="10"/>
  <c r="F357" i="10"/>
  <c r="H356" i="10"/>
  <c r="G356" i="10"/>
  <c r="F356" i="10"/>
  <c r="H355" i="10"/>
  <c r="G355" i="10"/>
  <c r="F355" i="10"/>
  <c r="H354" i="10"/>
  <c r="G354" i="10"/>
  <c r="F354" i="10"/>
  <c r="H353" i="10"/>
  <c r="G353" i="10"/>
  <c r="F353" i="10"/>
  <c r="H352" i="10"/>
  <c r="G352" i="10"/>
  <c r="F352" i="10"/>
  <c r="H351" i="10"/>
  <c r="G351" i="10"/>
  <c r="F351" i="10"/>
  <c r="H350" i="10"/>
  <c r="G350" i="10"/>
  <c r="F350" i="10"/>
  <c r="H349" i="10"/>
  <c r="G349" i="10"/>
  <c r="F349" i="10"/>
  <c r="H348" i="10"/>
  <c r="G348" i="10"/>
  <c r="F348" i="10"/>
  <c r="H347" i="10"/>
  <c r="G347" i="10"/>
  <c r="F347" i="10"/>
  <c r="H346" i="10"/>
  <c r="G346" i="10"/>
  <c r="F346" i="10"/>
  <c r="H345" i="10"/>
  <c r="G345" i="10"/>
  <c r="F345" i="10"/>
  <c r="H344" i="10"/>
  <c r="G344" i="10"/>
  <c r="F344" i="10"/>
  <c r="H343" i="10"/>
  <c r="G343" i="10"/>
  <c r="F343" i="10"/>
  <c r="H342" i="10"/>
  <c r="G342" i="10"/>
  <c r="F342" i="10"/>
  <c r="H341" i="10"/>
  <c r="G341" i="10"/>
  <c r="F341" i="10"/>
  <c r="H340" i="10"/>
  <c r="G340" i="10"/>
  <c r="F340" i="10"/>
  <c r="H339" i="10"/>
  <c r="G339" i="10"/>
  <c r="F339" i="10"/>
  <c r="H338" i="10"/>
  <c r="G338" i="10"/>
  <c r="F338" i="10"/>
  <c r="H337" i="10"/>
  <c r="G337" i="10"/>
  <c r="F337" i="10"/>
  <c r="H336" i="10"/>
  <c r="G336" i="10"/>
  <c r="F336" i="10"/>
  <c r="H335" i="10"/>
  <c r="G335" i="10"/>
  <c r="F335" i="10"/>
  <c r="H334" i="10"/>
  <c r="G334" i="10"/>
  <c r="F334" i="10"/>
  <c r="H333" i="10"/>
  <c r="G333" i="10"/>
  <c r="F333" i="10"/>
  <c r="H332" i="10"/>
  <c r="G332" i="10"/>
  <c r="F332" i="10"/>
  <c r="H331" i="10"/>
  <c r="G331" i="10"/>
  <c r="F331" i="10"/>
  <c r="H330" i="10"/>
  <c r="G330" i="10"/>
  <c r="F330" i="10"/>
  <c r="H329" i="10"/>
  <c r="G329" i="10"/>
  <c r="F329" i="10"/>
  <c r="H328" i="10"/>
  <c r="G328" i="10"/>
  <c r="F328" i="10"/>
  <c r="H327" i="10"/>
  <c r="G327" i="10"/>
  <c r="F327" i="10"/>
  <c r="H326" i="10"/>
  <c r="G326" i="10"/>
  <c r="F326" i="10"/>
  <c r="H325" i="10"/>
  <c r="G325" i="10"/>
  <c r="F325" i="10"/>
  <c r="H324" i="10"/>
  <c r="G324" i="10"/>
  <c r="F324" i="10"/>
  <c r="H323" i="10"/>
  <c r="G323" i="10"/>
  <c r="F323" i="10"/>
  <c r="H322" i="10"/>
  <c r="G322" i="10"/>
  <c r="F322" i="10"/>
  <c r="H321" i="10"/>
  <c r="G321" i="10"/>
  <c r="F321" i="10"/>
  <c r="H320" i="10"/>
  <c r="G320" i="10"/>
  <c r="F320" i="10"/>
  <c r="H319" i="10"/>
  <c r="G319" i="10"/>
  <c r="F319" i="10"/>
  <c r="H318" i="10"/>
  <c r="G318" i="10"/>
  <c r="F318" i="10"/>
  <c r="H317" i="10"/>
  <c r="G317" i="10"/>
  <c r="F317" i="10"/>
  <c r="H316" i="10"/>
  <c r="G316" i="10"/>
  <c r="F316" i="10"/>
  <c r="H315" i="10"/>
  <c r="G315" i="10"/>
  <c r="F315" i="10"/>
  <c r="H314" i="10"/>
  <c r="G314" i="10"/>
  <c r="F314" i="10"/>
  <c r="H313" i="10"/>
  <c r="G313" i="10"/>
  <c r="F313" i="10"/>
  <c r="H312" i="10"/>
  <c r="G312" i="10"/>
  <c r="F312" i="10"/>
  <c r="H311" i="10"/>
  <c r="G311" i="10"/>
  <c r="F311" i="10"/>
  <c r="H310" i="10"/>
  <c r="G310" i="10"/>
  <c r="F310" i="10"/>
  <c r="H309" i="10"/>
  <c r="G309" i="10"/>
  <c r="F309" i="10"/>
  <c r="H308" i="10"/>
  <c r="G308" i="10"/>
  <c r="F308" i="10"/>
  <c r="H307" i="10"/>
  <c r="G307" i="10"/>
  <c r="F307" i="10"/>
  <c r="H306" i="10"/>
  <c r="G306" i="10"/>
  <c r="F306" i="10"/>
  <c r="H305" i="10"/>
  <c r="G305" i="10"/>
  <c r="F305" i="10"/>
  <c r="H304" i="10"/>
  <c r="G304" i="10"/>
  <c r="F304" i="10"/>
  <c r="H303" i="10"/>
  <c r="G303" i="10"/>
  <c r="F303" i="10"/>
  <c r="H302" i="10"/>
  <c r="G302" i="10"/>
  <c r="F302" i="10"/>
  <c r="H301" i="10"/>
  <c r="G301" i="10"/>
  <c r="F301" i="10"/>
  <c r="H300" i="10"/>
  <c r="G300" i="10"/>
  <c r="F300" i="10"/>
  <c r="H299" i="10"/>
  <c r="G299" i="10"/>
  <c r="F299" i="10"/>
  <c r="H298" i="10"/>
  <c r="G298" i="10"/>
  <c r="F298" i="10"/>
  <c r="H297" i="10"/>
  <c r="G297" i="10"/>
  <c r="F297" i="10"/>
  <c r="H296" i="10"/>
  <c r="G296" i="10"/>
  <c r="F296" i="10"/>
  <c r="H295" i="10"/>
  <c r="G295" i="10"/>
  <c r="F295" i="10"/>
  <c r="H294" i="10"/>
  <c r="G294" i="10"/>
  <c r="F294" i="10"/>
  <c r="H293" i="10"/>
  <c r="G293" i="10"/>
  <c r="F293" i="10"/>
  <c r="H292" i="10"/>
  <c r="G292" i="10"/>
  <c r="F292" i="10"/>
  <c r="H291" i="10"/>
  <c r="G291" i="10"/>
  <c r="F291" i="10"/>
  <c r="H290" i="10"/>
  <c r="G290" i="10"/>
  <c r="F290" i="10"/>
  <c r="H289" i="10"/>
  <c r="G289" i="10"/>
  <c r="F289" i="10"/>
  <c r="H288" i="10"/>
  <c r="G288" i="10"/>
  <c r="F288" i="10"/>
  <c r="H287" i="10"/>
  <c r="G287" i="10"/>
  <c r="F287" i="10"/>
  <c r="H286" i="10"/>
  <c r="G286" i="10"/>
  <c r="F286" i="10"/>
  <c r="H285" i="10"/>
  <c r="G285" i="10"/>
  <c r="F285" i="10"/>
  <c r="H284" i="10"/>
  <c r="G284" i="10"/>
  <c r="F284" i="10"/>
  <c r="H283" i="10"/>
  <c r="G283" i="10"/>
  <c r="F283" i="10"/>
  <c r="H282" i="10"/>
  <c r="G282" i="10"/>
  <c r="F282" i="10"/>
  <c r="H281" i="10"/>
  <c r="G281" i="10"/>
  <c r="F281" i="10"/>
  <c r="H280" i="10"/>
  <c r="G280" i="10"/>
  <c r="F280" i="10"/>
  <c r="H279" i="10"/>
  <c r="G279" i="10"/>
  <c r="F279" i="10"/>
  <c r="H278" i="10"/>
  <c r="G278" i="10"/>
  <c r="F278" i="10"/>
  <c r="H277" i="10"/>
  <c r="G277" i="10"/>
  <c r="F277" i="10"/>
  <c r="H276" i="10"/>
  <c r="G276" i="10"/>
  <c r="F276" i="10"/>
  <c r="H275" i="10"/>
  <c r="G275" i="10"/>
  <c r="F275" i="10"/>
  <c r="H274" i="10"/>
  <c r="G274" i="10"/>
  <c r="F274" i="10"/>
  <c r="H273" i="10"/>
  <c r="G273" i="10"/>
  <c r="F273" i="10"/>
  <c r="H272" i="10"/>
  <c r="G272" i="10"/>
  <c r="F272" i="10"/>
  <c r="H271" i="10"/>
  <c r="G271" i="10"/>
  <c r="F271" i="10"/>
  <c r="H270" i="10"/>
  <c r="G270" i="10"/>
  <c r="F270" i="10"/>
  <c r="H269" i="10"/>
  <c r="G269" i="10"/>
  <c r="F269" i="10"/>
  <c r="H268" i="10"/>
  <c r="G268" i="10"/>
  <c r="F268" i="10"/>
  <c r="H267" i="10"/>
  <c r="G267" i="10"/>
  <c r="F267" i="10"/>
  <c r="H266" i="10"/>
  <c r="G266" i="10"/>
  <c r="F266" i="10"/>
  <c r="H265" i="10"/>
  <c r="G265" i="10"/>
  <c r="F265" i="10"/>
  <c r="H264" i="10"/>
  <c r="G264" i="10"/>
  <c r="F264" i="10"/>
  <c r="H263" i="10"/>
  <c r="G263" i="10"/>
  <c r="F263" i="10"/>
  <c r="H262" i="10"/>
  <c r="G262" i="10"/>
  <c r="F262" i="10"/>
  <c r="H261" i="10"/>
  <c r="G261" i="10"/>
  <c r="F261" i="10"/>
  <c r="H260" i="10"/>
  <c r="G260" i="10"/>
  <c r="F260" i="10"/>
  <c r="H259" i="10"/>
  <c r="G259" i="10"/>
  <c r="F259" i="10"/>
  <c r="H258" i="10"/>
  <c r="G258" i="10"/>
  <c r="F258" i="10"/>
  <c r="H257" i="10"/>
  <c r="G257" i="10"/>
  <c r="F257" i="10"/>
  <c r="H256" i="10"/>
  <c r="G256" i="10"/>
  <c r="F256" i="10"/>
  <c r="H255" i="10"/>
  <c r="G255" i="10"/>
  <c r="F255" i="10"/>
  <c r="H254" i="10"/>
  <c r="G254" i="10"/>
  <c r="F254" i="10"/>
  <c r="H253" i="10"/>
  <c r="G253" i="10"/>
  <c r="F253" i="10"/>
  <c r="H252" i="10"/>
  <c r="G252" i="10"/>
  <c r="F252" i="10"/>
  <c r="H251" i="10"/>
  <c r="G251" i="10"/>
  <c r="F251" i="10"/>
  <c r="H250" i="10"/>
  <c r="G250" i="10"/>
  <c r="F250" i="10"/>
  <c r="H249" i="10"/>
  <c r="G249" i="10"/>
  <c r="F249" i="10"/>
  <c r="H248" i="10"/>
  <c r="G248" i="10"/>
  <c r="F248" i="10"/>
  <c r="H247" i="10"/>
  <c r="G247" i="10"/>
  <c r="F247" i="10"/>
  <c r="H246" i="10"/>
  <c r="G246" i="10"/>
  <c r="F246" i="10"/>
  <c r="H245" i="10"/>
  <c r="G245" i="10"/>
  <c r="F245" i="10"/>
  <c r="H244" i="10"/>
  <c r="G244" i="10"/>
  <c r="F244" i="10"/>
  <c r="H243" i="10"/>
  <c r="G243" i="10"/>
  <c r="F243" i="10"/>
  <c r="H242" i="10"/>
  <c r="G242" i="10"/>
  <c r="F242" i="10"/>
  <c r="H241" i="10"/>
  <c r="G241" i="10"/>
  <c r="F241" i="10"/>
  <c r="H240" i="10"/>
  <c r="G240" i="10"/>
  <c r="F240" i="10"/>
  <c r="H239" i="10"/>
  <c r="G239" i="10"/>
  <c r="F239" i="10"/>
  <c r="H238" i="10"/>
  <c r="G238" i="10"/>
  <c r="F238" i="10"/>
  <c r="H237" i="10"/>
  <c r="G237" i="10"/>
  <c r="F237" i="10"/>
  <c r="H236" i="10"/>
  <c r="G236" i="10"/>
  <c r="F236" i="10"/>
  <c r="H235" i="10"/>
  <c r="G235" i="10"/>
  <c r="F235" i="10"/>
  <c r="H234" i="10"/>
  <c r="G234" i="10"/>
  <c r="F234" i="10"/>
  <c r="H233" i="10"/>
  <c r="G233" i="10"/>
  <c r="F233" i="10"/>
  <c r="H232" i="10"/>
  <c r="G232" i="10"/>
  <c r="F232" i="10"/>
  <c r="H231" i="10"/>
  <c r="G231" i="10"/>
  <c r="F231" i="10"/>
  <c r="H230" i="10"/>
  <c r="G230" i="10"/>
  <c r="F230" i="10"/>
  <c r="H229" i="10"/>
  <c r="G229" i="10"/>
  <c r="F229" i="10"/>
  <c r="H228" i="10"/>
  <c r="G228" i="10"/>
  <c r="F228" i="10"/>
  <c r="H227" i="10"/>
  <c r="G227" i="10"/>
  <c r="F227" i="10"/>
  <c r="H226" i="10"/>
  <c r="G226" i="10"/>
  <c r="F226" i="10"/>
  <c r="H225" i="10"/>
  <c r="G225" i="10"/>
  <c r="F225" i="10"/>
  <c r="H224" i="10"/>
  <c r="G224" i="10"/>
  <c r="F224" i="10"/>
  <c r="H223" i="10"/>
  <c r="G223" i="10"/>
  <c r="F223" i="10"/>
  <c r="H222" i="10"/>
  <c r="G222" i="10"/>
  <c r="F222" i="10"/>
  <c r="H221" i="10"/>
  <c r="G221" i="10"/>
  <c r="F221" i="10"/>
  <c r="H220" i="10"/>
  <c r="G220" i="10"/>
  <c r="F220" i="10"/>
  <c r="H219" i="10"/>
  <c r="G219" i="10"/>
  <c r="F219" i="10"/>
  <c r="H218" i="10"/>
  <c r="G218" i="10"/>
  <c r="F218" i="10"/>
  <c r="H217" i="10"/>
  <c r="G217" i="10"/>
  <c r="F217" i="10"/>
  <c r="H216" i="10"/>
  <c r="G216" i="10"/>
  <c r="F216" i="10"/>
  <c r="H215" i="10"/>
  <c r="G215" i="10"/>
  <c r="F215" i="10"/>
  <c r="H214" i="10"/>
  <c r="G214" i="10"/>
  <c r="F214" i="10"/>
  <c r="H213" i="10"/>
  <c r="G213" i="10"/>
  <c r="F213" i="10"/>
  <c r="H212" i="10"/>
  <c r="G212" i="10"/>
  <c r="F212" i="10"/>
  <c r="H211" i="10"/>
  <c r="G211" i="10"/>
  <c r="F211" i="10"/>
  <c r="H210" i="10"/>
  <c r="G210" i="10"/>
  <c r="F210" i="10"/>
  <c r="H209" i="10"/>
  <c r="G209" i="10"/>
  <c r="F209" i="10"/>
  <c r="H208" i="10"/>
  <c r="G208" i="10"/>
  <c r="F208" i="10"/>
  <c r="H207" i="10"/>
  <c r="G207" i="10"/>
  <c r="F207" i="10"/>
  <c r="H206" i="10"/>
  <c r="G206" i="10"/>
  <c r="F206" i="10"/>
  <c r="H205" i="10"/>
  <c r="G205" i="10"/>
  <c r="F205" i="10"/>
  <c r="H204" i="10"/>
  <c r="G204" i="10"/>
  <c r="F204" i="10"/>
  <c r="H203" i="10"/>
  <c r="G203" i="10"/>
  <c r="F203" i="10"/>
  <c r="H202" i="10"/>
  <c r="G202" i="10"/>
  <c r="F202" i="10"/>
  <c r="H201" i="10"/>
  <c r="G201" i="10"/>
  <c r="F201" i="10"/>
  <c r="H200" i="10"/>
  <c r="G200" i="10"/>
  <c r="F200" i="10"/>
  <c r="H199" i="10"/>
  <c r="G199" i="10"/>
  <c r="F199" i="10"/>
  <c r="H198" i="10"/>
  <c r="G198" i="10"/>
  <c r="F198" i="10"/>
  <c r="H197" i="10"/>
  <c r="G197" i="10"/>
  <c r="F197" i="10"/>
  <c r="H196" i="10"/>
  <c r="G196" i="10"/>
  <c r="F196" i="10"/>
  <c r="H195" i="10"/>
  <c r="G195" i="10"/>
  <c r="F195" i="10"/>
  <c r="H194" i="10"/>
  <c r="G194" i="10"/>
  <c r="F194" i="10"/>
  <c r="H193" i="10"/>
  <c r="G193" i="10"/>
  <c r="F193" i="10"/>
  <c r="H192" i="10"/>
  <c r="G192" i="10"/>
  <c r="F192" i="10"/>
  <c r="H191" i="10"/>
  <c r="G191" i="10"/>
  <c r="F191" i="10"/>
  <c r="H190" i="10"/>
  <c r="G190" i="10"/>
  <c r="F190" i="10"/>
  <c r="H189" i="10"/>
  <c r="G189" i="10"/>
  <c r="F189" i="10"/>
  <c r="H188" i="10"/>
  <c r="G188" i="10"/>
  <c r="F188" i="10"/>
  <c r="H187" i="10"/>
  <c r="G187" i="10"/>
  <c r="F187" i="10"/>
  <c r="F185" i="10"/>
  <c r="B185" i="10"/>
  <c r="F184" i="10"/>
  <c r="B184" i="10"/>
  <c r="F183" i="10"/>
  <c r="B183" i="10"/>
  <c r="F182" i="10"/>
  <c r="B182" i="10"/>
  <c r="F181" i="10"/>
  <c r="B181" i="10"/>
  <c r="F180" i="10"/>
  <c r="B180" i="10"/>
  <c r="F179" i="10"/>
  <c r="B179" i="10"/>
  <c r="F178" i="10"/>
  <c r="B178" i="10"/>
  <c r="F177" i="10"/>
  <c r="B177" i="10"/>
  <c r="F176" i="10"/>
  <c r="B176" i="10"/>
  <c r="F175" i="10"/>
  <c r="B175" i="10"/>
  <c r="F174" i="10"/>
  <c r="B174" i="10"/>
  <c r="G173" i="10"/>
  <c r="F173" i="10"/>
  <c r="B173" i="10"/>
  <c r="G172" i="10"/>
  <c r="F172" i="10"/>
  <c r="B172" i="10"/>
  <c r="F171" i="10"/>
  <c r="B171" i="10"/>
  <c r="F170" i="10"/>
  <c r="B170" i="10"/>
  <c r="G169" i="10"/>
  <c r="F169" i="10"/>
  <c r="B169" i="10"/>
  <c r="F168" i="10"/>
  <c r="B168" i="10"/>
  <c r="F167" i="10"/>
  <c r="B167" i="10"/>
  <c r="G166" i="10"/>
  <c r="H166" i="10" s="1"/>
  <c r="F166" i="10"/>
  <c r="B166" i="10"/>
  <c r="G165" i="10"/>
  <c r="F165" i="10"/>
  <c r="B165" i="10"/>
  <c r="F164" i="10"/>
  <c r="B164" i="10"/>
  <c r="F163" i="10"/>
  <c r="B163" i="10"/>
  <c r="F162" i="10"/>
  <c r="B162" i="10"/>
  <c r="F161" i="10"/>
  <c r="B161" i="10"/>
  <c r="F160" i="10"/>
  <c r="B160" i="10"/>
  <c r="F159" i="10"/>
  <c r="B159" i="10"/>
  <c r="F158" i="10"/>
  <c r="B158" i="10"/>
  <c r="F157" i="10"/>
  <c r="B157" i="10"/>
  <c r="F156" i="10"/>
  <c r="B156" i="10"/>
  <c r="F155" i="10"/>
  <c r="B155" i="10"/>
  <c r="F154" i="10"/>
  <c r="B154" i="10"/>
  <c r="F153" i="10"/>
  <c r="B153" i="10"/>
  <c r="F152" i="10"/>
  <c r="B152" i="10"/>
  <c r="F151" i="10"/>
  <c r="B151" i="10"/>
  <c r="F150" i="10"/>
  <c r="B150" i="10"/>
  <c r="F149" i="10"/>
  <c r="B149" i="10"/>
  <c r="F148" i="10"/>
  <c r="B148" i="10"/>
  <c r="F147" i="10"/>
  <c r="B147" i="10"/>
  <c r="F146" i="10"/>
  <c r="B146" i="10"/>
  <c r="F145" i="10"/>
  <c r="B145" i="10"/>
  <c r="F144" i="10"/>
  <c r="B144" i="10"/>
  <c r="F143" i="10"/>
  <c r="B143" i="10"/>
  <c r="F142" i="10"/>
  <c r="B142" i="10"/>
  <c r="F141" i="10"/>
  <c r="B141" i="10"/>
  <c r="F140" i="10"/>
  <c r="B140" i="10"/>
  <c r="F139" i="10"/>
  <c r="B139" i="10"/>
  <c r="F138" i="10"/>
  <c r="B138" i="10"/>
  <c r="F137" i="10"/>
  <c r="B137" i="10"/>
  <c r="F136" i="10"/>
  <c r="B136" i="10"/>
  <c r="F135" i="10"/>
  <c r="B135" i="10"/>
  <c r="F134" i="10"/>
  <c r="B134" i="10"/>
  <c r="F133" i="10"/>
  <c r="B133" i="10"/>
  <c r="F132" i="10"/>
  <c r="B132" i="10"/>
  <c r="F131" i="10"/>
  <c r="B131" i="10"/>
  <c r="F130" i="10"/>
  <c r="B130" i="10"/>
  <c r="F129" i="10"/>
  <c r="B129" i="10"/>
  <c r="F128" i="10"/>
  <c r="B128" i="10"/>
  <c r="F127" i="10"/>
  <c r="B127" i="10"/>
  <c r="F126" i="10"/>
  <c r="B126" i="10"/>
  <c r="F125" i="10"/>
  <c r="B125" i="10"/>
  <c r="F124" i="10"/>
  <c r="B124" i="10"/>
  <c r="F123" i="10"/>
  <c r="B123" i="10"/>
  <c r="F122" i="10"/>
  <c r="B122" i="10"/>
  <c r="F121" i="10"/>
  <c r="B121" i="10"/>
  <c r="F120" i="10"/>
  <c r="B120" i="10"/>
  <c r="F119" i="10"/>
  <c r="B119" i="10"/>
  <c r="F118" i="10"/>
  <c r="B118" i="10"/>
  <c r="F117" i="10"/>
  <c r="B117" i="10"/>
  <c r="F116" i="10"/>
  <c r="B116" i="10"/>
  <c r="F115" i="10"/>
  <c r="B115" i="10"/>
  <c r="F114" i="10"/>
  <c r="B114" i="10"/>
  <c r="F113" i="10"/>
  <c r="B113" i="10"/>
  <c r="F112" i="10"/>
  <c r="B112" i="10"/>
  <c r="F111" i="10"/>
  <c r="B111" i="10"/>
  <c r="F110" i="10"/>
  <c r="B110" i="10"/>
  <c r="F109" i="10"/>
  <c r="B109" i="10"/>
  <c r="F108" i="10"/>
  <c r="B108" i="10"/>
  <c r="F107" i="10"/>
  <c r="B107" i="10"/>
  <c r="F106" i="10"/>
  <c r="B106" i="10"/>
  <c r="F105" i="10"/>
  <c r="B105" i="10"/>
  <c r="F104" i="10"/>
  <c r="B104" i="10"/>
  <c r="F103" i="10"/>
  <c r="B103" i="10"/>
  <c r="F102" i="10"/>
  <c r="B102" i="10"/>
  <c r="F101" i="10"/>
  <c r="B101" i="10"/>
  <c r="F100" i="10"/>
  <c r="B100" i="10"/>
  <c r="F99" i="10"/>
  <c r="B99" i="10"/>
  <c r="F98" i="10"/>
  <c r="B98" i="10"/>
  <c r="F97" i="10"/>
  <c r="B97" i="10"/>
  <c r="F96" i="10"/>
  <c r="B96" i="10"/>
  <c r="F95" i="10"/>
  <c r="B95" i="10"/>
  <c r="F94" i="10"/>
  <c r="B94" i="10"/>
  <c r="F93" i="10"/>
  <c r="B93" i="10"/>
  <c r="F92" i="10"/>
  <c r="B92" i="10"/>
  <c r="F91" i="10"/>
  <c r="B91" i="10"/>
  <c r="F90" i="10"/>
  <c r="B90" i="10"/>
  <c r="F89" i="10"/>
  <c r="B89" i="10"/>
  <c r="F88" i="10"/>
  <c r="B88" i="10"/>
  <c r="F87" i="10"/>
  <c r="B87" i="10"/>
  <c r="F86" i="10"/>
  <c r="B86" i="10"/>
  <c r="F85" i="10"/>
  <c r="B85" i="10"/>
  <c r="F84" i="10"/>
  <c r="B84" i="10"/>
  <c r="F83" i="10"/>
  <c r="B83" i="10"/>
  <c r="F82" i="10"/>
  <c r="B82" i="10"/>
  <c r="F81" i="10"/>
  <c r="B81" i="10"/>
  <c r="F80" i="10"/>
  <c r="B80" i="10"/>
  <c r="F79" i="10"/>
  <c r="B79" i="10"/>
  <c r="F78" i="10"/>
  <c r="B78" i="10"/>
  <c r="F77" i="10"/>
  <c r="B77" i="10"/>
  <c r="F76" i="10"/>
  <c r="B76" i="10"/>
  <c r="F75" i="10"/>
  <c r="B75" i="10"/>
  <c r="F74" i="10"/>
  <c r="B74" i="10"/>
  <c r="F73" i="10"/>
  <c r="B73" i="10"/>
  <c r="F72" i="10"/>
  <c r="B72" i="10"/>
  <c r="F71" i="10"/>
  <c r="B71" i="10"/>
  <c r="F70" i="10"/>
  <c r="B70" i="10"/>
  <c r="F69" i="10"/>
  <c r="B69" i="10"/>
  <c r="F68" i="10"/>
  <c r="B68" i="10"/>
  <c r="F67" i="10"/>
  <c r="B67" i="10"/>
  <c r="F66" i="10"/>
  <c r="B66" i="10"/>
  <c r="F65" i="10"/>
  <c r="B65" i="10"/>
  <c r="F64" i="10"/>
  <c r="B64" i="10"/>
  <c r="F63" i="10"/>
  <c r="B63" i="10"/>
  <c r="F62" i="10"/>
  <c r="B62" i="10"/>
  <c r="F61" i="10"/>
  <c r="B61" i="10"/>
  <c r="F60" i="10"/>
  <c r="B60" i="10"/>
  <c r="F59" i="10"/>
  <c r="B59" i="10"/>
  <c r="F58" i="10"/>
  <c r="B58" i="10"/>
  <c r="F57" i="10"/>
  <c r="B57" i="10"/>
  <c r="F56" i="10"/>
  <c r="B56" i="10"/>
  <c r="F55" i="10"/>
  <c r="B55" i="10"/>
  <c r="F54" i="10"/>
  <c r="B54" i="10"/>
  <c r="F53" i="10"/>
  <c r="B53" i="10"/>
  <c r="F52" i="10"/>
  <c r="B52" i="10"/>
  <c r="F51" i="10"/>
  <c r="B51" i="10"/>
  <c r="F50" i="10"/>
  <c r="B50" i="10"/>
  <c r="F49" i="10"/>
  <c r="B49" i="10"/>
  <c r="F48" i="10"/>
  <c r="B48" i="10"/>
  <c r="F47" i="10"/>
  <c r="B47" i="10"/>
  <c r="F46" i="10"/>
  <c r="B46" i="10"/>
  <c r="F45" i="10"/>
  <c r="B45" i="10"/>
  <c r="F44" i="10"/>
  <c r="B44" i="10"/>
  <c r="F43" i="10"/>
  <c r="B43" i="10"/>
  <c r="F42" i="10"/>
  <c r="B42" i="10"/>
  <c r="F41" i="10"/>
  <c r="B41" i="10"/>
  <c r="F40" i="10"/>
  <c r="B40" i="10"/>
  <c r="F39" i="10"/>
  <c r="B39" i="10"/>
  <c r="F38" i="10"/>
  <c r="B38" i="10"/>
  <c r="F37" i="10"/>
  <c r="B37" i="10"/>
  <c r="F36" i="10"/>
  <c r="B36" i="10"/>
  <c r="F35" i="10"/>
  <c r="B35" i="10"/>
  <c r="F34" i="10"/>
  <c r="B34" i="10"/>
  <c r="F33" i="10"/>
  <c r="B33" i="10"/>
  <c r="F32" i="10"/>
  <c r="B32" i="10"/>
  <c r="F31" i="10"/>
  <c r="B31" i="10"/>
  <c r="F30" i="10"/>
  <c r="B30" i="10"/>
  <c r="G29" i="10"/>
  <c r="F29" i="10"/>
  <c r="B29" i="10"/>
  <c r="F28" i="10"/>
  <c r="B28" i="10"/>
  <c r="G27" i="10"/>
  <c r="H27" i="10" s="1"/>
  <c r="F27" i="10"/>
  <c r="B27" i="10"/>
  <c r="G26" i="10"/>
  <c r="H26" i="10" s="1"/>
  <c r="F26" i="10"/>
  <c r="B26" i="10"/>
  <c r="G25" i="10"/>
  <c r="B25" i="10"/>
  <c r="G24" i="10"/>
  <c r="B24" i="10"/>
  <c r="G23" i="10"/>
  <c r="B23" i="10"/>
  <c r="F22" i="10"/>
  <c r="B22" i="10"/>
  <c r="F21" i="10"/>
  <c r="B21" i="10"/>
  <c r="F20" i="10"/>
  <c r="B20" i="10"/>
  <c r="L14" i="10"/>
  <c r="G21" i="10" s="1"/>
  <c r="F13" i="10"/>
  <c r="F12" i="10"/>
  <c r="F11" i="10"/>
  <c r="F10" i="10"/>
  <c r="F9" i="10"/>
  <c r="G14" i="5"/>
  <c r="F14" i="9"/>
  <c r="H1005" i="9"/>
  <c r="G1005" i="9"/>
  <c r="F1001" i="9"/>
  <c r="H1000" i="9"/>
  <c r="G1000" i="9"/>
  <c r="F1000" i="9"/>
  <c r="H999" i="9"/>
  <c r="G999" i="9"/>
  <c r="F999" i="9"/>
  <c r="H998" i="9"/>
  <c r="G998" i="9"/>
  <c r="F998" i="9"/>
  <c r="H997" i="9"/>
  <c r="G997" i="9"/>
  <c r="F997" i="9"/>
  <c r="H996" i="9"/>
  <c r="G996" i="9"/>
  <c r="F996" i="9"/>
  <c r="H995" i="9"/>
  <c r="G995" i="9"/>
  <c r="F995" i="9"/>
  <c r="H994" i="9"/>
  <c r="G994" i="9"/>
  <c r="F994" i="9"/>
  <c r="H993" i="9"/>
  <c r="G993" i="9"/>
  <c r="F993" i="9"/>
  <c r="H992" i="9"/>
  <c r="G992" i="9"/>
  <c r="F992" i="9"/>
  <c r="H991" i="9"/>
  <c r="G991" i="9"/>
  <c r="F991" i="9"/>
  <c r="H990" i="9"/>
  <c r="G990" i="9"/>
  <c r="F990" i="9"/>
  <c r="H989" i="9"/>
  <c r="G989" i="9"/>
  <c r="F989" i="9"/>
  <c r="H988" i="9"/>
  <c r="G988" i="9"/>
  <c r="F988" i="9"/>
  <c r="H987" i="9"/>
  <c r="G987" i="9"/>
  <c r="F987" i="9"/>
  <c r="H986" i="9"/>
  <c r="G986" i="9"/>
  <c r="F986" i="9"/>
  <c r="H985" i="9"/>
  <c r="G985" i="9"/>
  <c r="F985" i="9"/>
  <c r="H984" i="9"/>
  <c r="G984" i="9"/>
  <c r="F984" i="9"/>
  <c r="H983" i="9"/>
  <c r="G983" i="9"/>
  <c r="F983" i="9"/>
  <c r="H982" i="9"/>
  <c r="G982" i="9"/>
  <c r="F982" i="9"/>
  <c r="H981" i="9"/>
  <c r="G981" i="9"/>
  <c r="F981" i="9"/>
  <c r="H980" i="9"/>
  <c r="G980" i="9"/>
  <c r="F980" i="9"/>
  <c r="H979" i="9"/>
  <c r="G979" i="9"/>
  <c r="F979" i="9"/>
  <c r="H978" i="9"/>
  <c r="G978" i="9"/>
  <c r="F978" i="9"/>
  <c r="H977" i="9"/>
  <c r="G977" i="9"/>
  <c r="F977" i="9"/>
  <c r="H976" i="9"/>
  <c r="G976" i="9"/>
  <c r="F976" i="9"/>
  <c r="H975" i="9"/>
  <c r="G975" i="9"/>
  <c r="F975" i="9"/>
  <c r="H974" i="9"/>
  <c r="G974" i="9"/>
  <c r="F974" i="9"/>
  <c r="H973" i="9"/>
  <c r="G973" i="9"/>
  <c r="F973" i="9"/>
  <c r="H972" i="9"/>
  <c r="G972" i="9"/>
  <c r="F972" i="9"/>
  <c r="H971" i="9"/>
  <c r="G971" i="9"/>
  <c r="F971" i="9"/>
  <c r="H970" i="9"/>
  <c r="G970" i="9"/>
  <c r="F970" i="9"/>
  <c r="H969" i="9"/>
  <c r="G969" i="9"/>
  <c r="F969" i="9"/>
  <c r="H968" i="9"/>
  <c r="G968" i="9"/>
  <c r="F968" i="9"/>
  <c r="H967" i="9"/>
  <c r="G967" i="9"/>
  <c r="F967" i="9"/>
  <c r="H966" i="9"/>
  <c r="G966" i="9"/>
  <c r="F966" i="9"/>
  <c r="H965" i="9"/>
  <c r="G965" i="9"/>
  <c r="F965" i="9"/>
  <c r="H964" i="9"/>
  <c r="G964" i="9"/>
  <c r="F964" i="9"/>
  <c r="H963" i="9"/>
  <c r="G963" i="9"/>
  <c r="F963" i="9"/>
  <c r="H962" i="9"/>
  <c r="G962" i="9"/>
  <c r="F962" i="9"/>
  <c r="H961" i="9"/>
  <c r="G961" i="9"/>
  <c r="F961" i="9"/>
  <c r="H960" i="9"/>
  <c r="G960" i="9"/>
  <c r="F960" i="9"/>
  <c r="H959" i="9"/>
  <c r="G959" i="9"/>
  <c r="F959" i="9"/>
  <c r="H958" i="9"/>
  <c r="G958" i="9"/>
  <c r="F958" i="9"/>
  <c r="H957" i="9"/>
  <c r="G957" i="9"/>
  <c r="F957" i="9"/>
  <c r="H956" i="9"/>
  <c r="G956" i="9"/>
  <c r="F956" i="9"/>
  <c r="H955" i="9"/>
  <c r="G955" i="9"/>
  <c r="F955" i="9"/>
  <c r="H954" i="9"/>
  <c r="G954" i="9"/>
  <c r="F954" i="9"/>
  <c r="H953" i="9"/>
  <c r="G953" i="9"/>
  <c r="F953" i="9"/>
  <c r="H952" i="9"/>
  <c r="G952" i="9"/>
  <c r="F952" i="9"/>
  <c r="H951" i="9"/>
  <c r="G951" i="9"/>
  <c r="F951" i="9"/>
  <c r="H950" i="9"/>
  <c r="G950" i="9"/>
  <c r="F950" i="9"/>
  <c r="H949" i="9"/>
  <c r="G949" i="9"/>
  <c r="F949" i="9"/>
  <c r="H948" i="9"/>
  <c r="G948" i="9"/>
  <c r="F948" i="9"/>
  <c r="H947" i="9"/>
  <c r="G947" i="9"/>
  <c r="F947" i="9"/>
  <c r="H946" i="9"/>
  <c r="G946" i="9"/>
  <c r="F946" i="9"/>
  <c r="H945" i="9"/>
  <c r="G945" i="9"/>
  <c r="F945" i="9"/>
  <c r="H944" i="9"/>
  <c r="G944" i="9"/>
  <c r="F944" i="9"/>
  <c r="H943" i="9"/>
  <c r="G943" i="9"/>
  <c r="F943" i="9"/>
  <c r="H942" i="9"/>
  <c r="G942" i="9"/>
  <c r="F942" i="9"/>
  <c r="H941" i="9"/>
  <c r="G941" i="9"/>
  <c r="F941" i="9"/>
  <c r="H940" i="9"/>
  <c r="G940" i="9"/>
  <c r="F940" i="9"/>
  <c r="H939" i="9"/>
  <c r="G939" i="9"/>
  <c r="F939" i="9"/>
  <c r="H938" i="9"/>
  <c r="G938" i="9"/>
  <c r="F938" i="9"/>
  <c r="H937" i="9"/>
  <c r="G937" i="9"/>
  <c r="F937" i="9"/>
  <c r="H936" i="9"/>
  <c r="G936" i="9"/>
  <c r="F936" i="9"/>
  <c r="H935" i="9"/>
  <c r="G935" i="9"/>
  <c r="F935" i="9"/>
  <c r="H934" i="9"/>
  <c r="G934" i="9"/>
  <c r="F934" i="9"/>
  <c r="H933" i="9"/>
  <c r="G933" i="9"/>
  <c r="F933" i="9"/>
  <c r="H932" i="9"/>
  <c r="G932" i="9"/>
  <c r="F932" i="9"/>
  <c r="H931" i="9"/>
  <c r="G931" i="9"/>
  <c r="F931" i="9"/>
  <c r="H930" i="9"/>
  <c r="G930" i="9"/>
  <c r="F930" i="9"/>
  <c r="H929" i="9"/>
  <c r="G929" i="9"/>
  <c r="F929" i="9"/>
  <c r="H928" i="9"/>
  <c r="G928" i="9"/>
  <c r="F928" i="9"/>
  <c r="H927" i="9"/>
  <c r="G927" i="9"/>
  <c r="F927" i="9"/>
  <c r="H926" i="9"/>
  <c r="G926" i="9"/>
  <c r="F926" i="9"/>
  <c r="H925" i="9"/>
  <c r="G925" i="9"/>
  <c r="F925" i="9"/>
  <c r="H924" i="9"/>
  <c r="G924" i="9"/>
  <c r="F924" i="9"/>
  <c r="H923" i="9"/>
  <c r="G923" i="9"/>
  <c r="F923" i="9"/>
  <c r="H922" i="9"/>
  <c r="G922" i="9"/>
  <c r="F922" i="9"/>
  <c r="H921" i="9"/>
  <c r="G921" i="9"/>
  <c r="F921" i="9"/>
  <c r="H920" i="9"/>
  <c r="G920" i="9"/>
  <c r="F920" i="9"/>
  <c r="H919" i="9"/>
  <c r="G919" i="9"/>
  <c r="F919" i="9"/>
  <c r="H918" i="9"/>
  <c r="G918" i="9"/>
  <c r="F918" i="9"/>
  <c r="H917" i="9"/>
  <c r="G917" i="9"/>
  <c r="F917" i="9"/>
  <c r="H916" i="9"/>
  <c r="G916" i="9"/>
  <c r="F916" i="9"/>
  <c r="H915" i="9"/>
  <c r="G915" i="9"/>
  <c r="F915" i="9"/>
  <c r="H914" i="9"/>
  <c r="G914" i="9"/>
  <c r="F914" i="9"/>
  <c r="H913" i="9"/>
  <c r="G913" i="9"/>
  <c r="F913" i="9"/>
  <c r="H912" i="9"/>
  <c r="G912" i="9"/>
  <c r="F912" i="9"/>
  <c r="H911" i="9"/>
  <c r="G911" i="9"/>
  <c r="F911" i="9"/>
  <c r="H910" i="9"/>
  <c r="G910" i="9"/>
  <c r="F910" i="9"/>
  <c r="H909" i="9"/>
  <c r="G909" i="9"/>
  <c r="F909" i="9"/>
  <c r="H908" i="9"/>
  <c r="G908" i="9"/>
  <c r="F908" i="9"/>
  <c r="H907" i="9"/>
  <c r="G907" i="9"/>
  <c r="F907" i="9"/>
  <c r="H906" i="9"/>
  <c r="G906" i="9"/>
  <c r="F906" i="9"/>
  <c r="H905" i="9"/>
  <c r="G905" i="9"/>
  <c r="F905" i="9"/>
  <c r="H904" i="9"/>
  <c r="G904" i="9"/>
  <c r="F904" i="9"/>
  <c r="H903" i="9"/>
  <c r="G903" i="9"/>
  <c r="F903" i="9"/>
  <c r="H902" i="9"/>
  <c r="G902" i="9"/>
  <c r="F902" i="9"/>
  <c r="H901" i="9"/>
  <c r="G901" i="9"/>
  <c r="F901" i="9"/>
  <c r="H900" i="9"/>
  <c r="G900" i="9"/>
  <c r="F900" i="9"/>
  <c r="H899" i="9"/>
  <c r="G899" i="9"/>
  <c r="F899" i="9"/>
  <c r="H898" i="9"/>
  <c r="G898" i="9"/>
  <c r="F898" i="9"/>
  <c r="H897" i="9"/>
  <c r="G897" i="9"/>
  <c r="F897" i="9"/>
  <c r="H896" i="9"/>
  <c r="G896" i="9"/>
  <c r="F896" i="9"/>
  <c r="H895" i="9"/>
  <c r="G895" i="9"/>
  <c r="F895" i="9"/>
  <c r="H894" i="9"/>
  <c r="G894" i="9"/>
  <c r="F894" i="9"/>
  <c r="H893" i="9"/>
  <c r="G893" i="9"/>
  <c r="F893" i="9"/>
  <c r="H892" i="9"/>
  <c r="G892" i="9"/>
  <c r="F892" i="9"/>
  <c r="H891" i="9"/>
  <c r="G891" i="9"/>
  <c r="F891" i="9"/>
  <c r="H890" i="9"/>
  <c r="G890" i="9"/>
  <c r="F890" i="9"/>
  <c r="H889" i="9"/>
  <c r="G889" i="9"/>
  <c r="F889" i="9"/>
  <c r="H888" i="9"/>
  <c r="G888" i="9"/>
  <c r="F888" i="9"/>
  <c r="H887" i="9"/>
  <c r="G887" i="9"/>
  <c r="F887" i="9"/>
  <c r="H886" i="9"/>
  <c r="G886" i="9"/>
  <c r="F886" i="9"/>
  <c r="H885" i="9"/>
  <c r="G885" i="9"/>
  <c r="F885" i="9"/>
  <c r="H884" i="9"/>
  <c r="G884" i="9"/>
  <c r="F884" i="9"/>
  <c r="H883" i="9"/>
  <c r="G883" i="9"/>
  <c r="F883" i="9"/>
  <c r="H882" i="9"/>
  <c r="G882" i="9"/>
  <c r="F882" i="9"/>
  <c r="H881" i="9"/>
  <c r="G881" i="9"/>
  <c r="F881" i="9"/>
  <c r="H880" i="9"/>
  <c r="G880" i="9"/>
  <c r="F880" i="9"/>
  <c r="H879" i="9"/>
  <c r="G879" i="9"/>
  <c r="F879" i="9"/>
  <c r="H878" i="9"/>
  <c r="G878" i="9"/>
  <c r="F878" i="9"/>
  <c r="H877" i="9"/>
  <c r="G877" i="9"/>
  <c r="F877" i="9"/>
  <c r="H876" i="9"/>
  <c r="G876" i="9"/>
  <c r="F876" i="9"/>
  <c r="H875" i="9"/>
  <c r="G875" i="9"/>
  <c r="F875" i="9"/>
  <c r="H874" i="9"/>
  <c r="G874" i="9"/>
  <c r="F874" i="9"/>
  <c r="H873" i="9"/>
  <c r="G873" i="9"/>
  <c r="F873" i="9"/>
  <c r="H872" i="9"/>
  <c r="G872" i="9"/>
  <c r="F872" i="9"/>
  <c r="H871" i="9"/>
  <c r="G871" i="9"/>
  <c r="F871" i="9"/>
  <c r="H870" i="9"/>
  <c r="G870" i="9"/>
  <c r="F870" i="9"/>
  <c r="H869" i="9"/>
  <c r="G869" i="9"/>
  <c r="F869" i="9"/>
  <c r="H868" i="9"/>
  <c r="G868" i="9"/>
  <c r="F868" i="9"/>
  <c r="H867" i="9"/>
  <c r="G867" i="9"/>
  <c r="F867" i="9"/>
  <c r="H866" i="9"/>
  <c r="G866" i="9"/>
  <c r="F866" i="9"/>
  <c r="H865" i="9"/>
  <c r="G865" i="9"/>
  <c r="F865" i="9"/>
  <c r="H864" i="9"/>
  <c r="G864" i="9"/>
  <c r="F864" i="9"/>
  <c r="H863" i="9"/>
  <c r="G863" i="9"/>
  <c r="F863" i="9"/>
  <c r="H862" i="9"/>
  <c r="G862" i="9"/>
  <c r="F862" i="9"/>
  <c r="H861" i="9"/>
  <c r="G861" i="9"/>
  <c r="F861" i="9"/>
  <c r="H860" i="9"/>
  <c r="G860" i="9"/>
  <c r="F860" i="9"/>
  <c r="H859" i="9"/>
  <c r="G859" i="9"/>
  <c r="F859" i="9"/>
  <c r="H858" i="9"/>
  <c r="G858" i="9"/>
  <c r="F858" i="9"/>
  <c r="H857" i="9"/>
  <c r="G857" i="9"/>
  <c r="F857" i="9"/>
  <c r="H856" i="9"/>
  <c r="G856" i="9"/>
  <c r="F856" i="9"/>
  <c r="H855" i="9"/>
  <c r="G855" i="9"/>
  <c r="F855" i="9"/>
  <c r="H854" i="9"/>
  <c r="G854" i="9"/>
  <c r="F854" i="9"/>
  <c r="H853" i="9"/>
  <c r="G853" i="9"/>
  <c r="F853" i="9"/>
  <c r="H852" i="9"/>
  <c r="G852" i="9"/>
  <c r="F852" i="9"/>
  <c r="H851" i="9"/>
  <c r="G851" i="9"/>
  <c r="F851" i="9"/>
  <c r="H850" i="9"/>
  <c r="G850" i="9"/>
  <c r="F850" i="9"/>
  <c r="H849" i="9"/>
  <c r="G849" i="9"/>
  <c r="F849" i="9"/>
  <c r="H848" i="9"/>
  <c r="G848" i="9"/>
  <c r="F848" i="9"/>
  <c r="H847" i="9"/>
  <c r="G847" i="9"/>
  <c r="F847" i="9"/>
  <c r="H846" i="9"/>
  <c r="G846" i="9"/>
  <c r="F846" i="9"/>
  <c r="H845" i="9"/>
  <c r="G845" i="9"/>
  <c r="F845" i="9"/>
  <c r="H844" i="9"/>
  <c r="G844" i="9"/>
  <c r="F844" i="9"/>
  <c r="H843" i="9"/>
  <c r="G843" i="9"/>
  <c r="F843" i="9"/>
  <c r="H842" i="9"/>
  <c r="G842" i="9"/>
  <c r="F842" i="9"/>
  <c r="H841" i="9"/>
  <c r="G841" i="9"/>
  <c r="F841" i="9"/>
  <c r="H840" i="9"/>
  <c r="G840" i="9"/>
  <c r="F840" i="9"/>
  <c r="H839" i="9"/>
  <c r="G839" i="9"/>
  <c r="F839" i="9"/>
  <c r="H838" i="9"/>
  <c r="G838" i="9"/>
  <c r="F838" i="9"/>
  <c r="H837" i="9"/>
  <c r="G837" i="9"/>
  <c r="F837" i="9"/>
  <c r="H836" i="9"/>
  <c r="G836" i="9"/>
  <c r="F836" i="9"/>
  <c r="H835" i="9"/>
  <c r="G835" i="9"/>
  <c r="F835" i="9"/>
  <c r="H834" i="9"/>
  <c r="G834" i="9"/>
  <c r="F834" i="9"/>
  <c r="H833" i="9"/>
  <c r="G833" i="9"/>
  <c r="F833" i="9"/>
  <c r="H832" i="9"/>
  <c r="G832" i="9"/>
  <c r="F832" i="9"/>
  <c r="H831" i="9"/>
  <c r="G831" i="9"/>
  <c r="F831" i="9"/>
  <c r="H830" i="9"/>
  <c r="G830" i="9"/>
  <c r="F830" i="9"/>
  <c r="H829" i="9"/>
  <c r="G829" i="9"/>
  <c r="F829" i="9"/>
  <c r="H828" i="9"/>
  <c r="G828" i="9"/>
  <c r="F828" i="9"/>
  <c r="H827" i="9"/>
  <c r="G827" i="9"/>
  <c r="F827" i="9"/>
  <c r="H826" i="9"/>
  <c r="G826" i="9"/>
  <c r="F826" i="9"/>
  <c r="H825" i="9"/>
  <c r="G825" i="9"/>
  <c r="F825" i="9"/>
  <c r="H824" i="9"/>
  <c r="G824" i="9"/>
  <c r="F824" i="9"/>
  <c r="H823" i="9"/>
  <c r="G823" i="9"/>
  <c r="F823" i="9"/>
  <c r="H822" i="9"/>
  <c r="G822" i="9"/>
  <c r="F822" i="9"/>
  <c r="H821" i="9"/>
  <c r="G821" i="9"/>
  <c r="F821" i="9"/>
  <c r="H820" i="9"/>
  <c r="G820" i="9"/>
  <c r="F820" i="9"/>
  <c r="H819" i="9"/>
  <c r="G819" i="9"/>
  <c r="F819" i="9"/>
  <c r="H818" i="9"/>
  <c r="G818" i="9"/>
  <c r="F818" i="9"/>
  <c r="H817" i="9"/>
  <c r="G817" i="9"/>
  <c r="F817" i="9"/>
  <c r="H816" i="9"/>
  <c r="G816" i="9"/>
  <c r="F816" i="9"/>
  <c r="H815" i="9"/>
  <c r="G815" i="9"/>
  <c r="F815" i="9"/>
  <c r="H814" i="9"/>
  <c r="G814" i="9"/>
  <c r="F814" i="9"/>
  <c r="H813" i="9"/>
  <c r="G813" i="9"/>
  <c r="F813" i="9"/>
  <c r="H812" i="9"/>
  <c r="G812" i="9"/>
  <c r="F812" i="9"/>
  <c r="H811" i="9"/>
  <c r="G811" i="9"/>
  <c r="F811" i="9"/>
  <c r="H810" i="9"/>
  <c r="G810" i="9"/>
  <c r="F810" i="9"/>
  <c r="H809" i="9"/>
  <c r="G809" i="9"/>
  <c r="F809" i="9"/>
  <c r="H808" i="9"/>
  <c r="G808" i="9"/>
  <c r="F808" i="9"/>
  <c r="H807" i="9"/>
  <c r="G807" i="9"/>
  <c r="F807" i="9"/>
  <c r="H806" i="9"/>
  <c r="G806" i="9"/>
  <c r="F806" i="9"/>
  <c r="H805" i="9"/>
  <c r="G805" i="9"/>
  <c r="F805" i="9"/>
  <c r="H804" i="9"/>
  <c r="G804" i="9"/>
  <c r="F804" i="9"/>
  <c r="H803" i="9"/>
  <c r="G803" i="9"/>
  <c r="F803" i="9"/>
  <c r="H802" i="9"/>
  <c r="G802" i="9"/>
  <c r="F802" i="9"/>
  <c r="H801" i="9"/>
  <c r="G801" i="9"/>
  <c r="F801" i="9"/>
  <c r="H800" i="9"/>
  <c r="G800" i="9"/>
  <c r="F800" i="9"/>
  <c r="H799" i="9"/>
  <c r="G799" i="9"/>
  <c r="F799" i="9"/>
  <c r="H798" i="9"/>
  <c r="G798" i="9"/>
  <c r="F798" i="9"/>
  <c r="H797" i="9"/>
  <c r="G797" i="9"/>
  <c r="F797" i="9"/>
  <c r="H796" i="9"/>
  <c r="G796" i="9"/>
  <c r="F796" i="9"/>
  <c r="H795" i="9"/>
  <c r="G795" i="9"/>
  <c r="F795" i="9"/>
  <c r="H794" i="9"/>
  <c r="G794" i="9"/>
  <c r="F794" i="9"/>
  <c r="H793" i="9"/>
  <c r="G793" i="9"/>
  <c r="F793" i="9"/>
  <c r="H792" i="9"/>
  <c r="G792" i="9"/>
  <c r="F792" i="9"/>
  <c r="H791" i="9"/>
  <c r="G791" i="9"/>
  <c r="F791" i="9"/>
  <c r="H790" i="9"/>
  <c r="G790" i="9"/>
  <c r="F790" i="9"/>
  <c r="H789" i="9"/>
  <c r="G789" i="9"/>
  <c r="F789" i="9"/>
  <c r="H788" i="9"/>
  <c r="G788" i="9"/>
  <c r="F788" i="9"/>
  <c r="H787" i="9"/>
  <c r="G787" i="9"/>
  <c r="F787" i="9"/>
  <c r="H786" i="9"/>
  <c r="G786" i="9"/>
  <c r="F786" i="9"/>
  <c r="H785" i="9"/>
  <c r="G785" i="9"/>
  <c r="F785" i="9"/>
  <c r="H784" i="9"/>
  <c r="G784" i="9"/>
  <c r="F784" i="9"/>
  <c r="H783" i="9"/>
  <c r="G783" i="9"/>
  <c r="F783" i="9"/>
  <c r="H782" i="9"/>
  <c r="G782" i="9"/>
  <c r="F782" i="9"/>
  <c r="H781" i="9"/>
  <c r="G781" i="9"/>
  <c r="F781" i="9"/>
  <c r="H780" i="9"/>
  <c r="G780" i="9"/>
  <c r="F780" i="9"/>
  <c r="H779" i="9"/>
  <c r="G779" i="9"/>
  <c r="F779" i="9"/>
  <c r="H778" i="9"/>
  <c r="G778" i="9"/>
  <c r="F778" i="9"/>
  <c r="H777" i="9"/>
  <c r="G777" i="9"/>
  <c r="F777" i="9"/>
  <c r="H776" i="9"/>
  <c r="G776" i="9"/>
  <c r="F776" i="9"/>
  <c r="H775" i="9"/>
  <c r="G775" i="9"/>
  <c r="F775" i="9"/>
  <c r="H774" i="9"/>
  <c r="G774" i="9"/>
  <c r="F774" i="9"/>
  <c r="H773" i="9"/>
  <c r="G773" i="9"/>
  <c r="F773" i="9"/>
  <c r="H772" i="9"/>
  <c r="G772" i="9"/>
  <c r="F772" i="9"/>
  <c r="H771" i="9"/>
  <c r="G771" i="9"/>
  <c r="F771" i="9"/>
  <c r="H770" i="9"/>
  <c r="G770" i="9"/>
  <c r="F770" i="9"/>
  <c r="H769" i="9"/>
  <c r="G769" i="9"/>
  <c r="F769" i="9"/>
  <c r="H768" i="9"/>
  <c r="G768" i="9"/>
  <c r="F768" i="9"/>
  <c r="H767" i="9"/>
  <c r="G767" i="9"/>
  <c r="F767" i="9"/>
  <c r="H766" i="9"/>
  <c r="G766" i="9"/>
  <c r="F766" i="9"/>
  <c r="H765" i="9"/>
  <c r="G765" i="9"/>
  <c r="F765" i="9"/>
  <c r="H764" i="9"/>
  <c r="G764" i="9"/>
  <c r="F764" i="9"/>
  <c r="H763" i="9"/>
  <c r="G763" i="9"/>
  <c r="F763" i="9"/>
  <c r="H762" i="9"/>
  <c r="G762" i="9"/>
  <c r="F762" i="9"/>
  <c r="H761" i="9"/>
  <c r="G761" i="9"/>
  <c r="F761" i="9"/>
  <c r="H760" i="9"/>
  <c r="G760" i="9"/>
  <c r="F760" i="9"/>
  <c r="H759" i="9"/>
  <c r="G759" i="9"/>
  <c r="F759" i="9"/>
  <c r="H758" i="9"/>
  <c r="G758" i="9"/>
  <c r="F758" i="9"/>
  <c r="H757" i="9"/>
  <c r="G757" i="9"/>
  <c r="F757" i="9"/>
  <c r="H756" i="9"/>
  <c r="G756" i="9"/>
  <c r="F756" i="9"/>
  <c r="H755" i="9"/>
  <c r="G755" i="9"/>
  <c r="F755" i="9"/>
  <c r="H754" i="9"/>
  <c r="G754" i="9"/>
  <c r="F754" i="9"/>
  <c r="H753" i="9"/>
  <c r="G753" i="9"/>
  <c r="F753" i="9"/>
  <c r="H752" i="9"/>
  <c r="G752" i="9"/>
  <c r="F752" i="9"/>
  <c r="H751" i="9"/>
  <c r="G751" i="9"/>
  <c r="F751" i="9"/>
  <c r="H750" i="9"/>
  <c r="G750" i="9"/>
  <c r="F750" i="9"/>
  <c r="H749" i="9"/>
  <c r="G749" i="9"/>
  <c r="F749" i="9"/>
  <c r="H748" i="9"/>
  <c r="G748" i="9"/>
  <c r="F748" i="9"/>
  <c r="H747" i="9"/>
  <c r="G747" i="9"/>
  <c r="F747" i="9"/>
  <c r="H746" i="9"/>
  <c r="G746" i="9"/>
  <c r="F746" i="9"/>
  <c r="H745" i="9"/>
  <c r="G745" i="9"/>
  <c r="F745" i="9"/>
  <c r="H744" i="9"/>
  <c r="G744" i="9"/>
  <c r="F744" i="9"/>
  <c r="H743" i="9"/>
  <c r="G743" i="9"/>
  <c r="F743" i="9"/>
  <c r="H742" i="9"/>
  <c r="G742" i="9"/>
  <c r="F742" i="9"/>
  <c r="H741" i="9"/>
  <c r="G741" i="9"/>
  <c r="F741" i="9"/>
  <c r="H740" i="9"/>
  <c r="G740" i="9"/>
  <c r="F740" i="9"/>
  <c r="H739" i="9"/>
  <c r="G739" i="9"/>
  <c r="F739" i="9"/>
  <c r="H738" i="9"/>
  <c r="G738" i="9"/>
  <c r="F738" i="9"/>
  <c r="H737" i="9"/>
  <c r="G737" i="9"/>
  <c r="F737" i="9"/>
  <c r="H736" i="9"/>
  <c r="G736" i="9"/>
  <c r="F736" i="9"/>
  <c r="H735" i="9"/>
  <c r="G735" i="9"/>
  <c r="F735" i="9"/>
  <c r="H734" i="9"/>
  <c r="G734" i="9"/>
  <c r="F734" i="9"/>
  <c r="H733" i="9"/>
  <c r="G733" i="9"/>
  <c r="F733" i="9"/>
  <c r="H732" i="9"/>
  <c r="G732" i="9"/>
  <c r="F732" i="9"/>
  <c r="H731" i="9"/>
  <c r="G731" i="9"/>
  <c r="F731" i="9"/>
  <c r="H730" i="9"/>
  <c r="G730" i="9"/>
  <c r="F730" i="9"/>
  <c r="H729" i="9"/>
  <c r="G729" i="9"/>
  <c r="F729" i="9"/>
  <c r="H728" i="9"/>
  <c r="G728" i="9"/>
  <c r="F728" i="9"/>
  <c r="H727" i="9"/>
  <c r="G727" i="9"/>
  <c r="F727" i="9"/>
  <c r="H726" i="9"/>
  <c r="G726" i="9"/>
  <c r="F726" i="9"/>
  <c r="H725" i="9"/>
  <c r="G725" i="9"/>
  <c r="F725" i="9"/>
  <c r="H724" i="9"/>
  <c r="G724" i="9"/>
  <c r="F724" i="9"/>
  <c r="H723" i="9"/>
  <c r="G723" i="9"/>
  <c r="F723" i="9"/>
  <c r="H722" i="9"/>
  <c r="G722" i="9"/>
  <c r="F722" i="9"/>
  <c r="H721" i="9"/>
  <c r="G721" i="9"/>
  <c r="F721" i="9"/>
  <c r="H720" i="9"/>
  <c r="G720" i="9"/>
  <c r="F720" i="9"/>
  <c r="H719" i="9"/>
  <c r="G719" i="9"/>
  <c r="F719" i="9"/>
  <c r="H718" i="9"/>
  <c r="G718" i="9"/>
  <c r="F718" i="9"/>
  <c r="H717" i="9"/>
  <c r="G717" i="9"/>
  <c r="F717" i="9"/>
  <c r="H716" i="9"/>
  <c r="G716" i="9"/>
  <c r="F716" i="9"/>
  <c r="H715" i="9"/>
  <c r="G715" i="9"/>
  <c r="F715" i="9"/>
  <c r="H714" i="9"/>
  <c r="G714" i="9"/>
  <c r="F714" i="9"/>
  <c r="H713" i="9"/>
  <c r="G713" i="9"/>
  <c r="F713" i="9"/>
  <c r="H712" i="9"/>
  <c r="G712" i="9"/>
  <c r="F712" i="9"/>
  <c r="H711" i="9"/>
  <c r="G711" i="9"/>
  <c r="F711" i="9"/>
  <c r="H710" i="9"/>
  <c r="G710" i="9"/>
  <c r="F710" i="9"/>
  <c r="H709" i="9"/>
  <c r="G709" i="9"/>
  <c r="F709" i="9"/>
  <c r="H708" i="9"/>
  <c r="G708" i="9"/>
  <c r="F708" i="9"/>
  <c r="H707" i="9"/>
  <c r="G707" i="9"/>
  <c r="F707" i="9"/>
  <c r="H706" i="9"/>
  <c r="G706" i="9"/>
  <c r="F706" i="9"/>
  <c r="H705" i="9"/>
  <c r="G705" i="9"/>
  <c r="F705" i="9"/>
  <c r="H704" i="9"/>
  <c r="G704" i="9"/>
  <c r="F704" i="9"/>
  <c r="H703" i="9"/>
  <c r="G703" i="9"/>
  <c r="F703" i="9"/>
  <c r="H702" i="9"/>
  <c r="G702" i="9"/>
  <c r="F702" i="9"/>
  <c r="H701" i="9"/>
  <c r="G701" i="9"/>
  <c r="F701" i="9"/>
  <c r="H700" i="9"/>
  <c r="G700" i="9"/>
  <c r="F700" i="9"/>
  <c r="H699" i="9"/>
  <c r="G699" i="9"/>
  <c r="F699" i="9"/>
  <c r="H698" i="9"/>
  <c r="G698" i="9"/>
  <c r="F698" i="9"/>
  <c r="H697" i="9"/>
  <c r="G697" i="9"/>
  <c r="F697" i="9"/>
  <c r="H696" i="9"/>
  <c r="G696" i="9"/>
  <c r="F696" i="9"/>
  <c r="H695" i="9"/>
  <c r="G695" i="9"/>
  <c r="F695" i="9"/>
  <c r="H694" i="9"/>
  <c r="G694" i="9"/>
  <c r="F694" i="9"/>
  <c r="H693" i="9"/>
  <c r="G693" i="9"/>
  <c r="F693" i="9"/>
  <c r="H692" i="9"/>
  <c r="G692" i="9"/>
  <c r="F692" i="9"/>
  <c r="H691" i="9"/>
  <c r="G691" i="9"/>
  <c r="F691" i="9"/>
  <c r="H690" i="9"/>
  <c r="G690" i="9"/>
  <c r="F690" i="9"/>
  <c r="H689" i="9"/>
  <c r="G689" i="9"/>
  <c r="F689" i="9"/>
  <c r="H688" i="9"/>
  <c r="G688" i="9"/>
  <c r="F688" i="9"/>
  <c r="H687" i="9"/>
  <c r="G687" i="9"/>
  <c r="F687" i="9"/>
  <c r="H686" i="9"/>
  <c r="G686" i="9"/>
  <c r="F686" i="9"/>
  <c r="H685" i="9"/>
  <c r="G685" i="9"/>
  <c r="F685" i="9"/>
  <c r="H684" i="9"/>
  <c r="G684" i="9"/>
  <c r="F684" i="9"/>
  <c r="H683" i="9"/>
  <c r="G683" i="9"/>
  <c r="F683" i="9"/>
  <c r="H682" i="9"/>
  <c r="G682" i="9"/>
  <c r="F682" i="9"/>
  <c r="H681" i="9"/>
  <c r="G681" i="9"/>
  <c r="F681" i="9"/>
  <c r="H680" i="9"/>
  <c r="G680" i="9"/>
  <c r="F680" i="9"/>
  <c r="H679" i="9"/>
  <c r="G679" i="9"/>
  <c r="F679" i="9"/>
  <c r="H678" i="9"/>
  <c r="G678" i="9"/>
  <c r="F678" i="9"/>
  <c r="H677" i="9"/>
  <c r="G677" i="9"/>
  <c r="F677" i="9"/>
  <c r="H676" i="9"/>
  <c r="G676" i="9"/>
  <c r="F676" i="9"/>
  <c r="H675" i="9"/>
  <c r="G675" i="9"/>
  <c r="F675" i="9"/>
  <c r="H674" i="9"/>
  <c r="G674" i="9"/>
  <c r="F674" i="9"/>
  <c r="H673" i="9"/>
  <c r="G673" i="9"/>
  <c r="F673" i="9"/>
  <c r="H672" i="9"/>
  <c r="G672" i="9"/>
  <c r="F672" i="9"/>
  <c r="H671" i="9"/>
  <c r="G671" i="9"/>
  <c r="F671" i="9"/>
  <c r="H670" i="9"/>
  <c r="G670" i="9"/>
  <c r="F670" i="9"/>
  <c r="H669" i="9"/>
  <c r="G669" i="9"/>
  <c r="F669" i="9"/>
  <c r="H668" i="9"/>
  <c r="G668" i="9"/>
  <c r="F668" i="9"/>
  <c r="H667" i="9"/>
  <c r="G667" i="9"/>
  <c r="F667" i="9"/>
  <c r="H666" i="9"/>
  <c r="G666" i="9"/>
  <c r="F666" i="9"/>
  <c r="H665" i="9"/>
  <c r="G665" i="9"/>
  <c r="F665" i="9"/>
  <c r="H664" i="9"/>
  <c r="G664" i="9"/>
  <c r="F664" i="9"/>
  <c r="H663" i="9"/>
  <c r="G663" i="9"/>
  <c r="F663" i="9"/>
  <c r="H662" i="9"/>
  <c r="G662" i="9"/>
  <c r="F662" i="9"/>
  <c r="H661" i="9"/>
  <c r="G661" i="9"/>
  <c r="F661" i="9"/>
  <c r="H660" i="9"/>
  <c r="G660" i="9"/>
  <c r="F660" i="9"/>
  <c r="H659" i="9"/>
  <c r="G659" i="9"/>
  <c r="F659" i="9"/>
  <c r="H658" i="9"/>
  <c r="G658" i="9"/>
  <c r="F658" i="9"/>
  <c r="H657" i="9"/>
  <c r="G657" i="9"/>
  <c r="F657" i="9"/>
  <c r="H656" i="9"/>
  <c r="G656" i="9"/>
  <c r="F656" i="9"/>
  <c r="H655" i="9"/>
  <c r="G655" i="9"/>
  <c r="F655" i="9"/>
  <c r="H654" i="9"/>
  <c r="G654" i="9"/>
  <c r="F654" i="9"/>
  <c r="H653" i="9"/>
  <c r="G653" i="9"/>
  <c r="F653" i="9"/>
  <c r="H652" i="9"/>
  <c r="G652" i="9"/>
  <c r="F652" i="9"/>
  <c r="H651" i="9"/>
  <c r="G651" i="9"/>
  <c r="F651" i="9"/>
  <c r="H650" i="9"/>
  <c r="G650" i="9"/>
  <c r="F650" i="9"/>
  <c r="H649" i="9"/>
  <c r="G649" i="9"/>
  <c r="F649" i="9"/>
  <c r="H648" i="9"/>
  <c r="G648" i="9"/>
  <c r="F648" i="9"/>
  <c r="H647" i="9"/>
  <c r="G647" i="9"/>
  <c r="F647" i="9"/>
  <c r="H646" i="9"/>
  <c r="G646" i="9"/>
  <c r="F646" i="9"/>
  <c r="H645" i="9"/>
  <c r="G645" i="9"/>
  <c r="F645" i="9"/>
  <c r="H644" i="9"/>
  <c r="G644" i="9"/>
  <c r="F644" i="9"/>
  <c r="H643" i="9"/>
  <c r="G643" i="9"/>
  <c r="F643" i="9"/>
  <c r="H642" i="9"/>
  <c r="G642" i="9"/>
  <c r="F642" i="9"/>
  <c r="H641" i="9"/>
  <c r="G641" i="9"/>
  <c r="F641" i="9"/>
  <c r="H640" i="9"/>
  <c r="G640" i="9"/>
  <c r="F640" i="9"/>
  <c r="H639" i="9"/>
  <c r="G639" i="9"/>
  <c r="F639" i="9"/>
  <c r="H638" i="9"/>
  <c r="G638" i="9"/>
  <c r="F638" i="9"/>
  <c r="H637" i="9"/>
  <c r="G637" i="9"/>
  <c r="F637" i="9"/>
  <c r="H636" i="9"/>
  <c r="G636" i="9"/>
  <c r="F636" i="9"/>
  <c r="H635" i="9"/>
  <c r="G635" i="9"/>
  <c r="F635" i="9"/>
  <c r="H634" i="9"/>
  <c r="G634" i="9"/>
  <c r="F634" i="9"/>
  <c r="H633" i="9"/>
  <c r="G633" i="9"/>
  <c r="F633" i="9"/>
  <c r="H632" i="9"/>
  <c r="G632" i="9"/>
  <c r="F632" i="9"/>
  <c r="H631" i="9"/>
  <c r="G631" i="9"/>
  <c r="F631" i="9"/>
  <c r="H630" i="9"/>
  <c r="G630" i="9"/>
  <c r="F630" i="9"/>
  <c r="H629" i="9"/>
  <c r="G629" i="9"/>
  <c r="F629" i="9"/>
  <c r="H628" i="9"/>
  <c r="G628" i="9"/>
  <c r="F628" i="9"/>
  <c r="H627" i="9"/>
  <c r="G627" i="9"/>
  <c r="F627" i="9"/>
  <c r="H626" i="9"/>
  <c r="G626" i="9"/>
  <c r="F626" i="9"/>
  <c r="H625" i="9"/>
  <c r="G625" i="9"/>
  <c r="F625" i="9"/>
  <c r="H624" i="9"/>
  <c r="G624" i="9"/>
  <c r="F624" i="9"/>
  <c r="H623" i="9"/>
  <c r="G623" i="9"/>
  <c r="F623" i="9"/>
  <c r="H622" i="9"/>
  <c r="G622" i="9"/>
  <c r="F622" i="9"/>
  <c r="H621" i="9"/>
  <c r="G621" i="9"/>
  <c r="F621" i="9"/>
  <c r="H620" i="9"/>
  <c r="G620" i="9"/>
  <c r="F620" i="9"/>
  <c r="H619" i="9"/>
  <c r="G619" i="9"/>
  <c r="F619" i="9"/>
  <c r="H618" i="9"/>
  <c r="G618" i="9"/>
  <c r="F618" i="9"/>
  <c r="H617" i="9"/>
  <c r="G617" i="9"/>
  <c r="F617" i="9"/>
  <c r="H616" i="9"/>
  <c r="G616" i="9"/>
  <c r="F616" i="9"/>
  <c r="H615" i="9"/>
  <c r="G615" i="9"/>
  <c r="F615" i="9"/>
  <c r="H614" i="9"/>
  <c r="G614" i="9"/>
  <c r="F614" i="9"/>
  <c r="H613" i="9"/>
  <c r="G613" i="9"/>
  <c r="F613" i="9"/>
  <c r="H612" i="9"/>
  <c r="G612" i="9"/>
  <c r="F612" i="9"/>
  <c r="H611" i="9"/>
  <c r="G611" i="9"/>
  <c r="F611" i="9"/>
  <c r="H610" i="9"/>
  <c r="G610" i="9"/>
  <c r="F610" i="9"/>
  <c r="H609" i="9"/>
  <c r="G609" i="9"/>
  <c r="F609" i="9"/>
  <c r="H608" i="9"/>
  <c r="G608" i="9"/>
  <c r="F608" i="9"/>
  <c r="H607" i="9"/>
  <c r="G607" i="9"/>
  <c r="F607" i="9"/>
  <c r="H606" i="9"/>
  <c r="G606" i="9"/>
  <c r="F606" i="9"/>
  <c r="H605" i="9"/>
  <c r="G605" i="9"/>
  <c r="F605" i="9"/>
  <c r="H604" i="9"/>
  <c r="G604" i="9"/>
  <c r="F604" i="9"/>
  <c r="H603" i="9"/>
  <c r="G603" i="9"/>
  <c r="F603" i="9"/>
  <c r="H602" i="9"/>
  <c r="G602" i="9"/>
  <c r="F602" i="9"/>
  <c r="H601" i="9"/>
  <c r="G601" i="9"/>
  <c r="F601" i="9"/>
  <c r="H600" i="9"/>
  <c r="G600" i="9"/>
  <c r="F600" i="9"/>
  <c r="H599" i="9"/>
  <c r="G599" i="9"/>
  <c r="F599" i="9"/>
  <c r="H598" i="9"/>
  <c r="G598" i="9"/>
  <c r="F598" i="9"/>
  <c r="H597" i="9"/>
  <c r="G597" i="9"/>
  <c r="F597" i="9"/>
  <c r="H596" i="9"/>
  <c r="G596" i="9"/>
  <c r="F596" i="9"/>
  <c r="H595" i="9"/>
  <c r="G595" i="9"/>
  <c r="F595" i="9"/>
  <c r="H594" i="9"/>
  <c r="G594" i="9"/>
  <c r="F594" i="9"/>
  <c r="H593" i="9"/>
  <c r="G593" i="9"/>
  <c r="F593" i="9"/>
  <c r="H592" i="9"/>
  <c r="G592" i="9"/>
  <c r="F592" i="9"/>
  <c r="H591" i="9"/>
  <c r="G591" i="9"/>
  <c r="F591" i="9"/>
  <c r="H590" i="9"/>
  <c r="G590" i="9"/>
  <c r="F590" i="9"/>
  <c r="H589" i="9"/>
  <c r="G589" i="9"/>
  <c r="F589" i="9"/>
  <c r="H588" i="9"/>
  <c r="G588" i="9"/>
  <c r="F588" i="9"/>
  <c r="H587" i="9"/>
  <c r="G587" i="9"/>
  <c r="F587" i="9"/>
  <c r="H586" i="9"/>
  <c r="G586" i="9"/>
  <c r="F586" i="9"/>
  <c r="H585" i="9"/>
  <c r="G585" i="9"/>
  <c r="F585" i="9"/>
  <c r="H584" i="9"/>
  <c r="G584" i="9"/>
  <c r="F584" i="9"/>
  <c r="H583" i="9"/>
  <c r="G583" i="9"/>
  <c r="F583" i="9"/>
  <c r="H582" i="9"/>
  <c r="G582" i="9"/>
  <c r="F582" i="9"/>
  <c r="H581" i="9"/>
  <c r="G581" i="9"/>
  <c r="F581" i="9"/>
  <c r="H580" i="9"/>
  <c r="G580" i="9"/>
  <c r="F580" i="9"/>
  <c r="H579" i="9"/>
  <c r="G579" i="9"/>
  <c r="F579" i="9"/>
  <c r="H578" i="9"/>
  <c r="G578" i="9"/>
  <c r="F578" i="9"/>
  <c r="H577" i="9"/>
  <c r="G577" i="9"/>
  <c r="F577" i="9"/>
  <c r="H576" i="9"/>
  <c r="G576" i="9"/>
  <c r="F576" i="9"/>
  <c r="H575" i="9"/>
  <c r="G575" i="9"/>
  <c r="F575" i="9"/>
  <c r="H574" i="9"/>
  <c r="G574" i="9"/>
  <c r="F574" i="9"/>
  <c r="H573" i="9"/>
  <c r="G573" i="9"/>
  <c r="F573" i="9"/>
  <c r="H572" i="9"/>
  <c r="G572" i="9"/>
  <c r="F572" i="9"/>
  <c r="H571" i="9"/>
  <c r="G571" i="9"/>
  <c r="F571" i="9"/>
  <c r="H570" i="9"/>
  <c r="G570" i="9"/>
  <c r="F570" i="9"/>
  <c r="H569" i="9"/>
  <c r="G569" i="9"/>
  <c r="F569" i="9"/>
  <c r="H568" i="9"/>
  <c r="G568" i="9"/>
  <c r="F568" i="9"/>
  <c r="H567" i="9"/>
  <c r="G567" i="9"/>
  <c r="F567" i="9"/>
  <c r="H566" i="9"/>
  <c r="G566" i="9"/>
  <c r="F566" i="9"/>
  <c r="H565" i="9"/>
  <c r="G565" i="9"/>
  <c r="F565" i="9"/>
  <c r="H564" i="9"/>
  <c r="G564" i="9"/>
  <c r="F564" i="9"/>
  <c r="H563" i="9"/>
  <c r="G563" i="9"/>
  <c r="F563" i="9"/>
  <c r="H562" i="9"/>
  <c r="G562" i="9"/>
  <c r="F562" i="9"/>
  <c r="H561" i="9"/>
  <c r="G561" i="9"/>
  <c r="F561" i="9"/>
  <c r="H560" i="9"/>
  <c r="G560" i="9"/>
  <c r="F560" i="9"/>
  <c r="H559" i="9"/>
  <c r="G559" i="9"/>
  <c r="F559" i="9"/>
  <c r="H558" i="9"/>
  <c r="G558" i="9"/>
  <c r="F558" i="9"/>
  <c r="H557" i="9"/>
  <c r="G557" i="9"/>
  <c r="F557" i="9"/>
  <c r="H556" i="9"/>
  <c r="G556" i="9"/>
  <c r="F556" i="9"/>
  <c r="H555" i="9"/>
  <c r="G555" i="9"/>
  <c r="F555" i="9"/>
  <c r="H554" i="9"/>
  <c r="G554" i="9"/>
  <c r="F554" i="9"/>
  <c r="H553" i="9"/>
  <c r="G553" i="9"/>
  <c r="F553" i="9"/>
  <c r="H552" i="9"/>
  <c r="G552" i="9"/>
  <c r="F552" i="9"/>
  <c r="H551" i="9"/>
  <c r="G551" i="9"/>
  <c r="F551" i="9"/>
  <c r="H550" i="9"/>
  <c r="G550" i="9"/>
  <c r="F550" i="9"/>
  <c r="H549" i="9"/>
  <c r="G549" i="9"/>
  <c r="F549" i="9"/>
  <c r="H548" i="9"/>
  <c r="G548" i="9"/>
  <c r="F548" i="9"/>
  <c r="H547" i="9"/>
  <c r="G547" i="9"/>
  <c r="F547" i="9"/>
  <c r="H546" i="9"/>
  <c r="G546" i="9"/>
  <c r="F546" i="9"/>
  <c r="H545" i="9"/>
  <c r="G545" i="9"/>
  <c r="F545" i="9"/>
  <c r="H544" i="9"/>
  <c r="G544" i="9"/>
  <c r="F544" i="9"/>
  <c r="H543" i="9"/>
  <c r="G543" i="9"/>
  <c r="F543" i="9"/>
  <c r="H542" i="9"/>
  <c r="G542" i="9"/>
  <c r="F542" i="9"/>
  <c r="H541" i="9"/>
  <c r="G541" i="9"/>
  <c r="F541" i="9"/>
  <c r="H540" i="9"/>
  <c r="G540" i="9"/>
  <c r="F540" i="9"/>
  <c r="H539" i="9"/>
  <c r="G539" i="9"/>
  <c r="F539" i="9"/>
  <c r="H538" i="9"/>
  <c r="G538" i="9"/>
  <c r="F538" i="9"/>
  <c r="H537" i="9"/>
  <c r="G537" i="9"/>
  <c r="F537" i="9"/>
  <c r="H536" i="9"/>
  <c r="G536" i="9"/>
  <c r="F536" i="9"/>
  <c r="H535" i="9"/>
  <c r="G535" i="9"/>
  <c r="F535" i="9"/>
  <c r="H534" i="9"/>
  <c r="G534" i="9"/>
  <c r="F534" i="9"/>
  <c r="H533" i="9"/>
  <c r="G533" i="9"/>
  <c r="F533" i="9"/>
  <c r="H532" i="9"/>
  <c r="G532" i="9"/>
  <c r="F532" i="9"/>
  <c r="H531" i="9"/>
  <c r="G531" i="9"/>
  <c r="F531" i="9"/>
  <c r="H530" i="9"/>
  <c r="G530" i="9"/>
  <c r="F530" i="9"/>
  <c r="H529" i="9"/>
  <c r="G529" i="9"/>
  <c r="F529" i="9"/>
  <c r="H528" i="9"/>
  <c r="G528" i="9"/>
  <c r="F528" i="9"/>
  <c r="H527" i="9"/>
  <c r="G527" i="9"/>
  <c r="F527" i="9"/>
  <c r="H526" i="9"/>
  <c r="G526" i="9"/>
  <c r="F526" i="9"/>
  <c r="H525" i="9"/>
  <c r="G525" i="9"/>
  <c r="F525" i="9"/>
  <c r="H524" i="9"/>
  <c r="G524" i="9"/>
  <c r="F524" i="9"/>
  <c r="H523" i="9"/>
  <c r="G523" i="9"/>
  <c r="F523" i="9"/>
  <c r="H522" i="9"/>
  <c r="G522" i="9"/>
  <c r="F522" i="9"/>
  <c r="H521" i="9"/>
  <c r="G521" i="9"/>
  <c r="F521" i="9"/>
  <c r="H520" i="9"/>
  <c r="G520" i="9"/>
  <c r="F520" i="9"/>
  <c r="H519" i="9"/>
  <c r="G519" i="9"/>
  <c r="F519" i="9"/>
  <c r="H518" i="9"/>
  <c r="G518" i="9"/>
  <c r="F518" i="9"/>
  <c r="H517" i="9"/>
  <c r="G517" i="9"/>
  <c r="F517" i="9"/>
  <c r="H516" i="9"/>
  <c r="G516" i="9"/>
  <c r="F516" i="9"/>
  <c r="H515" i="9"/>
  <c r="G515" i="9"/>
  <c r="F515" i="9"/>
  <c r="H514" i="9"/>
  <c r="G514" i="9"/>
  <c r="F514" i="9"/>
  <c r="H513" i="9"/>
  <c r="G513" i="9"/>
  <c r="F513" i="9"/>
  <c r="H512" i="9"/>
  <c r="G512" i="9"/>
  <c r="F512" i="9"/>
  <c r="H511" i="9"/>
  <c r="G511" i="9"/>
  <c r="F511" i="9"/>
  <c r="H510" i="9"/>
  <c r="G510" i="9"/>
  <c r="F510" i="9"/>
  <c r="H509" i="9"/>
  <c r="G509" i="9"/>
  <c r="F509" i="9"/>
  <c r="H508" i="9"/>
  <c r="G508" i="9"/>
  <c r="F508" i="9"/>
  <c r="H507" i="9"/>
  <c r="G507" i="9"/>
  <c r="F507" i="9"/>
  <c r="H506" i="9"/>
  <c r="G506" i="9"/>
  <c r="F506" i="9"/>
  <c r="H505" i="9"/>
  <c r="G505" i="9"/>
  <c r="F505" i="9"/>
  <c r="H504" i="9"/>
  <c r="G504" i="9"/>
  <c r="F504" i="9"/>
  <c r="H503" i="9"/>
  <c r="G503" i="9"/>
  <c r="F503" i="9"/>
  <c r="H502" i="9"/>
  <c r="G502" i="9"/>
  <c r="F502" i="9"/>
  <c r="H501" i="9"/>
  <c r="G501" i="9"/>
  <c r="F501" i="9"/>
  <c r="H500" i="9"/>
  <c r="G500" i="9"/>
  <c r="F500" i="9"/>
  <c r="H499" i="9"/>
  <c r="G499" i="9"/>
  <c r="F499" i="9"/>
  <c r="H498" i="9"/>
  <c r="G498" i="9"/>
  <c r="F498" i="9"/>
  <c r="H497" i="9"/>
  <c r="G497" i="9"/>
  <c r="F497" i="9"/>
  <c r="H496" i="9"/>
  <c r="G496" i="9"/>
  <c r="F496" i="9"/>
  <c r="H495" i="9"/>
  <c r="G495" i="9"/>
  <c r="F495" i="9"/>
  <c r="H494" i="9"/>
  <c r="G494" i="9"/>
  <c r="F494" i="9"/>
  <c r="H493" i="9"/>
  <c r="G493" i="9"/>
  <c r="F493" i="9"/>
  <c r="H492" i="9"/>
  <c r="G492" i="9"/>
  <c r="F492" i="9"/>
  <c r="H491" i="9"/>
  <c r="G491" i="9"/>
  <c r="F491" i="9"/>
  <c r="H490" i="9"/>
  <c r="G490" i="9"/>
  <c r="F490" i="9"/>
  <c r="H489" i="9"/>
  <c r="G489" i="9"/>
  <c r="F489" i="9"/>
  <c r="H488" i="9"/>
  <c r="G488" i="9"/>
  <c r="F488" i="9"/>
  <c r="H487" i="9"/>
  <c r="G487" i="9"/>
  <c r="F487" i="9"/>
  <c r="H486" i="9"/>
  <c r="G486" i="9"/>
  <c r="F486" i="9"/>
  <c r="H485" i="9"/>
  <c r="G485" i="9"/>
  <c r="F485" i="9"/>
  <c r="H484" i="9"/>
  <c r="G484" i="9"/>
  <c r="F484" i="9"/>
  <c r="H483" i="9"/>
  <c r="G483" i="9"/>
  <c r="F483" i="9"/>
  <c r="H482" i="9"/>
  <c r="G482" i="9"/>
  <c r="F482" i="9"/>
  <c r="H481" i="9"/>
  <c r="G481" i="9"/>
  <c r="F481" i="9"/>
  <c r="H480" i="9"/>
  <c r="G480" i="9"/>
  <c r="F480" i="9"/>
  <c r="H479" i="9"/>
  <c r="G479" i="9"/>
  <c r="F479" i="9"/>
  <c r="H478" i="9"/>
  <c r="G478" i="9"/>
  <c r="F478" i="9"/>
  <c r="H477" i="9"/>
  <c r="G477" i="9"/>
  <c r="F477" i="9"/>
  <c r="H476" i="9"/>
  <c r="G476" i="9"/>
  <c r="F476" i="9"/>
  <c r="H475" i="9"/>
  <c r="G475" i="9"/>
  <c r="F475" i="9"/>
  <c r="H474" i="9"/>
  <c r="G474" i="9"/>
  <c r="F474" i="9"/>
  <c r="H473" i="9"/>
  <c r="G473" i="9"/>
  <c r="F473" i="9"/>
  <c r="H472" i="9"/>
  <c r="G472" i="9"/>
  <c r="F472" i="9"/>
  <c r="H471" i="9"/>
  <c r="G471" i="9"/>
  <c r="F471" i="9"/>
  <c r="H470" i="9"/>
  <c r="G470" i="9"/>
  <c r="F470" i="9"/>
  <c r="H469" i="9"/>
  <c r="G469" i="9"/>
  <c r="F469" i="9"/>
  <c r="H468" i="9"/>
  <c r="G468" i="9"/>
  <c r="F468" i="9"/>
  <c r="H467" i="9"/>
  <c r="G467" i="9"/>
  <c r="F467" i="9"/>
  <c r="H466" i="9"/>
  <c r="G466" i="9"/>
  <c r="F466" i="9"/>
  <c r="H465" i="9"/>
  <c r="G465" i="9"/>
  <c r="F465" i="9"/>
  <c r="H464" i="9"/>
  <c r="G464" i="9"/>
  <c r="F464" i="9"/>
  <c r="H463" i="9"/>
  <c r="G463" i="9"/>
  <c r="F463" i="9"/>
  <c r="H462" i="9"/>
  <c r="G462" i="9"/>
  <c r="F462" i="9"/>
  <c r="H461" i="9"/>
  <c r="G461" i="9"/>
  <c r="F461" i="9"/>
  <c r="H460" i="9"/>
  <c r="G460" i="9"/>
  <c r="F460" i="9"/>
  <c r="H459" i="9"/>
  <c r="G459" i="9"/>
  <c r="F459" i="9"/>
  <c r="H458" i="9"/>
  <c r="G458" i="9"/>
  <c r="F458" i="9"/>
  <c r="H457" i="9"/>
  <c r="G457" i="9"/>
  <c r="F457" i="9"/>
  <c r="H456" i="9"/>
  <c r="G456" i="9"/>
  <c r="F456" i="9"/>
  <c r="H455" i="9"/>
  <c r="G455" i="9"/>
  <c r="F455" i="9"/>
  <c r="H454" i="9"/>
  <c r="G454" i="9"/>
  <c r="F454" i="9"/>
  <c r="H453" i="9"/>
  <c r="G453" i="9"/>
  <c r="F453" i="9"/>
  <c r="H452" i="9"/>
  <c r="G452" i="9"/>
  <c r="F452" i="9"/>
  <c r="H451" i="9"/>
  <c r="G451" i="9"/>
  <c r="F451" i="9"/>
  <c r="H450" i="9"/>
  <c r="G450" i="9"/>
  <c r="F450" i="9"/>
  <c r="H449" i="9"/>
  <c r="G449" i="9"/>
  <c r="F449" i="9"/>
  <c r="H448" i="9"/>
  <c r="G448" i="9"/>
  <c r="F448" i="9"/>
  <c r="H447" i="9"/>
  <c r="G447" i="9"/>
  <c r="F447" i="9"/>
  <c r="H446" i="9"/>
  <c r="G446" i="9"/>
  <c r="F446" i="9"/>
  <c r="H445" i="9"/>
  <c r="G445" i="9"/>
  <c r="F445" i="9"/>
  <c r="H444" i="9"/>
  <c r="G444" i="9"/>
  <c r="F444" i="9"/>
  <c r="H443" i="9"/>
  <c r="G443" i="9"/>
  <c r="F443" i="9"/>
  <c r="H442" i="9"/>
  <c r="G442" i="9"/>
  <c r="F442" i="9"/>
  <c r="H441" i="9"/>
  <c r="G441" i="9"/>
  <c r="F441" i="9"/>
  <c r="H440" i="9"/>
  <c r="G440" i="9"/>
  <c r="F440" i="9"/>
  <c r="H439" i="9"/>
  <c r="G439" i="9"/>
  <c r="F439" i="9"/>
  <c r="H438" i="9"/>
  <c r="G438" i="9"/>
  <c r="F438" i="9"/>
  <c r="H437" i="9"/>
  <c r="G437" i="9"/>
  <c r="F437" i="9"/>
  <c r="H436" i="9"/>
  <c r="G436" i="9"/>
  <c r="F436" i="9"/>
  <c r="H435" i="9"/>
  <c r="G435" i="9"/>
  <c r="F435" i="9"/>
  <c r="H434" i="9"/>
  <c r="G434" i="9"/>
  <c r="F434" i="9"/>
  <c r="H433" i="9"/>
  <c r="G433" i="9"/>
  <c r="F433" i="9"/>
  <c r="H432" i="9"/>
  <c r="G432" i="9"/>
  <c r="F432" i="9"/>
  <c r="H431" i="9"/>
  <c r="G431" i="9"/>
  <c r="F431" i="9"/>
  <c r="H430" i="9"/>
  <c r="G430" i="9"/>
  <c r="F430" i="9"/>
  <c r="H429" i="9"/>
  <c r="G429" i="9"/>
  <c r="F429" i="9"/>
  <c r="H428" i="9"/>
  <c r="G428" i="9"/>
  <c r="F428" i="9"/>
  <c r="H427" i="9"/>
  <c r="G427" i="9"/>
  <c r="F427" i="9"/>
  <c r="H426" i="9"/>
  <c r="G426" i="9"/>
  <c r="F426" i="9"/>
  <c r="H425" i="9"/>
  <c r="G425" i="9"/>
  <c r="F425" i="9"/>
  <c r="H424" i="9"/>
  <c r="G424" i="9"/>
  <c r="F424" i="9"/>
  <c r="H423" i="9"/>
  <c r="G423" i="9"/>
  <c r="F423" i="9"/>
  <c r="H422" i="9"/>
  <c r="G422" i="9"/>
  <c r="F422" i="9"/>
  <c r="H421" i="9"/>
  <c r="G421" i="9"/>
  <c r="F421" i="9"/>
  <c r="H420" i="9"/>
  <c r="G420" i="9"/>
  <c r="F420" i="9"/>
  <c r="H419" i="9"/>
  <c r="G419" i="9"/>
  <c r="F419" i="9"/>
  <c r="H418" i="9"/>
  <c r="G418" i="9"/>
  <c r="F418" i="9"/>
  <c r="H417" i="9"/>
  <c r="G417" i="9"/>
  <c r="F417" i="9"/>
  <c r="H416" i="9"/>
  <c r="G416" i="9"/>
  <c r="F416" i="9"/>
  <c r="H415" i="9"/>
  <c r="G415" i="9"/>
  <c r="F415" i="9"/>
  <c r="H414" i="9"/>
  <c r="G414" i="9"/>
  <c r="F414" i="9"/>
  <c r="H413" i="9"/>
  <c r="G413" i="9"/>
  <c r="F413" i="9"/>
  <c r="H412" i="9"/>
  <c r="G412" i="9"/>
  <c r="F412" i="9"/>
  <c r="H411" i="9"/>
  <c r="G411" i="9"/>
  <c r="F411" i="9"/>
  <c r="H410" i="9"/>
  <c r="G410" i="9"/>
  <c r="F410" i="9"/>
  <c r="H409" i="9"/>
  <c r="G409" i="9"/>
  <c r="F409" i="9"/>
  <c r="H408" i="9"/>
  <c r="G408" i="9"/>
  <c r="F408" i="9"/>
  <c r="H407" i="9"/>
  <c r="G407" i="9"/>
  <c r="F407" i="9"/>
  <c r="H406" i="9"/>
  <c r="G406" i="9"/>
  <c r="F406" i="9"/>
  <c r="H405" i="9"/>
  <c r="G405" i="9"/>
  <c r="F405" i="9"/>
  <c r="H404" i="9"/>
  <c r="G404" i="9"/>
  <c r="F404" i="9"/>
  <c r="H403" i="9"/>
  <c r="G403" i="9"/>
  <c r="F403" i="9"/>
  <c r="H402" i="9"/>
  <c r="G402" i="9"/>
  <c r="F402" i="9"/>
  <c r="H401" i="9"/>
  <c r="G401" i="9"/>
  <c r="F401" i="9"/>
  <c r="H400" i="9"/>
  <c r="G400" i="9"/>
  <c r="F400" i="9"/>
  <c r="H399" i="9"/>
  <c r="G399" i="9"/>
  <c r="F399" i="9"/>
  <c r="H398" i="9"/>
  <c r="G398" i="9"/>
  <c r="F398" i="9"/>
  <c r="H397" i="9"/>
  <c r="G397" i="9"/>
  <c r="F397" i="9"/>
  <c r="H396" i="9"/>
  <c r="G396" i="9"/>
  <c r="F396" i="9"/>
  <c r="H395" i="9"/>
  <c r="G395" i="9"/>
  <c r="F395" i="9"/>
  <c r="H394" i="9"/>
  <c r="G394" i="9"/>
  <c r="F394" i="9"/>
  <c r="H393" i="9"/>
  <c r="G393" i="9"/>
  <c r="F393" i="9"/>
  <c r="H392" i="9"/>
  <c r="G392" i="9"/>
  <c r="F392" i="9"/>
  <c r="H391" i="9"/>
  <c r="G391" i="9"/>
  <c r="F391" i="9"/>
  <c r="H390" i="9"/>
  <c r="G390" i="9"/>
  <c r="F390" i="9"/>
  <c r="H389" i="9"/>
  <c r="G389" i="9"/>
  <c r="F389" i="9"/>
  <c r="H388" i="9"/>
  <c r="G388" i="9"/>
  <c r="F388" i="9"/>
  <c r="H387" i="9"/>
  <c r="G387" i="9"/>
  <c r="F387" i="9"/>
  <c r="H386" i="9"/>
  <c r="G386" i="9"/>
  <c r="F386" i="9"/>
  <c r="H385" i="9"/>
  <c r="G385" i="9"/>
  <c r="F385" i="9"/>
  <c r="H384" i="9"/>
  <c r="G384" i="9"/>
  <c r="F384" i="9"/>
  <c r="H383" i="9"/>
  <c r="G383" i="9"/>
  <c r="F383" i="9"/>
  <c r="H382" i="9"/>
  <c r="G382" i="9"/>
  <c r="F382" i="9"/>
  <c r="H381" i="9"/>
  <c r="G381" i="9"/>
  <c r="F381" i="9"/>
  <c r="H380" i="9"/>
  <c r="G380" i="9"/>
  <c r="F380" i="9"/>
  <c r="H379" i="9"/>
  <c r="G379" i="9"/>
  <c r="F379" i="9"/>
  <c r="H378" i="9"/>
  <c r="G378" i="9"/>
  <c r="F378" i="9"/>
  <c r="H377" i="9"/>
  <c r="G377" i="9"/>
  <c r="F377" i="9"/>
  <c r="H376" i="9"/>
  <c r="G376" i="9"/>
  <c r="F376" i="9"/>
  <c r="H375" i="9"/>
  <c r="G375" i="9"/>
  <c r="F375" i="9"/>
  <c r="H374" i="9"/>
  <c r="G374" i="9"/>
  <c r="F374" i="9"/>
  <c r="H373" i="9"/>
  <c r="G373" i="9"/>
  <c r="F373" i="9"/>
  <c r="H372" i="9"/>
  <c r="G372" i="9"/>
  <c r="F372" i="9"/>
  <c r="H371" i="9"/>
  <c r="G371" i="9"/>
  <c r="F371" i="9"/>
  <c r="H370" i="9"/>
  <c r="G370" i="9"/>
  <c r="F370" i="9"/>
  <c r="H369" i="9"/>
  <c r="G369" i="9"/>
  <c r="F369" i="9"/>
  <c r="H368" i="9"/>
  <c r="G368" i="9"/>
  <c r="F368" i="9"/>
  <c r="H367" i="9"/>
  <c r="G367" i="9"/>
  <c r="F367" i="9"/>
  <c r="H366" i="9"/>
  <c r="G366" i="9"/>
  <c r="F366" i="9"/>
  <c r="H365" i="9"/>
  <c r="G365" i="9"/>
  <c r="F365" i="9"/>
  <c r="H364" i="9"/>
  <c r="G364" i="9"/>
  <c r="F364" i="9"/>
  <c r="H363" i="9"/>
  <c r="G363" i="9"/>
  <c r="F363" i="9"/>
  <c r="H362" i="9"/>
  <c r="G362" i="9"/>
  <c r="F362" i="9"/>
  <c r="H361" i="9"/>
  <c r="G361" i="9"/>
  <c r="F361" i="9"/>
  <c r="H360" i="9"/>
  <c r="G360" i="9"/>
  <c r="F360" i="9"/>
  <c r="H359" i="9"/>
  <c r="G359" i="9"/>
  <c r="F359" i="9"/>
  <c r="H358" i="9"/>
  <c r="G358" i="9"/>
  <c r="F358" i="9"/>
  <c r="H357" i="9"/>
  <c r="G357" i="9"/>
  <c r="F357" i="9"/>
  <c r="H356" i="9"/>
  <c r="G356" i="9"/>
  <c r="F356" i="9"/>
  <c r="H355" i="9"/>
  <c r="G355" i="9"/>
  <c r="F355" i="9"/>
  <c r="H354" i="9"/>
  <c r="G354" i="9"/>
  <c r="F354" i="9"/>
  <c r="H353" i="9"/>
  <c r="G353" i="9"/>
  <c r="F353" i="9"/>
  <c r="H352" i="9"/>
  <c r="G352" i="9"/>
  <c r="F352" i="9"/>
  <c r="H351" i="9"/>
  <c r="G351" i="9"/>
  <c r="F351" i="9"/>
  <c r="H350" i="9"/>
  <c r="G350" i="9"/>
  <c r="F350" i="9"/>
  <c r="H349" i="9"/>
  <c r="G349" i="9"/>
  <c r="F349" i="9"/>
  <c r="H348" i="9"/>
  <c r="G348" i="9"/>
  <c r="F348" i="9"/>
  <c r="H347" i="9"/>
  <c r="G347" i="9"/>
  <c r="F347" i="9"/>
  <c r="H346" i="9"/>
  <c r="G346" i="9"/>
  <c r="F346" i="9"/>
  <c r="H345" i="9"/>
  <c r="G345" i="9"/>
  <c r="F345" i="9"/>
  <c r="H344" i="9"/>
  <c r="G344" i="9"/>
  <c r="F344" i="9"/>
  <c r="H343" i="9"/>
  <c r="G343" i="9"/>
  <c r="F343" i="9"/>
  <c r="H342" i="9"/>
  <c r="G342" i="9"/>
  <c r="F342" i="9"/>
  <c r="H341" i="9"/>
  <c r="G341" i="9"/>
  <c r="F341" i="9"/>
  <c r="H340" i="9"/>
  <c r="G340" i="9"/>
  <c r="F340" i="9"/>
  <c r="H339" i="9"/>
  <c r="G339" i="9"/>
  <c r="F339" i="9"/>
  <c r="H338" i="9"/>
  <c r="G338" i="9"/>
  <c r="F338" i="9"/>
  <c r="H337" i="9"/>
  <c r="G337" i="9"/>
  <c r="F337" i="9"/>
  <c r="H336" i="9"/>
  <c r="G336" i="9"/>
  <c r="F336" i="9"/>
  <c r="H335" i="9"/>
  <c r="G335" i="9"/>
  <c r="F335" i="9"/>
  <c r="H334" i="9"/>
  <c r="G334" i="9"/>
  <c r="F334" i="9"/>
  <c r="H333" i="9"/>
  <c r="G333" i="9"/>
  <c r="F333" i="9"/>
  <c r="H332" i="9"/>
  <c r="G332" i="9"/>
  <c r="F332" i="9"/>
  <c r="H331" i="9"/>
  <c r="G331" i="9"/>
  <c r="F331" i="9"/>
  <c r="H330" i="9"/>
  <c r="G330" i="9"/>
  <c r="F330" i="9"/>
  <c r="H329" i="9"/>
  <c r="G329" i="9"/>
  <c r="F329" i="9"/>
  <c r="H328" i="9"/>
  <c r="G328" i="9"/>
  <c r="F328" i="9"/>
  <c r="H327" i="9"/>
  <c r="G327" i="9"/>
  <c r="F327" i="9"/>
  <c r="H326" i="9"/>
  <c r="G326" i="9"/>
  <c r="F326" i="9"/>
  <c r="H325" i="9"/>
  <c r="G325" i="9"/>
  <c r="F325" i="9"/>
  <c r="H324" i="9"/>
  <c r="G324" i="9"/>
  <c r="F324" i="9"/>
  <c r="H323" i="9"/>
  <c r="G323" i="9"/>
  <c r="F323" i="9"/>
  <c r="H322" i="9"/>
  <c r="G322" i="9"/>
  <c r="F322" i="9"/>
  <c r="H321" i="9"/>
  <c r="G321" i="9"/>
  <c r="F321" i="9"/>
  <c r="H320" i="9"/>
  <c r="G320" i="9"/>
  <c r="F320" i="9"/>
  <c r="H319" i="9"/>
  <c r="G319" i="9"/>
  <c r="F319" i="9"/>
  <c r="H318" i="9"/>
  <c r="G318" i="9"/>
  <c r="F318" i="9"/>
  <c r="H317" i="9"/>
  <c r="G317" i="9"/>
  <c r="F317" i="9"/>
  <c r="H316" i="9"/>
  <c r="G316" i="9"/>
  <c r="F316" i="9"/>
  <c r="H315" i="9"/>
  <c r="G315" i="9"/>
  <c r="F315" i="9"/>
  <c r="H314" i="9"/>
  <c r="G314" i="9"/>
  <c r="F314" i="9"/>
  <c r="H313" i="9"/>
  <c r="G313" i="9"/>
  <c r="F313" i="9"/>
  <c r="H312" i="9"/>
  <c r="G312" i="9"/>
  <c r="F312" i="9"/>
  <c r="H311" i="9"/>
  <c r="G311" i="9"/>
  <c r="F311" i="9"/>
  <c r="H310" i="9"/>
  <c r="G310" i="9"/>
  <c r="F310" i="9"/>
  <c r="H309" i="9"/>
  <c r="G309" i="9"/>
  <c r="F309" i="9"/>
  <c r="H308" i="9"/>
  <c r="G308" i="9"/>
  <c r="F308" i="9"/>
  <c r="H307" i="9"/>
  <c r="G307" i="9"/>
  <c r="F307" i="9"/>
  <c r="H306" i="9"/>
  <c r="G306" i="9"/>
  <c r="F306" i="9"/>
  <c r="H305" i="9"/>
  <c r="G305" i="9"/>
  <c r="F305" i="9"/>
  <c r="H304" i="9"/>
  <c r="G304" i="9"/>
  <c r="F304" i="9"/>
  <c r="H303" i="9"/>
  <c r="G303" i="9"/>
  <c r="F303" i="9"/>
  <c r="H302" i="9"/>
  <c r="G302" i="9"/>
  <c r="F302" i="9"/>
  <c r="H301" i="9"/>
  <c r="G301" i="9"/>
  <c r="F301" i="9"/>
  <c r="H300" i="9"/>
  <c r="G300" i="9"/>
  <c r="F300" i="9"/>
  <c r="H299" i="9"/>
  <c r="G299" i="9"/>
  <c r="F299" i="9"/>
  <c r="H298" i="9"/>
  <c r="G298" i="9"/>
  <c r="F298" i="9"/>
  <c r="H297" i="9"/>
  <c r="G297" i="9"/>
  <c r="F297" i="9"/>
  <c r="H296" i="9"/>
  <c r="G296" i="9"/>
  <c r="F296" i="9"/>
  <c r="H295" i="9"/>
  <c r="G295" i="9"/>
  <c r="F295" i="9"/>
  <c r="H294" i="9"/>
  <c r="G294" i="9"/>
  <c r="F294" i="9"/>
  <c r="H293" i="9"/>
  <c r="G293" i="9"/>
  <c r="F293" i="9"/>
  <c r="H292" i="9"/>
  <c r="G292" i="9"/>
  <c r="F292" i="9"/>
  <c r="H291" i="9"/>
  <c r="G291" i="9"/>
  <c r="F291" i="9"/>
  <c r="H290" i="9"/>
  <c r="G290" i="9"/>
  <c r="F290" i="9"/>
  <c r="H289" i="9"/>
  <c r="G289" i="9"/>
  <c r="F289" i="9"/>
  <c r="H288" i="9"/>
  <c r="G288" i="9"/>
  <c r="F288" i="9"/>
  <c r="H287" i="9"/>
  <c r="G287" i="9"/>
  <c r="F287" i="9"/>
  <c r="H286" i="9"/>
  <c r="G286" i="9"/>
  <c r="F286" i="9"/>
  <c r="H285" i="9"/>
  <c r="G285" i="9"/>
  <c r="F285" i="9"/>
  <c r="H284" i="9"/>
  <c r="G284" i="9"/>
  <c r="F284" i="9"/>
  <c r="H283" i="9"/>
  <c r="G283" i="9"/>
  <c r="F283" i="9"/>
  <c r="H282" i="9"/>
  <c r="G282" i="9"/>
  <c r="F282" i="9"/>
  <c r="H281" i="9"/>
  <c r="G281" i="9"/>
  <c r="F281" i="9"/>
  <c r="H280" i="9"/>
  <c r="G280" i="9"/>
  <c r="F280" i="9"/>
  <c r="H279" i="9"/>
  <c r="G279" i="9"/>
  <c r="F279" i="9"/>
  <c r="H278" i="9"/>
  <c r="G278" i="9"/>
  <c r="F278" i="9"/>
  <c r="H277" i="9"/>
  <c r="G277" i="9"/>
  <c r="F277" i="9"/>
  <c r="H276" i="9"/>
  <c r="G276" i="9"/>
  <c r="F276" i="9"/>
  <c r="H275" i="9"/>
  <c r="G275" i="9"/>
  <c r="F275" i="9"/>
  <c r="H274" i="9"/>
  <c r="G274" i="9"/>
  <c r="F274" i="9"/>
  <c r="H273" i="9"/>
  <c r="G273" i="9"/>
  <c r="F273" i="9"/>
  <c r="H272" i="9"/>
  <c r="G272" i="9"/>
  <c r="F272" i="9"/>
  <c r="H271" i="9"/>
  <c r="G271" i="9"/>
  <c r="F271" i="9"/>
  <c r="H270" i="9"/>
  <c r="G270" i="9"/>
  <c r="F270" i="9"/>
  <c r="H269" i="9"/>
  <c r="G269" i="9"/>
  <c r="F269" i="9"/>
  <c r="H268" i="9"/>
  <c r="G268" i="9"/>
  <c r="F268" i="9"/>
  <c r="H267" i="9"/>
  <c r="G267" i="9"/>
  <c r="F267" i="9"/>
  <c r="H266" i="9"/>
  <c r="G266" i="9"/>
  <c r="F266" i="9"/>
  <c r="H265" i="9"/>
  <c r="G265" i="9"/>
  <c r="F265" i="9"/>
  <c r="H264" i="9"/>
  <c r="G264" i="9"/>
  <c r="F264" i="9"/>
  <c r="H263" i="9"/>
  <c r="G263" i="9"/>
  <c r="F263" i="9"/>
  <c r="H262" i="9"/>
  <c r="G262" i="9"/>
  <c r="F262" i="9"/>
  <c r="H261" i="9"/>
  <c r="G261" i="9"/>
  <c r="F261" i="9"/>
  <c r="H260" i="9"/>
  <c r="G260" i="9"/>
  <c r="F260" i="9"/>
  <c r="H259" i="9"/>
  <c r="G259" i="9"/>
  <c r="F259" i="9"/>
  <c r="H258" i="9"/>
  <c r="G258" i="9"/>
  <c r="F258" i="9"/>
  <c r="H257" i="9"/>
  <c r="G257" i="9"/>
  <c r="F257" i="9"/>
  <c r="H256" i="9"/>
  <c r="G256" i="9"/>
  <c r="F256" i="9"/>
  <c r="H255" i="9"/>
  <c r="G255" i="9"/>
  <c r="F255" i="9"/>
  <c r="H254" i="9"/>
  <c r="G254" i="9"/>
  <c r="F254" i="9"/>
  <c r="H253" i="9"/>
  <c r="G253" i="9"/>
  <c r="F253" i="9"/>
  <c r="H252" i="9"/>
  <c r="G252" i="9"/>
  <c r="F252" i="9"/>
  <c r="H251" i="9"/>
  <c r="G251" i="9"/>
  <c r="F251" i="9"/>
  <c r="H250" i="9"/>
  <c r="G250" i="9"/>
  <c r="F250" i="9"/>
  <c r="H249" i="9"/>
  <c r="G249" i="9"/>
  <c r="F249" i="9"/>
  <c r="H248" i="9"/>
  <c r="G248" i="9"/>
  <c r="F248" i="9"/>
  <c r="H247" i="9"/>
  <c r="G247" i="9"/>
  <c r="F247" i="9"/>
  <c r="H246" i="9"/>
  <c r="G246" i="9"/>
  <c r="F246" i="9"/>
  <c r="H245" i="9"/>
  <c r="G245" i="9"/>
  <c r="F245" i="9"/>
  <c r="H244" i="9"/>
  <c r="G244" i="9"/>
  <c r="F244" i="9"/>
  <c r="H243" i="9"/>
  <c r="G243" i="9"/>
  <c r="F243" i="9"/>
  <c r="H242" i="9"/>
  <c r="G242" i="9"/>
  <c r="F242" i="9"/>
  <c r="H241" i="9"/>
  <c r="G241" i="9"/>
  <c r="F241" i="9"/>
  <c r="H240" i="9"/>
  <c r="G240" i="9"/>
  <c r="F240" i="9"/>
  <c r="H239" i="9"/>
  <c r="G239" i="9"/>
  <c r="F239" i="9"/>
  <c r="H238" i="9"/>
  <c r="G238" i="9"/>
  <c r="F238" i="9"/>
  <c r="H237" i="9"/>
  <c r="G237" i="9"/>
  <c r="F237" i="9"/>
  <c r="H236" i="9"/>
  <c r="G236" i="9"/>
  <c r="F236" i="9"/>
  <c r="H235" i="9"/>
  <c r="G235" i="9"/>
  <c r="F235" i="9"/>
  <c r="H234" i="9"/>
  <c r="G234" i="9"/>
  <c r="F234" i="9"/>
  <c r="H233" i="9"/>
  <c r="G233" i="9"/>
  <c r="F233" i="9"/>
  <c r="H232" i="9"/>
  <c r="G232" i="9"/>
  <c r="F232" i="9"/>
  <c r="H231" i="9"/>
  <c r="G231" i="9"/>
  <c r="F231" i="9"/>
  <c r="H230" i="9"/>
  <c r="G230" i="9"/>
  <c r="F230" i="9"/>
  <c r="H229" i="9"/>
  <c r="G229" i="9"/>
  <c r="F229" i="9"/>
  <c r="H228" i="9"/>
  <c r="G228" i="9"/>
  <c r="F228" i="9"/>
  <c r="H227" i="9"/>
  <c r="G227" i="9"/>
  <c r="F227" i="9"/>
  <c r="H226" i="9"/>
  <c r="G226" i="9"/>
  <c r="F226" i="9"/>
  <c r="H225" i="9"/>
  <c r="G225" i="9"/>
  <c r="F225" i="9"/>
  <c r="H224" i="9"/>
  <c r="G224" i="9"/>
  <c r="F224" i="9"/>
  <c r="H223" i="9"/>
  <c r="G223" i="9"/>
  <c r="F223" i="9"/>
  <c r="H222" i="9"/>
  <c r="G222" i="9"/>
  <c r="F222" i="9"/>
  <c r="H221" i="9"/>
  <c r="G221" i="9"/>
  <c r="F221" i="9"/>
  <c r="H220" i="9"/>
  <c r="G220" i="9"/>
  <c r="F220" i="9"/>
  <c r="H219" i="9"/>
  <c r="G219" i="9"/>
  <c r="F219" i="9"/>
  <c r="H218" i="9"/>
  <c r="G218" i="9"/>
  <c r="F218" i="9"/>
  <c r="H217" i="9"/>
  <c r="G217" i="9"/>
  <c r="F217" i="9"/>
  <c r="H216" i="9"/>
  <c r="G216" i="9"/>
  <c r="F216" i="9"/>
  <c r="H215" i="9"/>
  <c r="G215" i="9"/>
  <c r="F215" i="9"/>
  <c r="H214" i="9"/>
  <c r="G214" i="9"/>
  <c r="F214" i="9"/>
  <c r="H213" i="9"/>
  <c r="G213" i="9"/>
  <c r="F213" i="9"/>
  <c r="H212" i="9"/>
  <c r="G212" i="9"/>
  <c r="F212" i="9"/>
  <c r="H211" i="9"/>
  <c r="G211" i="9"/>
  <c r="F211" i="9"/>
  <c r="H210" i="9"/>
  <c r="G210" i="9"/>
  <c r="F210" i="9"/>
  <c r="H209" i="9"/>
  <c r="G209" i="9"/>
  <c r="F209" i="9"/>
  <c r="H208" i="9"/>
  <c r="G208" i="9"/>
  <c r="F208" i="9"/>
  <c r="H207" i="9"/>
  <c r="G207" i="9"/>
  <c r="F207" i="9"/>
  <c r="H206" i="9"/>
  <c r="G206" i="9"/>
  <c r="F206" i="9"/>
  <c r="H205" i="9"/>
  <c r="G205" i="9"/>
  <c r="F205" i="9"/>
  <c r="H204" i="9"/>
  <c r="G204" i="9"/>
  <c r="F204" i="9"/>
  <c r="H203" i="9"/>
  <c r="G203" i="9"/>
  <c r="F203" i="9"/>
  <c r="H202" i="9"/>
  <c r="G202" i="9"/>
  <c r="F202" i="9"/>
  <c r="H201" i="9"/>
  <c r="G201" i="9"/>
  <c r="F201" i="9"/>
  <c r="H200" i="9"/>
  <c r="G200" i="9"/>
  <c r="F200" i="9"/>
  <c r="H199" i="9"/>
  <c r="G199" i="9"/>
  <c r="F199" i="9"/>
  <c r="H198" i="9"/>
  <c r="G198" i="9"/>
  <c r="F198" i="9"/>
  <c r="H197" i="9"/>
  <c r="G197" i="9"/>
  <c r="F197" i="9"/>
  <c r="H196" i="9"/>
  <c r="G196" i="9"/>
  <c r="F196" i="9"/>
  <c r="H195" i="9"/>
  <c r="G195" i="9"/>
  <c r="F195" i="9"/>
  <c r="H194" i="9"/>
  <c r="G194" i="9"/>
  <c r="F194" i="9"/>
  <c r="H193" i="9"/>
  <c r="G193" i="9"/>
  <c r="F193" i="9"/>
  <c r="H192" i="9"/>
  <c r="G192" i="9"/>
  <c r="F192" i="9"/>
  <c r="H191" i="9"/>
  <c r="G191" i="9"/>
  <c r="F191" i="9"/>
  <c r="H190" i="9"/>
  <c r="G190" i="9"/>
  <c r="F190" i="9"/>
  <c r="H189" i="9"/>
  <c r="G189" i="9"/>
  <c r="F189" i="9"/>
  <c r="H188" i="9"/>
  <c r="G188" i="9"/>
  <c r="F188" i="9"/>
  <c r="F186" i="9"/>
  <c r="B186" i="9"/>
  <c r="F185" i="9"/>
  <c r="B185" i="9"/>
  <c r="F184" i="9"/>
  <c r="B184" i="9"/>
  <c r="F183" i="9"/>
  <c r="B183" i="9"/>
  <c r="F182" i="9"/>
  <c r="B182" i="9"/>
  <c r="F181" i="9"/>
  <c r="B181" i="9"/>
  <c r="F180" i="9"/>
  <c r="B180" i="9"/>
  <c r="F179" i="9"/>
  <c r="B179" i="9"/>
  <c r="F178" i="9"/>
  <c r="B178" i="9"/>
  <c r="F177" i="9"/>
  <c r="B177" i="9"/>
  <c r="F176" i="9"/>
  <c r="B176" i="9"/>
  <c r="F175" i="9"/>
  <c r="B175" i="9"/>
  <c r="G174" i="9"/>
  <c r="F174" i="9"/>
  <c r="B174" i="9"/>
  <c r="G173" i="9"/>
  <c r="F173" i="9"/>
  <c r="B173" i="9"/>
  <c r="F172" i="9"/>
  <c r="B172" i="9"/>
  <c r="F171" i="9"/>
  <c r="B171" i="9"/>
  <c r="G170" i="9"/>
  <c r="F170" i="9"/>
  <c r="B170" i="9"/>
  <c r="F169" i="9"/>
  <c r="B169" i="9"/>
  <c r="F168" i="9"/>
  <c r="B168" i="9"/>
  <c r="F167" i="9"/>
  <c r="B167" i="9"/>
  <c r="G166" i="9"/>
  <c r="F166" i="9"/>
  <c r="B166" i="9"/>
  <c r="H166" i="9" s="1"/>
  <c r="F165" i="9"/>
  <c r="B165" i="9"/>
  <c r="F164" i="9"/>
  <c r="B164" i="9"/>
  <c r="F163" i="9"/>
  <c r="B163" i="9"/>
  <c r="F162" i="9"/>
  <c r="B162" i="9"/>
  <c r="F161" i="9"/>
  <c r="B161" i="9"/>
  <c r="F160" i="9"/>
  <c r="B160" i="9"/>
  <c r="F159" i="9"/>
  <c r="B159" i="9"/>
  <c r="F158" i="9"/>
  <c r="B158" i="9"/>
  <c r="F157" i="9"/>
  <c r="B157" i="9"/>
  <c r="F156" i="9"/>
  <c r="B156" i="9"/>
  <c r="F155" i="9"/>
  <c r="B155" i="9"/>
  <c r="F154" i="9"/>
  <c r="B154" i="9"/>
  <c r="F153" i="9"/>
  <c r="B153" i="9"/>
  <c r="F152" i="9"/>
  <c r="B152" i="9"/>
  <c r="F151" i="9"/>
  <c r="B151" i="9"/>
  <c r="F150" i="9"/>
  <c r="B150" i="9"/>
  <c r="F149" i="9"/>
  <c r="B149" i="9"/>
  <c r="F148" i="9"/>
  <c r="B148" i="9"/>
  <c r="F147" i="9"/>
  <c r="B147" i="9"/>
  <c r="F146" i="9"/>
  <c r="B146" i="9"/>
  <c r="F145" i="9"/>
  <c r="B145" i="9"/>
  <c r="F144" i="9"/>
  <c r="B144" i="9"/>
  <c r="F143" i="9"/>
  <c r="B143" i="9"/>
  <c r="F142" i="9"/>
  <c r="B142" i="9"/>
  <c r="F141" i="9"/>
  <c r="B141" i="9"/>
  <c r="F140" i="9"/>
  <c r="B140" i="9"/>
  <c r="F139" i="9"/>
  <c r="B139" i="9"/>
  <c r="F138" i="9"/>
  <c r="B138" i="9"/>
  <c r="F137" i="9"/>
  <c r="B137" i="9"/>
  <c r="F136" i="9"/>
  <c r="B136" i="9"/>
  <c r="F135" i="9"/>
  <c r="B135" i="9"/>
  <c r="F134" i="9"/>
  <c r="B134" i="9"/>
  <c r="F133" i="9"/>
  <c r="B133" i="9"/>
  <c r="F132" i="9"/>
  <c r="B132" i="9"/>
  <c r="F131" i="9"/>
  <c r="B131" i="9"/>
  <c r="F130" i="9"/>
  <c r="B130" i="9"/>
  <c r="F129" i="9"/>
  <c r="B129" i="9"/>
  <c r="F128" i="9"/>
  <c r="B128" i="9"/>
  <c r="F127" i="9"/>
  <c r="B127" i="9"/>
  <c r="F126" i="9"/>
  <c r="B126" i="9"/>
  <c r="F125" i="9"/>
  <c r="B125" i="9"/>
  <c r="F124" i="9"/>
  <c r="B124" i="9"/>
  <c r="F123" i="9"/>
  <c r="B123" i="9"/>
  <c r="F122" i="9"/>
  <c r="B122" i="9"/>
  <c r="F121" i="9"/>
  <c r="B121" i="9"/>
  <c r="F120" i="9"/>
  <c r="B120" i="9"/>
  <c r="G119" i="9"/>
  <c r="F119" i="9"/>
  <c r="B119" i="9"/>
  <c r="F118" i="9"/>
  <c r="B118" i="9"/>
  <c r="F117" i="9"/>
  <c r="B117" i="9"/>
  <c r="F116" i="9"/>
  <c r="B116" i="9"/>
  <c r="F115" i="9"/>
  <c r="B115" i="9"/>
  <c r="F114" i="9"/>
  <c r="B114" i="9"/>
  <c r="F113" i="9"/>
  <c r="B113" i="9"/>
  <c r="F112" i="9"/>
  <c r="B112" i="9"/>
  <c r="F111" i="9"/>
  <c r="B111" i="9"/>
  <c r="F110" i="9"/>
  <c r="B110" i="9"/>
  <c r="F109" i="9"/>
  <c r="B109" i="9"/>
  <c r="F108" i="9"/>
  <c r="B108" i="9"/>
  <c r="F107" i="9"/>
  <c r="B107" i="9"/>
  <c r="F106" i="9"/>
  <c r="B106" i="9"/>
  <c r="F105" i="9"/>
  <c r="B105" i="9"/>
  <c r="F104" i="9"/>
  <c r="B104" i="9"/>
  <c r="F103" i="9"/>
  <c r="B103" i="9"/>
  <c r="F102" i="9"/>
  <c r="B102" i="9"/>
  <c r="F101" i="9"/>
  <c r="B101" i="9"/>
  <c r="F100" i="9"/>
  <c r="B100" i="9"/>
  <c r="F99" i="9"/>
  <c r="B99" i="9"/>
  <c r="F98" i="9"/>
  <c r="B98" i="9"/>
  <c r="F97" i="9"/>
  <c r="B97" i="9"/>
  <c r="F96" i="9"/>
  <c r="B96" i="9"/>
  <c r="F95" i="9"/>
  <c r="B95" i="9"/>
  <c r="F94" i="9"/>
  <c r="B94" i="9"/>
  <c r="F93" i="9"/>
  <c r="B93" i="9"/>
  <c r="F92" i="9"/>
  <c r="B92" i="9"/>
  <c r="F91" i="9"/>
  <c r="B91" i="9"/>
  <c r="F90" i="9"/>
  <c r="B90" i="9"/>
  <c r="F89" i="9"/>
  <c r="B89" i="9"/>
  <c r="F88" i="9"/>
  <c r="B88" i="9"/>
  <c r="F87" i="9"/>
  <c r="B87" i="9"/>
  <c r="F86" i="9"/>
  <c r="B86" i="9"/>
  <c r="F85" i="9"/>
  <c r="B85" i="9"/>
  <c r="F84" i="9"/>
  <c r="B84" i="9"/>
  <c r="F83" i="9"/>
  <c r="B83" i="9"/>
  <c r="F82" i="9"/>
  <c r="B82" i="9"/>
  <c r="F81" i="9"/>
  <c r="B81" i="9"/>
  <c r="F80" i="9"/>
  <c r="B80" i="9"/>
  <c r="F79" i="9"/>
  <c r="B79" i="9"/>
  <c r="F78" i="9"/>
  <c r="B78" i="9"/>
  <c r="F77" i="9"/>
  <c r="B77" i="9"/>
  <c r="F76" i="9"/>
  <c r="B76" i="9"/>
  <c r="F75" i="9"/>
  <c r="B75" i="9"/>
  <c r="F74" i="9"/>
  <c r="B74" i="9"/>
  <c r="F73" i="9"/>
  <c r="B73" i="9"/>
  <c r="F72" i="9"/>
  <c r="B72" i="9"/>
  <c r="F71" i="9"/>
  <c r="B71" i="9"/>
  <c r="F70" i="9"/>
  <c r="B70" i="9"/>
  <c r="F69" i="9"/>
  <c r="B69" i="9"/>
  <c r="F68" i="9"/>
  <c r="B68" i="9"/>
  <c r="F67" i="9"/>
  <c r="B67" i="9"/>
  <c r="F66" i="9"/>
  <c r="B66" i="9"/>
  <c r="F65" i="9"/>
  <c r="B65" i="9"/>
  <c r="F64" i="9"/>
  <c r="B64" i="9"/>
  <c r="F63" i="9"/>
  <c r="B63" i="9"/>
  <c r="F62" i="9"/>
  <c r="B62" i="9"/>
  <c r="F61" i="9"/>
  <c r="B61" i="9"/>
  <c r="F60" i="9"/>
  <c r="B60" i="9"/>
  <c r="F59" i="9"/>
  <c r="B59" i="9"/>
  <c r="F58" i="9"/>
  <c r="B58" i="9"/>
  <c r="F57" i="9"/>
  <c r="B57" i="9"/>
  <c r="F56" i="9"/>
  <c r="B56" i="9"/>
  <c r="F55" i="9"/>
  <c r="B55" i="9"/>
  <c r="F54" i="9"/>
  <c r="B54" i="9"/>
  <c r="F53" i="9"/>
  <c r="B53" i="9"/>
  <c r="F52" i="9"/>
  <c r="B52" i="9"/>
  <c r="F51" i="9"/>
  <c r="B51" i="9"/>
  <c r="F50" i="9"/>
  <c r="B50" i="9"/>
  <c r="F49" i="9"/>
  <c r="B49" i="9"/>
  <c r="F48" i="9"/>
  <c r="B48" i="9"/>
  <c r="F47" i="9"/>
  <c r="B47" i="9"/>
  <c r="F46" i="9"/>
  <c r="B46" i="9"/>
  <c r="F45" i="9"/>
  <c r="B45" i="9"/>
  <c r="F44" i="9"/>
  <c r="B44" i="9"/>
  <c r="F43" i="9"/>
  <c r="B43" i="9"/>
  <c r="F42" i="9"/>
  <c r="B42" i="9"/>
  <c r="F41" i="9"/>
  <c r="B41" i="9"/>
  <c r="F40" i="9"/>
  <c r="B40" i="9"/>
  <c r="F39" i="9"/>
  <c r="B39" i="9"/>
  <c r="F38" i="9"/>
  <c r="B38" i="9"/>
  <c r="F37" i="9"/>
  <c r="B37" i="9"/>
  <c r="F36" i="9"/>
  <c r="B36" i="9"/>
  <c r="F35" i="9"/>
  <c r="B35" i="9"/>
  <c r="F34" i="9"/>
  <c r="B34" i="9"/>
  <c r="F33" i="9"/>
  <c r="B33" i="9"/>
  <c r="F32" i="9"/>
  <c r="B32" i="9"/>
  <c r="F31" i="9"/>
  <c r="B31" i="9"/>
  <c r="G30" i="9"/>
  <c r="F30" i="9"/>
  <c r="B30" i="9"/>
  <c r="H30" i="9" s="1"/>
  <c r="F29" i="9"/>
  <c r="B29" i="9"/>
  <c r="G28" i="9"/>
  <c r="H28" i="9" s="1"/>
  <c r="F28" i="9"/>
  <c r="B28" i="9"/>
  <c r="G27" i="9"/>
  <c r="F27" i="9"/>
  <c r="B27" i="9"/>
  <c r="G26" i="9"/>
  <c r="B26" i="9"/>
  <c r="G25" i="9"/>
  <c r="B25" i="9"/>
  <c r="G24" i="9"/>
  <c r="H24" i="9" s="1"/>
  <c r="B24" i="9"/>
  <c r="F23" i="9"/>
  <c r="B23" i="9"/>
  <c r="F22" i="9"/>
  <c r="B22" i="9"/>
  <c r="G21" i="9"/>
  <c r="H21" i="9" s="1"/>
  <c r="F21" i="9"/>
  <c r="B21" i="9"/>
  <c r="L14" i="9"/>
  <c r="G22" i="9" s="1"/>
  <c r="H22" i="9" s="1"/>
  <c r="F13" i="9"/>
  <c r="F12" i="9"/>
  <c r="F11" i="9"/>
  <c r="F10" i="9"/>
  <c r="F9" i="9"/>
  <c r="F14" i="1"/>
  <c r="G1016" i="6"/>
  <c r="G10" i="5"/>
  <c r="G11" i="5"/>
  <c r="G12" i="5"/>
  <c r="G13" i="5"/>
  <c r="G9" i="5"/>
  <c r="F13" i="1"/>
  <c r="F12" i="1"/>
  <c r="F11" i="1"/>
  <c r="F10" i="1"/>
  <c r="F9" i="1"/>
  <c r="F13" i="8"/>
  <c r="F12" i="8"/>
  <c r="F11" i="8"/>
  <c r="F10" i="8"/>
  <c r="F9" i="8"/>
  <c r="F10" i="6"/>
  <c r="F11" i="6"/>
  <c r="F12" i="6"/>
  <c r="F13" i="6"/>
  <c r="F9" i="6"/>
  <c r="I38" i="8"/>
  <c r="I71" i="8"/>
  <c r="I78" i="8"/>
  <c r="I102" i="8"/>
  <c r="I135" i="8"/>
  <c r="I142" i="8"/>
  <c r="I166" i="8"/>
  <c r="I200" i="8"/>
  <c r="I207" i="8"/>
  <c r="I231" i="8"/>
  <c r="I264" i="8"/>
  <c r="I271" i="8"/>
  <c r="I295" i="8"/>
  <c r="I328" i="8"/>
  <c r="I335" i="8"/>
  <c r="I359" i="8"/>
  <c r="I392" i="8"/>
  <c r="I399" i="8"/>
  <c r="I423" i="8"/>
  <c r="I456" i="8"/>
  <c r="I463" i="8"/>
  <c r="I487" i="8"/>
  <c r="I520" i="8"/>
  <c r="I527" i="8"/>
  <c r="I584" i="8"/>
  <c r="I591" i="8"/>
  <c r="I648" i="8"/>
  <c r="I655" i="8"/>
  <c r="I712" i="8"/>
  <c r="I719" i="8"/>
  <c r="I791" i="8"/>
  <c r="I799" i="8"/>
  <c r="I823" i="8"/>
  <c r="I885" i="8"/>
  <c r="I967" i="8"/>
  <c r="G22" i="8"/>
  <c r="I22" i="8" s="1"/>
  <c r="G23" i="8"/>
  <c r="I23" i="8" s="1"/>
  <c r="G24" i="8"/>
  <c r="I24" i="8" s="1"/>
  <c r="G25" i="8"/>
  <c r="I25" i="8" s="1"/>
  <c r="G26" i="8"/>
  <c r="I26" i="8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33" i="8"/>
  <c r="I33" i="8" s="1"/>
  <c r="G34" i="8"/>
  <c r="I34" i="8" s="1"/>
  <c r="G35" i="8"/>
  <c r="I35" i="8" s="1"/>
  <c r="G36" i="8"/>
  <c r="I36" i="8" s="1"/>
  <c r="G37" i="8"/>
  <c r="I37" i="8" s="1"/>
  <c r="G38" i="8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69" i="8"/>
  <c r="I69" i="8" s="1"/>
  <c r="G70" i="8"/>
  <c r="I70" i="8" s="1"/>
  <c r="G71" i="8"/>
  <c r="G72" i="8"/>
  <c r="I72" i="8" s="1"/>
  <c r="G73" i="8"/>
  <c r="I73" i="8" s="1"/>
  <c r="G74" i="8"/>
  <c r="I74" i="8" s="1"/>
  <c r="G75" i="8"/>
  <c r="I75" i="8" s="1"/>
  <c r="G76" i="8"/>
  <c r="I76" i="8" s="1"/>
  <c r="G77" i="8"/>
  <c r="I77" i="8" s="1"/>
  <c r="G78" i="8"/>
  <c r="G79" i="8"/>
  <c r="I79" i="8" s="1"/>
  <c r="G80" i="8"/>
  <c r="I80" i="8" s="1"/>
  <c r="G81" i="8"/>
  <c r="I81" i="8" s="1"/>
  <c r="G82" i="8"/>
  <c r="I82" i="8" s="1"/>
  <c r="G83" i="8"/>
  <c r="I83" i="8" s="1"/>
  <c r="G84" i="8"/>
  <c r="I84" i="8" s="1"/>
  <c r="G85" i="8"/>
  <c r="I85" i="8" s="1"/>
  <c r="G86" i="8"/>
  <c r="I86" i="8" s="1"/>
  <c r="G87" i="8"/>
  <c r="I87" i="8" s="1"/>
  <c r="G88" i="8"/>
  <c r="I88" i="8" s="1"/>
  <c r="G89" i="8"/>
  <c r="I89" i="8" s="1"/>
  <c r="G90" i="8"/>
  <c r="I90" i="8" s="1"/>
  <c r="G91" i="8"/>
  <c r="I91" i="8" s="1"/>
  <c r="G92" i="8"/>
  <c r="I92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G99" i="8"/>
  <c r="I99" i="8" s="1"/>
  <c r="G100" i="8"/>
  <c r="I100" i="8" s="1"/>
  <c r="G101" i="8"/>
  <c r="I101" i="8" s="1"/>
  <c r="G102" i="8"/>
  <c r="G103" i="8"/>
  <c r="I103" i="8" s="1"/>
  <c r="G104" i="8"/>
  <c r="I104" i="8" s="1"/>
  <c r="G105" i="8"/>
  <c r="I105" i="8" s="1"/>
  <c r="G106" i="8"/>
  <c r="I106" i="8" s="1"/>
  <c r="G107" i="8"/>
  <c r="I107" i="8" s="1"/>
  <c r="G108" i="8"/>
  <c r="I108" i="8" s="1"/>
  <c r="G109" i="8"/>
  <c r="I109" i="8" s="1"/>
  <c r="G110" i="8"/>
  <c r="I110" i="8" s="1"/>
  <c r="G111" i="8"/>
  <c r="I111" i="8" s="1"/>
  <c r="G112" i="8"/>
  <c r="I112" i="8" s="1"/>
  <c r="G113" i="8"/>
  <c r="I113" i="8" s="1"/>
  <c r="G114" i="8"/>
  <c r="I114" i="8" s="1"/>
  <c r="G115" i="8"/>
  <c r="I115" i="8" s="1"/>
  <c r="G116" i="8"/>
  <c r="I116" i="8" s="1"/>
  <c r="G117" i="8"/>
  <c r="I117" i="8" s="1"/>
  <c r="G118" i="8"/>
  <c r="I118" i="8" s="1"/>
  <c r="G119" i="8"/>
  <c r="I119" i="8" s="1"/>
  <c r="G120" i="8"/>
  <c r="I120" i="8" s="1"/>
  <c r="G121" i="8"/>
  <c r="I121" i="8" s="1"/>
  <c r="G122" i="8"/>
  <c r="I122" i="8" s="1"/>
  <c r="G123" i="8"/>
  <c r="I123" i="8" s="1"/>
  <c r="G124" i="8"/>
  <c r="I124" i="8" s="1"/>
  <c r="G125" i="8"/>
  <c r="I125" i="8" s="1"/>
  <c r="G126" i="8"/>
  <c r="I126" i="8" s="1"/>
  <c r="G127" i="8"/>
  <c r="I127" i="8" s="1"/>
  <c r="G128" i="8"/>
  <c r="I128" i="8" s="1"/>
  <c r="G129" i="8"/>
  <c r="I129" i="8" s="1"/>
  <c r="G130" i="8"/>
  <c r="I130" i="8" s="1"/>
  <c r="G131" i="8"/>
  <c r="I131" i="8" s="1"/>
  <c r="G132" i="8"/>
  <c r="I132" i="8" s="1"/>
  <c r="G133" i="8"/>
  <c r="I133" i="8" s="1"/>
  <c r="G134" i="8"/>
  <c r="I134" i="8" s="1"/>
  <c r="G135" i="8"/>
  <c r="G136" i="8"/>
  <c r="I136" i="8" s="1"/>
  <c r="G137" i="8"/>
  <c r="I137" i="8" s="1"/>
  <c r="G138" i="8"/>
  <c r="I138" i="8" s="1"/>
  <c r="G139" i="8"/>
  <c r="I139" i="8" s="1"/>
  <c r="G140" i="8"/>
  <c r="I140" i="8" s="1"/>
  <c r="G141" i="8"/>
  <c r="I141" i="8" s="1"/>
  <c r="G142" i="8"/>
  <c r="G143" i="8"/>
  <c r="I143" i="8" s="1"/>
  <c r="G144" i="8"/>
  <c r="I144" i="8" s="1"/>
  <c r="G145" i="8"/>
  <c r="I145" i="8" s="1"/>
  <c r="G146" i="8"/>
  <c r="I146" i="8" s="1"/>
  <c r="G147" i="8"/>
  <c r="I147" i="8" s="1"/>
  <c r="G148" i="8"/>
  <c r="I148" i="8" s="1"/>
  <c r="G149" i="8"/>
  <c r="I149" i="8" s="1"/>
  <c r="G150" i="8"/>
  <c r="I150" i="8" s="1"/>
  <c r="G151" i="8"/>
  <c r="I151" i="8" s="1"/>
  <c r="G152" i="8"/>
  <c r="I152" i="8" s="1"/>
  <c r="G153" i="8"/>
  <c r="I153" i="8" s="1"/>
  <c r="G154" i="8"/>
  <c r="I154" i="8" s="1"/>
  <c r="G155" i="8"/>
  <c r="I155" i="8" s="1"/>
  <c r="G156" i="8"/>
  <c r="I156" i="8" s="1"/>
  <c r="G157" i="8"/>
  <c r="I157" i="8" s="1"/>
  <c r="G158" i="8"/>
  <c r="I158" i="8" s="1"/>
  <c r="G159" i="8"/>
  <c r="I159" i="8" s="1"/>
  <c r="G160" i="8"/>
  <c r="I160" i="8" s="1"/>
  <c r="G161" i="8"/>
  <c r="I161" i="8" s="1"/>
  <c r="G162" i="8"/>
  <c r="I162" i="8" s="1"/>
  <c r="G163" i="8"/>
  <c r="I163" i="8" s="1"/>
  <c r="G164" i="8"/>
  <c r="I164" i="8" s="1"/>
  <c r="G165" i="8"/>
  <c r="I165" i="8" s="1"/>
  <c r="G166" i="8"/>
  <c r="G167" i="8"/>
  <c r="I167" i="8" s="1"/>
  <c r="G168" i="8"/>
  <c r="I168" i="8" s="1"/>
  <c r="G169" i="8"/>
  <c r="I169" i="8" s="1"/>
  <c r="G170" i="8"/>
  <c r="I170" i="8" s="1"/>
  <c r="G171" i="8"/>
  <c r="I171" i="8" s="1"/>
  <c r="G172" i="8"/>
  <c r="I172" i="8" s="1"/>
  <c r="G173" i="8"/>
  <c r="I173" i="8" s="1"/>
  <c r="G174" i="8"/>
  <c r="I174" i="8" s="1"/>
  <c r="G175" i="8"/>
  <c r="I175" i="8" s="1"/>
  <c r="G176" i="8"/>
  <c r="I176" i="8" s="1"/>
  <c r="G177" i="8"/>
  <c r="I177" i="8" s="1"/>
  <c r="G178" i="8"/>
  <c r="I178" i="8" s="1"/>
  <c r="G179" i="8"/>
  <c r="I179" i="8" s="1"/>
  <c r="G180" i="8"/>
  <c r="I180" i="8" s="1"/>
  <c r="G181" i="8"/>
  <c r="I181" i="8" s="1"/>
  <c r="G182" i="8"/>
  <c r="I182" i="8" s="1"/>
  <c r="G183" i="8"/>
  <c r="I183" i="8" s="1"/>
  <c r="G184" i="8"/>
  <c r="I184" i="8" s="1"/>
  <c r="G185" i="8"/>
  <c r="I185" i="8" s="1"/>
  <c r="G186" i="8"/>
  <c r="I186" i="8" s="1"/>
  <c r="G188" i="8"/>
  <c r="I188" i="8" s="1"/>
  <c r="G189" i="8"/>
  <c r="I189" i="8" s="1"/>
  <c r="G190" i="8"/>
  <c r="I190" i="8" s="1"/>
  <c r="G191" i="8"/>
  <c r="I191" i="8" s="1"/>
  <c r="G192" i="8"/>
  <c r="I192" i="8" s="1"/>
  <c r="G193" i="8"/>
  <c r="I193" i="8" s="1"/>
  <c r="G194" i="8"/>
  <c r="I194" i="8" s="1"/>
  <c r="G195" i="8"/>
  <c r="I195" i="8" s="1"/>
  <c r="G196" i="8"/>
  <c r="I196" i="8" s="1"/>
  <c r="G197" i="8"/>
  <c r="I197" i="8" s="1"/>
  <c r="G198" i="8"/>
  <c r="I198" i="8" s="1"/>
  <c r="G199" i="8"/>
  <c r="I199" i="8" s="1"/>
  <c r="G200" i="8"/>
  <c r="G201" i="8"/>
  <c r="I201" i="8" s="1"/>
  <c r="G202" i="8"/>
  <c r="I202" i="8" s="1"/>
  <c r="G203" i="8"/>
  <c r="I203" i="8" s="1"/>
  <c r="G204" i="8"/>
  <c r="I204" i="8" s="1"/>
  <c r="G205" i="8"/>
  <c r="I205" i="8" s="1"/>
  <c r="G206" i="8"/>
  <c r="I206" i="8" s="1"/>
  <c r="G207" i="8"/>
  <c r="G208" i="8"/>
  <c r="I208" i="8" s="1"/>
  <c r="G209" i="8"/>
  <c r="I209" i="8" s="1"/>
  <c r="G210" i="8"/>
  <c r="I210" i="8" s="1"/>
  <c r="G211" i="8"/>
  <c r="I211" i="8" s="1"/>
  <c r="G212" i="8"/>
  <c r="I212" i="8" s="1"/>
  <c r="G213" i="8"/>
  <c r="I213" i="8" s="1"/>
  <c r="G214" i="8"/>
  <c r="I214" i="8" s="1"/>
  <c r="G215" i="8"/>
  <c r="I215" i="8" s="1"/>
  <c r="G216" i="8"/>
  <c r="I216" i="8" s="1"/>
  <c r="G217" i="8"/>
  <c r="I217" i="8" s="1"/>
  <c r="G218" i="8"/>
  <c r="I218" i="8" s="1"/>
  <c r="G219" i="8"/>
  <c r="I219" i="8" s="1"/>
  <c r="G220" i="8"/>
  <c r="I220" i="8" s="1"/>
  <c r="G221" i="8"/>
  <c r="I221" i="8" s="1"/>
  <c r="G222" i="8"/>
  <c r="I222" i="8" s="1"/>
  <c r="G223" i="8"/>
  <c r="I223" i="8" s="1"/>
  <c r="G224" i="8"/>
  <c r="I224" i="8" s="1"/>
  <c r="G225" i="8"/>
  <c r="I225" i="8" s="1"/>
  <c r="G226" i="8"/>
  <c r="I226" i="8" s="1"/>
  <c r="G227" i="8"/>
  <c r="I227" i="8" s="1"/>
  <c r="G228" i="8"/>
  <c r="I228" i="8" s="1"/>
  <c r="G229" i="8"/>
  <c r="I229" i="8" s="1"/>
  <c r="G230" i="8"/>
  <c r="I230" i="8" s="1"/>
  <c r="G231" i="8"/>
  <c r="G232" i="8"/>
  <c r="I232" i="8" s="1"/>
  <c r="G233" i="8"/>
  <c r="I233" i="8" s="1"/>
  <c r="G234" i="8"/>
  <c r="I234" i="8" s="1"/>
  <c r="G235" i="8"/>
  <c r="I235" i="8" s="1"/>
  <c r="G236" i="8"/>
  <c r="I236" i="8" s="1"/>
  <c r="G237" i="8"/>
  <c r="I237" i="8" s="1"/>
  <c r="G238" i="8"/>
  <c r="I238" i="8" s="1"/>
  <c r="G239" i="8"/>
  <c r="I239" i="8" s="1"/>
  <c r="G240" i="8"/>
  <c r="I240" i="8" s="1"/>
  <c r="G241" i="8"/>
  <c r="I241" i="8" s="1"/>
  <c r="G242" i="8"/>
  <c r="I242" i="8" s="1"/>
  <c r="G243" i="8"/>
  <c r="I243" i="8" s="1"/>
  <c r="G244" i="8"/>
  <c r="I244" i="8" s="1"/>
  <c r="G245" i="8"/>
  <c r="I245" i="8" s="1"/>
  <c r="G246" i="8"/>
  <c r="I246" i="8" s="1"/>
  <c r="G247" i="8"/>
  <c r="I247" i="8" s="1"/>
  <c r="G248" i="8"/>
  <c r="I248" i="8" s="1"/>
  <c r="G249" i="8"/>
  <c r="I249" i="8" s="1"/>
  <c r="G250" i="8"/>
  <c r="I250" i="8" s="1"/>
  <c r="G251" i="8"/>
  <c r="I251" i="8" s="1"/>
  <c r="G252" i="8"/>
  <c r="I252" i="8" s="1"/>
  <c r="G253" i="8"/>
  <c r="I253" i="8" s="1"/>
  <c r="G254" i="8"/>
  <c r="I254" i="8" s="1"/>
  <c r="G255" i="8"/>
  <c r="I255" i="8" s="1"/>
  <c r="G256" i="8"/>
  <c r="I256" i="8" s="1"/>
  <c r="G257" i="8"/>
  <c r="I257" i="8" s="1"/>
  <c r="G258" i="8"/>
  <c r="I258" i="8" s="1"/>
  <c r="G259" i="8"/>
  <c r="I259" i="8" s="1"/>
  <c r="G260" i="8"/>
  <c r="I260" i="8" s="1"/>
  <c r="G261" i="8"/>
  <c r="I261" i="8" s="1"/>
  <c r="G262" i="8"/>
  <c r="I262" i="8" s="1"/>
  <c r="G263" i="8"/>
  <c r="I263" i="8" s="1"/>
  <c r="G264" i="8"/>
  <c r="G265" i="8"/>
  <c r="I265" i="8" s="1"/>
  <c r="G266" i="8"/>
  <c r="I266" i="8" s="1"/>
  <c r="G267" i="8"/>
  <c r="I267" i="8" s="1"/>
  <c r="G268" i="8"/>
  <c r="I268" i="8" s="1"/>
  <c r="G269" i="8"/>
  <c r="I269" i="8" s="1"/>
  <c r="G270" i="8"/>
  <c r="I270" i="8" s="1"/>
  <c r="G271" i="8"/>
  <c r="G272" i="8"/>
  <c r="I272" i="8" s="1"/>
  <c r="G273" i="8"/>
  <c r="I273" i="8" s="1"/>
  <c r="G274" i="8"/>
  <c r="I274" i="8" s="1"/>
  <c r="G275" i="8"/>
  <c r="I275" i="8" s="1"/>
  <c r="G276" i="8"/>
  <c r="I276" i="8" s="1"/>
  <c r="G277" i="8"/>
  <c r="I277" i="8" s="1"/>
  <c r="G278" i="8"/>
  <c r="I278" i="8" s="1"/>
  <c r="G279" i="8"/>
  <c r="I279" i="8" s="1"/>
  <c r="G280" i="8"/>
  <c r="I280" i="8" s="1"/>
  <c r="G281" i="8"/>
  <c r="I281" i="8" s="1"/>
  <c r="G282" i="8"/>
  <c r="I282" i="8" s="1"/>
  <c r="G283" i="8"/>
  <c r="I283" i="8" s="1"/>
  <c r="G284" i="8"/>
  <c r="I284" i="8" s="1"/>
  <c r="G285" i="8"/>
  <c r="I285" i="8" s="1"/>
  <c r="G286" i="8"/>
  <c r="I286" i="8" s="1"/>
  <c r="G287" i="8"/>
  <c r="I287" i="8" s="1"/>
  <c r="G288" i="8"/>
  <c r="I288" i="8" s="1"/>
  <c r="G289" i="8"/>
  <c r="I289" i="8" s="1"/>
  <c r="G290" i="8"/>
  <c r="I290" i="8" s="1"/>
  <c r="G291" i="8"/>
  <c r="I291" i="8" s="1"/>
  <c r="G292" i="8"/>
  <c r="I292" i="8" s="1"/>
  <c r="G293" i="8"/>
  <c r="I293" i="8" s="1"/>
  <c r="G294" i="8"/>
  <c r="I294" i="8" s="1"/>
  <c r="G295" i="8"/>
  <c r="G296" i="8"/>
  <c r="I296" i="8" s="1"/>
  <c r="G297" i="8"/>
  <c r="I297" i="8" s="1"/>
  <c r="G298" i="8"/>
  <c r="I298" i="8" s="1"/>
  <c r="G299" i="8"/>
  <c r="I299" i="8" s="1"/>
  <c r="G300" i="8"/>
  <c r="I300" i="8" s="1"/>
  <c r="G301" i="8"/>
  <c r="I301" i="8" s="1"/>
  <c r="G302" i="8"/>
  <c r="I302" i="8" s="1"/>
  <c r="G303" i="8"/>
  <c r="I303" i="8" s="1"/>
  <c r="G304" i="8"/>
  <c r="I304" i="8" s="1"/>
  <c r="G305" i="8"/>
  <c r="I305" i="8" s="1"/>
  <c r="G306" i="8"/>
  <c r="I306" i="8" s="1"/>
  <c r="G307" i="8"/>
  <c r="I307" i="8" s="1"/>
  <c r="G308" i="8"/>
  <c r="I308" i="8" s="1"/>
  <c r="G309" i="8"/>
  <c r="I309" i="8" s="1"/>
  <c r="G310" i="8"/>
  <c r="I310" i="8" s="1"/>
  <c r="G311" i="8"/>
  <c r="I311" i="8" s="1"/>
  <c r="G312" i="8"/>
  <c r="I312" i="8" s="1"/>
  <c r="G313" i="8"/>
  <c r="I313" i="8" s="1"/>
  <c r="G314" i="8"/>
  <c r="I314" i="8" s="1"/>
  <c r="G315" i="8"/>
  <c r="I315" i="8" s="1"/>
  <c r="G316" i="8"/>
  <c r="I316" i="8" s="1"/>
  <c r="G317" i="8"/>
  <c r="I317" i="8" s="1"/>
  <c r="G318" i="8"/>
  <c r="I318" i="8" s="1"/>
  <c r="G319" i="8"/>
  <c r="I319" i="8" s="1"/>
  <c r="G320" i="8"/>
  <c r="I320" i="8" s="1"/>
  <c r="G321" i="8"/>
  <c r="I321" i="8" s="1"/>
  <c r="G322" i="8"/>
  <c r="I322" i="8" s="1"/>
  <c r="G323" i="8"/>
  <c r="I323" i="8" s="1"/>
  <c r="G324" i="8"/>
  <c r="I324" i="8" s="1"/>
  <c r="G325" i="8"/>
  <c r="I325" i="8" s="1"/>
  <c r="G326" i="8"/>
  <c r="I326" i="8" s="1"/>
  <c r="G327" i="8"/>
  <c r="I327" i="8" s="1"/>
  <c r="G328" i="8"/>
  <c r="G329" i="8"/>
  <c r="I329" i="8" s="1"/>
  <c r="G330" i="8"/>
  <c r="I330" i="8" s="1"/>
  <c r="G331" i="8"/>
  <c r="I331" i="8" s="1"/>
  <c r="G332" i="8"/>
  <c r="I332" i="8" s="1"/>
  <c r="G333" i="8"/>
  <c r="I333" i="8" s="1"/>
  <c r="G334" i="8"/>
  <c r="I334" i="8" s="1"/>
  <c r="G335" i="8"/>
  <c r="G336" i="8"/>
  <c r="I336" i="8" s="1"/>
  <c r="G337" i="8"/>
  <c r="I337" i="8" s="1"/>
  <c r="G338" i="8"/>
  <c r="I338" i="8" s="1"/>
  <c r="G339" i="8"/>
  <c r="I339" i="8" s="1"/>
  <c r="G340" i="8"/>
  <c r="I340" i="8" s="1"/>
  <c r="G341" i="8"/>
  <c r="I341" i="8" s="1"/>
  <c r="G342" i="8"/>
  <c r="I342" i="8" s="1"/>
  <c r="G343" i="8"/>
  <c r="I343" i="8" s="1"/>
  <c r="G344" i="8"/>
  <c r="I344" i="8" s="1"/>
  <c r="G345" i="8"/>
  <c r="I345" i="8" s="1"/>
  <c r="G346" i="8"/>
  <c r="I346" i="8" s="1"/>
  <c r="G347" i="8"/>
  <c r="I347" i="8" s="1"/>
  <c r="G348" i="8"/>
  <c r="I348" i="8" s="1"/>
  <c r="G349" i="8"/>
  <c r="I349" i="8" s="1"/>
  <c r="G350" i="8"/>
  <c r="I350" i="8" s="1"/>
  <c r="G351" i="8"/>
  <c r="I351" i="8" s="1"/>
  <c r="G352" i="8"/>
  <c r="I352" i="8" s="1"/>
  <c r="G353" i="8"/>
  <c r="I353" i="8" s="1"/>
  <c r="G354" i="8"/>
  <c r="I354" i="8" s="1"/>
  <c r="G355" i="8"/>
  <c r="I355" i="8" s="1"/>
  <c r="G356" i="8"/>
  <c r="I356" i="8" s="1"/>
  <c r="G357" i="8"/>
  <c r="I357" i="8" s="1"/>
  <c r="G358" i="8"/>
  <c r="I358" i="8" s="1"/>
  <c r="G359" i="8"/>
  <c r="G360" i="8"/>
  <c r="I360" i="8" s="1"/>
  <c r="G361" i="8"/>
  <c r="I361" i="8" s="1"/>
  <c r="G362" i="8"/>
  <c r="I362" i="8" s="1"/>
  <c r="G363" i="8"/>
  <c r="I363" i="8" s="1"/>
  <c r="G364" i="8"/>
  <c r="I364" i="8" s="1"/>
  <c r="G365" i="8"/>
  <c r="I365" i="8" s="1"/>
  <c r="G366" i="8"/>
  <c r="I366" i="8" s="1"/>
  <c r="G367" i="8"/>
  <c r="I367" i="8" s="1"/>
  <c r="G368" i="8"/>
  <c r="I368" i="8" s="1"/>
  <c r="G369" i="8"/>
  <c r="I369" i="8" s="1"/>
  <c r="G370" i="8"/>
  <c r="I370" i="8" s="1"/>
  <c r="G371" i="8"/>
  <c r="I371" i="8" s="1"/>
  <c r="G372" i="8"/>
  <c r="I372" i="8" s="1"/>
  <c r="G373" i="8"/>
  <c r="I373" i="8" s="1"/>
  <c r="G374" i="8"/>
  <c r="I374" i="8" s="1"/>
  <c r="G375" i="8"/>
  <c r="I375" i="8" s="1"/>
  <c r="G376" i="8"/>
  <c r="I376" i="8" s="1"/>
  <c r="G377" i="8"/>
  <c r="I377" i="8" s="1"/>
  <c r="G378" i="8"/>
  <c r="I378" i="8" s="1"/>
  <c r="G379" i="8"/>
  <c r="I379" i="8" s="1"/>
  <c r="G380" i="8"/>
  <c r="I380" i="8" s="1"/>
  <c r="G381" i="8"/>
  <c r="I381" i="8" s="1"/>
  <c r="G382" i="8"/>
  <c r="I382" i="8" s="1"/>
  <c r="G383" i="8"/>
  <c r="I383" i="8" s="1"/>
  <c r="G384" i="8"/>
  <c r="I384" i="8" s="1"/>
  <c r="G385" i="8"/>
  <c r="I385" i="8" s="1"/>
  <c r="G386" i="8"/>
  <c r="I386" i="8" s="1"/>
  <c r="G387" i="8"/>
  <c r="I387" i="8" s="1"/>
  <c r="G388" i="8"/>
  <c r="I388" i="8" s="1"/>
  <c r="G389" i="8"/>
  <c r="I389" i="8" s="1"/>
  <c r="G390" i="8"/>
  <c r="I390" i="8" s="1"/>
  <c r="G391" i="8"/>
  <c r="I391" i="8" s="1"/>
  <c r="G392" i="8"/>
  <c r="G393" i="8"/>
  <c r="I393" i="8" s="1"/>
  <c r="G394" i="8"/>
  <c r="I394" i="8" s="1"/>
  <c r="G395" i="8"/>
  <c r="I395" i="8" s="1"/>
  <c r="G396" i="8"/>
  <c r="I396" i="8" s="1"/>
  <c r="G397" i="8"/>
  <c r="I397" i="8" s="1"/>
  <c r="G398" i="8"/>
  <c r="I398" i="8" s="1"/>
  <c r="G399" i="8"/>
  <c r="G400" i="8"/>
  <c r="I400" i="8" s="1"/>
  <c r="G401" i="8"/>
  <c r="I401" i="8" s="1"/>
  <c r="G402" i="8"/>
  <c r="I402" i="8" s="1"/>
  <c r="G403" i="8"/>
  <c r="I403" i="8" s="1"/>
  <c r="G404" i="8"/>
  <c r="I404" i="8" s="1"/>
  <c r="G405" i="8"/>
  <c r="I405" i="8" s="1"/>
  <c r="G406" i="8"/>
  <c r="I406" i="8" s="1"/>
  <c r="G407" i="8"/>
  <c r="I407" i="8" s="1"/>
  <c r="G408" i="8"/>
  <c r="I408" i="8" s="1"/>
  <c r="G409" i="8"/>
  <c r="I409" i="8" s="1"/>
  <c r="G410" i="8"/>
  <c r="I410" i="8" s="1"/>
  <c r="G411" i="8"/>
  <c r="I411" i="8" s="1"/>
  <c r="G412" i="8"/>
  <c r="I412" i="8" s="1"/>
  <c r="G413" i="8"/>
  <c r="I413" i="8" s="1"/>
  <c r="G414" i="8"/>
  <c r="I414" i="8" s="1"/>
  <c r="G415" i="8"/>
  <c r="I415" i="8" s="1"/>
  <c r="G416" i="8"/>
  <c r="I416" i="8" s="1"/>
  <c r="G417" i="8"/>
  <c r="I417" i="8" s="1"/>
  <c r="G418" i="8"/>
  <c r="I418" i="8" s="1"/>
  <c r="G419" i="8"/>
  <c r="I419" i="8" s="1"/>
  <c r="G420" i="8"/>
  <c r="I420" i="8" s="1"/>
  <c r="G421" i="8"/>
  <c r="I421" i="8" s="1"/>
  <c r="G422" i="8"/>
  <c r="I422" i="8" s="1"/>
  <c r="G423" i="8"/>
  <c r="G424" i="8"/>
  <c r="I424" i="8" s="1"/>
  <c r="G425" i="8"/>
  <c r="I425" i="8" s="1"/>
  <c r="G426" i="8"/>
  <c r="I426" i="8" s="1"/>
  <c r="G427" i="8"/>
  <c r="I427" i="8" s="1"/>
  <c r="G428" i="8"/>
  <c r="I428" i="8" s="1"/>
  <c r="G429" i="8"/>
  <c r="I429" i="8" s="1"/>
  <c r="G430" i="8"/>
  <c r="I430" i="8" s="1"/>
  <c r="G431" i="8"/>
  <c r="I431" i="8" s="1"/>
  <c r="G432" i="8"/>
  <c r="I432" i="8" s="1"/>
  <c r="G433" i="8"/>
  <c r="I433" i="8" s="1"/>
  <c r="G434" i="8"/>
  <c r="I434" i="8" s="1"/>
  <c r="G435" i="8"/>
  <c r="I435" i="8" s="1"/>
  <c r="G436" i="8"/>
  <c r="I436" i="8" s="1"/>
  <c r="G437" i="8"/>
  <c r="I437" i="8" s="1"/>
  <c r="G438" i="8"/>
  <c r="I438" i="8" s="1"/>
  <c r="G439" i="8"/>
  <c r="I439" i="8" s="1"/>
  <c r="G440" i="8"/>
  <c r="I440" i="8" s="1"/>
  <c r="G441" i="8"/>
  <c r="I441" i="8" s="1"/>
  <c r="G442" i="8"/>
  <c r="I442" i="8" s="1"/>
  <c r="G443" i="8"/>
  <c r="I443" i="8" s="1"/>
  <c r="G444" i="8"/>
  <c r="I444" i="8" s="1"/>
  <c r="G445" i="8"/>
  <c r="I445" i="8" s="1"/>
  <c r="G446" i="8"/>
  <c r="I446" i="8" s="1"/>
  <c r="G447" i="8"/>
  <c r="I447" i="8" s="1"/>
  <c r="G448" i="8"/>
  <c r="I448" i="8" s="1"/>
  <c r="G449" i="8"/>
  <c r="I449" i="8" s="1"/>
  <c r="G450" i="8"/>
  <c r="I450" i="8" s="1"/>
  <c r="G451" i="8"/>
  <c r="I451" i="8" s="1"/>
  <c r="G452" i="8"/>
  <c r="I452" i="8" s="1"/>
  <c r="G453" i="8"/>
  <c r="I453" i="8" s="1"/>
  <c r="G454" i="8"/>
  <c r="I454" i="8" s="1"/>
  <c r="G455" i="8"/>
  <c r="I455" i="8" s="1"/>
  <c r="G456" i="8"/>
  <c r="G457" i="8"/>
  <c r="I457" i="8" s="1"/>
  <c r="G458" i="8"/>
  <c r="I458" i="8" s="1"/>
  <c r="G459" i="8"/>
  <c r="I459" i="8" s="1"/>
  <c r="G460" i="8"/>
  <c r="I460" i="8" s="1"/>
  <c r="G461" i="8"/>
  <c r="I461" i="8" s="1"/>
  <c r="G462" i="8"/>
  <c r="I462" i="8" s="1"/>
  <c r="G463" i="8"/>
  <c r="G464" i="8"/>
  <c r="I464" i="8" s="1"/>
  <c r="G465" i="8"/>
  <c r="I465" i="8" s="1"/>
  <c r="G466" i="8"/>
  <c r="I466" i="8" s="1"/>
  <c r="G467" i="8"/>
  <c r="I467" i="8" s="1"/>
  <c r="G468" i="8"/>
  <c r="I468" i="8" s="1"/>
  <c r="G469" i="8"/>
  <c r="I469" i="8" s="1"/>
  <c r="G470" i="8"/>
  <c r="I470" i="8" s="1"/>
  <c r="G471" i="8"/>
  <c r="I471" i="8" s="1"/>
  <c r="G472" i="8"/>
  <c r="I472" i="8" s="1"/>
  <c r="G473" i="8"/>
  <c r="I473" i="8" s="1"/>
  <c r="G474" i="8"/>
  <c r="I474" i="8" s="1"/>
  <c r="G475" i="8"/>
  <c r="I475" i="8" s="1"/>
  <c r="G476" i="8"/>
  <c r="I476" i="8" s="1"/>
  <c r="G477" i="8"/>
  <c r="I477" i="8" s="1"/>
  <c r="G478" i="8"/>
  <c r="I478" i="8" s="1"/>
  <c r="G479" i="8"/>
  <c r="I479" i="8" s="1"/>
  <c r="G480" i="8"/>
  <c r="I480" i="8" s="1"/>
  <c r="G481" i="8"/>
  <c r="I481" i="8" s="1"/>
  <c r="G482" i="8"/>
  <c r="I482" i="8" s="1"/>
  <c r="G483" i="8"/>
  <c r="I483" i="8" s="1"/>
  <c r="G484" i="8"/>
  <c r="I484" i="8" s="1"/>
  <c r="G485" i="8"/>
  <c r="I485" i="8" s="1"/>
  <c r="G486" i="8"/>
  <c r="I486" i="8" s="1"/>
  <c r="G487" i="8"/>
  <c r="G488" i="8"/>
  <c r="I488" i="8" s="1"/>
  <c r="G489" i="8"/>
  <c r="I489" i="8" s="1"/>
  <c r="G490" i="8"/>
  <c r="I490" i="8" s="1"/>
  <c r="G491" i="8"/>
  <c r="I491" i="8" s="1"/>
  <c r="G492" i="8"/>
  <c r="I492" i="8" s="1"/>
  <c r="G493" i="8"/>
  <c r="I493" i="8" s="1"/>
  <c r="G494" i="8"/>
  <c r="I494" i="8" s="1"/>
  <c r="G495" i="8"/>
  <c r="I495" i="8" s="1"/>
  <c r="G496" i="8"/>
  <c r="I496" i="8" s="1"/>
  <c r="G497" i="8"/>
  <c r="I497" i="8" s="1"/>
  <c r="G498" i="8"/>
  <c r="I498" i="8" s="1"/>
  <c r="G499" i="8"/>
  <c r="I499" i="8" s="1"/>
  <c r="G500" i="8"/>
  <c r="I500" i="8" s="1"/>
  <c r="G501" i="8"/>
  <c r="I501" i="8" s="1"/>
  <c r="G502" i="8"/>
  <c r="I502" i="8" s="1"/>
  <c r="G503" i="8"/>
  <c r="I503" i="8" s="1"/>
  <c r="G504" i="8"/>
  <c r="I504" i="8" s="1"/>
  <c r="G505" i="8"/>
  <c r="I505" i="8" s="1"/>
  <c r="G506" i="8"/>
  <c r="I506" i="8" s="1"/>
  <c r="G507" i="8"/>
  <c r="I507" i="8" s="1"/>
  <c r="G508" i="8"/>
  <c r="I508" i="8" s="1"/>
  <c r="G509" i="8"/>
  <c r="I509" i="8" s="1"/>
  <c r="G510" i="8"/>
  <c r="I510" i="8" s="1"/>
  <c r="G511" i="8"/>
  <c r="I511" i="8" s="1"/>
  <c r="G512" i="8"/>
  <c r="I512" i="8" s="1"/>
  <c r="G513" i="8"/>
  <c r="I513" i="8" s="1"/>
  <c r="G514" i="8"/>
  <c r="I514" i="8" s="1"/>
  <c r="G515" i="8"/>
  <c r="I515" i="8" s="1"/>
  <c r="G516" i="8"/>
  <c r="I516" i="8" s="1"/>
  <c r="G517" i="8"/>
  <c r="I517" i="8" s="1"/>
  <c r="G518" i="8"/>
  <c r="I518" i="8" s="1"/>
  <c r="G519" i="8"/>
  <c r="I519" i="8" s="1"/>
  <c r="G520" i="8"/>
  <c r="G521" i="8"/>
  <c r="I521" i="8" s="1"/>
  <c r="G522" i="8"/>
  <c r="I522" i="8" s="1"/>
  <c r="G523" i="8"/>
  <c r="I523" i="8" s="1"/>
  <c r="G524" i="8"/>
  <c r="I524" i="8" s="1"/>
  <c r="G525" i="8"/>
  <c r="I525" i="8" s="1"/>
  <c r="G526" i="8"/>
  <c r="I526" i="8" s="1"/>
  <c r="G527" i="8"/>
  <c r="G528" i="8"/>
  <c r="I528" i="8" s="1"/>
  <c r="G529" i="8"/>
  <c r="I529" i="8" s="1"/>
  <c r="G530" i="8"/>
  <c r="I530" i="8" s="1"/>
  <c r="G531" i="8"/>
  <c r="I531" i="8" s="1"/>
  <c r="G532" i="8"/>
  <c r="I532" i="8" s="1"/>
  <c r="G533" i="8"/>
  <c r="I533" i="8" s="1"/>
  <c r="G534" i="8"/>
  <c r="I534" i="8" s="1"/>
  <c r="G535" i="8"/>
  <c r="I535" i="8" s="1"/>
  <c r="G536" i="8"/>
  <c r="I536" i="8" s="1"/>
  <c r="G537" i="8"/>
  <c r="I537" i="8" s="1"/>
  <c r="G538" i="8"/>
  <c r="I538" i="8" s="1"/>
  <c r="G539" i="8"/>
  <c r="I539" i="8" s="1"/>
  <c r="G540" i="8"/>
  <c r="I540" i="8" s="1"/>
  <c r="G541" i="8"/>
  <c r="I541" i="8" s="1"/>
  <c r="G542" i="8"/>
  <c r="I542" i="8" s="1"/>
  <c r="G543" i="8"/>
  <c r="I543" i="8" s="1"/>
  <c r="G544" i="8"/>
  <c r="I544" i="8" s="1"/>
  <c r="G545" i="8"/>
  <c r="I545" i="8" s="1"/>
  <c r="G546" i="8"/>
  <c r="I546" i="8" s="1"/>
  <c r="G547" i="8"/>
  <c r="I547" i="8" s="1"/>
  <c r="G548" i="8"/>
  <c r="I548" i="8" s="1"/>
  <c r="G549" i="8"/>
  <c r="I549" i="8" s="1"/>
  <c r="G550" i="8"/>
  <c r="I550" i="8" s="1"/>
  <c r="G551" i="8"/>
  <c r="I551" i="8" s="1"/>
  <c r="G552" i="8"/>
  <c r="I552" i="8" s="1"/>
  <c r="G553" i="8"/>
  <c r="I553" i="8" s="1"/>
  <c r="G554" i="8"/>
  <c r="I554" i="8" s="1"/>
  <c r="G555" i="8"/>
  <c r="I555" i="8" s="1"/>
  <c r="G556" i="8"/>
  <c r="I556" i="8" s="1"/>
  <c r="G557" i="8"/>
  <c r="I557" i="8" s="1"/>
  <c r="G558" i="8"/>
  <c r="I558" i="8" s="1"/>
  <c r="G559" i="8"/>
  <c r="I559" i="8" s="1"/>
  <c r="G560" i="8"/>
  <c r="I560" i="8" s="1"/>
  <c r="G561" i="8"/>
  <c r="I561" i="8" s="1"/>
  <c r="G562" i="8"/>
  <c r="I562" i="8" s="1"/>
  <c r="G563" i="8"/>
  <c r="I563" i="8" s="1"/>
  <c r="G564" i="8"/>
  <c r="I564" i="8" s="1"/>
  <c r="G565" i="8"/>
  <c r="I565" i="8" s="1"/>
  <c r="G566" i="8"/>
  <c r="I566" i="8" s="1"/>
  <c r="G567" i="8"/>
  <c r="I567" i="8" s="1"/>
  <c r="G568" i="8"/>
  <c r="I568" i="8" s="1"/>
  <c r="G569" i="8"/>
  <c r="I569" i="8" s="1"/>
  <c r="G570" i="8"/>
  <c r="I570" i="8" s="1"/>
  <c r="G571" i="8"/>
  <c r="I571" i="8" s="1"/>
  <c r="G572" i="8"/>
  <c r="I572" i="8" s="1"/>
  <c r="G573" i="8"/>
  <c r="I573" i="8" s="1"/>
  <c r="G574" i="8"/>
  <c r="I574" i="8" s="1"/>
  <c r="G575" i="8"/>
  <c r="I575" i="8" s="1"/>
  <c r="G576" i="8"/>
  <c r="I576" i="8" s="1"/>
  <c r="G577" i="8"/>
  <c r="I577" i="8" s="1"/>
  <c r="G578" i="8"/>
  <c r="I578" i="8" s="1"/>
  <c r="G579" i="8"/>
  <c r="I579" i="8" s="1"/>
  <c r="G580" i="8"/>
  <c r="I580" i="8" s="1"/>
  <c r="G581" i="8"/>
  <c r="I581" i="8" s="1"/>
  <c r="G582" i="8"/>
  <c r="I582" i="8" s="1"/>
  <c r="G583" i="8"/>
  <c r="I583" i="8" s="1"/>
  <c r="G584" i="8"/>
  <c r="G585" i="8"/>
  <c r="I585" i="8" s="1"/>
  <c r="G586" i="8"/>
  <c r="I586" i="8" s="1"/>
  <c r="G587" i="8"/>
  <c r="I587" i="8" s="1"/>
  <c r="G588" i="8"/>
  <c r="I588" i="8" s="1"/>
  <c r="G589" i="8"/>
  <c r="I589" i="8" s="1"/>
  <c r="G590" i="8"/>
  <c r="I590" i="8" s="1"/>
  <c r="G591" i="8"/>
  <c r="G592" i="8"/>
  <c r="I592" i="8" s="1"/>
  <c r="G593" i="8"/>
  <c r="I593" i="8" s="1"/>
  <c r="G594" i="8"/>
  <c r="I594" i="8" s="1"/>
  <c r="G595" i="8"/>
  <c r="I595" i="8" s="1"/>
  <c r="G596" i="8"/>
  <c r="I596" i="8" s="1"/>
  <c r="G597" i="8"/>
  <c r="I597" i="8" s="1"/>
  <c r="G598" i="8"/>
  <c r="I598" i="8" s="1"/>
  <c r="G599" i="8"/>
  <c r="I599" i="8" s="1"/>
  <c r="G600" i="8"/>
  <c r="I600" i="8" s="1"/>
  <c r="G601" i="8"/>
  <c r="I601" i="8" s="1"/>
  <c r="G602" i="8"/>
  <c r="I602" i="8" s="1"/>
  <c r="G603" i="8"/>
  <c r="I603" i="8" s="1"/>
  <c r="G604" i="8"/>
  <c r="I604" i="8" s="1"/>
  <c r="G605" i="8"/>
  <c r="I605" i="8" s="1"/>
  <c r="G606" i="8"/>
  <c r="I606" i="8" s="1"/>
  <c r="G607" i="8"/>
  <c r="I607" i="8" s="1"/>
  <c r="G608" i="8"/>
  <c r="I608" i="8" s="1"/>
  <c r="G609" i="8"/>
  <c r="I609" i="8" s="1"/>
  <c r="G610" i="8"/>
  <c r="I610" i="8" s="1"/>
  <c r="G611" i="8"/>
  <c r="I611" i="8" s="1"/>
  <c r="G612" i="8"/>
  <c r="I612" i="8" s="1"/>
  <c r="G613" i="8"/>
  <c r="I613" i="8" s="1"/>
  <c r="G614" i="8"/>
  <c r="I614" i="8" s="1"/>
  <c r="G615" i="8"/>
  <c r="I615" i="8" s="1"/>
  <c r="G616" i="8"/>
  <c r="I616" i="8" s="1"/>
  <c r="G617" i="8"/>
  <c r="I617" i="8" s="1"/>
  <c r="G618" i="8"/>
  <c r="I618" i="8" s="1"/>
  <c r="G619" i="8"/>
  <c r="I619" i="8" s="1"/>
  <c r="G620" i="8"/>
  <c r="I620" i="8" s="1"/>
  <c r="G621" i="8"/>
  <c r="I621" i="8" s="1"/>
  <c r="G622" i="8"/>
  <c r="I622" i="8" s="1"/>
  <c r="G623" i="8"/>
  <c r="I623" i="8" s="1"/>
  <c r="G624" i="8"/>
  <c r="I624" i="8" s="1"/>
  <c r="G625" i="8"/>
  <c r="I625" i="8" s="1"/>
  <c r="G626" i="8"/>
  <c r="I626" i="8" s="1"/>
  <c r="G627" i="8"/>
  <c r="I627" i="8" s="1"/>
  <c r="G628" i="8"/>
  <c r="I628" i="8" s="1"/>
  <c r="G629" i="8"/>
  <c r="I629" i="8" s="1"/>
  <c r="G630" i="8"/>
  <c r="I630" i="8" s="1"/>
  <c r="G631" i="8"/>
  <c r="I631" i="8" s="1"/>
  <c r="G632" i="8"/>
  <c r="I632" i="8" s="1"/>
  <c r="G633" i="8"/>
  <c r="I633" i="8" s="1"/>
  <c r="G634" i="8"/>
  <c r="I634" i="8" s="1"/>
  <c r="G635" i="8"/>
  <c r="I635" i="8" s="1"/>
  <c r="G636" i="8"/>
  <c r="I636" i="8" s="1"/>
  <c r="G637" i="8"/>
  <c r="I637" i="8" s="1"/>
  <c r="G638" i="8"/>
  <c r="I638" i="8" s="1"/>
  <c r="G639" i="8"/>
  <c r="I639" i="8" s="1"/>
  <c r="G640" i="8"/>
  <c r="I640" i="8" s="1"/>
  <c r="G641" i="8"/>
  <c r="I641" i="8" s="1"/>
  <c r="G642" i="8"/>
  <c r="I642" i="8" s="1"/>
  <c r="G643" i="8"/>
  <c r="I643" i="8" s="1"/>
  <c r="G644" i="8"/>
  <c r="I644" i="8" s="1"/>
  <c r="G645" i="8"/>
  <c r="I645" i="8" s="1"/>
  <c r="G646" i="8"/>
  <c r="I646" i="8" s="1"/>
  <c r="G647" i="8"/>
  <c r="I647" i="8" s="1"/>
  <c r="G648" i="8"/>
  <c r="G649" i="8"/>
  <c r="I649" i="8" s="1"/>
  <c r="G650" i="8"/>
  <c r="I650" i="8" s="1"/>
  <c r="G651" i="8"/>
  <c r="I651" i="8" s="1"/>
  <c r="G652" i="8"/>
  <c r="I652" i="8" s="1"/>
  <c r="G653" i="8"/>
  <c r="I653" i="8" s="1"/>
  <c r="G654" i="8"/>
  <c r="I654" i="8" s="1"/>
  <c r="G655" i="8"/>
  <c r="G656" i="8"/>
  <c r="I656" i="8" s="1"/>
  <c r="G657" i="8"/>
  <c r="I657" i="8" s="1"/>
  <c r="G658" i="8"/>
  <c r="I658" i="8" s="1"/>
  <c r="G659" i="8"/>
  <c r="I659" i="8" s="1"/>
  <c r="G660" i="8"/>
  <c r="I660" i="8" s="1"/>
  <c r="G661" i="8"/>
  <c r="I661" i="8" s="1"/>
  <c r="G662" i="8"/>
  <c r="I662" i="8" s="1"/>
  <c r="G663" i="8"/>
  <c r="I663" i="8" s="1"/>
  <c r="G664" i="8"/>
  <c r="I664" i="8" s="1"/>
  <c r="G665" i="8"/>
  <c r="I665" i="8" s="1"/>
  <c r="G666" i="8"/>
  <c r="I666" i="8" s="1"/>
  <c r="G667" i="8"/>
  <c r="I667" i="8" s="1"/>
  <c r="G668" i="8"/>
  <c r="I668" i="8" s="1"/>
  <c r="G669" i="8"/>
  <c r="I669" i="8" s="1"/>
  <c r="G670" i="8"/>
  <c r="I670" i="8" s="1"/>
  <c r="G671" i="8"/>
  <c r="I671" i="8" s="1"/>
  <c r="G672" i="8"/>
  <c r="I672" i="8" s="1"/>
  <c r="G673" i="8"/>
  <c r="I673" i="8" s="1"/>
  <c r="G674" i="8"/>
  <c r="I674" i="8" s="1"/>
  <c r="G675" i="8"/>
  <c r="I675" i="8" s="1"/>
  <c r="G676" i="8"/>
  <c r="I676" i="8" s="1"/>
  <c r="G677" i="8"/>
  <c r="I677" i="8" s="1"/>
  <c r="G678" i="8"/>
  <c r="I678" i="8" s="1"/>
  <c r="G679" i="8"/>
  <c r="I679" i="8" s="1"/>
  <c r="G680" i="8"/>
  <c r="I680" i="8" s="1"/>
  <c r="G681" i="8"/>
  <c r="I681" i="8" s="1"/>
  <c r="G682" i="8"/>
  <c r="I682" i="8" s="1"/>
  <c r="G683" i="8"/>
  <c r="I683" i="8" s="1"/>
  <c r="G684" i="8"/>
  <c r="I684" i="8" s="1"/>
  <c r="G685" i="8"/>
  <c r="I685" i="8" s="1"/>
  <c r="G686" i="8"/>
  <c r="I686" i="8" s="1"/>
  <c r="G687" i="8"/>
  <c r="I687" i="8" s="1"/>
  <c r="G688" i="8"/>
  <c r="I688" i="8" s="1"/>
  <c r="G689" i="8"/>
  <c r="I689" i="8" s="1"/>
  <c r="G690" i="8"/>
  <c r="I690" i="8" s="1"/>
  <c r="G691" i="8"/>
  <c r="I691" i="8" s="1"/>
  <c r="G692" i="8"/>
  <c r="I692" i="8" s="1"/>
  <c r="G693" i="8"/>
  <c r="I693" i="8" s="1"/>
  <c r="G694" i="8"/>
  <c r="I694" i="8" s="1"/>
  <c r="G695" i="8"/>
  <c r="I695" i="8" s="1"/>
  <c r="G696" i="8"/>
  <c r="I696" i="8" s="1"/>
  <c r="G697" i="8"/>
  <c r="I697" i="8" s="1"/>
  <c r="G698" i="8"/>
  <c r="I698" i="8" s="1"/>
  <c r="G699" i="8"/>
  <c r="I699" i="8" s="1"/>
  <c r="G700" i="8"/>
  <c r="I700" i="8" s="1"/>
  <c r="G701" i="8"/>
  <c r="I701" i="8" s="1"/>
  <c r="G702" i="8"/>
  <c r="I702" i="8" s="1"/>
  <c r="G703" i="8"/>
  <c r="I703" i="8" s="1"/>
  <c r="G704" i="8"/>
  <c r="I704" i="8" s="1"/>
  <c r="G705" i="8"/>
  <c r="I705" i="8" s="1"/>
  <c r="G706" i="8"/>
  <c r="I706" i="8" s="1"/>
  <c r="G707" i="8"/>
  <c r="I707" i="8" s="1"/>
  <c r="G708" i="8"/>
  <c r="I708" i="8" s="1"/>
  <c r="G709" i="8"/>
  <c r="I709" i="8" s="1"/>
  <c r="G710" i="8"/>
  <c r="I710" i="8" s="1"/>
  <c r="G711" i="8"/>
  <c r="I711" i="8" s="1"/>
  <c r="G712" i="8"/>
  <c r="G713" i="8"/>
  <c r="I713" i="8" s="1"/>
  <c r="G714" i="8"/>
  <c r="I714" i="8" s="1"/>
  <c r="G715" i="8"/>
  <c r="I715" i="8" s="1"/>
  <c r="G716" i="8"/>
  <c r="I716" i="8" s="1"/>
  <c r="G717" i="8"/>
  <c r="I717" i="8" s="1"/>
  <c r="G718" i="8"/>
  <c r="I718" i="8" s="1"/>
  <c r="G719" i="8"/>
  <c r="G720" i="8"/>
  <c r="I720" i="8" s="1"/>
  <c r="G721" i="8"/>
  <c r="I721" i="8" s="1"/>
  <c r="G722" i="8"/>
  <c r="I722" i="8" s="1"/>
  <c r="G723" i="8"/>
  <c r="I723" i="8" s="1"/>
  <c r="G724" i="8"/>
  <c r="I724" i="8" s="1"/>
  <c r="G725" i="8"/>
  <c r="I725" i="8" s="1"/>
  <c r="G726" i="8"/>
  <c r="I726" i="8" s="1"/>
  <c r="G727" i="8"/>
  <c r="I727" i="8" s="1"/>
  <c r="G728" i="8"/>
  <c r="I728" i="8" s="1"/>
  <c r="G729" i="8"/>
  <c r="I729" i="8" s="1"/>
  <c r="G730" i="8"/>
  <c r="I730" i="8" s="1"/>
  <c r="G731" i="8"/>
  <c r="I731" i="8" s="1"/>
  <c r="G732" i="8"/>
  <c r="I732" i="8" s="1"/>
  <c r="G733" i="8"/>
  <c r="I733" i="8" s="1"/>
  <c r="G734" i="8"/>
  <c r="I734" i="8" s="1"/>
  <c r="G735" i="8"/>
  <c r="I735" i="8" s="1"/>
  <c r="G736" i="8"/>
  <c r="I736" i="8" s="1"/>
  <c r="G737" i="8"/>
  <c r="I737" i="8" s="1"/>
  <c r="G738" i="8"/>
  <c r="I738" i="8" s="1"/>
  <c r="G739" i="8"/>
  <c r="I739" i="8" s="1"/>
  <c r="G740" i="8"/>
  <c r="I740" i="8" s="1"/>
  <c r="G741" i="8"/>
  <c r="I741" i="8" s="1"/>
  <c r="G742" i="8"/>
  <c r="I742" i="8" s="1"/>
  <c r="G743" i="8"/>
  <c r="I743" i="8" s="1"/>
  <c r="G744" i="8"/>
  <c r="I744" i="8" s="1"/>
  <c r="G745" i="8"/>
  <c r="I745" i="8" s="1"/>
  <c r="G746" i="8"/>
  <c r="I746" i="8" s="1"/>
  <c r="G747" i="8"/>
  <c r="I747" i="8" s="1"/>
  <c r="G748" i="8"/>
  <c r="I748" i="8" s="1"/>
  <c r="G749" i="8"/>
  <c r="I749" i="8" s="1"/>
  <c r="G750" i="8"/>
  <c r="I750" i="8" s="1"/>
  <c r="G751" i="8"/>
  <c r="I751" i="8" s="1"/>
  <c r="G752" i="8"/>
  <c r="I752" i="8" s="1"/>
  <c r="G753" i="8"/>
  <c r="I753" i="8" s="1"/>
  <c r="G754" i="8"/>
  <c r="I754" i="8" s="1"/>
  <c r="G755" i="8"/>
  <c r="I755" i="8" s="1"/>
  <c r="G756" i="8"/>
  <c r="I756" i="8" s="1"/>
  <c r="G757" i="8"/>
  <c r="I757" i="8" s="1"/>
  <c r="G758" i="8"/>
  <c r="I758" i="8" s="1"/>
  <c r="G759" i="8"/>
  <c r="I759" i="8" s="1"/>
  <c r="G760" i="8"/>
  <c r="I760" i="8" s="1"/>
  <c r="G761" i="8"/>
  <c r="I761" i="8" s="1"/>
  <c r="G762" i="8"/>
  <c r="I762" i="8" s="1"/>
  <c r="G763" i="8"/>
  <c r="I763" i="8" s="1"/>
  <c r="G764" i="8"/>
  <c r="I764" i="8" s="1"/>
  <c r="G765" i="8"/>
  <c r="I765" i="8" s="1"/>
  <c r="G766" i="8"/>
  <c r="I766" i="8" s="1"/>
  <c r="G767" i="8"/>
  <c r="I767" i="8" s="1"/>
  <c r="G768" i="8"/>
  <c r="I768" i="8" s="1"/>
  <c r="G769" i="8"/>
  <c r="I769" i="8" s="1"/>
  <c r="G770" i="8"/>
  <c r="I770" i="8" s="1"/>
  <c r="G771" i="8"/>
  <c r="I771" i="8" s="1"/>
  <c r="G772" i="8"/>
  <c r="I772" i="8" s="1"/>
  <c r="G773" i="8"/>
  <c r="I773" i="8" s="1"/>
  <c r="G774" i="8"/>
  <c r="I774" i="8" s="1"/>
  <c r="G775" i="8"/>
  <c r="I775" i="8" s="1"/>
  <c r="G776" i="8"/>
  <c r="I776" i="8" s="1"/>
  <c r="G777" i="8"/>
  <c r="I777" i="8" s="1"/>
  <c r="G778" i="8"/>
  <c r="I778" i="8" s="1"/>
  <c r="G779" i="8"/>
  <c r="I779" i="8" s="1"/>
  <c r="G780" i="8"/>
  <c r="I780" i="8" s="1"/>
  <c r="G781" i="8"/>
  <c r="I781" i="8" s="1"/>
  <c r="G782" i="8"/>
  <c r="I782" i="8" s="1"/>
  <c r="G783" i="8"/>
  <c r="I783" i="8" s="1"/>
  <c r="G784" i="8"/>
  <c r="I784" i="8" s="1"/>
  <c r="G785" i="8"/>
  <c r="I785" i="8" s="1"/>
  <c r="G786" i="8"/>
  <c r="I786" i="8" s="1"/>
  <c r="G787" i="8"/>
  <c r="I787" i="8" s="1"/>
  <c r="G788" i="8"/>
  <c r="I788" i="8" s="1"/>
  <c r="G789" i="8"/>
  <c r="I789" i="8" s="1"/>
  <c r="G790" i="8"/>
  <c r="I790" i="8" s="1"/>
  <c r="G791" i="8"/>
  <c r="G792" i="8"/>
  <c r="I792" i="8" s="1"/>
  <c r="G793" i="8"/>
  <c r="I793" i="8" s="1"/>
  <c r="G794" i="8"/>
  <c r="I794" i="8" s="1"/>
  <c r="G795" i="8"/>
  <c r="I795" i="8" s="1"/>
  <c r="G796" i="8"/>
  <c r="I796" i="8" s="1"/>
  <c r="G797" i="8"/>
  <c r="I797" i="8" s="1"/>
  <c r="G798" i="8"/>
  <c r="I798" i="8" s="1"/>
  <c r="G799" i="8"/>
  <c r="G800" i="8"/>
  <c r="I800" i="8" s="1"/>
  <c r="G801" i="8"/>
  <c r="I801" i="8" s="1"/>
  <c r="G802" i="8"/>
  <c r="I802" i="8" s="1"/>
  <c r="G803" i="8"/>
  <c r="I803" i="8" s="1"/>
  <c r="G804" i="8"/>
  <c r="I804" i="8" s="1"/>
  <c r="G805" i="8"/>
  <c r="I805" i="8" s="1"/>
  <c r="G806" i="8"/>
  <c r="I806" i="8" s="1"/>
  <c r="G807" i="8"/>
  <c r="I807" i="8" s="1"/>
  <c r="G808" i="8"/>
  <c r="I808" i="8" s="1"/>
  <c r="G809" i="8"/>
  <c r="I809" i="8" s="1"/>
  <c r="G810" i="8"/>
  <c r="I810" i="8" s="1"/>
  <c r="G811" i="8"/>
  <c r="I811" i="8" s="1"/>
  <c r="G812" i="8"/>
  <c r="I812" i="8" s="1"/>
  <c r="G813" i="8"/>
  <c r="I813" i="8" s="1"/>
  <c r="G814" i="8"/>
  <c r="I814" i="8" s="1"/>
  <c r="G815" i="8"/>
  <c r="I815" i="8" s="1"/>
  <c r="G816" i="8"/>
  <c r="I816" i="8" s="1"/>
  <c r="G817" i="8"/>
  <c r="I817" i="8" s="1"/>
  <c r="G818" i="8"/>
  <c r="I818" i="8" s="1"/>
  <c r="G819" i="8"/>
  <c r="I819" i="8" s="1"/>
  <c r="G820" i="8"/>
  <c r="I820" i="8" s="1"/>
  <c r="G821" i="8"/>
  <c r="I821" i="8" s="1"/>
  <c r="G822" i="8"/>
  <c r="I822" i="8" s="1"/>
  <c r="G823" i="8"/>
  <c r="G824" i="8"/>
  <c r="I824" i="8" s="1"/>
  <c r="G825" i="8"/>
  <c r="I825" i="8" s="1"/>
  <c r="G826" i="8"/>
  <c r="I826" i="8" s="1"/>
  <c r="G827" i="8"/>
  <c r="I827" i="8" s="1"/>
  <c r="G828" i="8"/>
  <c r="I828" i="8" s="1"/>
  <c r="G829" i="8"/>
  <c r="I829" i="8" s="1"/>
  <c r="G830" i="8"/>
  <c r="I830" i="8" s="1"/>
  <c r="G831" i="8"/>
  <c r="I831" i="8" s="1"/>
  <c r="G832" i="8"/>
  <c r="I832" i="8" s="1"/>
  <c r="G833" i="8"/>
  <c r="I833" i="8" s="1"/>
  <c r="G834" i="8"/>
  <c r="I834" i="8" s="1"/>
  <c r="G835" i="8"/>
  <c r="I835" i="8" s="1"/>
  <c r="G836" i="8"/>
  <c r="I836" i="8" s="1"/>
  <c r="G837" i="8"/>
  <c r="I837" i="8" s="1"/>
  <c r="G838" i="8"/>
  <c r="I838" i="8" s="1"/>
  <c r="G839" i="8"/>
  <c r="I839" i="8" s="1"/>
  <c r="G840" i="8"/>
  <c r="I840" i="8" s="1"/>
  <c r="G841" i="8"/>
  <c r="I841" i="8" s="1"/>
  <c r="G842" i="8"/>
  <c r="I842" i="8" s="1"/>
  <c r="G843" i="8"/>
  <c r="I843" i="8" s="1"/>
  <c r="G844" i="8"/>
  <c r="I844" i="8" s="1"/>
  <c r="G845" i="8"/>
  <c r="I845" i="8" s="1"/>
  <c r="G846" i="8"/>
  <c r="I846" i="8" s="1"/>
  <c r="G847" i="8"/>
  <c r="I847" i="8" s="1"/>
  <c r="G848" i="8"/>
  <c r="I848" i="8" s="1"/>
  <c r="G849" i="8"/>
  <c r="I849" i="8" s="1"/>
  <c r="G850" i="8"/>
  <c r="I850" i="8" s="1"/>
  <c r="G851" i="8"/>
  <c r="I851" i="8" s="1"/>
  <c r="G852" i="8"/>
  <c r="I852" i="8" s="1"/>
  <c r="G853" i="8"/>
  <c r="I853" i="8" s="1"/>
  <c r="G854" i="8"/>
  <c r="I854" i="8" s="1"/>
  <c r="G855" i="8"/>
  <c r="I855" i="8" s="1"/>
  <c r="G856" i="8"/>
  <c r="I856" i="8" s="1"/>
  <c r="G857" i="8"/>
  <c r="I857" i="8" s="1"/>
  <c r="G858" i="8"/>
  <c r="I858" i="8" s="1"/>
  <c r="G859" i="8"/>
  <c r="I859" i="8" s="1"/>
  <c r="G860" i="8"/>
  <c r="I860" i="8" s="1"/>
  <c r="G861" i="8"/>
  <c r="I861" i="8" s="1"/>
  <c r="G862" i="8"/>
  <c r="I862" i="8" s="1"/>
  <c r="G863" i="8"/>
  <c r="I863" i="8" s="1"/>
  <c r="G864" i="8"/>
  <c r="I864" i="8" s="1"/>
  <c r="G865" i="8"/>
  <c r="I865" i="8" s="1"/>
  <c r="G866" i="8"/>
  <c r="I866" i="8" s="1"/>
  <c r="G867" i="8"/>
  <c r="I867" i="8" s="1"/>
  <c r="G868" i="8"/>
  <c r="I868" i="8" s="1"/>
  <c r="G869" i="8"/>
  <c r="I869" i="8" s="1"/>
  <c r="G870" i="8"/>
  <c r="I870" i="8" s="1"/>
  <c r="G871" i="8"/>
  <c r="I871" i="8" s="1"/>
  <c r="G872" i="8"/>
  <c r="I872" i="8" s="1"/>
  <c r="G873" i="8"/>
  <c r="I873" i="8" s="1"/>
  <c r="G874" i="8"/>
  <c r="I874" i="8" s="1"/>
  <c r="G875" i="8"/>
  <c r="I875" i="8" s="1"/>
  <c r="G876" i="8"/>
  <c r="I876" i="8" s="1"/>
  <c r="G877" i="8"/>
  <c r="I877" i="8" s="1"/>
  <c r="G878" i="8"/>
  <c r="I878" i="8" s="1"/>
  <c r="G879" i="8"/>
  <c r="I879" i="8" s="1"/>
  <c r="G880" i="8"/>
  <c r="I880" i="8" s="1"/>
  <c r="G881" i="8"/>
  <c r="I881" i="8" s="1"/>
  <c r="G882" i="8"/>
  <c r="I882" i="8" s="1"/>
  <c r="G883" i="8"/>
  <c r="I883" i="8" s="1"/>
  <c r="G884" i="8"/>
  <c r="I884" i="8" s="1"/>
  <c r="G885" i="8"/>
  <c r="G886" i="8"/>
  <c r="I886" i="8" s="1"/>
  <c r="G887" i="8"/>
  <c r="I887" i="8" s="1"/>
  <c r="G888" i="8"/>
  <c r="I888" i="8" s="1"/>
  <c r="G889" i="8"/>
  <c r="I889" i="8" s="1"/>
  <c r="G890" i="8"/>
  <c r="I890" i="8" s="1"/>
  <c r="G891" i="8"/>
  <c r="I891" i="8" s="1"/>
  <c r="G892" i="8"/>
  <c r="I892" i="8" s="1"/>
  <c r="G893" i="8"/>
  <c r="I893" i="8" s="1"/>
  <c r="G894" i="8"/>
  <c r="I894" i="8" s="1"/>
  <c r="G895" i="8"/>
  <c r="I895" i="8" s="1"/>
  <c r="G896" i="8"/>
  <c r="I896" i="8" s="1"/>
  <c r="G897" i="8"/>
  <c r="I897" i="8" s="1"/>
  <c r="G898" i="8"/>
  <c r="I898" i="8" s="1"/>
  <c r="G899" i="8"/>
  <c r="I899" i="8" s="1"/>
  <c r="G900" i="8"/>
  <c r="I900" i="8" s="1"/>
  <c r="G901" i="8"/>
  <c r="I901" i="8" s="1"/>
  <c r="G902" i="8"/>
  <c r="I902" i="8" s="1"/>
  <c r="G903" i="8"/>
  <c r="I903" i="8" s="1"/>
  <c r="G904" i="8"/>
  <c r="I904" i="8" s="1"/>
  <c r="G905" i="8"/>
  <c r="I905" i="8" s="1"/>
  <c r="G906" i="8"/>
  <c r="I906" i="8" s="1"/>
  <c r="G907" i="8"/>
  <c r="I907" i="8" s="1"/>
  <c r="G908" i="8"/>
  <c r="I908" i="8" s="1"/>
  <c r="G909" i="8"/>
  <c r="I909" i="8" s="1"/>
  <c r="G910" i="8"/>
  <c r="I910" i="8" s="1"/>
  <c r="G911" i="8"/>
  <c r="I911" i="8" s="1"/>
  <c r="G912" i="8"/>
  <c r="I912" i="8" s="1"/>
  <c r="G913" i="8"/>
  <c r="I913" i="8" s="1"/>
  <c r="G914" i="8"/>
  <c r="I914" i="8" s="1"/>
  <c r="G915" i="8"/>
  <c r="I915" i="8" s="1"/>
  <c r="G916" i="8"/>
  <c r="I916" i="8" s="1"/>
  <c r="G917" i="8"/>
  <c r="I917" i="8" s="1"/>
  <c r="G918" i="8"/>
  <c r="I918" i="8" s="1"/>
  <c r="G919" i="8"/>
  <c r="I919" i="8" s="1"/>
  <c r="G920" i="8"/>
  <c r="I920" i="8" s="1"/>
  <c r="G921" i="8"/>
  <c r="I921" i="8" s="1"/>
  <c r="G922" i="8"/>
  <c r="I922" i="8" s="1"/>
  <c r="G923" i="8"/>
  <c r="I923" i="8" s="1"/>
  <c r="G924" i="8"/>
  <c r="I924" i="8" s="1"/>
  <c r="G925" i="8"/>
  <c r="I925" i="8" s="1"/>
  <c r="G926" i="8"/>
  <c r="I926" i="8" s="1"/>
  <c r="G927" i="8"/>
  <c r="I927" i="8" s="1"/>
  <c r="G928" i="8"/>
  <c r="I928" i="8" s="1"/>
  <c r="G929" i="8"/>
  <c r="I929" i="8" s="1"/>
  <c r="G930" i="8"/>
  <c r="I930" i="8" s="1"/>
  <c r="G931" i="8"/>
  <c r="I931" i="8" s="1"/>
  <c r="G932" i="8"/>
  <c r="I932" i="8" s="1"/>
  <c r="G933" i="8"/>
  <c r="I933" i="8" s="1"/>
  <c r="G934" i="8"/>
  <c r="I934" i="8" s="1"/>
  <c r="G935" i="8"/>
  <c r="I935" i="8" s="1"/>
  <c r="G936" i="8"/>
  <c r="I936" i="8" s="1"/>
  <c r="G937" i="8"/>
  <c r="I937" i="8" s="1"/>
  <c r="G938" i="8"/>
  <c r="I938" i="8" s="1"/>
  <c r="G939" i="8"/>
  <c r="I939" i="8" s="1"/>
  <c r="G940" i="8"/>
  <c r="I940" i="8" s="1"/>
  <c r="G941" i="8"/>
  <c r="I941" i="8" s="1"/>
  <c r="G942" i="8"/>
  <c r="I942" i="8" s="1"/>
  <c r="G943" i="8"/>
  <c r="I943" i="8" s="1"/>
  <c r="G944" i="8"/>
  <c r="I944" i="8" s="1"/>
  <c r="G945" i="8"/>
  <c r="I945" i="8" s="1"/>
  <c r="G946" i="8"/>
  <c r="I946" i="8" s="1"/>
  <c r="G947" i="8"/>
  <c r="I947" i="8" s="1"/>
  <c r="G948" i="8"/>
  <c r="I948" i="8" s="1"/>
  <c r="G949" i="8"/>
  <c r="I949" i="8" s="1"/>
  <c r="G950" i="8"/>
  <c r="I950" i="8" s="1"/>
  <c r="G951" i="8"/>
  <c r="I951" i="8" s="1"/>
  <c r="G952" i="8"/>
  <c r="I952" i="8" s="1"/>
  <c r="G953" i="8"/>
  <c r="I953" i="8" s="1"/>
  <c r="G954" i="8"/>
  <c r="I954" i="8" s="1"/>
  <c r="G955" i="8"/>
  <c r="I955" i="8" s="1"/>
  <c r="G956" i="8"/>
  <c r="I956" i="8" s="1"/>
  <c r="G957" i="8"/>
  <c r="I957" i="8" s="1"/>
  <c r="G958" i="8"/>
  <c r="I958" i="8" s="1"/>
  <c r="G959" i="8"/>
  <c r="I959" i="8" s="1"/>
  <c r="G960" i="8"/>
  <c r="I960" i="8" s="1"/>
  <c r="G961" i="8"/>
  <c r="I961" i="8" s="1"/>
  <c r="G962" i="8"/>
  <c r="I962" i="8" s="1"/>
  <c r="G963" i="8"/>
  <c r="I963" i="8" s="1"/>
  <c r="G964" i="8"/>
  <c r="I964" i="8" s="1"/>
  <c r="G965" i="8"/>
  <c r="I965" i="8" s="1"/>
  <c r="G966" i="8"/>
  <c r="I966" i="8" s="1"/>
  <c r="G967" i="8"/>
  <c r="G968" i="8"/>
  <c r="I968" i="8" s="1"/>
  <c r="G969" i="8"/>
  <c r="I969" i="8" s="1"/>
  <c r="G970" i="8"/>
  <c r="I970" i="8" s="1"/>
  <c r="G971" i="8"/>
  <c r="I971" i="8" s="1"/>
  <c r="G972" i="8"/>
  <c r="I972" i="8" s="1"/>
  <c r="G973" i="8"/>
  <c r="I973" i="8" s="1"/>
  <c r="G974" i="8"/>
  <c r="I974" i="8" s="1"/>
  <c r="G975" i="8"/>
  <c r="I975" i="8" s="1"/>
  <c r="G976" i="8"/>
  <c r="I976" i="8" s="1"/>
  <c r="G977" i="8"/>
  <c r="I977" i="8" s="1"/>
  <c r="G978" i="8"/>
  <c r="I978" i="8" s="1"/>
  <c r="G979" i="8"/>
  <c r="I979" i="8" s="1"/>
  <c r="G980" i="8"/>
  <c r="I980" i="8" s="1"/>
  <c r="G981" i="8"/>
  <c r="I981" i="8" s="1"/>
  <c r="G982" i="8"/>
  <c r="I982" i="8" s="1"/>
  <c r="G983" i="8"/>
  <c r="I983" i="8" s="1"/>
  <c r="G984" i="8"/>
  <c r="I984" i="8" s="1"/>
  <c r="G985" i="8"/>
  <c r="I985" i="8" s="1"/>
  <c r="G986" i="8"/>
  <c r="I986" i="8" s="1"/>
  <c r="G987" i="8"/>
  <c r="I987" i="8" s="1"/>
  <c r="G988" i="8"/>
  <c r="I988" i="8" s="1"/>
  <c r="G989" i="8"/>
  <c r="I989" i="8" s="1"/>
  <c r="G990" i="8"/>
  <c r="I990" i="8" s="1"/>
  <c r="G991" i="8"/>
  <c r="I991" i="8" s="1"/>
  <c r="G992" i="8"/>
  <c r="I992" i="8" s="1"/>
  <c r="G993" i="8"/>
  <c r="I993" i="8" s="1"/>
  <c r="G994" i="8"/>
  <c r="I994" i="8" s="1"/>
  <c r="G995" i="8"/>
  <c r="I995" i="8" s="1"/>
  <c r="G996" i="8"/>
  <c r="I996" i="8" s="1"/>
  <c r="G997" i="8"/>
  <c r="I997" i="8" s="1"/>
  <c r="G998" i="8"/>
  <c r="I998" i="8" s="1"/>
  <c r="G999" i="8"/>
  <c r="I999" i="8" s="1"/>
  <c r="G1000" i="8"/>
  <c r="I1000" i="8" s="1"/>
  <c r="G1001" i="8"/>
  <c r="I1001" i="8" s="1"/>
  <c r="G21" i="8"/>
  <c r="I21" i="8" s="1"/>
  <c r="I1005" i="8"/>
  <c r="G1005" i="8"/>
  <c r="M14" i="8"/>
  <c r="I1005" i="7"/>
  <c r="H1005" i="7"/>
  <c r="I1001" i="7"/>
  <c r="H1001" i="7"/>
  <c r="G1001" i="7"/>
  <c r="I1000" i="7"/>
  <c r="H1000" i="7"/>
  <c r="G1000" i="7"/>
  <c r="I999" i="7"/>
  <c r="H999" i="7"/>
  <c r="G999" i="7"/>
  <c r="I998" i="7"/>
  <c r="H998" i="7"/>
  <c r="G998" i="7"/>
  <c r="I997" i="7"/>
  <c r="H997" i="7"/>
  <c r="G997" i="7"/>
  <c r="I996" i="7"/>
  <c r="H996" i="7"/>
  <c r="G996" i="7"/>
  <c r="I995" i="7"/>
  <c r="H995" i="7"/>
  <c r="G995" i="7"/>
  <c r="I994" i="7"/>
  <c r="H994" i="7"/>
  <c r="G994" i="7"/>
  <c r="I993" i="7"/>
  <c r="H993" i="7"/>
  <c r="G993" i="7"/>
  <c r="I992" i="7"/>
  <c r="H992" i="7"/>
  <c r="G992" i="7"/>
  <c r="I991" i="7"/>
  <c r="H991" i="7"/>
  <c r="G991" i="7"/>
  <c r="I990" i="7"/>
  <c r="H990" i="7"/>
  <c r="G990" i="7"/>
  <c r="I989" i="7"/>
  <c r="H989" i="7"/>
  <c r="G989" i="7"/>
  <c r="I988" i="7"/>
  <c r="H988" i="7"/>
  <c r="G988" i="7"/>
  <c r="I987" i="7"/>
  <c r="H987" i="7"/>
  <c r="G987" i="7"/>
  <c r="I986" i="7"/>
  <c r="H986" i="7"/>
  <c r="G986" i="7"/>
  <c r="I985" i="7"/>
  <c r="H985" i="7"/>
  <c r="G985" i="7"/>
  <c r="I984" i="7"/>
  <c r="H984" i="7"/>
  <c r="G984" i="7"/>
  <c r="I983" i="7"/>
  <c r="H983" i="7"/>
  <c r="G983" i="7"/>
  <c r="I982" i="7"/>
  <c r="H982" i="7"/>
  <c r="G982" i="7"/>
  <c r="I981" i="7"/>
  <c r="H981" i="7"/>
  <c r="G981" i="7"/>
  <c r="I980" i="7"/>
  <c r="H980" i="7"/>
  <c r="G980" i="7"/>
  <c r="I979" i="7"/>
  <c r="H979" i="7"/>
  <c r="G979" i="7"/>
  <c r="I978" i="7"/>
  <c r="H978" i="7"/>
  <c r="G978" i="7"/>
  <c r="I977" i="7"/>
  <c r="H977" i="7"/>
  <c r="G977" i="7"/>
  <c r="I976" i="7"/>
  <c r="H976" i="7"/>
  <c r="G976" i="7"/>
  <c r="I975" i="7"/>
  <c r="H975" i="7"/>
  <c r="G975" i="7"/>
  <c r="I974" i="7"/>
  <c r="H974" i="7"/>
  <c r="G974" i="7"/>
  <c r="I973" i="7"/>
  <c r="H973" i="7"/>
  <c r="G973" i="7"/>
  <c r="I972" i="7"/>
  <c r="H972" i="7"/>
  <c r="G972" i="7"/>
  <c r="I971" i="7"/>
  <c r="H971" i="7"/>
  <c r="G971" i="7"/>
  <c r="I970" i="7"/>
  <c r="H970" i="7"/>
  <c r="G970" i="7"/>
  <c r="I969" i="7"/>
  <c r="H969" i="7"/>
  <c r="G969" i="7"/>
  <c r="I968" i="7"/>
  <c r="H968" i="7"/>
  <c r="G968" i="7"/>
  <c r="I967" i="7"/>
  <c r="H967" i="7"/>
  <c r="G967" i="7"/>
  <c r="I966" i="7"/>
  <c r="H966" i="7"/>
  <c r="G966" i="7"/>
  <c r="I965" i="7"/>
  <c r="H965" i="7"/>
  <c r="G965" i="7"/>
  <c r="I964" i="7"/>
  <c r="H964" i="7"/>
  <c r="G964" i="7"/>
  <c r="I963" i="7"/>
  <c r="H963" i="7"/>
  <c r="G963" i="7"/>
  <c r="I962" i="7"/>
  <c r="H962" i="7"/>
  <c r="G962" i="7"/>
  <c r="I961" i="7"/>
  <c r="H961" i="7"/>
  <c r="G961" i="7"/>
  <c r="I960" i="7"/>
  <c r="H960" i="7"/>
  <c r="G960" i="7"/>
  <c r="I959" i="7"/>
  <c r="H959" i="7"/>
  <c r="G959" i="7"/>
  <c r="I958" i="7"/>
  <c r="H958" i="7"/>
  <c r="G958" i="7"/>
  <c r="I957" i="7"/>
  <c r="H957" i="7"/>
  <c r="G957" i="7"/>
  <c r="I956" i="7"/>
  <c r="H956" i="7"/>
  <c r="G956" i="7"/>
  <c r="I955" i="7"/>
  <c r="H955" i="7"/>
  <c r="G955" i="7"/>
  <c r="I954" i="7"/>
  <c r="H954" i="7"/>
  <c r="G954" i="7"/>
  <c r="I953" i="7"/>
  <c r="H953" i="7"/>
  <c r="G953" i="7"/>
  <c r="I952" i="7"/>
  <c r="H952" i="7"/>
  <c r="G952" i="7"/>
  <c r="I951" i="7"/>
  <c r="H951" i="7"/>
  <c r="G951" i="7"/>
  <c r="I950" i="7"/>
  <c r="H950" i="7"/>
  <c r="G950" i="7"/>
  <c r="I949" i="7"/>
  <c r="H949" i="7"/>
  <c r="G949" i="7"/>
  <c r="I948" i="7"/>
  <c r="H948" i="7"/>
  <c r="G948" i="7"/>
  <c r="I947" i="7"/>
  <c r="H947" i="7"/>
  <c r="G947" i="7"/>
  <c r="I946" i="7"/>
  <c r="H946" i="7"/>
  <c r="G946" i="7"/>
  <c r="I945" i="7"/>
  <c r="H945" i="7"/>
  <c r="G945" i="7"/>
  <c r="I944" i="7"/>
  <c r="H944" i="7"/>
  <c r="G944" i="7"/>
  <c r="I943" i="7"/>
  <c r="H943" i="7"/>
  <c r="G943" i="7"/>
  <c r="I942" i="7"/>
  <c r="H942" i="7"/>
  <c r="G942" i="7"/>
  <c r="I941" i="7"/>
  <c r="H941" i="7"/>
  <c r="G941" i="7"/>
  <c r="I940" i="7"/>
  <c r="H940" i="7"/>
  <c r="G940" i="7"/>
  <c r="I939" i="7"/>
  <c r="H939" i="7"/>
  <c r="G939" i="7"/>
  <c r="I938" i="7"/>
  <c r="H938" i="7"/>
  <c r="G938" i="7"/>
  <c r="I937" i="7"/>
  <c r="H937" i="7"/>
  <c r="G937" i="7"/>
  <c r="I936" i="7"/>
  <c r="H936" i="7"/>
  <c r="G936" i="7"/>
  <c r="I935" i="7"/>
  <c r="H935" i="7"/>
  <c r="G935" i="7"/>
  <c r="I934" i="7"/>
  <c r="H934" i="7"/>
  <c r="G934" i="7"/>
  <c r="I933" i="7"/>
  <c r="H933" i="7"/>
  <c r="G933" i="7"/>
  <c r="I932" i="7"/>
  <c r="H932" i="7"/>
  <c r="G932" i="7"/>
  <c r="I931" i="7"/>
  <c r="H931" i="7"/>
  <c r="G931" i="7"/>
  <c r="I930" i="7"/>
  <c r="H930" i="7"/>
  <c r="G930" i="7"/>
  <c r="I929" i="7"/>
  <c r="H929" i="7"/>
  <c r="G929" i="7"/>
  <c r="I928" i="7"/>
  <c r="H928" i="7"/>
  <c r="G928" i="7"/>
  <c r="I927" i="7"/>
  <c r="H927" i="7"/>
  <c r="G927" i="7"/>
  <c r="I926" i="7"/>
  <c r="H926" i="7"/>
  <c r="G926" i="7"/>
  <c r="I925" i="7"/>
  <c r="H925" i="7"/>
  <c r="G925" i="7"/>
  <c r="I924" i="7"/>
  <c r="H924" i="7"/>
  <c r="G924" i="7"/>
  <c r="I923" i="7"/>
  <c r="H923" i="7"/>
  <c r="G923" i="7"/>
  <c r="I922" i="7"/>
  <c r="H922" i="7"/>
  <c r="G922" i="7"/>
  <c r="I921" i="7"/>
  <c r="H921" i="7"/>
  <c r="G921" i="7"/>
  <c r="I920" i="7"/>
  <c r="H920" i="7"/>
  <c r="G920" i="7"/>
  <c r="I919" i="7"/>
  <c r="H919" i="7"/>
  <c r="G919" i="7"/>
  <c r="I918" i="7"/>
  <c r="H918" i="7"/>
  <c r="G918" i="7"/>
  <c r="I917" i="7"/>
  <c r="H917" i="7"/>
  <c r="G917" i="7"/>
  <c r="I916" i="7"/>
  <c r="H916" i="7"/>
  <c r="G916" i="7"/>
  <c r="I915" i="7"/>
  <c r="H915" i="7"/>
  <c r="G915" i="7"/>
  <c r="I914" i="7"/>
  <c r="H914" i="7"/>
  <c r="G914" i="7"/>
  <c r="I913" i="7"/>
  <c r="H913" i="7"/>
  <c r="G913" i="7"/>
  <c r="I912" i="7"/>
  <c r="H912" i="7"/>
  <c r="G912" i="7"/>
  <c r="I911" i="7"/>
  <c r="H911" i="7"/>
  <c r="G911" i="7"/>
  <c r="I910" i="7"/>
  <c r="H910" i="7"/>
  <c r="G910" i="7"/>
  <c r="I909" i="7"/>
  <c r="H909" i="7"/>
  <c r="G909" i="7"/>
  <c r="I908" i="7"/>
  <c r="H908" i="7"/>
  <c r="G908" i="7"/>
  <c r="I907" i="7"/>
  <c r="H907" i="7"/>
  <c r="G907" i="7"/>
  <c r="I906" i="7"/>
  <c r="H906" i="7"/>
  <c r="G906" i="7"/>
  <c r="I905" i="7"/>
  <c r="H905" i="7"/>
  <c r="G905" i="7"/>
  <c r="I904" i="7"/>
  <c r="H904" i="7"/>
  <c r="G904" i="7"/>
  <c r="I903" i="7"/>
  <c r="H903" i="7"/>
  <c r="G903" i="7"/>
  <c r="I902" i="7"/>
  <c r="H902" i="7"/>
  <c r="G902" i="7"/>
  <c r="I901" i="7"/>
  <c r="H901" i="7"/>
  <c r="G901" i="7"/>
  <c r="I900" i="7"/>
  <c r="H900" i="7"/>
  <c r="G900" i="7"/>
  <c r="I899" i="7"/>
  <c r="H899" i="7"/>
  <c r="G899" i="7"/>
  <c r="I898" i="7"/>
  <c r="H898" i="7"/>
  <c r="G898" i="7"/>
  <c r="I897" i="7"/>
  <c r="H897" i="7"/>
  <c r="G897" i="7"/>
  <c r="I896" i="7"/>
  <c r="H896" i="7"/>
  <c r="G896" i="7"/>
  <c r="I895" i="7"/>
  <c r="H895" i="7"/>
  <c r="G895" i="7"/>
  <c r="I894" i="7"/>
  <c r="H894" i="7"/>
  <c r="G894" i="7"/>
  <c r="I893" i="7"/>
  <c r="H893" i="7"/>
  <c r="G893" i="7"/>
  <c r="I892" i="7"/>
  <c r="H892" i="7"/>
  <c r="G892" i="7"/>
  <c r="I891" i="7"/>
  <c r="H891" i="7"/>
  <c r="G891" i="7"/>
  <c r="I890" i="7"/>
  <c r="H890" i="7"/>
  <c r="G890" i="7"/>
  <c r="I889" i="7"/>
  <c r="H889" i="7"/>
  <c r="G889" i="7"/>
  <c r="I888" i="7"/>
  <c r="H888" i="7"/>
  <c r="G888" i="7"/>
  <c r="I887" i="7"/>
  <c r="H887" i="7"/>
  <c r="G887" i="7"/>
  <c r="I886" i="7"/>
  <c r="H886" i="7"/>
  <c r="G886" i="7"/>
  <c r="I885" i="7"/>
  <c r="H885" i="7"/>
  <c r="G885" i="7"/>
  <c r="I884" i="7"/>
  <c r="H884" i="7"/>
  <c r="G884" i="7"/>
  <c r="I883" i="7"/>
  <c r="H883" i="7"/>
  <c r="G883" i="7"/>
  <c r="I882" i="7"/>
  <c r="H882" i="7"/>
  <c r="G882" i="7"/>
  <c r="I881" i="7"/>
  <c r="H881" i="7"/>
  <c r="G881" i="7"/>
  <c r="I880" i="7"/>
  <c r="H880" i="7"/>
  <c r="G880" i="7"/>
  <c r="I879" i="7"/>
  <c r="H879" i="7"/>
  <c r="G879" i="7"/>
  <c r="I878" i="7"/>
  <c r="H878" i="7"/>
  <c r="G878" i="7"/>
  <c r="I877" i="7"/>
  <c r="H877" i="7"/>
  <c r="G877" i="7"/>
  <c r="I876" i="7"/>
  <c r="H876" i="7"/>
  <c r="G876" i="7"/>
  <c r="I875" i="7"/>
  <c r="H875" i="7"/>
  <c r="G875" i="7"/>
  <c r="I874" i="7"/>
  <c r="H874" i="7"/>
  <c r="G874" i="7"/>
  <c r="I873" i="7"/>
  <c r="H873" i="7"/>
  <c r="G873" i="7"/>
  <c r="I872" i="7"/>
  <c r="H872" i="7"/>
  <c r="G872" i="7"/>
  <c r="I871" i="7"/>
  <c r="H871" i="7"/>
  <c r="G871" i="7"/>
  <c r="I870" i="7"/>
  <c r="H870" i="7"/>
  <c r="G870" i="7"/>
  <c r="I869" i="7"/>
  <c r="H869" i="7"/>
  <c r="G869" i="7"/>
  <c r="I868" i="7"/>
  <c r="H868" i="7"/>
  <c r="G868" i="7"/>
  <c r="I867" i="7"/>
  <c r="H867" i="7"/>
  <c r="G867" i="7"/>
  <c r="I866" i="7"/>
  <c r="H866" i="7"/>
  <c r="G866" i="7"/>
  <c r="I865" i="7"/>
  <c r="H865" i="7"/>
  <c r="G865" i="7"/>
  <c r="I864" i="7"/>
  <c r="H864" i="7"/>
  <c r="G864" i="7"/>
  <c r="I863" i="7"/>
  <c r="H863" i="7"/>
  <c r="G863" i="7"/>
  <c r="I862" i="7"/>
  <c r="H862" i="7"/>
  <c r="G862" i="7"/>
  <c r="I861" i="7"/>
  <c r="H861" i="7"/>
  <c r="G861" i="7"/>
  <c r="I860" i="7"/>
  <c r="H860" i="7"/>
  <c r="G860" i="7"/>
  <c r="I859" i="7"/>
  <c r="H859" i="7"/>
  <c r="G859" i="7"/>
  <c r="I858" i="7"/>
  <c r="H858" i="7"/>
  <c r="G858" i="7"/>
  <c r="I857" i="7"/>
  <c r="H857" i="7"/>
  <c r="G857" i="7"/>
  <c r="I856" i="7"/>
  <c r="H856" i="7"/>
  <c r="G856" i="7"/>
  <c r="I855" i="7"/>
  <c r="H855" i="7"/>
  <c r="G855" i="7"/>
  <c r="I854" i="7"/>
  <c r="H854" i="7"/>
  <c r="G854" i="7"/>
  <c r="I853" i="7"/>
  <c r="H853" i="7"/>
  <c r="G853" i="7"/>
  <c r="I852" i="7"/>
  <c r="H852" i="7"/>
  <c r="G852" i="7"/>
  <c r="I851" i="7"/>
  <c r="H851" i="7"/>
  <c r="G851" i="7"/>
  <c r="I850" i="7"/>
  <c r="H850" i="7"/>
  <c r="G850" i="7"/>
  <c r="I849" i="7"/>
  <c r="H849" i="7"/>
  <c r="G849" i="7"/>
  <c r="I848" i="7"/>
  <c r="H848" i="7"/>
  <c r="G848" i="7"/>
  <c r="I847" i="7"/>
  <c r="H847" i="7"/>
  <c r="G847" i="7"/>
  <c r="I846" i="7"/>
  <c r="H846" i="7"/>
  <c r="G846" i="7"/>
  <c r="I845" i="7"/>
  <c r="H845" i="7"/>
  <c r="G845" i="7"/>
  <c r="I844" i="7"/>
  <c r="H844" i="7"/>
  <c r="G844" i="7"/>
  <c r="I843" i="7"/>
  <c r="H843" i="7"/>
  <c r="G843" i="7"/>
  <c r="I842" i="7"/>
  <c r="H842" i="7"/>
  <c r="G842" i="7"/>
  <c r="I841" i="7"/>
  <c r="H841" i="7"/>
  <c r="G841" i="7"/>
  <c r="I840" i="7"/>
  <c r="H840" i="7"/>
  <c r="G840" i="7"/>
  <c r="I839" i="7"/>
  <c r="H839" i="7"/>
  <c r="G839" i="7"/>
  <c r="I838" i="7"/>
  <c r="H838" i="7"/>
  <c r="G838" i="7"/>
  <c r="I837" i="7"/>
  <c r="H837" i="7"/>
  <c r="G837" i="7"/>
  <c r="I836" i="7"/>
  <c r="H836" i="7"/>
  <c r="G836" i="7"/>
  <c r="I835" i="7"/>
  <c r="H835" i="7"/>
  <c r="G835" i="7"/>
  <c r="I834" i="7"/>
  <c r="H834" i="7"/>
  <c r="G834" i="7"/>
  <c r="I833" i="7"/>
  <c r="H833" i="7"/>
  <c r="G833" i="7"/>
  <c r="I832" i="7"/>
  <c r="H832" i="7"/>
  <c r="G832" i="7"/>
  <c r="I831" i="7"/>
  <c r="H831" i="7"/>
  <c r="G831" i="7"/>
  <c r="I830" i="7"/>
  <c r="H830" i="7"/>
  <c r="G830" i="7"/>
  <c r="I829" i="7"/>
  <c r="H829" i="7"/>
  <c r="G829" i="7"/>
  <c r="I828" i="7"/>
  <c r="H828" i="7"/>
  <c r="G828" i="7"/>
  <c r="I827" i="7"/>
  <c r="H827" i="7"/>
  <c r="G827" i="7"/>
  <c r="I826" i="7"/>
  <c r="H826" i="7"/>
  <c r="G826" i="7"/>
  <c r="I825" i="7"/>
  <c r="H825" i="7"/>
  <c r="G825" i="7"/>
  <c r="I824" i="7"/>
  <c r="H824" i="7"/>
  <c r="G824" i="7"/>
  <c r="I823" i="7"/>
  <c r="H823" i="7"/>
  <c r="G823" i="7"/>
  <c r="I822" i="7"/>
  <c r="H822" i="7"/>
  <c r="G822" i="7"/>
  <c r="I821" i="7"/>
  <c r="H821" i="7"/>
  <c r="G821" i="7"/>
  <c r="I820" i="7"/>
  <c r="H820" i="7"/>
  <c r="G820" i="7"/>
  <c r="I819" i="7"/>
  <c r="H819" i="7"/>
  <c r="G819" i="7"/>
  <c r="I818" i="7"/>
  <c r="H818" i="7"/>
  <c r="G818" i="7"/>
  <c r="I817" i="7"/>
  <c r="H817" i="7"/>
  <c r="G817" i="7"/>
  <c r="I816" i="7"/>
  <c r="H816" i="7"/>
  <c r="G816" i="7"/>
  <c r="I815" i="7"/>
  <c r="H815" i="7"/>
  <c r="G815" i="7"/>
  <c r="I814" i="7"/>
  <c r="H814" i="7"/>
  <c r="G814" i="7"/>
  <c r="I813" i="7"/>
  <c r="H813" i="7"/>
  <c r="G813" i="7"/>
  <c r="I812" i="7"/>
  <c r="H812" i="7"/>
  <c r="G812" i="7"/>
  <c r="I811" i="7"/>
  <c r="H811" i="7"/>
  <c r="G811" i="7"/>
  <c r="I810" i="7"/>
  <c r="H810" i="7"/>
  <c r="G810" i="7"/>
  <c r="I809" i="7"/>
  <c r="H809" i="7"/>
  <c r="G809" i="7"/>
  <c r="I808" i="7"/>
  <c r="H808" i="7"/>
  <c r="G808" i="7"/>
  <c r="I807" i="7"/>
  <c r="H807" i="7"/>
  <c r="G807" i="7"/>
  <c r="I806" i="7"/>
  <c r="H806" i="7"/>
  <c r="G806" i="7"/>
  <c r="I805" i="7"/>
  <c r="H805" i="7"/>
  <c r="G805" i="7"/>
  <c r="I804" i="7"/>
  <c r="H804" i="7"/>
  <c r="G804" i="7"/>
  <c r="I803" i="7"/>
  <c r="H803" i="7"/>
  <c r="G803" i="7"/>
  <c r="I802" i="7"/>
  <c r="H802" i="7"/>
  <c r="G802" i="7"/>
  <c r="I801" i="7"/>
  <c r="H801" i="7"/>
  <c r="G801" i="7"/>
  <c r="I800" i="7"/>
  <c r="H800" i="7"/>
  <c r="G800" i="7"/>
  <c r="I799" i="7"/>
  <c r="H799" i="7"/>
  <c r="G799" i="7"/>
  <c r="I798" i="7"/>
  <c r="H798" i="7"/>
  <c r="G798" i="7"/>
  <c r="I797" i="7"/>
  <c r="H797" i="7"/>
  <c r="G797" i="7"/>
  <c r="I796" i="7"/>
  <c r="H796" i="7"/>
  <c r="G796" i="7"/>
  <c r="I795" i="7"/>
  <c r="H795" i="7"/>
  <c r="G795" i="7"/>
  <c r="I794" i="7"/>
  <c r="H794" i="7"/>
  <c r="G794" i="7"/>
  <c r="I793" i="7"/>
  <c r="H793" i="7"/>
  <c r="G793" i="7"/>
  <c r="I792" i="7"/>
  <c r="H792" i="7"/>
  <c r="G792" i="7"/>
  <c r="I791" i="7"/>
  <c r="H791" i="7"/>
  <c r="G791" i="7"/>
  <c r="I790" i="7"/>
  <c r="H790" i="7"/>
  <c r="G790" i="7"/>
  <c r="I789" i="7"/>
  <c r="H789" i="7"/>
  <c r="G789" i="7"/>
  <c r="I788" i="7"/>
  <c r="H788" i="7"/>
  <c r="G788" i="7"/>
  <c r="I787" i="7"/>
  <c r="H787" i="7"/>
  <c r="G787" i="7"/>
  <c r="I786" i="7"/>
  <c r="H786" i="7"/>
  <c r="G786" i="7"/>
  <c r="I785" i="7"/>
  <c r="H785" i="7"/>
  <c r="G785" i="7"/>
  <c r="I784" i="7"/>
  <c r="H784" i="7"/>
  <c r="G784" i="7"/>
  <c r="I783" i="7"/>
  <c r="H783" i="7"/>
  <c r="G783" i="7"/>
  <c r="I782" i="7"/>
  <c r="H782" i="7"/>
  <c r="G782" i="7"/>
  <c r="I781" i="7"/>
  <c r="H781" i="7"/>
  <c r="G781" i="7"/>
  <c r="I780" i="7"/>
  <c r="H780" i="7"/>
  <c r="G780" i="7"/>
  <c r="I779" i="7"/>
  <c r="H779" i="7"/>
  <c r="G779" i="7"/>
  <c r="I778" i="7"/>
  <c r="H778" i="7"/>
  <c r="G778" i="7"/>
  <c r="I777" i="7"/>
  <c r="H777" i="7"/>
  <c r="G777" i="7"/>
  <c r="I776" i="7"/>
  <c r="H776" i="7"/>
  <c r="G776" i="7"/>
  <c r="I775" i="7"/>
  <c r="H775" i="7"/>
  <c r="G775" i="7"/>
  <c r="I774" i="7"/>
  <c r="H774" i="7"/>
  <c r="G774" i="7"/>
  <c r="I773" i="7"/>
  <c r="H773" i="7"/>
  <c r="G773" i="7"/>
  <c r="I772" i="7"/>
  <c r="H772" i="7"/>
  <c r="G772" i="7"/>
  <c r="I771" i="7"/>
  <c r="H771" i="7"/>
  <c r="G771" i="7"/>
  <c r="I770" i="7"/>
  <c r="H770" i="7"/>
  <c r="G770" i="7"/>
  <c r="I769" i="7"/>
  <c r="H769" i="7"/>
  <c r="G769" i="7"/>
  <c r="I768" i="7"/>
  <c r="H768" i="7"/>
  <c r="G768" i="7"/>
  <c r="I767" i="7"/>
  <c r="H767" i="7"/>
  <c r="G767" i="7"/>
  <c r="I766" i="7"/>
  <c r="H766" i="7"/>
  <c r="G766" i="7"/>
  <c r="I765" i="7"/>
  <c r="H765" i="7"/>
  <c r="G765" i="7"/>
  <c r="I764" i="7"/>
  <c r="H764" i="7"/>
  <c r="G764" i="7"/>
  <c r="I763" i="7"/>
  <c r="H763" i="7"/>
  <c r="G763" i="7"/>
  <c r="I762" i="7"/>
  <c r="H762" i="7"/>
  <c r="G762" i="7"/>
  <c r="I761" i="7"/>
  <c r="H761" i="7"/>
  <c r="G761" i="7"/>
  <c r="I760" i="7"/>
  <c r="H760" i="7"/>
  <c r="G760" i="7"/>
  <c r="I759" i="7"/>
  <c r="H759" i="7"/>
  <c r="G759" i="7"/>
  <c r="I758" i="7"/>
  <c r="H758" i="7"/>
  <c r="G758" i="7"/>
  <c r="I757" i="7"/>
  <c r="H757" i="7"/>
  <c r="G757" i="7"/>
  <c r="I756" i="7"/>
  <c r="H756" i="7"/>
  <c r="G756" i="7"/>
  <c r="I755" i="7"/>
  <c r="H755" i="7"/>
  <c r="G755" i="7"/>
  <c r="I754" i="7"/>
  <c r="H754" i="7"/>
  <c r="G754" i="7"/>
  <c r="I753" i="7"/>
  <c r="H753" i="7"/>
  <c r="G753" i="7"/>
  <c r="I752" i="7"/>
  <c r="H752" i="7"/>
  <c r="G752" i="7"/>
  <c r="I751" i="7"/>
  <c r="H751" i="7"/>
  <c r="G751" i="7"/>
  <c r="I750" i="7"/>
  <c r="H750" i="7"/>
  <c r="G750" i="7"/>
  <c r="I749" i="7"/>
  <c r="H749" i="7"/>
  <c r="G749" i="7"/>
  <c r="I748" i="7"/>
  <c r="H748" i="7"/>
  <c r="G748" i="7"/>
  <c r="I747" i="7"/>
  <c r="H747" i="7"/>
  <c r="G747" i="7"/>
  <c r="I746" i="7"/>
  <c r="H746" i="7"/>
  <c r="G746" i="7"/>
  <c r="I745" i="7"/>
  <c r="H745" i="7"/>
  <c r="G745" i="7"/>
  <c r="I744" i="7"/>
  <c r="H744" i="7"/>
  <c r="G744" i="7"/>
  <c r="I743" i="7"/>
  <c r="H743" i="7"/>
  <c r="G743" i="7"/>
  <c r="I742" i="7"/>
  <c r="H742" i="7"/>
  <c r="G742" i="7"/>
  <c r="I741" i="7"/>
  <c r="H741" i="7"/>
  <c r="G741" i="7"/>
  <c r="I740" i="7"/>
  <c r="H740" i="7"/>
  <c r="G740" i="7"/>
  <c r="I739" i="7"/>
  <c r="H739" i="7"/>
  <c r="G739" i="7"/>
  <c r="I738" i="7"/>
  <c r="H738" i="7"/>
  <c r="G738" i="7"/>
  <c r="I737" i="7"/>
  <c r="H737" i="7"/>
  <c r="G737" i="7"/>
  <c r="I736" i="7"/>
  <c r="H736" i="7"/>
  <c r="G736" i="7"/>
  <c r="I735" i="7"/>
  <c r="H735" i="7"/>
  <c r="G735" i="7"/>
  <c r="I734" i="7"/>
  <c r="H734" i="7"/>
  <c r="G734" i="7"/>
  <c r="I733" i="7"/>
  <c r="H733" i="7"/>
  <c r="G733" i="7"/>
  <c r="I732" i="7"/>
  <c r="H732" i="7"/>
  <c r="G732" i="7"/>
  <c r="I731" i="7"/>
  <c r="H731" i="7"/>
  <c r="G731" i="7"/>
  <c r="I730" i="7"/>
  <c r="H730" i="7"/>
  <c r="G730" i="7"/>
  <c r="I729" i="7"/>
  <c r="H729" i="7"/>
  <c r="G729" i="7"/>
  <c r="I728" i="7"/>
  <c r="H728" i="7"/>
  <c r="G728" i="7"/>
  <c r="I727" i="7"/>
  <c r="H727" i="7"/>
  <c r="G727" i="7"/>
  <c r="I726" i="7"/>
  <c r="H726" i="7"/>
  <c r="G726" i="7"/>
  <c r="I725" i="7"/>
  <c r="H725" i="7"/>
  <c r="G725" i="7"/>
  <c r="I724" i="7"/>
  <c r="H724" i="7"/>
  <c r="G724" i="7"/>
  <c r="I723" i="7"/>
  <c r="H723" i="7"/>
  <c r="G723" i="7"/>
  <c r="I722" i="7"/>
  <c r="H722" i="7"/>
  <c r="G722" i="7"/>
  <c r="I721" i="7"/>
  <c r="H721" i="7"/>
  <c r="G721" i="7"/>
  <c r="I720" i="7"/>
  <c r="H720" i="7"/>
  <c r="G720" i="7"/>
  <c r="I719" i="7"/>
  <c r="H719" i="7"/>
  <c r="G719" i="7"/>
  <c r="I718" i="7"/>
  <c r="H718" i="7"/>
  <c r="G718" i="7"/>
  <c r="I717" i="7"/>
  <c r="H717" i="7"/>
  <c r="G717" i="7"/>
  <c r="I716" i="7"/>
  <c r="H716" i="7"/>
  <c r="G716" i="7"/>
  <c r="I715" i="7"/>
  <c r="H715" i="7"/>
  <c r="G715" i="7"/>
  <c r="I714" i="7"/>
  <c r="H714" i="7"/>
  <c r="G714" i="7"/>
  <c r="I713" i="7"/>
  <c r="H713" i="7"/>
  <c r="G713" i="7"/>
  <c r="I712" i="7"/>
  <c r="H712" i="7"/>
  <c r="G712" i="7"/>
  <c r="I711" i="7"/>
  <c r="H711" i="7"/>
  <c r="G711" i="7"/>
  <c r="I710" i="7"/>
  <c r="H710" i="7"/>
  <c r="G710" i="7"/>
  <c r="I709" i="7"/>
  <c r="H709" i="7"/>
  <c r="G709" i="7"/>
  <c r="I708" i="7"/>
  <c r="H708" i="7"/>
  <c r="G708" i="7"/>
  <c r="I707" i="7"/>
  <c r="H707" i="7"/>
  <c r="G707" i="7"/>
  <c r="I706" i="7"/>
  <c r="H706" i="7"/>
  <c r="G706" i="7"/>
  <c r="I705" i="7"/>
  <c r="H705" i="7"/>
  <c r="G705" i="7"/>
  <c r="I704" i="7"/>
  <c r="H704" i="7"/>
  <c r="G704" i="7"/>
  <c r="I703" i="7"/>
  <c r="H703" i="7"/>
  <c r="G703" i="7"/>
  <c r="I702" i="7"/>
  <c r="H702" i="7"/>
  <c r="G702" i="7"/>
  <c r="I701" i="7"/>
  <c r="H701" i="7"/>
  <c r="G701" i="7"/>
  <c r="I700" i="7"/>
  <c r="H700" i="7"/>
  <c r="G700" i="7"/>
  <c r="I699" i="7"/>
  <c r="H699" i="7"/>
  <c r="G699" i="7"/>
  <c r="I698" i="7"/>
  <c r="H698" i="7"/>
  <c r="G698" i="7"/>
  <c r="I697" i="7"/>
  <c r="H697" i="7"/>
  <c r="G697" i="7"/>
  <c r="I696" i="7"/>
  <c r="H696" i="7"/>
  <c r="G696" i="7"/>
  <c r="I695" i="7"/>
  <c r="H695" i="7"/>
  <c r="G695" i="7"/>
  <c r="I694" i="7"/>
  <c r="H694" i="7"/>
  <c r="G694" i="7"/>
  <c r="I693" i="7"/>
  <c r="H693" i="7"/>
  <c r="G693" i="7"/>
  <c r="I692" i="7"/>
  <c r="H692" i="7"/>
  <c r="G692" i="7"/>
  <c r="I691" i="7"/>
  <c r="H691" i="7"/>
  <c r="G691" i="7"/>
  <c r="I690" i="7"/>
  <c r="H690" i="7"/>
  <c r="G690" i="7"/>
  <c r="I689" i="7"/>
  <c r="H689" i="7"/>
  <c r="G689" i="7"/>
  <c r="I688" i="7"/>
  <c r="H688" i="7"/>
  <c r="G688" i="7"/>
  <c r="I687" i="7"/>
  <c r="H687" i="7"/>
  <c r="G687" i="7"/>
  <c r="I686" i="7"/>
  <c r="H686" i="7"/>
  <c r="G686" i="7"/>
  <c r="I685" i="7"/>
  <c r="H685" i="7"/>
  <c r="G685" i="7"/>
  <c r="I684" i="7"/>
  <c r="H684" i="7"/>
  <c r="G684" i="7"/>
  <c r="I683" i="7"/>
  <c r="H683" i="7"/>
  <c r="G683" i="7"/>
  <c r="I682" i="7"/>
  <c r="H682" i="7"/>
  <c r="G682" i="7"/>
  <c r="I681" i="7"/>
  <c r="H681" i="7"/>
  <c r="G681" i="7"/>
  <c r="I680" i="7"/>
  <c r="H680" i="7"/>
  <c r="G680" i="7"/>
  <c r="I679" i="7"/>
  <c r="H679" i="7"/>
  <c r="G679" i="7"/>
  <c r="I678" i="7"/>
  <c r="H678" i="7"/>
  <c r="G678" i="7"/>
  <c r="I677" i="7"/>
  <c r="H677" i="7"/>
  <c r="G677" i="7"/>
  <c r="I676" i="7"/>
  <c r="H676" i="7"/>
  <c r="G676" i="7"/>
  <c r="I675" i="7"/>
  <c r="H675" i="7"/>
  <c r="G675" i="7"/>
  <c r="I674" i="7"/>
  <c r="H674" i="7"/>
  <c r="G674" i="7"/>
  <c r="I673" i="7"/>
  <c r="H673" i="7"/>
  <c r="G673" i="7"/>
  <c r="I672" i="7"/>
  <c r="H672" i="7"/>
  <c r="G672" i="7"/>
  <c r="I671" i="7"/>
  <c r="H671" i="7"/>
  <c r="G671" i="7"/>
  <c r="I670" i="7"/>
  <c r="H670" i="7"/>
  <c r="G670" i="7"/>
  <c r="I669" i="7"/>
  <c r="H669" i="7"/>
  <c r="G669" i="7"/>
  <c r="I668" i="7"/>
  <c r="H668" i="7"/>
  <c r="G668" i="7"/>
  <c r="I667" i="7"/>
  <c r="H667" i="7"/>
  <c r="G667" i="7"/>
  <c r="I666" i="7"/>
  <c r="H666" i="7"/>
  <c r="G666" i="7"/>
  <c r="I665" i="7"/>
  <c r="H665" i="7"/>
  <c r="G665" i="7"/>
  <c r="I664" i="7"/>
  <c r="H664" i="7"/>
  <c r="G664" i="7"/>
  <c r="I663" i="7"/>
  <c r="H663" i="7"/>
  <c r="G663" i="7"/>
  <c r="I662" i="7"/>
  <c r="H662" i="7"/>
  <c r="G662" i="7"/>
  <c r="I661" i="7"/>
  <c r="H661" i="7"/>
  <c r="G661" i="7"/>
  <c r="I660" i="7"/>
  <c r="H660" i="7"/>
  <c r="G660" i="7"/>
  <c r="I659" i="7"/>
  <c r="H659" i="7"/>
  <c r="G659" i="7"/>
  <c r="I658" i="7"/>
  <c r="H658" i="7"/>
  <c r="G658" i="7"/>
  <c r="I657" i="7"/>
  <c r="H657" i="7"/>
  <c r="G657" i="7"/>
  <c r="I656" i="7"/>
  <c r="H656" i="7"/>
  <c r="G656" i="7"/>
  <c r="I655" i="7"/>
  <c r="H655" i="7"/>
  <c r="G655" i="7"/>
  <c r="I654" i="7"/>
  <c r="H654" i="7"/>
  <c r="G654" i="7"/>
  <c r="I653" i="7"/>
  <c r="H653" i="7"/>
  <c r="G653" i="7"/>
  <c r="I652" i="7"/>
  <c r="H652" i="7"/>
  <c r="G652" i="7"/>
  <c r="I651" i="7"/>
  <c r="H651" i="7"/>
  <c r="G651" i="7"/>
  <c r="I650" i="7"/>
  <c r="H650" i="7"/>
  <c r="G650" i="7"/>
  <c r="I649" i="7"/>
  <c r="H649" i="7"/>
  <c r="G649" i="7"/>
  <c r="I648" i="7"/>
  <c r="H648" i="7"/>
  <c r="G648" i="7"/>
  <c r="I647" i="7"/>
  <c r="H647" i="7"/>
  <c r="G647" i="7"/>
  <c r="I646" i="7"/>
  <c r="H646" i="7"/>
  <c r="G646" i="7"/>
  <c r="I645" i="7"/>
  <c r="H645" i="7"/>
  <c r="G645" i="7"/>
  <c r="I644" i="7"/>
  <c r="H644" i="7"/>
  <c r="G644" i="7"/>
  <c r="I643" i="7"/>
  <c r="H643" i="7"/>
  <c r="G643" i="7"/>
  <c r="I642" i="7"/>
  <c r="H642" i="7"/>
  <c r="G642" i="7"/>
  <c r="I641" i="7"/>
  <c r="H641" i="7"/>
  <c r="G641" i="7"/>
  <c r="I640" i="7"/>
  <c r="H640" i="7"/>
  <c r="G640" i="7"/>
  <c r="I639" i="7"/>
  <c r="H639" i="7"/>
  <c r="G639" i="7"/>
  <c r="I638" i="7"/>
  <c r="H638" i="7"/>
  <c r="G638" i="7"/>
  <c r="I637" i="7"/>
  <c r="H637" i="7"/>
  <c r="G637" i="7"/>
  <c r="I636" i="7"/>
  <c r="H636" i="7"/>
  <c r="G636" i="7"/>
  <c r="I635" i="7"/>
  <c r="H635" i="7"/>
  <c r="G635" i="7"/>
  <c r="I634" i="7"/>
  <c r="H634" i="7"/>
  <c r="G634" i="7"/>
  <c r="I633" i="7"/>
  <c r="H633" i="7"/>
  <c r="G633" i="7"/>
  <c r="I632" i="7"/>
  <c r="H632" i="7"/>
  <c r="G632" i="7"/>
  <c r="I631" i="7"/>
  <c r="H631" i="7"/>
  <c r="G631" i="7"/>
  <c r="I630" i="7"/>
  <c r="H630" i="7"/>
  <c r="G630" i="7"/>
  <c r="I629" i="7"/>
  <c r="H629" i="7"/>
  <c r="G629" i="7"/>
  <c r="I628" i="7"/>
  <c r="H628" i="7"/>
  <c r="G628" i="7"/>
  <c r="I627" i="7"/>
  <c r="H627" i="7"/>
  <c r="G627" i="7"/>
  <c r="I626" i="7"/>
  <c r="H626" i="7"/>
  <c r="G626" i="7"/>
  <c r="I625" i="7"/>
  <c r="H625" i="7"/>
  <c r="G625" i="7"/>
  <c r="I624" i="7"/>
  <c r="H624" i="7"/>
  <c r="G624" i="7"/>
  <c r="I623" i="7"/>
  <c r="H623" i="7"/>
  <c r="G623" i="7"/>
  <c r="I622" i="7"/>
  <c r="H622" i="7"/>
  <c r="G622" i="7"/>
  <c r="I621" i="7"/>
  <c r="H621" i="7"/>
  <c r="G621" i="7"/>
  <c r="I620" i="7"/>
  <c r="H620" i="7"/>
  <c r="G620" i="7"/>
  <c r="I619" i="7"/>
  <c r="H619" i="7"/>
  <c r="G619" i="7"/>
  <c r="I618" i="7"/>
  <c r="H618" i="7"/>
  <c r="G618" i="7"/>
  <c r="I617" i="7"/>
  <c r="H617" i="7"/>
  <c r="G617" i="7"/>
  <c r="I616" i="7"/>
  <c r="H616" i="7"/>
  <c r="G616" i="7"/>
  <c r="I615" i="7"/>
  <c r="H615" i="7"/>
  <c r="G615" i="7"/>
  <c r="I614" i="7"/>
  <c r="H614" i="7"/>
  <c r="G614" i="7"/>
  <c r="I613" i="7"/>
  <c r="H613" i="7"/>
  <c r="G613" i="7"/>
  <c r="I612" i="7"/>
  <c r="H612" i="7"/>
  <c r="G612" i="7"/>
  <c r="I611" i="7"/>
  <c r="H611" i="7"/>
  <c r="G611" i="7"/>
  <c r="I610" i="7"/>
  <c r="H610" i="7"/>
  <c r="G610" i="7"/>
  <c r="I609" i="7"/>
  <c r="H609" i="7"/>
  <c r="G609" i="7"/>
  <c r="I608" i="7"/>
  <c r="H608" i="7"/>
  <c r="G608" i="7"/>
  <c r="I607" i="7"/>
  <c r="H607" i="7"/>
  <c r="G607" i="7"/>
  <c r="I606" i="7"/>
  <c r="H606" i="7"/>
  <c r="G606" i="7"/>
  <c r="I605" i="7"/>
  <c r="H605" i="7"/>
  <c r="G605" i="7"/>
  <c r="I604" i="7"/>
  <c r="H604" i="7"/>
  <c r="G604" i="7"/>
  <c r="I603" i="7"/>
  <c r="H603" i="7"/>
  <c r="G603" i="7"/>
  <c r="I602" i="7"/>
  <c r="H602" i="7"/>
  <c r="G602" i="7"/>
  <c r="I601" i="7"/>
  <c r="H601" i="7"/>
  <c r="G601" i="7"/>
  <c r="I600" i="7"/>
  <c r="H600" i="7"/>
  <c r="G600" i="7"/>
  <c r="I599" i="7"/>
  <c r="H599" i="7"/>
  <c r="G599" i="7"/>
  <c r="I598" i="7"/>
  <c r="H598" i="7"/>
  <c r="G598" i="7"/>
  <c r="I597" i="7"/>
  <c r="H597" i="7"/>
  <c r="G597" i="7"/>
  <c r="I596" i="7"/>
  <c r="H596" i="7"/>
  <c r="G596" i="7"/>
  <c r="I595" i="7"/>
  <c r="H595" i="7"/>
  <c r="G595" i="7"/>
  <c r="I594" i="7"/>
  <c r="H594" i="7"/>
  <c r="G594" i="7"/>
  <c r="I593" i="7"/>
  <c r="H593" i="7"/>
  <c r="G593" i="7"/>
  <c r="I592" i="7"/>
  <c r="H592" i="7"/>
  <c r="G592" i="7"/>
  <c r="I591" i="7"/>
  <c r="H591" i="7"/>
  <c r="G591" i="7"/>
  <c r="I590" i="7"/>
  <c r="H590" i="7"/>
  <c r="G590" i="7"/>
  <c r="I589" i="7"/>
  <c r="H589" i="7"/>
  <c r="G589" i="7"/>
  <c r="I588" i="7"/>
  <c r="H588" i="7"/>
  <c r="G588" i="7"/>
  <c r="I587" i="7"/>
  <c r="H587" i="7"/>
  <c r="G587" i="7"/>
  <c r="I586" i="7"/>
  <c r="H586" i="7"/>
  <c r="G586" i="7"/>
  <c r="I585" i="7"/>
  <c r="H585" i="7"/>
  <c r="G585" i="7"/>
  <c r="I584" i="7"/>
  <c r="H584" i="7"/>
  <c r="G584" i="7"/>
  <c r="I583" i="7"/>
  <c r="H583" i="7"/>
  <c r="G583" i="7"/>
  <c r="I582" i="7"/>
  <c r="H582" i="7"/>
  <c r="G582" i="7"/>
  <c r="I581" i="7"/>
  <c r="H581" i="7"/>
  <c r="G581" i="7"/>
  <c r="I580" i="7"/>
  <c r="H580" i="7"/>
  <c r="G580" i="7"/>
  <c r="I579" i="7"/>
  <c r="H579" i="7"/>
  <c r="G579" i="7"/>
  <c r="I578" i="7"/>
  <c r="H578" i="7"/>
  <c r="G578" i="7"/>
  <c r="I577" i="7"/>
  <c r="H577" i="7"/>
  <c r="G577" i="7"/>
  <c r="I576" i="7"/>
  <c r="H576" i="7"/>
  <c r="G576" i="7"/>
  <c r="I575" i="7"/>
  <c r="H575" i="7"/>
  <c r="G575" i="7"/>
  <c r="I574" i="7"/>
  <c r="H574" i="7"/>
  <c r="G574" i="7"/>
  <c r="I573" i="7"/>
  <c r="H573" i="7"/>
  <c r="G573" i="7"/>
  <c r="I572" i="7"/>
  <c r="H572" i="7"/>
  <c r="G572" i="7"/>
  <c r="I571" i="7"/>
  <c r="H571" i="7"/>
  <c r="G571" i="7"/>
  <c r="I570" i="7"/>
  <c r="H570" i="7"/>
  <c r="G570" i="7"/>
  <c r="I569" i="7"/>
  <c r="H569" i="7"/>
  <c r="G569" i="7"/>
  <c r="I568" i="7"/>
  <c r="H568" i="7"/>
  <c r="G568" i="7"/>
  <c r="I567" i="7"/>
  <c r="H567" i="7"/>
  <c r="G567" i="7"/>
  <c r="I566" i="7"/>
  <c r="H566" i="7"/>
  <c r="G566" i="7"/>
  <c r="I565" i="7"/>
  <c r="H565" i="7"/>
  <c r="G565" i="7"/>
  <c r="I564" i="7"/>
  <c r="H564" i="7"/>
  <c r="G564" i="7"/>
  <c r="I563" i="7"/>
  <c r="H563" i="7"/>
  <c r="G563" i="7"/>
  <c r="I562" i="7"/>
  <c r="H562" i="7"/>
  <c r="G562" i="7"/>
  <c r="I561" i="7"/>
  <c r="H561" i="7"/>
  <c r="G561" i="7"/>
  <c r="I560" i="7"/>
  <c r="H560" i="7"/>
  <c r="G560" i="7"/>
  <c r="I559" i="7"/>
  <c r="H559" i="7"/>
  <c r="G559" i="7"/>
  <c r="I558" i="7"/>
  <c r="H558" i="7"/>
  <c r="G558" i="7"/>
  <c r="I557" i="7"/>
  <c r="H557" i="7"/>
  <c r="G557" i="7"/>
  <c r="I556" i="7"/>
  <c r="H556" i="7"/>
  <c r="G556" i="7"/>
  <c r="I555" i="7"/>
  <c r="H555" i="7"/>
  <c r="G555" i="7"/>
  <c r="I554" i="7"/>
  <c r="H554" i="7"/>
  <c r="G554" i="7"/>
  <c r="I553" i="7"/>
  <c r="H553" i="7"/>
  <c r="G553" i="7"/>
  <c r="I552" i="7"/>
  <c r="H552" i="7"/>
  <c r="G552" i="7"/>
  <c r="I551" i="7"/>
  <c r="H551" i="7"/>
  <c r="G551" i="7"/>
  <c r="I550" i="7"/>
  <c r="H550" i="7"/>
  <c r="G550" i="7"/>
  <c r="I549" i="7"/>
  <c r="H549" i="7"/>
  <c r="G549" i="7"/>
  <c r="I548" i="7"/>
  <c r="H548" i="7"/>
  <c r="G548" i="7"/>
  <c r="I547" i="7"/>
  <c r="H547" i="7"/>
  <c r="G547" i="7"/>
  <c r="I546" i="7"/>
  <c r="H546" i="7"/>
  <c r="G546" i="7"/>
  <c r="I545" i="7"/>
  <c r="H545" i="7"/>
  <c r="G545" i="7"/>
  <c r="I544" i="7"/>
  <c r="H544" i="7"/>
  <c r="G544" i="7"/>
  <c r="I543" i="7"/>
  <c r="H543" i="7"/>
  <c r="G543" i="7"/>
  <c r="I542" i="7"/>
  <c r="H542" i="7"/>
  <c r="G542" i="7"/>
  <c r="I541" i="7"/>
  <c r="H541" i="7"/>
  <c r="G541" i="7"/>
  <c r="I540" i="7"/>
  <c r="H540" i="7"/>
  <c r="G540" i="7"/>
  <c r="I539" i="7"/>
  <c r="H539" i="7"/>
  <c r="G539" i="7"/>
  <c r="I538" i="7"/>
  <c r="H538" i="7"/>
  <c r="G538" i="7"/>
  <c r="I537" i="7"/>
  <c r="H537" i="7"/>
  <c r="G537" i="7"/>
  <c r="I536" i="7"/>
  <c r="H536" i="7"/>
  <c r="G536" i="7"/>
  <c r="I535" i="7"/>
  <c r="H535" i="7"/>
  <c r="G535" i="7"/>
  <c r="I534" i="7"/>
  <c r="H534" i="7"/>
  <c r="G534" i="7"/>
  <c r="I533" i="7"/>
  <c r="H533" i="7"/>
  <c r="G533" i="7"/>
  <c r="I532" i="7"/>
  <c r="H532" i="7"/>
  <c r="G532" i="7"/>
  <c r="I531" i="7"/>
  <c r="H531" i="7"/>
  <c r="G531" i="7"/>
  <c r="I530" i="7"/>
  <c r="H530" i="7"/>
  <c r="G530" i="7"/>
  <c r="I529" i="7"/>
  <c r="H529" i="7"/>
  <c r="G529" i="7"/>
  <c r="I528" i="7"/>
  <c r="H528" i="7"/>
  <c r="G528" i="7"/>
  <c r="I527" i="7"/>
  <c r="H527" i="7"/>
  <c r="G527" i="7"/>
  <c r="I526" i="7"/>
  <c r="H526" i="7"/>
  <c r="G526" i="7"/>
  <c r="I525" i="7"/>
  <c r="H525" i="7"/>
  <c r="G525" i="7"/>
  <c r="I524" i="7"/>
  <c r="H524" i="7"/>
  <c r="G524" i="7"/>
  <c r="I523" i="7"/>
  <c r="H523" i="7"/>
  <c r="G523" i="7"/>
  <c r="I522" i="7"/>
  <c r="H522" i="7"/>
  <c r="G522" i="7"/>
  <c r="I521" i="7"/>
  <c r="H521" i="7"/>
  <c r="G521" i="7"/>
  <c r="I520" i="7"/>
  <c r="H520" i="7"/>
  <c r="G520" i="7"/>
  <c r="I519" i="7"/>
  <c r="H519" i="7"/>
  <c r="G519" i="7"/>
  <c r="I518" i="7"/>
  <c r="H518" i="7"/>
  <c r="G518" i="7"/>
  <c r="I517" i="7"/>
  <c r="H517" i="7"/>
  <c r="G517" i="7"/>
  <c r="I516" i="7"/>
  <c r="H516" i="7"/>
  <c r="G516" i="7"/>
  <c r="I515" i="7"/>
  <c r="H515" i="7"/>
  <c r="G515" i="7"/>
  <c r="I514" i="7"/>
  <c r="H514" i="7"/>
  <c r="G514" i="7"/>
  <c r="I513" i="7"/>
  <c r="H513" i="7"/>
  <c r="G513" i="7"/>
  <c r="I512" i="7"/>
  <c r="H512" i="7"/>
  <c r="G512" i="7"/>
  <c r="I511" i="7"/>
  <c r="H511" i="7"/>
  <c r="G511" i="7"/>
  <c r="I510" i="7"/>
  <c r="H510" i="7"/>
  <c r="G510" i="7"/>
  <c r="I509" i="7"/>
  <c r="H509" i="7"/>
  <c r="G509" i="7"/>
  <c r="I508" i="7"/>
  <c r="H508" i="7"/>
  <c r="G508" i="7"/>
  <c r="I507" i="7"/>
  <c r="H507" i="7"/>
  <c r="G507" i="7"/>
  <c r="I506" i="7"/>
  <c r="H506" i="7"/>
  <c r="G506" i="7"/>
  <c r="I505" i="7"/>
  <c r="H505" i="7"/>
  <c r="G505" i="7"/>
  <c r="I504" i="7"/>
  <c r="H504" i="7"/>
  <c r="G504" i="7"/>
  <c r="I503" i="7"/>
  <c r="H503" i="7"/>
  <c r="G503" i="7"/>
  <c r="I502" i="7"/>
  <c r="H502" i="7"/>
  <c r="G502" i="7"/>
  <c r="I501" i="7"/>
  <c r="H501" i="7"/>
  <c r="G501" i="7"/>
  <c r="I500" i="7"/>
  <c r="H500" i="7"/>
  <c r="G500" i="7"/>
  <c r="I499" i="7"/>
  <c r="H499" i="7"/>
  <c r="G499" i="7"/>
  <c r="I498" i="7"/>
  <c r="H498" i="7"/>
  <c r="G498" i="7"/>
  <c r="I497" i="7"/>
  <c r="H497" i="7"/>
  <c r="G497" i="7"/>
  <c r="I496" i="7"/>
  <c r="H496" i="7"/>
  <c r="G496" i="7"/>
  <c r="I495" i="7"/>
  <c r="H495" i="7"/>
  <c r="G495" i="7"/>
  <c r="I494" i="7"/>
  <c r="H494" i="7"/>
  <c r="G494" i="7"/>
  <c r="I493" i="7"/>
  <c r="H493" i="7"/>
  <c r="G493" i="7"/>
  <c r="I492" i="7"/>
  <c r="H492" i="7"/>
  <c r="G492" i="7"/>
  <c r="I491" i="7"/>
  <c r="H491" i="7"/>
  <c r="G491" i="7"/>
  <c r="I490" i="7"/>
  <c r="H490" i="7"/>
  <c r="G490" i="7"/>
  <c r="I489" i="7"/>
  <c r="H489" i="7"/>
  <c r="G489" i="7"/>
  <c r="I488" i="7"/>
  <c r="H488" i="7"/>
  <c r="G488" i="7"/>
  <c r="I487" i="7"/>
  <c r="H487" i="7"/>
  <c r="G487" i="7"/>
  <c r="I486" i="7"/>
  <c r="H486" i="7"/>
  <c r="G486" i="7"/>
  <c r="I485" i="7"/>
  <c r="H485" i="7"/>
  <c r="G485" i="7"/>
  <c r="I484" i="7"/>
  <c r="H484" i="7"/>
  <c r="G484" i="7"/>
  <c r="I483" i="7"/>
  <c r="H483" i="7"/>
  <c r="G483" i="7"/>
  <c r="I482" i="7"/>
  <c r="H482" i="7"/>
  <c r="G482" i="7"/>
  <c r="I481" i="7"/>
  <c r="H481" i="7"/>
  <c r="G481" i="7"/>
  <c r="I480" i="7"/>
  <c r="H480" i="7"/>
  <c r="G480" i="7"/>
  <c r="I479" i="7"/>
  <c r="H479" i="7"/>
  <c r="G479" i="7"/>
  <c r="I478" i="7"/>
  <c r="H478" i="7"/>
  <c r="G478" i="7"/>
  <c r="I477" i="7"/>
  <c r="H477" i="7"/>
  <c r="G477" i="7"/>
  <c r="I476" i="7"/>
  <c r="H476" i="7"/>
  <c r="G476" i="7"/>
  <c r="I475" i="7"/>
  <c r="H475" i="7"/>
  <c r="G475" i="7"/>
  <c r="I474" i="7"/>
  <c r="H474" i="7"/>
  <c r="G474" i="7"/>
  <c r="I473" i="7"/>
  <c r="H473" i="7"/>
  <c r="G473" i="7"/>
  <c r="I472" i="7"/>
  <c r="H472" i="7"/>
  <c r="G472" i="7"/>
  <c r="I471" i="7"/>
  <c r="H471" i="7"/>
  <c r="G471" i="7"/>
  <c r="I470" i="7"/>
  <c r="H470" i="7"/>
  <c r="G470" i="7"/>
  <c r="I469" i="7"/>
  <c r="H469" i="7"/>
  <c r="G469" i="7"/>
  <c r="I468" i="7"/>
  <c r="H468" i="7"/>
  <c r="G468" i="7"/>
  <c r="I467" i="7"/>
  <c r="H467" i="7"/>
  <c r="G467" i="7"/>
  <c r="I466" i="7"/>
  <c r="H466" i="7"/>
  <c r="G466" i="7"/>
  <c r="I465" i="7"/>
  <c r="H465" i="7"/>
  <c r="G465" i="7"/>
  <c r="I464" i="7"/>
  <c r="H464" i="7"/>
  <c r="G464" i="7"/>
  <c r="I463" i="7"/>
  <c r="H463" i="7"/>
  <c r="G463" i="7"/>
  <c r="I462" i="7"/>
  <c r="H462" i="7"/>
  <c r="G462" i="7"/>
  <c r="I461" i="7"/>
  <c r="H461" i="7"/>
  <c r="G461" i="7"/>
  <c r="I460" i="7"/>
  <c r="H460" i="7"/>
  <c r="G460" i="7"/>
  <c r="I459" i="7"/>
  <c r="H459" i="7"/>
  <c r="G459" i="7"/>
  <c r="I458" i="7"/>
  <c r="H458" i="7"/>
  <c r="G458" i="7"/>
  <c r="I457" i="7"/>
  <c r="H457" i="7"/>
  <c r="G457" i="7"/>
  <c r="I456" i="7"/>
  <c r="H456" i="7"/>
  <c r="G456" i="7"/>
  <c r="I455" i="7"/>
  <c r="H455" i="7"/>
  <c r="G455" i="7"/>
  <c r="I454" i="7"/>
  <c r="H454" i="7"/>
  <c r="G454" i="7"/>
  <c r="I453" i="7"/>
  <c r="H453" i="7"/>
  <c r="G453" i="7"/>
  <c r="I452" i="7"/>
  <c r="H452" i="7"/>
  <c r="G452" i="7"/>
  <c r="I451" i="7"/>
  <c r="H451" i="7"/>
  <c r="G451" i="7"/>
  <c r="I450" i="7"/>
  <c r="H450" i="7"/>
  <c r="G450" i="7"/>
  <c r="I449" i="7"/>
  <c r="H449" i="7"/>
  <c r="G449" i="7"/>
  <c r="I448" i="7"/>
  <c r="H448" i="7"/>
  <c r="G448" i="7"/>
  <c r="I447" i="7"/>
  <c r="H447" i="7"/>
  <c r="G447" i="7"/>
  <c r="I446" i="7"/>
  <c r="H446" i="7"/>
  <c r="G446" i="7"/>
  <c r="I445" i="7"/>
  <c r="H445" i="7"/>
  <c r="G445" i="7"/>
  <c r="I444" i="7"/>
  <c r="H444" i="7"/>
  <c r="G444" i="7"/>
  <c r="I443" i="7"/>
  <c r="H443" i="7"/>
  <c r="G443" i="7"/>
  <c r="I442" i="7"/>
  <c r="H442" i="7"/>
  <c r="G442" i="7"/>
  <c r="I441" i="7"/>
  <c r="H441" i="7"/>
  <c r="G441" i="7"/>
  <c r="I440" i="7"/>
  <c r="H440" i="7"/>
  <c r="G440" i="7"/>
  <c r="I439" i="7"/>
  <c r="H439" i="7"/>
  <c r="G439" i="7"/>
  <c r="I438" i="7"/>
  <c r="H438" i="7"/>
  <c r="G438" i="7"/>
  <c r="I437" i="7"/>
  <c r="H437" i="7"/>
  <c r="G437" i="7"/>
  <c r="I436" i="7"/>
  <c r="H436" i="7"/>
  <c r="G436" i="7"/>
  <c r="I435" i="7"/>
  <c r="H435" i="7"/>
  <c r="G435" i="7"/>
  <c r="I434" i="7"/>
  <c r="H434" i="7"/>
  <c r="G434" i="7"/>
  <c r="I433" i="7"/>
  <c r="H433" i="7"/>
  <c r="G433" i="7"/>
  <c r="I432" i="7"/>
  <c r="H432" i="7"/>
  <c r="G432" i="7"/>
  <c r="I431" i="7"/>
  <c r="H431" i="7"/>
  <c r="G431" i="7"/>
  <c r="I430" i="7"/>
  <c r="H430" i="7"/>
  <c r="G430" i="7"/>
  <c r="I429" i="7"/>
  <c r="H429" i="7"/>
  <c r="G429" i="7"/>
  <c r="I428" i="7"/>
  <c r="H428" i="7"/>
  <c r="G428" i="7"/>
  <c r="I427" i="7"/>
  <c r="H427" i="7"/>
  <c r="G427" i="7"/>
  <c r="I426" i="7"/>
  <c r="H426" i="7"/>
  <c r="G426" i="7"/>
  <c r="I425" i="7"/>
  <c r="H425" i="7"/>
  <c r="G425" i="7"/>
  <c r="I424" i="7"/>
  <c r="H424" i="7"/>
  <c r="G424" i="7"/>
  <c r="I423" i="7"/>
  <c r="H423" i="7"/>
  <c r="G423" i="7"/>
  <c r="I422" i="7"/>
  <c r="H422" i="7"/>
  <c r="G422" i="7"/>
  <c r="I421" i="7"/>
  <c r="H421" i="7"/>
  <c r="G421" i="7"/>
  <c r="I420" i="7"/>
  <c r="H420" i="7"/>
  <c r="G420" i="7"/>
  <c r="I419" i="7"/>
  <c r="H419" i="7"/>
  <c r="G419" i="7"/>
  <c r="I418" i="7"/>
  <c r="H418" i="7"/>
  <c r="G418" i="7"/>
  <c r="I417" i="7"/>
  <c r="H417" i="7"/>
  <c r="G417" i="7"/>
  <c r="I416" i="7"/>
  <c r="H416" i="7"/>
  <c r="G416" i="7"/>
  <c r="I415" i="7"/>
  <c r="H415" i="7"/>
  <c r="G415" i="7"/>
  <c r="I414" i="7"/>
  <c r="H414" i="7"/>
  <c r="G414" i="7"/>
  <c r="I413" i="7"/>
  <c r="H413" i="7"/>
  <c r="G413" i="7"/>
  <c r="I412" i="7"/>
  <c r="H412" i="7"/>
  <c r="G412" i="7"/>
  <c r="I411" i="7"/>
  <c r="H411" i="7"/>
  <c r="G411" i="7"/>
  <c r="I410" i="7"/>
  <c r="H410" i="7"/>
  <c r="G410" i="7"/>
  <c r="I409" i="7"/>
  <c r="H409" i="7"/>
  <c r="G409" i="7"/>
  <c r="I408" i="7"/>
  <c r="H408" i="7"/>
  <c r="G408" i="7"/>
  <c r="I407" i="7"/>
  <c r="H407" i="7"/>
  <c r="G407" i="7"/>
  <c r="I406" i="7"/>
  <c r="H406" i="7"/>
  <c r="G406" i="7"/>
  <c r="I405" i="7"/>
  <c r="H405" i="7"/>
  <c r="G405" i="7"/>
  <c r="I404" i="7"/>
  <c r="H404" i="7"/>
  <c r="G404" i="7"/>
  <c r="I403" i="7"/>
  <c r="H403" i="7"/>
  <c r="G403" i="7"/>
  <c r="I402" i="7"/>
  <c r="H402" i="7"/>
  <c r="G402" i="7"/>
  <c r="I401" i="7"/>
  <c r="H401" i="7"/>
  <c r="G401" i="7"/>
  <c r="I400" i="7"/>
  <c r="H400" i="7"/>
  <c r="G400" i="7"/>
  <c r="I399" i="7"/>
  <c r="H399" i="7"/>
  <c r="G399" i="7"/>
  <c r="I398" i="7"/>
  <c r="H398" i="7"/>
  <c r="G398" i="7"/>
  <c r="I397" i="7"/>
  <c r="H397" i="7"/>
  <c r="G397" i="7"/>
  <c r="I396" i="7"/>
  <c r="H396" i="7"/>
  <c r="G396" i="7"/>
  <c r="I395" i="7"/>
  <c r="H395" i="7"/>
  <c r="G395" i="7"/>
  <c r="I394" i="7"/>
  <c r="H394" i="7"/>
  <c r="G394" i="7"/>
  <c r="I393" i="7"/>
  <c r="H393" i="7"/>
  <c r="G393" i="7"/>
  <c r="I392" i="7"/>
  <c r="H392" i="7"/>
  <c r="G392" i="7"/>
  <c r="I391" i="7"/>
  <c r="H391" i="7"/>
  <c r="G391" i="7"/>
  <c r="I390" i="7"/>
  <c r="H390" i="7"/>
  <c r="G390" i="7"/>
  <c r="I389" i="7"/>
  <c r="H389" i="7"/>
  <c r="G389" i="7"/>
  <c r="I388" i="7"/>
  <c r="H388" i="7"/>
  <c r="G388" i="7"/>
  <c r="I387" i="7"/>
  <c r="H387" i="7"/>
  <c r="G387" i="7"/>
  <c r="I386" i="7"/>
  <c r="H386" i="7"/>
  <c r="G386" i="7"/>
  <c r="I385" i="7"/>
  <c r="H385" i="7"/>
  <c r="G385" i="7"/>
  <c r="I384" i="7"/>
  <c r="H384" i="7"/>
  <c r="G384" i="7"/>
  <c r="I383" i="7"/>
  <c r="H383" i="7"/>
  <c r="G383" i="7"/>
  <c r="I382" i="7"/>
  <c r="H382" i="7"/>
  <c r="G382" i="7"/>
  <c r="I381" i="7"/>
  <c r="H381" i="7"/>
  <c r="G381" i="7"/>
  <c r="I380" i="7"/>
  <c r="H380" i="7"/>
  <c r="G380" i="7"/>
  <c r="I379" i="7"/>
  <c r="H379" i="7"/>
  <c r="G379" i="7"/>
  <c r="I378" i="7"/>
  <c r="H378" i="7"/>
  <c r="G378" i="7"/>
  <c r="I377" i="7"/>
  <c r="H377" i="7"/>
  <c r="G377" i="7"/>
  <c r="I376" i="7"/>
  <c r="H376" i="7"/>
  <c r="G376" i="7"/>
  <c r="I375" i="7"/>
  <c r="H375" i="7"/>
  <c r="G375" i="7"/>
  <c r="I374" i="7"/>
  <c r="H374" i="7"/>
  <c r="G374" i="7"/>
  <c r="I373" i="7"/>
  <c r="H373" i="7"/>
  <c r="G373" i="7"/>
  <c r="I372" i="7"/>
  <c r="H372" i="7"/>
  <c r="G372" i="7"/>
  <c r="I371" i="7"/>
  <c r="H371" i="7"/>
  <c r="G371" i="7"/>
  <c r="I370" i="7"/>
  <c r="H370" i="7"/>
  <c r="G370" i="7"/>
  <c r="I369" i="7"/>
  <c r="H369" i="7"/>
  <c r="G369" i="7"/>
  <c r="I368" i="7"/>
  <c r="H368" i="7"/>
  <c r="G368" i="7"/>
  <c r="I367" i="7"/>
  <c r="H367" i="7"/>
  <c r="G367" i="7"/>
  <c r="I366" i="7"/>
  <c r="H366" i="7"/>
  <c r="G366" i="7"/>
  <c r="I365" i="7"/>
  <c r="H365" i="7"/>
  <c r="G365" i="7"/>
  <c r="I364" i="7"/>
  <c r="H364" i="7"/>
  <c r="G364" i="7"/>
  <c r="I363" i="7"/>
  <c r="H363" i="7"/>
  <c r="G363" i="7"/>
  <c r="I362" i="7"/>
  <c r="H362" i="7"/>
  <c r="G362" i="7"/>
  <c r="I361" i="7"/>
  <c r="H361" i="7"/>
  <c r="G361" i="7"/>
  <c r="I360" i="7"/>
  <c r="H360" i="7"/>
  <c r="G360" i="7"/>
  <c r="I359" i="7"/>
  <c r="H359" i="7"/>
  <c r="G359" i="7"/>
  <c r="I358" i="7"/>
  <c r="H358" i="7"/>
  <c r="G358" i="7"/>
  <c r="I357" i="7"/>
  <c r="H357" i="7"/>
  <c r="G357" i="7"/>
  <c r="I356" i="7"/>
  <c r="H356" i="7"/>
  <c r="G356" i="7"/>
  <c r="I355" i="7"/>
  <c r="H355" i="7"/>
  <c r="G355" i="7"/>
  <c r="I354" i="7"/>
  <c r="H354" i="7"/>
  <c r="G354" i="7"/>
  <c r="I353" i="7"/>
  <c r="H353" i="7"/>
  <c r="G353" i="7"/>
  <c r="I352" i="7"/>
  <c r="H352" i="7"/>
  <c r="G352" i="7"/>
  <c r="I351" i="7"/>
  <c r="H351" i="7"/>
  <c r="G351" i="7"/>
  <c r="I350" i="7"/>
  <c r="H350" i="7"/>
  <c r="G350" i="7"/>
  <c r="I349" i="7"/>
  <c r="H349" i="7"/>
  <c r="G349" i="7"/>
  <c r="I348" i="7"/>
  <c r="H348" i="7"/>
  <c r="G348" i="7"/>
  <c r="I347" i="7"/>
  <c r="H347" i="7"/>
  <c r="G347" i="7"/>
  <c r="I346" i="7"/>
  <c r="H346" i="7"/>
  <c r="G346" i="7"/>
  <c r="I345" i="7"/>
  <c r="H345" i="7"/>
  <c r="G345" i="7"/>
  <c r="I344" i="7"/>
  <c r="H344" i="7"/>
  <c r="G344" i="7"/>
  <c r="I343" i="7"/>
  <c r="H343" i="7"/>
  <c r="G343" i="7"/>
  <c r="I342" i="7"/>
  <c r="H342" i="7"/>
  <c r="G342" i="7"/>
  <c r="I341" i="7"/>
  <c r="H341" i="7"/>
  <c r="G341" i="7"/>
  <c r="I340" i="7"/>
  <c r="H340" i="7"/>
  <c r="G340" i="7"/>
  <c r="I339" i="7"/>
  <c r="H339" i="7"/>
  <c r="G339" i="7"/>
  <c r="I338" i="7"/>
  <c r="H338" i="7"/>
  <c r="G338" i="7"/>
  <c r="I337" i="7"/>
  <c r="H337" i="7"/>
  <c r="G337" i="7"/>
  <c r="I336" i="7"/>
  <c r="H336" i="7"/>
  <c r="G336" i="7"/>
  <c r="I335" i="7"/>
  <c r="H335" i="7"/>
  <c r="G335" i="7"/>
  <c r="I334" i="7"/>
  <c r="H334" i="7"/>
  <c r="G334" i="7"/>
  <c r="I333" i="7"/>
  <c r="H333" i="7"/>
  <c r="G333" i="7"/>
  <c r="I332" i="7"/>
  <c r="H332" i="7"/>
  <c r="G332" i="7"/>
  <c r="I331" i="7"/>
  <c r="H331" i="7"/>
  <c r="G331" i="7"/>
  <c r="I330" i="7"/>
  <c r="H330" i="7"/>
  <c r="G330" i="7"/>
  <c r="I329" i="7"/>
  <c r="H329" i="7"/>
  <c r="G329" i="7"/>
  <c r="I328" i="7"/>
  <c r="H328" i="7"/>
  <c r="G328" i="7"/>
  <c r="I327" i="7"/>
  <c r="H327" i="7"/>
  <c r="G327" i="7"/>
  <c r="I326" i="7"/>
  <c r="H326" i="7"/>
  <c r="G326" i="7"/>
  <c r="I325" i="7"/>
  <c r="H325" i="7"/>
  <c r="G325" i="7"/>
  <c r="I324" i="7"/>
  <c r="H324" i="7"/>
  <c r="G324" i="7"/>
  <c r="I323" i="7"/>
  <c r="H323" i="7"/>
  <c r="G323" i="7"/>
  <c r="I322" i="7"/>
  <c r="H322" i="7"/>
  <c r="G322" i="7"/>
  <c r="I321" i="7"/>
  <c r="H321" i="7"/>
  <c r="G321" i="7"/>
  <c r="I320" i="7"/>
  <c r="H320" i="7"/>
  <c r="G320" i="7"/>
  <c r="I319" i="7"/>
  <c r="H319" i="7"/>
  <c r="G319" i="7"/>
  <c r="I318" i="7"/>
  <c r="H318" i="7"/>
  <c r="G318" i="7"/>
  <c r="I317" i="7"/>
  <c r="H317" i="7"/>
  <c r="G317" i="7"/>
  <c r="I316" i="7"/>
  <c r="H316" i="7"/>
  <c r="G316" i="7"/>
  <c r="I315" i="7"/>
  <c r="H315" i="7"/>
  <c r="G315" i="7"/>
  <c r="I314" i="7"/>
  <c r="H314" i="7"/>
  <c r="G314" i="7"/>
  <c r="I313" i="7"/>
  <c r="H313" i="7"/>
  <c r="G313" i="7"/>
  <c r="I312" i="7"/>
  <c r="H312" i="7"/>
  <c r="G312" i="7"/>
  <c r="I311" i="7"/>
  <c r="H311" i="7"/>
  <c r="G311" i="7"/>
  <c r="I310" i="7"/>
  <c r="H310" i="7"/>
  <c r="G310" i="7"/>
  <c r="I309" i="7"/>
  <c r="H309" i="7"/>
  <c r="G309" i="7"/>
  <c r="I308" i="7"/>
  <c r="H308" i="7"/>
  <c r="G308" i="7"/>
  <c r="I307" i="7"/>
  <c r="H307" i="7"/>
  <c r="G307" i="7"/>
  <c r="I306" i="7"/>
  <c r="H306" i="7"/>
  <c r="G306" i="7"/>
  <c r="I305" i="7"/>
  <c r="H305" i="7"/>
  <c r="G305" i="7"/>
  <c r="I304" i="7"/>
  <c r="H304" i="7"/>
  <c r="G304" i="7"/>
  <c r="I303" i="7"/>
  <c r="H303" i="7"/>
  <c r="G303" i="7"/>
  <c r="I302" i="7"/>
  <c r="H302" i="7"/>
  <c r="G302" i="7"/>
  <c r="I301" i="7"/>
  <c r="H301" i="7"/>
  <c r="G301" i="7"/>
  <c r="I300" i="7"/>
  <c r="H300" i="7"/>
  <c r="G300" i="7"/>
  <c r="I299" i="7"/>
  <c r="H299" i="7"/>
  <c r="G299" i="7"/>
  <c r="I298" i="7"/>
  <c r="H298" i="7"/>
  <c r="G298" i="7"/>
  <c r="I297" i="7"/>
  <c r="H297" i="7"/>
  <c r="G297" i="7"/>
  <c r="I296" i="7"/>
  <c r="H296" i="7"/>
  <c r="G296" i="7"/>
  <c r="I295" i="7"/>
  <c r="H295" i="7"/>
  <c r="G295" i="7"/>
  <c r="I294" i="7"/>
  <c r="H294" i="7"/>
  <c r="G294" i="7"/>
  <c r="I293" i="7"/>
  <c r="H293" i="7"/>
  <c r="G293" i="7"/>
  <c r="I292" i="7"/>
  <c r="H292" i="7"/>
  <c r="G292" i="7"/>
  <c r="I291" i="7"/>
  <c r="H291" i="7"/>
  <c r="G291" i="7"/>
  <c r="I290" i="7"/>
  <c r="H290" i="7"/>
  <c r="G290" i="7"/>
  <c r="I289" i="7"/>
  <c r="H289" i="7"/>
  <c r="G289" i="7"/>
  <c r="I288" i="7"/>
  <c r="H288" i="7"/>
  <c r="G288" i="7"/>
  <c r="I287" i="7"/>
  <c r="H287" i="7"/>
  <c r="G287" i="7"/>
  <c r="I286" i="7"/>
  <c r="H286" i="7"/>
  <c r="G286" i="7"/>
  <c r="I285" i="7"/>
  <c r="H285" i="7"/>
  <c r="G285" i="7"/>
  <c r="I284" i="7"/>
  <c r="H284" i="7"/>
  <c r="G284" i="7"/>
  <c r="I283" i="7"/>
  <c r="H283" i="7"/>
  <c r="G283" i="7"/>
  <c r="I282" i="7"/>
  <c r="H282" i="7"/>
  <c r="G282" i="7"/>
  <c r="I281" i="7"/>
  <c r="H281" i="7"/>
  <c r="G281" i="7"/>
  <c r="I280" i="7"/>
  <c r="H280" i="7"/>
  <c r="G280" i="7"/>
  <c r="I279" i="7"/>
  <c r="H279" i="7"/>
  <c r="G279" i="7"/>
  <c r="I278" i="7"/>
  <c r="H278" i="7"/>
  <c r="G278" i="7"/>
  <c r="I277" i="7"/>
  <c r="H277" i="7"/>
  <c r="G277" i="7"/>
  <c r="I276" i="7"/>
  <c r="H276" i="7"/>
  <c r="G276" i="7"/>
  <c r="I275" i="7"/>
  <c r="H275" i="7"/>
  <c r="G275" i="7"/>
  <c r="I274" i="7"/>
  <c r="H274" i="7"/>
  <c r="G274" i="7"/>
  <c r="I273" i="7"/>
  <c r="H273" i="7"/>
  <c r="G273" i="7"/>
  <c r="I272" i="7"/>
  <c r="H272" i="7"/>
  <c r="G272" i="7"/>
  <c r="I271" i="7"/>
  <c r="H271" i="7"/>
  <c r="G271" i="7"/>
  <c r="I270" i="7"/>
  <c r="H270" i="7"/>
  <c r="G270" i="7"/>
  <c r="I269" i="7"/>
  <c r="H269" i="7"/>
  <c r="G269" i="7"/>
  <c r="I268" i="7"/>
  <c r="H268" i="7"/>
  <c r="G268" i="7"/>
  <c r="I267" i="7"/>
  <c r="H267" i="7"/>
  <c r="G267" i="7"/>
  <c r="I266" i="7"/>
  <c r="H266" i="7"/>
  <c r="G266" i="7"/>
  <c r="I265" i="7"/>
  <c r="H265" i="7"/>
  <c r="G265" i="7"/>
  <c r="I264" i="7"/>
  <c r="H264" i="7"/>
  <c r="G264" i="7"/>
  <c r="I263" i="7"/>
  <c r="H263" i="7"/>
  <c r="G263" i="7"/>
  <c r="I262" i="7"/>
  <c r="H262" i="7"/>
  <c r="G262" i="7"/>
  <c r="I261" i="7"/>
  <c r="H261" i="7"/>
  <c r="G261" i="7"/>
  <c r="I260" i="7"/>
  <c r="H260" i="7"/>
  <c r="G260" i="7"/>
  <c r="I259" i="7"/>
  <c r="H259" i="7"/>
  <c r="G259" i="7"/>
  <c r="I258" i="7"/>
  <c r="H258" i="7"/>
  <c r="G258" i="7"/>
  <c r="I257" i="7"/>
  <c r="H257" i="7"/>
  <c r="G257" i="7"/>
  <c r="I256" i="7"/>
  <c r="H256" i="7"/>
  <c r="G256" i="7"/>
  <c r="I255" i="7"/>
  <c r="H255" i="7"/>
  <c r="G255" i="7"/>
  <c r="I254" i="7"/>
  <c r="H254" i="7"/>
  <c r="G254" i="7"/>
  <c r="I253" i="7"/>
  <c r="H253" i="7"/>
  <c r="G253" i="7"/>
  <c r="I252" i="7"/>
  <c r="H252" i="7"/>
  <c r="G252" i="7"/>
  <c r="I251" i="7"/>
  <c r="H251" i="7"/>
  <c r="G251" i="7"/>
  <c r="I250" i="7"/>
  <c r="H250" i="7"/>
  <c r="G250" i="7"/>
  <c r="I249" i="7"/>
  <c r="H249" i="7"/>
  <c r="G249" i="7"/>
  <c r="I248" i="7"/>
  <c r="H248" i="7"/>
  <c r="G248" i="7"/>
  <c r="I247" i="7"/>
  <c r="H247" i="7"/>
  <c r="G247" i="7"/>
  <c r="I246" i="7"/>
  <c r="H246" i="7"/>
  <c r="G246" i="7"/>
  <c r="I245" i="7"/>
  <c r="H245" i="7"/>
  <c r="G245" i="7"/>
  <c r="I244" i="7"/>
  <c r="H244" i="7"/>
  <c r="G244" i="7"/>
  <c r="I243" i="7"/>
  <c r="H243" i="7"/>
  <c r="G243" i="7"/>
  <c r="I242" i="7"/>
  <c r="H242" i="7"/>
  <c r="G242" i="7"/>
  <c r="I241" i="7"/>
  <c r="H241" i="7"/>
  <c r="G241" i="7"/>
  <c r="I240" i="7"/>
  <c r="H240" i="7"/>
  <c r="G240" i="7"/>
  <c r="I239" i="7"/>
  <c r="H239" i="7"/>
  <c r="G239" i="7"/>
  <c r="I238" i="7"/>
  <c r="H238" i="7"/>
  <c r="G238" i="7"/>
  <c r="I237" i="7"/>
  <c r="H237" i="7"/>
  <c r="G237" i="7"/>
  <c r="I236" i="7"/>
  <c r="H236" i="7"/>
  <c r="G236" i="7"/>
  <c r="I235" i="7"/>
  <c r="H235" i="7"/>
  <c r="G235" i="7"/>
  <c r="I234" i="7"/>
  <c r="H234" i="7"/>
  <c r="G234" i="7"/>
  <c r="I233" i="7"/>
  <c r="H233" i="7"/>
  <c r="G233" i="7"/>
  <c r="I232" i="7"/>
  <c r="H232" i="7"/>
  <c r="G232" i="7"/>
  <c r="I231" i="7"/>
  <c r="H231" i="7"/>
  <c r="G231" i="7"/>
  <c r="I230" i="7"/>
  <c r="H230" i="7"/>
  <c r="G230" i="7"/>
  <c r="I229" i="7"/>
  <c r="H229" i="7"/>
  <c r="G229" i="7"/>
  <c r="I228" i="7"/>
  <c r="H228" i="7"/>
  <c r="G228" i="7"/>
  <c r="I227" i="7"/>
  <c r="H227" i="7"/>
  <c r="G227" i="7"/>
  <c r="I226" i="7"/>
  <c r="H226" i="7"/>
  <c r="G226" i="7"/>
  <c r="I225" i="7"/>
  <c r="H225" i="7"/>
  <c r="G225" i="7"/>
  <c r="I224" i="7"/>
  <c r="H224" i="7"/>
  <c r="G224" i="7"/>
  <c r="I223" i="7"/>
  <c r="H223" i="7"/>
  <c r="G223" i="7"/>
  <c r="I222" i="7"/>
  <c r="H222" i="7"/>
  <c r="G222" i="7"/>
  <c r="I221" i="7"/>
  <c r="H221" i="7"/>
  <c r="G221" i="7"/>
  <c r="I220" i="7"/>
  <c r="H220" i="7"/>
  <c r="G220" i="7"/>
  <c r="I219" i="7"/>
  <c r="H219" i="7"/>
  <c r="G219" i="7"/>
  <c r="I218" i="7"/>
  <c r="H218" i="7"/>
  <c r="G218" i="7"/>
  <c r="I217" i="7"/>
  <c r="H217" i="7"/>
  <c r="G217" i="7"/>
  <c r="I216" i="7"/>
  <c r="H216" i="7"/>
  <c r="G216" i="7"/>
  <c r="I215" i="7"/>
  <c r="H215" i="7"/>
  <c r="G215" i="7"/>
  <c r="I214" i="7"/>
  <c r="H214" i="7"/>
  <c r="G214" i="7"/>
  <c r="I213" i="7"/>
  <c r="H213" i="7"/>
  <c r="G213" i="7"/>
  <c r="I212" i="7"/>
  <c r="H212" i="7"/>
  <c r="G212" i="7"/>
  <c r="I211" i="7"/>
  <c r="H211" i="7"/>
  <c r="G211" i="7"/>
  <c r="I210" i="7"/>
  <c r="H210" i="7"/>
  <c r="G210" i="7"/>
  <c r="I209" i="7"/>
  <c r="H209" i="7"/>
  <c r="G209" i="7"/>
  <c r="I208" i="7"/>
  <c r="H208" i="7"/>
  <c r="G208" i="7"/>
  <c r="I207" i="7"/>
  <c r="H207" i="7"/>
  <c r="G207" i="7"/>
  <c r="I206" i="7"/>
  <c r="H206" i="7"/>
  <c r="G206" i="7"/>
  <c r="I205" i="7"/>
  <c r="H205" i="7"/>
  <c r="G205" i="7"/>
  <c r="I204" i="7"/>
  <c r="H204" i="7"/>
  <c r="G204" i="7"/>
  <c r="I203" i="7"/>
  <c r="H203" i="7"/>
  <c r="G203" i="7"/>
  <c r="I202" i="7"/>
  <c r="H202" i="7"/>
  <c r="G202" i="7"/>
  <c r="I201" i="7"/>
  <c r="H201" i="7"/>
  <c r="G201" i="7"/>
  <c r="I200" i="7"/>
  <c r="H200" i="7"/>
  <c r="G200" i="7"/>
  <c r="I199" i="7"/>
  <c r="H199" i="7"/>
  <c r="G199" i="7"/>
  <c r="I198" i="7"/>
  <c r="H198" i="7"/>
  <c r="G198" i="7"/>
  <c r="I197" i="7"/>
  <c r="H197" i="7"/>
  <c r="G197" i="7"/>
  <c r="I196" i="7"/>
  <c r="H196" i="7"/>
  <c r="G196" i="7"/>
  <c r="I195" i="7"/>
  <c r="H195" i="7"/>
  <c r="G195" i="7"/>
  <c r="I194" i="7"/>
  <c r="H194" i="7"/>
  <c r="G194" i="7"/>
  <c r="I193" i="7"/>
  <c r="H193" i="7"/>
  <c r="G193" i="7"/>
  <c r="I192" i="7"/>
  <c r="H192" i="7"/>
  <c r="G192" i="7"/>
  <c r="I191" i="7"/>
  <c r="H191" i="7"/>
  <c r="G191" i="7"/>
  <c r="I190" i="7"/>
  <c r="H190" i="7"/>
  <c r="G190" i="7"/>
  <c r="I189" i="7"/>
  <c r="H189" i="7"/>
  <c r="G189" i="7"/>
  <c r="I188" i="7"/>
  <c r="H188" i="7"/>
  <c r="G188" i="7"/>
  <c r="G187" i="7"/>
  <c r="H117" i="7"/>
  <c r="I117" i="7" s="1"/>
  <c r="H54" i="7"/>
  <c r="I54" i="7" s="1"/>
  <c r="H41" i="7"/>
  <c r="I41" i="7" s="1"/>
  <c r="H40" i="7"/>
  <c r="I40" i="7" s="1"/>
  <c r="H38" i="7"/>
  <c r="I38" i="7" s="1"/>
  <c r="H37" i="7"/>
  <c r="I37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M14" i="7"/>
  <c r="H184" i="7" s="1"/>
  <c r="I184" i="7" s="1"/>
  <c r="H21" i="10" l="1"/>
  <c r="G20" i="10"/>
  <c r="H20" i="10" s="1"/>
  <c r="H169" i="10"/>
  <c r="H23" i="10"/>
  <c r="H25" i="10"/>
  <c r="H29" i="10"/>
  <c r="H24" i="10"/>
  <c r="H165" i="10"/>
  <c r="H172" i="10"/>
  <c r="H173" i="10"/>
  <c r="G182" i="10"/>
  <c r="H182" i="10" s="1"/>
  <c r="G30" i="10"/>
  <c r="H30" i="10" s="1"/>
  <c r="G34" i="10"/>
  <c r="H34" i="10" s="1"/>
  <c r="G38" i="10"/>
  <c r="H38" i="10" s="1"/>
  <c r="G42" i="10"/>
  <c r="H42" i="10" s="1"/>
  <c r="G46" i="10"/>
  <c r="H46" i="10" s="1"/>
  <c r="G50" i="10"/>
  <c r="H50" i="10" s="1"/>
  <c r="G54" i="10"/>
  <c r="H54" i="10" s="1"/>
  <c r="G58" i="10"/>
  <c r="H58" i="10" s="1"/>
  <c r="G62" i="10"/>
  <c r="H62" i="10" s="1"/>
  <c r="G66" i="10"/>
  <c r="H66" i="10" s="1"/>
  <c r="G70" i="10"/>
  <c r="H70" i="10" s="1"/>
  <c r="G74" i="10"/>
  <c r="H74" i="10" s="1"/>
  <c r="G78" i="10"/>
  <c r="H78" i="10" s="1"/>
  <c r="G82" i="10"/>
  <c r="H82" i="10" s="1"/>
  <c r="G86" i="10"/>
  <c r="H86" i="10" s="1"/>
  <c r="G90" i="10"/>
  <c r="H90" i="10" s="1"/>
  <c r="G94" i="10"/>
  <c r="H94" i="10" s="1"/>
  <c r="G98" i="10"/>
  <c r="H98" i="10" s="1"/>
  <c r="G102" i="10"/>
  <c r="H102" i="10" s="1"/>
  <c r="G106" i="10"/>
  <c r="H106" i="10" s="1"/>
  <c r="G110" i="10"/>
  <c r="H110" i="10" s="1"/>
  <c r="G114" i="10"/>
  <c r="H114" i="10" s="1"/>
  <c r="G118" i="10"/>
  <c r="H118" i="10" s="1"/>
  <c r="G122" i="10"/>
  <c r="H122" i="10" s="1"/>
  <c r="G126" i="10"/>
  <c r="H126" i="10" s="1"/>
  <c r="G130" i="10"/>
  <c r="H130" i="10" s="1"/>
  <c r="G134" i="10"/>
  <c r="H134" i="10" s="1"/>
  <c r="G138" i="10"/>
  <c r="H138" i="10" s="1"/>
  <c r="G142" i="10"/>
  <c r="H142" i="10" s="1"/>
  <c r="G146" i="10"/>
  <c r="H146" i="10" s="1"/>
  <c r="G150" i="10"/>
  <c r="H150" i="10" s="1"/>
  <c r="G154" i="10"/>
  <c r="H154" i="10" s="1"/>
  <c r="G158" i="10"/>
  <c r="H158" i="10" s="1"/>
  <c r="G162" i="10"/>
  <c r="H162" i="10" s="1"/>
  <c r="G178" i="10"/>
  <c r="H178" i="10" s="1"/>
  <c r="G170" i="10"/>
  <c r="H170" i="10" s="1"/>
  <c r="G174" i="10"/>
  <c r="H174" i="10" s="1"/>
  <c r="G22" i="10"/>
  <c r="H22" i="10" s="1"/>
  <c r="G183" i="10"/>
  <c r="H183" i="10" s="1"/>
  <c r="G31" i="10"/>
  <c r="H31" i="10" s="1"/>
  <c r="G35" i="10"/>
  <c r="H35" i="10" s="1"/>
  <c r="G39" i="10"/>
  <c r="H39" i="10" s="1"/>
  <c r="G43" i="10"/>
  <c r="H43" i="10" s="1"/>
  <c r="G47" i="10"/>
  <c r="H47" i="10" s="1"/>
  <c r="G51" i="10"/>
  <c r="H51" i="10" s="1"/>
  <c r="G55" i="10"/>
  <c r="H55" i="10" s="1"/>
  <c r="G59" i="10"/>
  <c r="H59" i="10" s="1"/>
  <c r="G63" i="10"/>
  <c r="H63" i="10" s="1"/>
  <c r="G67" i="10"/>
  <c r="H67" i="10" s="1"/>
  <c r="G71" i="10"/>
  <c r="H71" i="10" s="1"/>
  <c r="G75" i="10"/>
  <c r="H75" i="10" s="1"/>
  <c r="G79" i="10"/>
  <c r="H79" i="10" s="1"/>
  <c r="G83" i="10"/>
  <c r="H83" i="10" s="1"/>
  <c r="G87" i="10"/>
  <c r="H87" i="10" s="1"/>
  <c r="G91" i="10"/>
  <c r="H91" i="10" s="1"/>
  <c r="G95" i="10"/>
  <c r="H95" i="10" s="1"/>
  <c r="G99" i="10"/>
  <c r="H99" i="10" s="1"/>
  <c r="G103" i="10"/>
  <c r="H103" i="10" s="1"/>
  <c r="G107" i="10"/>
  <c r="H107" i="10" s="1"/>
  <c r="G111" i="10"/>
  <c r="H111" i="10" s="1"/>
  <c r="G115" i="10"/>
  <c r="H115" i="10" s="1"/>
  <c r="G119" i="10"/>
  <c r="H119" i="10" s="1"/>
  <c r="G123" i="10"/>
  <c r="H123" i="10" s="1"/>
  <c r="G127" i="10"/>
  <c r="H127" i="10" s="1"/>
  <c r="G131" i="10"/>
  <c r="H131" i="10" s="1"/>
  <c r="G135" i="10"/>
  <c r="H135" i="10" s="1"/>
  <c r="G139" i="10"/>
  <c r="H139" i="10" s="1"/>
  <c r="G143" i="10"/>
  <c r="H143" i="10" s="1"/>
  <c r="G147" i="10"/>
  <c r="H147" i="10" s="1"/>
  <c r="G151" i="10"/>
  <c r="H151" i="10" s="1"/>
  <c r="G155" i="10"/>
  <c r="H155" i="10" s="1"/>
  <c r="G159" i="10"/>
  <c r="H159" i="10" s="1"/>
  <c r="G163" i="10"/>
  <c r="H163" i="10" s="1"/>
  <c r="G167" i="10"/>
  <c r="H167" i="10" s="1"/>
  <c r="G171" i="10"/>
  <c r="H171" i="10" s="1"/>
  <c r="G175" i="10"/>
  <c r="H175" i="10" s="1"/>
  <c r="G179" i="10"/>
  <c r="H179" i="10" s="1"/>
  <c r="G1000" i="10"/>
  <c r="H1000" i="10" s="1"/>
  <c r="G184" i="10"/>
  <c r="H184" i="10" s="1"/>
  <c r="G28" i="10"/>
  <c r="H28" i="10" s="1"/>
  <c r="G32" i="10"/>
  <c r="H32" i="10" s="1"/>
  <c r="G36" i="10"/>
  <c r="H36" i="10" s="1"/>
  <c r="G40" i="10"/>
  <c r="H40" i="10" s="1"/>
  <c r="G44" i="10"/>
  <c r="H44" i="10" s="1"/>
  <c r="G48" i="10"/>
  <c r="H48" i="10" s="1"/>
  <c r="G52" i="10"/>
  <c r="H52" i="10" s="1"/>
  <c r="G56" i="10"/>
  <c r="H56" i="10" s="1"/>
  <c r="G60" i="10"/>
  <c r="H60" i="10" s="1"/>
  <c r="G64" i="10"/>
  <c r="H64" i="10" s="1"/>
  <c r="G68" i="10"/>
  <c r="H68" i="10" s="1"/>
  <c r="G72" i="10"/>
  <c r="H72" i="10" s="1"/>
  <c r="G76" i="10"/>
  <c r="H76" i="10" s="1"/>
  <c r="G80" i="10"/>
  <c r="H80" i="10" s="1"/>
  <c r="G84" i="10"/>
  <c r="H84" i="10" s="1"/>
  <c r="G88" i="10"/>
  <c r="H88" i="10" s="1"/>
  <c r="G92" i="10"/>
  <c r="H92" i="10" s="1"/>
  <c r="G96" i="10"/>
  <c r="H96" i="10" s="1"/>
  <c r="G100" i="10"/>
  <c r="H100" i="10" s="1"/>
  <c r="G104" i="10"/>
  <c r="H104" i="10" s="1"/>
  <c r="G108" i="10"/>
  <c r="H108" i="10" s="1"/>
  <c r="G112" i="10"/>
  <c r="H112" i="10" s="1"/>
  <c r="G116" i="10"/>
  <c r="H116" i="10" s="1"/>
  <c r="G120" i="10"/>
  <c r="H120" i="10" s="1"/>
  <c r="G124" i="10"/>
  <c r="H124" i="10" s="1"/>
  <c r="G128" i="10"/>
  <c r="H128" i="10" s="1"/>
  <c r="G132" i="10"/>
  <c r="H132" i="10" s="1"/>
  <c r="G136" i="10"/>
  <c r="H136" i="10" s="1"/>
  <c r="G140" i="10"/>
  <c r="H140" i="10" s="1"/>
  <c r="G144" i="10"/>
  <c r="H144" i="10" s="1"/>
  <c r="G148" i="10"/>
  <c r="H148" i="10" s="1"/>
  <c r="G152" i="10"/>
  <c r="H152" i="10" s="1"/>
  <c r="G156" i="10"/>
  <c r="H156" i="10" s="1"/>
  <c r="G160" i="10"/>
  <c r="H160" i="10" s="1"/>
  <c r="G164" i="10"/>
  <c r="H164" i="10" s="1"/>
  <c r="G168" i="10"/>
  <c r="H168" i="10" s="1"/>
  <c r="G176" i="10"/>
  <c r="H176" i="10" s="1"/>
  <c r="G180" i="10"/>
  <c r="H180" i="10" s="1"/>
  <c r="G185" i="10"/>
  <c r="H185" i="10" s="1"/>
  <c r="G177" i="10"/>
  <c r="H177" i="10" s="1"/>
  <c r="G181" i="10"/>
  <c r="H181" i="10" s="1"/>
  <c r="G33" i="10"/>
  <c r="H33" i="10" s="1"/>
  <c r="G37" i="10"/>
  <c r="H37" i="10" s="1"/>
  <c r="G41" i="10"/>
  <c r="H41" i="10" s="1"/>
  <c r="G45" i="10"/>
  <c r="H45" i="10" s="1"/>
  <c r="G49" i="10"/>
  <c r="H49" i="10" s="1"/>
  <c r="G53" i="10"/>
  <c r="H53" i="10" s="1"/>
  <c r="G57" i="10"/>
  <c r="H57" i="10" s="1"/>
  <c r="G61" i="10"/>
  <c r="H61" i="10" s="1"/>
  <c r="G65" i="10"/>
  <c r="H65" i="10" s="1"/>
  <c r="G69" i="10"/>
  <c r="H69" i="10" s="1"/>
  <c r="G73" i="10"/>
  <c r="H73" i="10" s="1"/>
  <c r="G77" i="10"/>
  <c r="H77" i="10" s="1"/>
  <c r="G81" i="10"/>
  <c r="H81" i="10" s="1"/>
  <c r="G85" i="10"/>
  <c r="H85" i="10" s="1"/>
  <c r="G89" i="10"/>
  <c r="H89" i="10" s="1"/>
  <c r="G93" i="10"/>
  <c r="H93" i="10" s="1"/>
  <c r="G97" i="10"/>
  <c r="H97" i="10" s="1"/>
  <c r="G101" i="10"/>
  <c r="H101" i="10" s="1"/>
  <c r="G105" i="10"/>
  <c r="H105" i="10" s="1"/>
  <c r="G109" i="10"/>
  <c r="H109" i="10" s="1"/>
  <c r="G113" i="10"/>
  <c r="H113" i="10" s="1"/>
  <c r="G117" i="10"/>
  <c r="H117" i="10" s="1"/>
  <c r="G121" i="10"/>
  <c r="H121" i="10" s="1"/>
  <c r="G125" i="10"/>
  <c r="H125" i="10" s="1"/>
  <c r="G129" i="10"/>
  <c r="H129" i="10" s="1"/>
  <c r="G133" i="10"/>
  <c r="H133" i="10" s="1"/>
  <c r="G137" i="10"/>
  <c r="H137" i="10" s="1"/>
  <c r="G141" i="10"/>
  <c r="H141" i="10" s="1"/>
  <c r="G145" i="10"/>
  <c r="H145" i="10" s="1"/>
  <c r="G149" i="10"/>
  <c r="H149" i="10" s="1"/>
  <c r="G153" i="10"/>
  <c r="H153" i="10" s="1"/>
  <c r="G157" i="10"/>
  <c r="H157" i="10" s="1"/>
  <c r="G161" i="10"/>
  <c r="H161" i="10" s="1"/>
  <c r="H119" i="9"/>
  <c r="H173" i="9"/>
  <c r="H174" i="9"/>
  <c r="H170" i="9"/>
  <c r="H25" i="9"/>
  <c r="H26" i="9"/>
  <c r="H27" i="9"/>
  <c r="G123" i="9"/>
  <c r="H123" i="9" s="1"/>
  <c r="G127" i="9"/>
  <c r="H127" i="9" s="1"/>
  <c r="G131" i="9"/>
  <c r="H131" i="9" s="1"/>
  <c r="G135" i="9"/>
  <c r="H135" i="9" s="1"/>
  <c r="G139" i="9"/>
  <c r="H139" i="9" s="1"/>
  <c r="G143" i="9"/>
  <c r="H143" i="9" s="1"/>
  <c r="G147" i="9"/>
  <c r="H147" i="9" s="1"/>
  <c r="G151" i="9"/>
  <c r="H151" i="9" s="1"/>
  <c r="G155" i="9"/>
  <c r="H155" i="9" s="1"/>
  <c r="G159" i="9"/>
  <c r="H159" i="9" s="1"/>
  <c r="G163" i="9"/>
  <c r="H163" i="9" s="1"/>
  <c r="G167" i="9"/>
  <c r="H167" i="9" s="1"/>
  <c r="G171" i="9"/>
  <c r="H171" i="9" s="1"/>
  <c r="G175" i="9"/>
  <c r="H175" i="9" s="1"/>
  <c r="G179" i="9"/>
  <c r="H179" i="9" s="1"/>
  <c r="G183" i="9"/>
  <c r="H183" i="9" s="1"/>
  <c r="G31" i="9"/>
  <c r="H31" i="9" s="1"/>
  <c r="G35" i="9"/>
  <c r="H35" i="9" s="1"/>
  <c r="G39" i="9"/>
  <c r="H39" i="9" s="1"/>
  <c r="G43" i="9"/>
  <c r="H43" i="9" s="1"/>
  <c r="G47" i="9"/>
  <c r="H47" i="9" s="1"/>
  <c r="G51" i="9"/>
  <c r="H51" i="9" s="1"/>
  <c r="G55" i="9"/>
  <c r="H55" i="9" s="1"/>
  <c r="G59" i="9"/>
  <c r="H59" i="9" s="1"/>
  <c r="G63" i="9"/>
  <c r="H63" i="9" s="1"/>
  <c r="G67" i="9"/>
  <c r="H67" i="9" s="1"/>
  <c r="G71" i="9"/>
  <c r="H71" i="9" s="1"/>
  <c r="G75" i="9"/>
  <c r="H75" i="9" s="1"/>
  <c r="G79" i="9"/>
  <c r="H79" i="9" s="1"/>
  <c r="G83" i="9"/>
  <c r="H83" i="9" s="1"/>
  <c r="G87" i="9"/>
  <c r="H87" i="9" s="1"/>
  <c r="G91" i="9"/>
  <c r="H91" i="9" s="1"/>
  <c r="G95" i="9"/>
  <c r="H95" i="9" s="1"/>
  <c r="G99" i="9"/>
  <c r="H99" i="9" s="1"/>
  <c r="G103" i="9"/>
  <c r="H103" i="9" s="1"/>
  <c r="G107" i="9"/>
  <c r="H107" i="9" s="1"/>
  <c r="G111" i="9"/>
  <c r="H111" i="9" s="1"/>
  <c r="G115" i="9"/>
  <c r="H115" i="9" s="1"/>
  <c r="G23" i="9"/>
  <c r="H23" i="9" s="1"/>
  <c r="G32" i="9"/>
  <c r="H32" i="9" s="1"/>
  <c r="G36" i="9"/>
  <c r="H36" i="9" s="1"/>
  <c r="G44" i="9"/>
  <c r="H44" i="9" s="1"/>
  <c r="G56" i="9"/>
  <c r="H56" i="9" s="1"/>
  <c r="G64" i="9"/>
  <c r="H64" i="9" s="1"/>
  <c r="G72" i="9"/>
  <c r="H72" i="9" s="1"/>
  <c r="G116" i="9"/>
  <c r="H116" i="9" s="1"/>
  <c r="G120" i="9"/>
  <c r="H120" i="9" s="1"/>
  <c r="G128" i="9"/>
  <c r="H128" i="9" s="1"/>
  <c r="G132" i="9"/>
  <c r="H132" i="9" s="1"/>
  <c r="G136" i="9"/>
  <c r="H136" i="9" s="1"/>
  <c r="G140" i="9"/>
  <c r="H140" i="9" s="1"/>
  <c r="G144" i="9"/>
  <c r="H144" i="9" s="1"/>
  <c r="G148" i="9"/>
  <c r="H148" i="9" s="1"/>
  <c r="G152" i="9"/>
  <c r="H152" i="9" s="1"/>
  <c r="G156" i="9"/>
  <c r="H156" i="9" s="1"/>
  <c r="G160" i="9"/>
  <c r="H160" i="9" s="1"/>
  <c r="G164" i="9"/>
  <c r="H164" i="9" s="1"/>
  <c r="G168" i="9"/>
  <c r="H168" i="9" s="1"/>
  <c r="G172" i="9"/>
  <c r="H172" i="9" s="1"/>
  <c r="G176" i="9"/>
  <c r="H176" i="9" s="1"/>
  <c r="G180" i="9"/>
  <c r="H180" i="9" s="1"/>
  <c r="G184" i="9"/>
  <c r="H184" i="9" s="1"/>
  <c r="G40" i="9"/>
  <c r="H40" i="9" s="1"/>
  <c r="G48" i="9"/>
  <c r="H48" i="9" s="1"/>
  <c r="G52" i="9"/>
  <c r="H52" i="9" s="1"/>
  <c r="G60" i="9"/>
  <c r="H60" i="9" s="1"/>
  <c r="G68" i="9"/>
  <c r="H68" i="9" s="1"/>
  <c r="G76" i="9"/>
  <c r="H76" i="9" s="1"/>
  <c r="G80" i="9"/>
  <c r="H80" i="9" s="1"/>
  <c r="G84" i="9"/>
  <c r="H84" i="9" s="1"/>
  <c r="G88" i="9"/>
  <c r="H88" i="9" s="1"/>
  <c r="G92" i="9"/>
  <c r="H92" i="9" s="1"/>
  <c r="G96" i="9"/>
  <c r="H96" i="9" s="1"/>
  <c r="G100" i="9"/>
  <c r="H100" i="9" s="1"/>
  <c r="G104" i="9"/>
  <c r="H104" i="9" s="1"/>
  <c r="G108" i="9"/>
  <c r="H108" i="9" s="1"/>
  <c r="G112" i="9"/>
  <c r="H112" i="9" s="1"/>
  <c r="G124" i="9"/>
  <c r="H124" i="9" s="1"/>
  <c r="G1001" i="9"/>
  <c r="H1001" i="9" s="1"/>
  <c r="G29" i="9"/>
  <c r="H29" i="9" s="1"/>
  <c r="G33" i="9"/>
  <c r="H33" i="9" s="1"/>
  <c r="G37" i="9"/>
  <c r="H37" i="9" s="1"/>
  <c r="G41" i="9"/>
  <c r="H41" i="9" s="1"/>
  <c r="G45" i="9"/>
  <c r="H45" i="9" s="1"/>
  <c r="G49" i="9"/>
  <c r="H49" i="9" s="1"/>
  <c r="G53" i="9"/>
  <c r="H53" i="9" s="1"/>
  <c r="G57" i="9"/>
  <c r="H57" i="9" s="1"/>
  <c r="G61" i="9"/>
  <c r="H61" i="9" s="1"/>
  <c r="G65" i="9"/>
  <c r="H65" i="9" s="1"/>
  <c r="G69" i="9"/>
  <c r="H69" i="9" s="1"/>
  <c r="G73" i="9"/>
  <c r="H73" i="9" s="1"/>
  <c r="G77" i="9"/>
  <c r="H77" i="9" s="1"/>
  <c r="G81" i="9"/>
  <c r="H81" i="9" s="1"/>
  <c r="G85" i="9"/>
  <c r="H85" i="9" s="1"/>
  <c r="G89" i="9"/>
  <c r="H89" i="9" s="1"/>
  <c r="G93" i="9"/>
  <c r="H93" i="9" s="1"/>
  <c r="G97" i="9"/>
  <c r="H97" i="9" s="1"/>
  <c r="G101" i="9"/>
  <c r="H101" i="9" s="1"/>
  <c r="G105" i="9"/>
  <c r="H105" i="9" s="1"/>
  <c r="G109" i="9"/>
  <c r="H109" i="9" s="1"/>
  <c r="G113" i="9"/>
  <c r="H113" i="9" s="1"/>
  <c r="G117" i="9"/>
  <c r="H117" i="9" s="1"/>
  <c r="G121" i="9"/>
  <c r="H121" i="9" s="1"/>
  <c r="G125" i="9"/>
  <c r="H125" i="9" s="1"/>
  <c r="G129" i="9"/>
  <c r="H129" i="9" s="1"/>
  <c r="G133" i="9"/>
  <c r="H133" i="9" s="1"/>
  <c r="G137" i="9"/>
  <c r="H137" i="9" s="1"/>
  <c r="G141" i="9"/>
  <c r="H141" i="9" s="1"/>
  <c r="G145" i="9"/>
  <c r="H145" i="9" s="1"/>
  <c r="G149" i="9"/>
  <c r="H149" i="9" s="1"/>
  <c r="G153" i="9"/>
  <c r="H153" i="9" s="1"/>
  <c r="G157" i="9"/>
  <c r="H157" i="9" s="1"/>
  <c r="G161" i="9"/>
  <c r="H161" i="9" s="1"/>
  <c r="G165" i="9"/>
  <c r="H165" i="9" s="1"/>
  <c r="G169" i="9"/>
  <c r="H169" i="9" s="1"/>
  <c r="G177" i="9"/>
  <c r="H177" i="9" s="1"/>
  <c r="G181" i="9"/>
  <c r="H181" i="9" s="1"/>
  <c r="G185" i="9"/>
  <c r="H185" i="9" s="1"/>
  <c r="G186" i="9"/>
  <c r="H186" i="9" s="1"/>
  <c r="G178" i="9"/>
  <c r="H178" i="9" s="1"/>
  <c r="G182" i="9"/>
  <c r="H182" i="9" s="1"/>
  <c r="G34" i="9"/>
  <c r="H34" i="9" s="1"/>
  <c r="G38" i="9"/>
  <c r="H38" i="9" s="1"/>
  <c r="G42" i="9"/>
  <c r="H42" i="9" s="1"/>
  <c r="G46" i="9"/>
  <c r="H46" i="9" s="1"/>
  <c r="G50" i="9"/>
  <c r="H50" i="9" s="1"/>
  <c r="G54" i="9"/>
  <c r="H54" i="9" s="1"/>
  <c r="G58" i="9"/>
  <c r="H58" i="9" s="1"/>
  <c r="G62" i="9"/>
  <c r="H62" i="9" s="1"/>
  <c r="G66" i="9"/>
  <c r="H66" i="9" s="1"/>
  <c r="G70" i="9"/>
  <c r="H70" i="9" s="1"/>
  <c r="G74" i="9"/>
  <c r="H74" i="9" s="1"/>
  <c r="G78" i="9"/>
  <c r="H78" i="9" s="1"/>
  <c r="G82" i="9"/>
  <c r="H82" i="9" s="1"/>
  <c r="G86" i="9"/>
  <c r="H86" i="9" s="1"/>
  <c r="G90" i="9"/>
  <c r="H90" i="9" s="1"/>
  <c r="G94" i="9"/>
  <c r="H94" i="9" s="1"/>
  <c r="G98" i="9"/>
  <c r="H98" i="9" s="1"/>
  <c r="G102" i="9"/>
  <c r="H102" i="9" s="1"/>
  <c r="G106" i="9"/>
  <c r="H106" i="9" s="1"/>
  <c r="G110" i="9"/>
  <c r="H110" i="9" s="1"/>
  <c r="G114" i="9"/>
  <c r="H114" i="9" s="1"/>
  <c r="G118" i="9"/>
  <c r="H118" i="9" s="1"/>
  <c r="G122" i="9"/>
  <c r="H122" i="9" s="1"/>
  <c r="G126" i="9"/>
  <c r="H126" i="9" s="1"/>
  <c r="G130" i="9"/>
  <c r="H130" i="9" s="1"/>
  <c r="G134" i="9"/>
  <c r="H134" i="9" s="1"/>
  <c r="G138" i="9"/>
  <c r="H138" i="9" s="1"/>
  <c r="G142" i="9"/>
  <c r="H142" i="9" s="1"/>
  <c r="G146" i="9"/>
  <c r="H146" i="9" s="1"/>
  <c r="G150" i="9"/>
  <c r="H150" i="9" s="1"/>
  <c r="G154" i="9"/>
  <c r="H154" i="9" s="1"/>
  <c r="G158" i="9"/>
  <c r="H158" i="9" s="1"/>
  <c r="G162" i="9"/>
  <c r="H162" i="9" s="1"/>
  <c r="I1002" i="8"/>
  <c r="I1007" i="8" s="1"/>
  <c r="I1008" i="8" s="1"/>
  <c r="H86" i="7"/>
  <c r="I86" i="7" s="1"/>
  <c r="H101" i="7"/>
  <c r="I101" i="7" s="1"/>
  <c r="H53" i="7"/>
  <c r="I53" i="7" s="1"/>
  <c r="H69" i="7"/>
  <c r="I69" i="7" s="1"/>
  <c r="H70" i="7"/>
  <c r="I70" i="7" s="1"/>
  <c r="H85" i="7"/>
  <c r="I85" i="7" s="1"/>
  <c r="H73" i="7"/>
  <c r="I73" i="7" s="1"/>
  <c r="H121" i="7"/>
  <c r="I121" i="7" s="1"/>
  <c r="H137" i="7"/>
  <c r="I137" i="7" s="1"/>
  <c r="H153" i="7"/>
  <c r="I153" i="7" s="1"/>
  <c r="H169" i="7"/>
  <c r="I169" i="7" s="1"/>
  <c r="H185" i="7"/>
  <c r="I185" i="7" s="1"/>
  <c r="H74" i="7"/>
  <c r="I74" i="7" s="1"/>
  <c r="H90" i="7"/>
  <c r="I90" i="7" s="1"/>
  <c r="H106" i="7"/>
  <c r="I106" i="7" s="1"/>
  <c r="H122" i="7"/>
  <c r="I122" i="7" s="1"/>
  <c r="H138" i="7"/>
  <c r="I138" i="7" s="1"/>
  <c r="H154" i="7"/>
  <c r="I154" i="7" s="1"/>
  <c r="H170" i="7"/>
  <c r="I170" i="7" s="1"/>
  <c r="H89" i="7"/>
  <c r="I89" i="7" s="1"/>
  <c r="H43" i="7"/>
  <c r="I43" i="7" s="1"/>
  <c r="H59" i="7"/>
  <c r="I59" i="7" s="1"/>
  <c r="H75" i="7"/>
  <c r="I75" i="7" s="1"/>
  <c r="H91" i="7"/>
  <c r="I91" i="7" s="1"/>
  <c r="H107" i="7"/>
  <c r="I107" i="7" s="1"/>
  <c r="H123" i="7"/>
  <c r="I123" i="7" s="1"/>
  <c r="H139" i="7"/>
  <c r="I139" i="7" s="1"/>
  <c r="H155" i="7"/>
  <c r="I155" i="7" s="1"/>
  <c r="H171" i="7"/>
  <c r="I171" i="7" s="1"/>
  <c r="H187" i="7"/>
  <c r="I187" i="7" s="1"/>
  <c r="H44" i="7"/>
  <c r="I44" i="7" s="1"/>
  <c r="H76" i="7"/>
  <c r="I76" i="7" s="1"/>
  <c r="H92" i="7"/>
  <c r="I92" i="7" s="1"/>
  <c r="H108" i="7"/>
  <c r="I108" i="7" s="1"/>
  <c r="H124" i="7"/>
  <c r="I124" i="7" s="1"/>
  <c r="H140" i="7"/>
  <c r="I140" i="7" s="1"/>
  <c r="H156" i="7"/>
  <c r="I156" i="7" s="1"/>
  <c r="H172" i="7"/>
  <c r="I172" i="7" s="1"/>
  <c r="H28" i="7"/>
  <c r="I28" i="7" s="1"/>
  <c r="H45" i="7"/>
  <c r="I45" i="7" s="1"/>
  <c r="H93" i="7"/>
  <c r="I93" i="7" s="1"/>
  <c r="H109" i="7"/>
  <c r="I109" i="7" s="1"/>
  <c r="H125" i="7"/>
  <c r="I125" i="7" s="1"/>
  <c r="H141" i="7"/>
  <c r="I141" i="7" s="1"/>
  <c r="H157" i="7"/>
  <c r="I157" i="7" s="1"/>
  <c r="H173" i="7"/>
  <c r="I173" i="7" s="1"/>
  <c r="H29" i="7"/>
  <c r="I29" i="7" s="1"/>
  <c r="H30" i="7"/>
  <c r="I30" i="7" s="1"/>
  <c r="H46" i="7"/>
  <c r="I46" i="7" s="1"/>
  <c r="H62" i="7"/>
  <c r="I62" i="7" s="1"/>
  <c r="H78" i="7"/>
  <c r="I78" i="7" s="1"/>
  <c r="H94" i="7"/>
  <c r="I94" i="7" s="1"/>
  <c r="H110" i="7"/>
  <c r="I110" i="7" s="1"/>
  <c r="H126" i="7"/>
  <c r="I126" i="7" s="1"/>
  <c r="H142" i="7"/>
  <c r="I142" i="7" s="1"/>
  <c r="H158" i="7"/>
  <c r="I158" i="7" s="1"/>
  <c r="H174" i="7"/>
  <c r="I174" i="7" s="1"/>
  <c r="H42" i="7"/>
  <c r="I42" i="7" s="1"/>
  <c r="H58" i="7"/>
  <c r="I58" i="7" s="1"/>
  <c r="H60" i="7"/>
  <c r="I60" i="7" s="1"/>
  <c r="H61" i="7"/>
  <c r="I61" i="7" s="1"/>
  <c r="H77" i="7"/>
  <c r="I77" i="7" s="1"/>
  <c r="H31" i="7"/>
  <c r="I31" i="7" s="1"/>
  <c r="H47" i="7"/>
  <c r="I47" i="7" s="1"/>
  <c r="H63" i="7"/>
  <c r="I63" i="7" s="1"/>
  <c r="H79" i="7"/>
  <c r="I79" i="7" s="1"/>
  <c r="H95" i="7"/>
  <c r="I95" i="7" s="1"/>
  <c r="H111" i="7"/>
  <c r="I111" i="7" s="1"/>
  <c r="H127" i="7"/>
  <c r="I127" i="7" s="1"/>
  <c r="H143" i="7"/>
  <c r="I143" i="7" s="1"/>
  <c r="H159" i="7"/>
  <c r="I159" i="7" s="1"/>
  <c r="H175" i="7"/>
  <c r="I175" i="7" s="1"/>
  <c r="H32" i="7"/>
  <c r="I32" i="7" s="1"/>
  <c r="H48" i="7"/>
  <c r="I48" i="7" s="1"/>
  <c r="H64" i="7"/>
  <c r="I64" i="7" s="1"/>
  <c r="H80" i="7"/>
  <c r="I80" i="7" s="1"/>
  <c r="H96" i="7"/>
  <c r="I96" i="7" s="1"/>
  <c r="H112" i="7"/>
  <c r="I112" i="7" s="1"/>
  <c r="H128" i="7"/>
  <c r="I128" i="7" s="1"/>
  <c r="H144" i="7"/>
  <c r="I144" i="7" s="1"/>
  <c r="H160" i="7"/>
  <c r="I160" i="7" s="1"/>
  <c r="H176" i="7"/>
  <c r="I176" i="7" s="1"/>
  <c r="H57" i="7"/>
  <c r="I57" i="7" s="1"/>
  <c r="H105" i="7"/>
  <c r="I105" i="7" s="1"/>
  <c r="H33" i="7"/>
  <c r="I33" i="7" s="1"/>
  <c r="H49" i="7"/>
  <c r="I49" i="7" s="1"/>
  <c r="H65" i="7"/>
  <c r="I65" i="7" s="1"/>
  <c r="H81" i="7"/>
  <c r="I81" i="7" s="1"/>
  <c r="H97" i="7"/>
  <c r="I97" i="7" s="1"/>
  <c r="H113" i="7"/>
  <c r="I113" i="7" s="1"/>
  <c r="H129" i="7"/>
  <c r="I129" i="7" s="1"/>
  <c r="H145" i="7"/>
  <c r="I145" i="7" s="1"/>
  <c r="H161" i="7"/>
  <c r="I161" i="7" s="1"/>
  <c r="H177" i="7"/>
  <c r="I177" i="7" s="1"/>
  <c r="H34" i="7"/>
  <c r="I34" i="7" s="1"/>
  <c r="H50" i="7"/>
  <c r="I50" i="7" s="1"/>
  <c r="H66" i="7"/>
  <c r="I66" i="7" s="1"/>
  <c r="H82" i="7"/>
  <c r="I82" i="7" s="1"/>
  <c r="H98" i="7"/>
  <c r="I98" i="7" s="1"/>
  <c r="H114" i="7"/>
  <c r="I114" i="7" s="1"/>
  <c r="H130" i="7"/>
  <c r="I130" i="7" s="1"/>
  <c r="H146" i="7"/>
  <c r="I146" i="7" s="1"/>
  <c r="H162" i="7"/>
  <c r="I162" i="7" s="1"/>
  <c r="H178" i="7"/>
  <c r="I178" i="7" s="1"/>
  <c r="H35" i="7"/>
  <c r="I35" i="7" s="1"/>
  <c r="H51" i="7"/>
  <c r="I51" i="7" s="1"/>
  <c r="H67" i="7"/>
  <c r="I67" i="7" s="1"/>
  <c r="H83" i="7"/>
  <c r="I83" i="7" s="1"/>
  <c r="H99" i="7"/>
  <c r="I99" i="7" s="1"/>
  <c r="H115" i="7"/>
  <c r="I115" i="7" s="1"/>
  <c r="H131" i="7"/>
  <c r="I131" i="7" s="1"/>
  <c r="H147" i="7"/>
  <c r="I147" i="7" s="1"/>
  <c r="H163" i="7"/>
  <c r="I163" i="7" s="1"/>
  <c r="H179" i="7"/>
  <c r="I179" i="7" s="1"/>
  <c r="H20" i="7"/>
  <c r="I20" i="7" s="1"/>
  <c r="H36" i="7"/>
  <c r="I36" i="7" s="1"/>
  <c r="H52" i="7"/>
  <c r="I52" i="7" s="1"/>
  <c r="H68" i="7"/>
  <c r="I68" i="7" s="1"/>
  <c r="H84" i="7"/>
  <c r="I84" i="7" s="1"/>
  <c r="H100" i="7"/>
  <c r="I100" i="7" s="1"/>
  <c r="H116" i="7"/>
  <c r="I116" i="7" s="1"/>
  <c r="H132" i="7"/>
  <c r="I132" i="7" s="1"/>
  <c r="H148" i="7"/>
  <c r="I148" i="7" s="1"/>
  <c r="H164" i="7"/>
  <c r="I164" i="7" s="1"/>
  <c r="H180" i="7"/>
  <c r="I180" i="7" s="1"/>
  <c r="H133" i="7"/>
  <c r="I133" i="7" s="1"/>
  <c r="H149" i="7"/>
  <c r="I149" i="7" s="1"/>
  <c r="H165" i="7"/>
  <c r="I165" i="7" s="1"/>
  <c r="H181" i="7"/>
  <c r="I181" i="7" s="1"/>
  <c r="H102" i="7"/>
  <c r="I102" i="7" s="1"/>
  <c r="H118" i="7"/>
  <c r="I118" i="7" s="1"/>
  <c r="H134" i="7"/>
  <c r="I134" i="7" s="1"/>
  <c r="H150" i="7"/>
  <c r="I150" i="7" s="1"/>
  <c r="H166" i="7"/>
  <c r="I166" i="7" s="1"/>
  <c r="H182" i="7"/>
  <c r="I182" i="7" s="1"/>
  <c r="H39" i="7"/>
  <c r="I39" i="7" s="1"/>
  <c r="H55" i="7"/>
  <c r="I55" i="7" s="1"/>
  <c r="H71" i="7"/>
  <c r="I71" i="7" s="1"/>
  <c r="H87" i="7"/>
  <c r="I87" i="7" s="1"/>
  <c r="H103" i="7"/>
  <c r="I103" i="7" s="1"/>
  <c r="H119" i="7"/>
  <c r="I119" i="7" s="1"/>
  <c r="H135" i="7"/>
  <c r="I135" i="7" s="1"/>
  <c r="H151" i="7"/>
  <c r="I151" i="7" s="1"/>
  <c r="H167" i="7"/>
  <c r="I167" i="7" s="1"/>
  <c r="H183" i="7"/>
  <c r="I183" i="7" s="1"/>
  <c r="H56" i="7"/>
  <c r="I56" i="7" s="1"/>
  <c r="H72" i="7"/>
  <c r="I72" i="7" s="1"/>
  <c r="H88" i="7"/>
  <c r="I88" i="7" s="1"/>
  <c r="H104" i="7"/>
  <c r="I104" i="7" s="1"/>
  <c r="H120" i="7"/>
  <c r="I120" i="7" s="1"/>
  <c r="H136" i="7"/>
  <c r="I136" i="7" s="1"/>
  <c r="H152" i="7"/>
  <c r="I152" i="7" s="1"/>
  <c r="H168" i="7"/>
  <c r="I168" i="7" s="1"/>
  <c r="H1001" i="10" l="1"/>
  <c r="H1002" i="9"/>
  <c r="I1002" i="7"/>
  <c r="I1003" i="7" s="1"/>
  <c r="I1007" i="7" s="1"/>
  <c r="I1009" i="7" s="1"/>
  <c r="I1010" i="7" s="1"/>
  <c r="F1000" i="6"/>
  <c r="H1002" i="10" l="1"/>
  <c r="H1006" i="10" s="1"/>
  <c r="H1003" i="9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20" i="6"/>
  <c r="H1004" i="6"/>
  <c r="G1004" i="6"/>
  <c r="H999" i="6"/>
  <c r="G999" i="6"/>
  <c r="F999" i="6"/>
  <c r="H998" i="6"/>
  <c r="G998" i="6"/>
  <c r="F998" i="6"/>
  <c r="H997" i="6"/>
  <c r="G997" i="6"/>
  <c r="F997" i="6"/>
  <c r="H996" i="6"/>
  <c r="G996" i="6"/>
  <c r="F996" i="6"/>
  <c r="H995" i="6"/>
  <c r="G995" i="6"/>
  <c r="F995" i="6"/>
  <c r="H994" i="6"/>
  <c r="G994" i="6"/>
  <c r="F994" i="6"/>
  <c r="H993" i="6"/>
  <c r="G993" i="6"/>
  <c r="F993" i="6"/>
  <c r="H992" i="6"/>
  <c r="G992" i="6"/>
  <c r="F992" i="6"/>
  <c r="H991" i="6"/>
  <c r="G991" i="6"/>
  <c r="F991" i="6"/>
  <c r="H990" i="6"/>
  <c r="G990" i="6"/>
  <c r="F990" i="6"/>
  <c r="H989" i="6"/>
  <c r="G989" i="6"/>
  <c r="F989" i="6"/>
  <c r="H988" i="6"/>
  <c r="G988" i="6"/>
  <c r="F988" i="6"/>
  <c r="H987" i="6"/>
  <c r="G987" i="6"/>
  <c r="F987" i="6"/>
  <c r="H986" i="6"/>
  <c r="G986" i="6"/>
  <c r="F986" i="6"/>
  <c r="H985" i="6"/>
  <c r="G985" i="6"/>
  <c r="F985" i="6"/>
  <c r="H984" i="6"/>
  <c r="G984" i="6"/>
  <c r="F984" i="6"/>
  <c r="H983" i="6"/>
  <c r="G983" i="6"/>
  <c r="F983" i="6"/>
  <c r="H982" i="6"/>
  <c r="G982" i="6"/>
  <c r="F982" i="6"/>
  <c r="H981" i="6"/>
  <c r="G981" i="6"/>
  <c r="F981" i="6"/>
  <c r="H980" i="6"/>
  <c r="G980" i="6"/>
  <c r="F980" i="6"/>
  <c r="H979" i="6"/>
  <c r="G979" i="6"/>
  <c r="F979" i="6"/>
  <c r="H978" i="6"/>
  <c r="G978" i="6"/>
  <c r="F978" i="6"/>
  <c r="H977" i="6"/>
  <c r="G977" i="6"/>
  <c r="F977" i="6"/>
  <c r="H976" i="6"/>
  <c r="G976" i="6"/>
  <c r="F976" i="6"/>
  <c r="H975" i="6"/>
  <c r="G975" i="6"/>
  <c r="F975" i="6"/>
  <c r="H974" i="6"/>
  <c r="G974" i="6"/>
  <c r="F974" i="6"/>
  <c r="H973" i="6"/>
  <c r="G973" i="6"/>
  <c r="F973" i="6"/>
  <c r="H972" i="6"/>
  <c r="G972" i="6"/>
  <c r="F972" i="6"/>
  <c r="H971" i="6"/>
  <c r="G971" i="6"/>
  <c r="F971" i="6"/>
  <c r="H970" i="6"/>
  <c r="G970" i="6"/>
  <c r="F970" i="6"/>
  <c r="H969" i="6"/>
  <c r="G969" i="6"/>
  <c r="F969" i="6"/>
  <c r="H968" i="6"/>
  <c r="G968" i="6"/>
  <c r="F968" i="6"/>
  <c r="H967" i="6"/>
  <c r="G967" i="6"/>
  <c r="F967" i="6"/>
  <c r="H966" i="6"/>
  <c r="G966" i="6"/>
  <c r="F966" i="6"/>
  <c r="H965" i="6"/>
  <c r="G965" i="6"/>
  <c r="F965" i="6"/>
  <c r="H964" i="6"/>
  <c r="G964" i="6"/>
  <c r="F964" i="6"/>
  <c r="H963" i="6"/>
  <c r="G963" i="6"/>
  <c r="F963" i="6"/>
  <c r="H962" i="6"/>
  <c r="G962" i="6"/>
  <c r="F962" i="6"/>
  <c r="H961" i="6"/>
  <c r="G961" i="6"/>
  <c r="F961" i="6"/>
  <c r="H960" i="6"/>
  <c r="G960" i="6"/>
  <c r="F960" i="6"/>
  <c r="H959" i="6"/>
  <c r="G959" i="6"/>
  <c r="F959" i="6"/>
  <c r="H958" i="6"/>
  <c r="G958" i="6"/>
  <c r="F958" i="6"/>
  <c r="H957" i="6"/>
  <c r="G957" i="6"/>
  <c r="F957" i="6"/>
  <c r="H956" i="6"/>
  <c r="G956" i="6"/>
  <c r="F956" i="6"/>
  <c r="H955" i="6"/>
  <c r="G955" i="6"/>
  <c r="F955" i="6"/>
  <c r="H954" i="6"/>
  <c r="G954" i="6"/>
  <c r="F954" i="6"/>
  <c r="H953" i="6"/>
  <c r="G953" i="6"/>
  <c r="F953" i="6"/>
  <c r="H952" i="6"/>
  <c r="G952" i="6"/>
  <c r="F952" i="6"/>
  <c r="H951" i="6"/>
  <c r="G951" i="6"/>
  <c r="F951" i="6"/>
  <c r="H950" i="6"/>
  <c r="G950" i="6"/>
  <c r="F950" i="6"/>
  <c r="H949" i="6"/>
  <c r="G949" i="6"/>
  <c r="F949" i="6"/>
  <c r="H948" i="6"/>
  <c r="G948" i="6"/>
  <c r="F948" i="6"/>
  <c r="H947" i="6"/>
  <c r="G947" i="6"/>
  <c r="F947" i="6"/>
  <c r="H946" i="6"/>
  <c r="G946" i="6"/>
  <c r="F946" i="6"/>
  <c r="H945" i="6"/>
  <c r="G945" i="6"/>
  <c r="F945" i="6"/>
  <c r="H944" i="6"/>
  <c r="G944" i="6"/>
  <c r="F944" i="6"/>
  <c r="H943" i="6"/>
  <c r="G943" i="6"/>
  <c r="F943" i="6"/>
  <c r="H942" i="6"/>
  <c r="G942" i="6"/>
  <c r="F942" i="6"/>
  <c r="H941" i="6"/>
  <c r="G941" i="6"/>
  <c r="F941" i="6"/>
  <c r="H940" i="6"/>
  <c r="G940" i="6"/>
  <c r="F940" i="6"/>
  <c r="H939" i="6"/>
  <c r="G939" i="6"/>
  <c r="F939" i="6"/>
  <c r="H938" i="6"/>
  <c r="G938" i="6"/>
  <c r="F938" i="6"/>
  <c r="H937" i="6"/>
  <c r="G937" i="6"/>
  <c r="F937" i="6"/>
  <c r="H936" i="6"/>
  <c r="G936" i="6"/>
  <c r="F936" i="6"/>
  <c r="H935" i="6"/>
  <c r="G935" i="6"/>
  <c r="F935" i="6"/>
  <c r="H934" i="6"/>
  <c r="G934" i="6"/>
  <c r="F934" i="6"/>
  <c r="H933" i="6"/>
  <c r="G933" i="6"/>
  <c r="F933" i="6"/>
  <c r="H932" i="6"/>
  <c r="G932" i="6"/>
  <c r="F932" i="6"/>
  <c r="H931" i="6"/>
  <c r="G931" i="6"/>
  <c r="F931" i="6"/>
  <c r="H930" i="6"/>
  <c r="G930" i="6"/>
  <c r="F930" i="6"/>
  <c r="H929" i="6"/>
  <c r="G929" i="6"/>
  <c r="F929" i="6"/>
  <c r="H928" i="6"/>
  <c r="G928" i="6"/>
  <c r="F928" i="6"/>
  <c r="H927" i="6"/>
  <c r="G927" i="6"/>
  <c r="F927" i="6"/>
  <c r="H926" i="6"/>
  <c r="G926" i="6"/>
  <c r="F926" i="6"/>
  <c r="H925" i="6"/>
  <c r="G925" i="6"/>
  <c r="F925" i="6"/>
  <c r="H924" i="6"/>
  <c r="G924" i="6"/>
  <c r="F924" i="6"/>
  <c r="H923" i="6"/>
  <c r="G923" i="6"/>
  <c r="F923" i="6"/>
  <c r="H922" i="6"/>
  <c r="G922" i="6"/>
  <c r="F922" i="6"/>
  <c r="H921" i="6"/>
  <c r="G921" i="6"/>
  <c r="F921" i="6"/>
  <c r="H920" i="6"/>
  <c r="G920" i="6"/>
  <c r="F920" i="6"/>
  <c r="H919" i="6"/>
  <c r="G919" i="6"/>
  <c r="F919" i="6"/>
  <c r="H918" i="6"/>
  <c r="G918" i="6"/>
  <c r="F918" i="6"/>
  <c r="H917" i="6"/>
  <c r="G917" i="6"/>
  <c r="F917" i="6"/>
  <c r="H916" i="6"/>
  <c r="G916" i="6"/>
  <c r="F916" i="6"/>
  <c r="H915" i="6"/>
  <c r="G915" i="6"/>
  <c r="F915" i="6"/>
  <c r="H914" i="6"/>
  <c r="G914" i="6"/>
  <c r="F914" i="6"/>
  <c r="H913" i="6"/>
  <c r="G913" i="6"/>
  <c r="F913" i="6"/>
  <c r="H912" i="6"/>
  <c r="G912" i="6"/>
  <c r="F912" i="6"/>
  <c r="H911" i="6"/>
  <c r="G911" i="6"/>
  <c r="F911" i="6"/>
  <c r="H910" i="6"/>
  <c r="G910" i="6"/>
  <c r="F910" i="6"/>
  <c r="H909" i="6"/>
  <c r="G909" i="6"/>
  <c r="F909" i="6"/>
  <c r="H908" i="6"/>
  <c r="G908" i="6"/>
  <c r="F908" i="6"/>
  <c r="H907" i="6"/>
  <c r="G907" i="6"/>
  <c r="F907" i="6"/>
  <c r="H906" i="6"/>
  <c r="G906" i="6"/>
  <c r="F906" i="6"/>
  <c r="H905" i="6"/>
  <c r="G905" i="6"/>
  <c r="F905" i="6"/>
  <c r="H904" i="6"/>
  <c r="G904" i="6"/>
  <c r="F904" i="6"/>
  <c r="H903" i="6"/>
  <c r="G903" i="6"/>
  <c r="F903" i="6"/>
  <c r="H902" i="6"/>
  <c r="G902" i="6"/>
  <c r="F902" i="6"/>
  <c r="H901" i="6"/>
  <c r="G901" i="6"/>
  <c r="F901" i="6"/>
  <c r="H900" i="6"/>
  <c r="G900" i="6"/>
  <c r="F900" i="6"/>
  <c r="H899" i="6"/>
  <c r="G899" i="6"/>
  <c r="F899" i="6"/>
  <c r="H898" i="6"/>
  <c r="G898" i="6"/>
  <c r="F898" i="6"/>
  <c r="H897" i="6"/>
  <c r="G897" i="6"/>
  <c r="F897" i="6"/>
  <c r="H896" i="6"/>
  <c r="G896" i="6"/>
  <c r="F896" i="6"/>
  <c r="H895" i="6"/>
  <c r="G895" i="6"/>
  <c r="F895" i="6"/>
  <c r="H894" i="6"/>
  <c r="G894" i="6"/>
  <c r="F894" i="6"/>
  <c r="H893" i="6"/>
  <c r="G893" i="6"/>
  <c r="F893" i="6"/>
  <c r="H892" i="6"/>
  <c r="G892" i="6"/>
  <c r="F892" i="6"/>
  <c r="H891" i="6"/>
  <c r="G891" i="6"/>
  <c r="F891" i="6"/>
  <c r="H890" i="6"/>
  <c r="G890" i="6"/>
  <c r="F890" i="6"/>
  <c r="H889" i="6"/>
  <c r="G889" i="6"/>
  <c r="F889" i="6"/>
  <c r="H888" i="6"/>
  <c r="G888" i="6"/>
  <c r="F888" i="6"/>
  <c r="H887" i="6"/>
  <c r="G887" i="6"/>
  <c r="F887" i="6"/>
  <c r="H886" i="6"/>
  <c r="G886" i="6"/>
  <c r="F886" i="6"/>
  <c r="H885" i="6"/>
  <c r="G885" i="6"/>
  <c r="F885" i="6"/>
  <c r="H884" i="6"/>
  <c r="G884" i="6"/>
  <c r="F884" i="6"/>
  <c r="H883" i="6"/>
  <c r="G883" i="6"/>
  <c r="F883" i="6"/>
  <c r="H882" i="6"/>
  <c r="G882" i="6"/>
  <c r="F882" i="6"/>
  <c r="H881" i="6"/>
  <c r="G881" i="6"/>
  <c r="F881" i="6"/>
  <c r="H880" i="6"/>
  <c r="G880" i="6"/>
  <c r="F880" i="6"/>
  <c r="H879" i="6"/>
  <c r="G879" i="6"/>
  <c r="F879" i="6"/>
  <c r="H878" i="6"/>
  <c r="G878" i="6"/>
  <c r="F878" i="6"/>
  <c r="H877" i="6"/>
  <c r="G877" i="6"/>
  <c r="F877" i="6"/>
  <c r="H876" i="6"/>
  <c r="G876" i="6"/>
  <c r="F876" i="6"/>
  <c r="H875" i="6"/>
  <c r="G875" i="6"/>
  <c r="F875" i="6"/>
  <c r="H874" i="6"/>
  <c r="G874" i="6"/>
  <c r="F874" i="6"/>
  <c r="H873" i="6"/>
  <c r="G873" i="6"/>
  <c r="F873" i="6"/>
  <c r="H872" i="6"/>
  <c r="G872" i="6"/>
  <c r="F872" i="6"/>
  <c r="H871" i="6"/>
  <c r="G871" i="6"/>
  <c r="F871" i="6"/>
  <c r="H870" i="6"/>
  <c r="G870" i="6"/>
  <c r="F870" i="6"/>
  <c r="H869" i="6"/>
  <c r="G869" i="6"/>
  <c r="F869" i="6"/>
  <c r="H868" i="6"/>
  <c r="G868" i="6"/>
  <c r="F868" i="6"/>
  <c r="H867" i="6"/>
  <c r="G867" i="6"/>
  <c r="F867" i="6"/>
  <c r="H866" i="6"/>
  <c r="G866" i="6"/>
  <c r="F866" i="6"/>
  <c r="H865" i="6"/>
  <c r="G865" i="6"/>
  <c r="F865" i="6"/>
  <c r="H864" i="6"/>
  <c r="G864" i="6"/>
  <c r="F864" i="6"/>
  <c r="H863" i="6"/>
  <c r="G863" i="6"/>
  <c r="F863" i="6"/>
  <c r="H862" i="6"/>
  <c r="G862" i="6"/>
  <c r="F862" i="6"/>
  <c r="H861" i="6"/>
  <c r="G861" i="6"/>
  <c r="F861" i="6"/>
  <c r="H860" i="6"/>
  <c r="G860" i="6"/>
  <c r="F860" i="6"/>
  <c r="H859" i="6"/>
  <c r="G859" i="6"/>
  <c r="F859" i="6"/>
  <c r="H858" i="6"/>
  <c r="G858" i="6"/>
  <c r="F858" i="6"/>
  <c r="H857" i="6"/>
  <c r="G857" i="6"/>
  <c r="F857" i="6"/>
  <c r="H856" i="6"/>
  <c r="G856" i="6"/>
  <c r="F856" i="6"/>
  <c r="H855" i="6"/>
  <c r="G855" i="6"/>
  <c r="F855" i="6"/>
  <c r="H854" i="6"/>
  <c r="G854" i="6"/>
  <c r="F854" i="6"/>
  <c r="H853" i="6"/>
  <c r="G853" i="6"/>
  <c r="F853" i="6"/>
  <c r="H852" i="6"/>
  <c r="G852" i="6"/>
  <c r="F852" i="6"/>
  <c r="H851" i="6"/>
  <c r="G851" i="6"/>
  <c r="F851" i="6"/>
  <c r="H850" i="6"/>
  <c r="G850" i="6"/>
  <c r="F850" i="6"/>
  <c r="H849" i="6"/>
  <c r="G849" i="6"/>
  <c r="F849" i="6"/>
  <c r="H848" i="6"/>
  <c r="G848" i="6"/>
  <c r="F848" i="6"/>
  <c r="H847" i="6"/>
  <c r="G847" i="6"/>
  <c r="F847" i="6"/>
  <c r="H846" i="6"/>
  <c r="G846" i="6"/>
  <c r="F846" i="6"/>
  <c r="H845" i="6"/>
  <c r="G845" i="6"/>
  <c r="F845" i="6"/>
  <c r="H844" i="6"/>
  <c r="G844" i="6"/>
  <c r="F844" i="6"/>
  <c r="H843" i="6"/>
  <c r="G843" i="6"/>
  <c r="F843" i="6"/>
  <c r="H842" i="6"/>
  <c r="G842" i="6"/>
  <c r="F842" i="6"/>
  <c r="H841" i="6"/>
  <c r="G841" i="6"/>
  <c r="F841" i="6"/>
  <c r="H840" i="6"/>
  <c r="G840" i="6"/>
  <c r="F840" i="6"/>
  <c r="H839" i="6"/>
  <c r="G839" i="6"/>
  <c r="F839" i="6"/>
  <c r="H838" i="6"/>
  <c r="G838" i="6"/>
  <c r="F838" i="6"/>
  <c r="H837" i="6"/>
  <c r="G837" i="6"/>
  <c r="F837" i="6"/>
  <c r="H836" i="6"/>
  <c r="G836" i="6"/>
  <c r="F836" i="6"/>
  <c r="H835" i="6"/>
  <c r="G835" i="6"/>
  <c r="F835" i="6"/>
  <c r="H834" i="6"/>
  <c r="G834" i="6"/>
  <c r="F834" i="6"/>
  <c r="H833" i="6"/>
  <c r="G833" i="6"/>
  <c r="F833" i="6"/>
  <c r="H832" i="6"/>
  <c r="G832" i="6"/>
  <c r="F832" i="6"/>
  <c r="H831" i="6"/>
  <c r="G831" i="6"/>
  <c r="F831" i="6"/>
  <c r="H830" i="6"/>
  <c r="G830" i="6"/>
  <c r="F830" i="6"/>
  <c r="H829" i="6"/>
  <c r="G829" i="6"/>
  <c r="F829" i="6"/>
  <c r="H828" i="6"/>
  <c r="G828" i="6"/>
  <c r="F828" i="6"/>
  <c r="H827" i="6"/>
  <c r="G827" i="6"/>
  <c r="F827" i="6"/>
  <c r="H826" i="6"/>
  <c r="G826" i="6"/>
  <c r="F826" i="6"/>
  <c r="H825" i="6"/>
  <c r="G825" i="6"/>
  <c r="F825" i="6"/>
  <c r="H824" i="6"/>
  <c r="G824" i="6"/>
  <c r="F824" i="6"/>
  <c r="H823" i="6"/>
  <c r="G823" i="6"/>
  <c r="F823" i="6"/>
  <c r="H822" i="6"/>
  <c r="G822" i="6"/>
  <c r="F822" i="6"/>
  <c r="H821" i="6"/>
  <c r="G821" i="6"/>
  <c r="F821" i="6"/>
  <c r="H820" i="6"/>
  <c r="G820" i="6"/>
  <c r="F820" i="6"/>
  <c r="H819" i="6"/>
  <c r="G819" i="6"/>
  <c r="F819" i="6"/>
  <c r="H818" i="6"/>
  <c r="G818" i="6"/>
  <c r="F818" i="6"/>
  <c r="H817" i="6"/>
  <c r="G817" i="6"/>
  <c r="F817" i="6"/>
  <c r="H816" i="6"/>
  <c r="G816" i="6"/>
  <c r="F816" i="6"/>
  <c r="H815" i="6"/>
  <c r="G815" i="6"/>
  <c r="F815" i="6"/>
  <c r="H814" i="6"/>
  <c r="G814" i="6"/>
  <c r="F814" i="6"/>
  <c r="H813" i="6"/>
  <c r="G813" i="6"/>
  <c r="F813" i="6"/>
  <c r="H812" i="6"/>
  <c r="G812" i="6"/>
  <c r="F812" i="6"/>
  <c r="H811" i="6"/>
  <c r="G811" i="6"/>
  <c r="F811" i="6"/>
  <c r="H810" i="6"/>
  <c r="G810" i="6"/>
  <c r="F810" i="6"/>
  <c r="H809" i="6"/>
  <c r="G809" i="6"/>
  <c r="F809" i="6"/>
  <c r="H808" i="6"/>
  <c r="G808" i="6"/>
  <c r="F808" i="6"/>
  <c r="H807" i="6"/>
  <c r="G807" i="6"/>
  <c r="F807" i="6"/>
  <c r="H806" i="6"/>
  <c r="G806" i="6"/>
  <c r="F806" i="6"/>
  <c r="H805" i="6"/>
  <c r="G805" i="6"/>
  <c r="F805" i="6"/>
  <c r="H804" i="6"/>
  <c r="G804" i="6"/>
  <c r="F804" i="6"/>
  <c r="H803" i="6"/>
  <c r="G803" i="6"/>
  <c r="F803" i="6"/>
  <c r="H802" i="6"/>
  <c r="G802" i="6"/>
  <c r="F802" i="6"/>
  <c r="H801" i="6"/>
  <c r="G801" i="6"/>
  <c r="F801" i="6"/>
  <c r="H800" i="6"/>
  <c r="G800" i="6"/>
  <c r="F800" i="6"/>
  <c r="H799" i="6"/>
  <c r="G799" i="6"/>
  <c r="F799" i="6"/>
  <c r="H798" i="6"/>
  <c r="G798" i="6"/>
  <c r="F798" i="6"/>
  <c r="H797" i="6"/>
  <c r="G797" i="6"/>
  <c r="F797" i="6"/>
  <c r="H796" i="6"/>
  <c r="G796" i="6"/>
  <c r="F796" i="6"/>
  <c r="H795" i="6"/>
  <c r="G795" i="6"/>
  <c r="F795" i="6"/>
  <c r="H794" i="6"/>
  <c r="G794" i="6"/>
  <c r="F794" i="6"/>
  <c r="H793" i="6"/>
  <c r="G793" i="6"/>
  <c r="F793" i="6"/>
  <c r="H792" i="6"/>
  <c r="G792" i="6"/>
  <c r="F792" i="6"/>
  <c r="H791" i="6"/>
  <c r="G791" i="6"/>
  <c r="F791" i="6"/>
  <c r="H790" i="6"/>
  <c r="G790" i="6"/>
  <c r="F790" i="6"/>
  <c r="H789" i="6"/>
  <c r="G789" i="6"/>
  <c r="F789" i="6"/>
  <c r="H788" i="6"/>
  <c r="G788" i="6"/>
  <c r="F788" i="6"/>
  <c r="H787" i="6"/>
  <c r="G787" i="6"/>
  <c r="F787" i="6"/>
  <c r="H786" i="6"/>
  <c r="G786" i="6"/>
  <c r="F786" i="6"/>
  <c r="H785" i="6"/>
  <c r="G785" i="6"/>
  <c r="F785" i="6"/>
  <c r="H784" i="6"/>
  <c r="G784" i="6"/>
  <c r="F784" i="6"/>
  <c r="H783" i="6"/>
  <c r="G783" i="6"/>
  <c r="F783" i="6"/>
  <c r="H782" i="6"/>
  <c r="G782" i="6"/>
  <c r="F782" i="6"/>
  <c r="H781" i="6"/>
  <c r="G781" i="6"/>
  <c r="F781" i="6"/>
  <c r="H780" i="6"/>
  <c r="G780" i="6"/>
  <c r="F780" i="6"/>
  <c r="H779" i="6"/>
  <c r="G779" i="6"/>
  <c r="F779" i="6"/>
  <c r="H778" i="6"/>
  <c r="G778" i="6"/>
  <c r="F778" i="6"/>
  <c r="H777" i="6"/>
  <c r="G777" i="6"/>
  <c r="F777" i="6"/>
  <c r="H776" i="6"/>
  <c r="G776" i="6"/>
  <c r="F776" i="6"/>
  <c r="H775" i="6"/>
  <c r="G775" i="6"/>
  <c r="F775" i="6"/>
  <c r="H774" i="6"/>
  <c r="G774" i="6"/>
  <c r="F774" i="6"/>
  <c r="H773" i="6"/>
  <c r="G773" i="6"/>
  <c r="F773" i="6"/>
  <c r="H772" i="6"/>
  <c r="G772" i="6"/>
  <c r="F772" i="6"/>
  <c r="H771" i="6"/>
  <c r="G771" i="6"/>
  <c r="F771" i="6"/>
  <c r="H770" i="6"/>
  <c r="G770" i="6"/>
  <c r="F770" i="6"/>
  <c r="H769" i="6"/>
  <c r="G769" i="6"/>
  <c r="F769" i="6"/>
  <c r="H768" i="6"/>
  <c r="G768" i="6"/>
  <c r="F768" i="6"/>
  <c r="H767" i="6"/>
  <c r="G767" i="6"/>
  <c r="F767" i="6"/>
  <c r="H766" i="6"/>
  <c r="G766" i="6"/>
  <c r="F766" i="6"/>
  <c r="H765" i="6"/>
  <c r="G765" i="6"/>
  <c r="F765" i="6"/>
  <c r="H764" i="6"/>
  <c r="G764" i="6"/>
  <c r="F764" i="6"/>
  <c r="H763" i="6"/>
  <c r="G763" i="6"/>
  <c r="F763" i="6"/>
  <c r="H762" i="6"/>
  <c r="G762" i="6"/>
  <c r="F762" i="6"/>
  <c r="H761" i="6"/>
  <c r="G761" i="6"/>
  <c r="F761" i="6"/>
  <c r="H760" i="6"/>
  <c r="G760" i="6"/>
  <c r="F760" i="6"/>
  <c r="H759" i="6"/>
  <c r="G759" i="6"/>
  <c r="F759" i="6"/>
  <c r="H758" i="6"/>
  <c r="G758" i="6"/>
  <c r="F758" i="6"/>
  <c r="H757" i="6"/>
  <c r="G757" i="6"/>
  <c r="F757" i="6"/>
  <c r="H756" i="6"/>
  <c r="G756" i="6"/>
  <c r="F756" i="6"/>
  <c r="H755" i="6"/>
  <c r="G755" i="6"/>
  <c r="F755" i="6"/>
  <c r="H754" i="6"/>
  <c r="G754" i="6"/>
  <c r="F754" i="6"/>
  <c r="H753" i="6"/>
  <c r="G753" i="6"/>
  <c r="F753" i="6"/>
  <c r="H752" i="6"/>
  <c r="G752" i="6"/>
  <c r="F752" i="6"/>
  <c r="H751" i="6"/>
  <c r="G751" i="6"/>
  <c r="F751" i="6"/>
  <c r="H750" i="6"/>
  <c r="G750" i="6"/>
  <c r="F750" i="6"/>
  <c r="H749" i="6"/>
  <c r="G749" i="6"/>
  <c r="F749" i="6"/>
  <c r="H748" i="6"/>
  <c r="G748" i="6"/>
  <c r="F748" i="6"/>
  <c r="H747" i="6"/>
  <c r="G747" i="6"/>
  <c r="F747" i="6"/>
  <c r="H746" i="6"/>
  <c r="G746" i="6"/>
  <c r="F746" i="6"/>
  <c r="H745" i="6"/>
  <c r="G745" i="6"/>
  <c r="F745" i="6"/>
  <c r="H744" i="6"/>
  <c r="G744" i="6"/>
  <c r="F744" i="6"/>
  <c r="H743" i="6"/>
  <c r="G743" i="6"/>
  <c r="F743" i="6"/>
  <c r="H742" i="6"/>
  <c r="G742" i="6"/>
  <c r="F742" i="6"/>
  <c r="H741" i="6"/>
  <c r="G741" i="6"/>
  <c r="F741" i="6"/>
  <c r="H740" i="6"/>
  <c r="G740" i="6"/>
  <c r="F740" i="6"/>
  <c r="H739" i="6"/>
  <c r="G739" i="6"/>
  <c r="F739" i="6"/>
  <c r="H738" i="6"/>
  <c r="G738" i="6"/>
  <c r="F738" i="6"/>
  <c r="H737" i="6"/>
  <c r="G737" i="6"/>
  <c r="F737" i="6"/>
  <c r="H736" i="6"/>
  <c r="G736" i="6"/>
  <c r="F736" i="6"/>
  <c r="H735" i="6"/>
  <c r="G735" i="6"/>
  <c r="F735" i="6"/>
  <c r="H734" i="6"/>
  <c r="G734" i="6"/>
  <c r="F734" i="6"/>
  <c r="H733" i="6"/>
  <c r="G733" i="6"/>
  <c r="F733" i="6"/>
  <c r="H732" i="6"/>
  <c r="G732" i="6"/>
  <c r="F732" i="6"/>
  <c r="H731" i="6"/>
  <c r="G731" i="6"/>
  <c r="F731" i="6"/>
  <c r="H730" i="6"/>
  <c r="G730" i="6"/>
  <c r="F730" i="6"/>
  <c r="H729" i="6"/>
  <c r="G729" i="6"/>
  <c r="F729" i="6"/>
  <c r="H728" i="6"/>
  <c r="G728" i="6"/>
  <c r="F728" i="6"/>
  <c r="H727" i="6"/>
  <c r="G727" i="6"/>
  <c r="F727" i="6"/>
  <c r="H726" i="6"/>
  <c r="G726" i="6"/>
  <c r="F726" i="6"/>
  <c r="H725" i="6"/>
  <c r="G725" i="6"/>
  <c r="F725" i="6"/>
  <c r="H724" i="6"/>
  <c r="G724" i="6"/>
  <c r="F724" i="6"/>
  <c r="H723" i="6"/>
  <c r="G723" i="6"/>
  <c r="F723" i="6"/>
  <c r="H722" i="6"/>
  <c r="G722" i="6"/>
  <c r="F722" i="6"/>
  <c r="H721" i="6"/>
  <c r="G721" i="6"/>
  <c r="F721" i="6"/>
  <c r="H720" i="6"/>
  <c r="G720" i="6"/>
  <c r="F720" i="6"/>
  <c r="H719" i="6"/>
  <c r="G719" i="6"/>
  <c r="F719" i="6"/>
  <c r="H718" i="6"/>
  <c r="G718" i="6"/>
  <c r="F718" i="6"/>
  <c r="H717" i="6"/>
  <c r="G717" i="6"/>
  <c r="F717" i="6"/>
  <c r="H716" i="6"/>
  <c r="G716" i="6"/>
  <c r="F716" i="6"/>
  <c r="H715" i="6"/>
  <c r="G715" i="6"/>
  <c r="F715" i="6"/>
  <c r="H714" i="6"/>
  <c r="G714" i="6"/>
  <c r="F714" i="6"/>
  <c r="H713" i="6"/>
  <c r="G713" i="6"/>
  <c r="F713" i="6"/>
  <c r="H712" i="6"/>
  <c r="G712" i="6"/>
  <c r="F712" i="6"/>
  <c r="H711" i="6"/>
  <c r="G711" i="6"/>
  <c r="F711" i="6"/>
  <c r="H710" i="6"/>
  <c r="G710" i="6"/>
  <c r="F710" i="6"/>
  <c r="H709" i="6"/>
  <c r="G709" i="6"/>
  <c r="F709" i="6"/>
  <c r="H708" i="6"/>
  <c r="G708" i="6"/>
  <c r="F708" i="6"/>
  <c r="H707" i="6"/>
  <c r="G707" i="6"/>
  <c r="F707" i="6"/>
  <c r="H706" i="6"/>
  <c r="G706" i="6"/>
  <c r="F706" i="6"/>
  <c r="H705" i="6"/>
  <c r="G705" i="6"/>
  <c r="F705" i="6"/>
  <c r="H704" i="6"/>
  <c r="G704" i="6"/>
  <c r="F704" i="6"/>
  <c r="H703" i="6"/>
  <c r="G703" i="6"/>
  <c r="F703" i="6"/>
  <c r="H702" i="6"/>
  <c r="G702" i="6"/>
  <c r="F702" i="6"/>
  <c r="H701" i="6"/>
  <c r="G701" i="6"/>
  <c r="F701" i="6"/>
  <c r="H700" i="6"/>
  <c r="G700" i="6"/>
  <c r="F700" i="6"/>
  <c r="H699" i="6"/>
  <c r="G699" i="6"/>
  <c r="F699" i="6"/>
  <c r="H698" i="6"/>
  <c r="G698" i="6"/>
  <c r="F698" i="6"/>
  <c r="H697" i="6"/>
  <c r="G697" i="6"/>
  <c r="F697" i="6"/>
  <c r="H696" i="6"/>
  <c r="G696" i="6"/>
  <c r="F696" i="6"/>
  <c r="H695" i="6"/>
  <c r="G695" i="6"/>
  <c r="F695" i="6"/>
  <c r="H694" i="6"/>
  <c r="G694" i="6"/>
  <c r="F694" i="6"/>
  <c r="H693" i="6"/>
  <c r="G693" i="6"/>
  <c r="F693" i="6"/>
  <c r="H692" i="6"/>
  <c r="G692" i="6"/>
  <c r="F692" i="6"/>
  <c r="H691" i="6"/>
  <c r="G691" i="6"/>
  <c r="F691" i="6"/>
  <c r="H690" i="6"/>
  <c r="G690" i="6"/>
  <c r="F690" i="6"/>
  <c r="H689" i="6"/>
  <c r="G689" i="6"/>
  <c r="F689" i="6"/>
  <c r="H688" i="6"/>
  <c r="G688" i="6"/>
  <c r="F688" i="6"/>
  <c r="H687" i="6"/>
  <c r="G687" i="6"/>
  <c r="F687" i="6"/>
  <c r="H686" i="6"/>
  <c r="G686" i="6"/>
  <c r="F686" i="6"/>
  <c r="H685" i="6"/>
  <c r="G685" i="6"/>
  <c r="F685" i="6"/>
  <c r="H684" i="6"/>
  <c r="G684" i="6"/>
  <c r="F684" i="6"/>
  <c r="H683" i="6"/>
  <c r="G683" i="6"/>
  <c r="F683" i="6"/>
  <c r="H682" i="6"/>
  <c r="G682" i="6"/>
  <c r="F682" i="6"/>
  <c r="H681" i="6"/>
  <c r="G681" i="6"/>
  <c r="F681" i="6"/>
  <c r="H680" i="6"/>
  <c r="G680" i="6"/>
  <c r="F680" i="6"/>
  <c r="H679" i="6"/>
  <c r="G679" i="6"/>
  <c r="F679" i="6"/>
  <c r="H678" i="6"/>
  <c r="G678" i="6"/>
  <c r="F678" i="6"/>
  <c r="H677" i="6"/>
  <c r="G677" i="6"/>
  <c r="F677" i="6"/>
  <c r="H676" i="6"/>
  <c r="G676" i="6"/>
  <c r="F676" i="6"/>
  <c r="H675" i="6"/>
  <c r="G675" i="6"/>
  <c r="F675" i="6"/>
  <c r="H674" i="6"/>
  <c r="G674" i="6"/>
  <c r="F674" i="6"/>
  <c r="H673" i="6"/>
  <c r="G673" i="6"/>
  <c r="F673" i="6"/>
  <c r="H672" i="6"/>
  <c r="G672" i="6"/>
  <c r="F672" i="6"/>
  <c r="H671" i="6"/>
  <c r="G671" i="6"/>
  <c r="F671" i="6"/>
  <c r="H670" i="6"/>
  <c r="G670" i="6"/>
  <c r="F670" i="6"/>
  <c r="H669" i="6"/>
  <c r="G669" i="6"/>
  <c r="F669" i="6"/>
  <c r="H668" i="6"/>
  <c r="G668" i="6"/>
  <c r="F668" i="6"/>
  <c r="H667" i="6"/>
  <c r="G667" i="6"/>
  <c r="F667" i="6"/>
  <c r="H666" i="6"/>
  <c r="G666" i="6"/>
  <c r="F666" i="6"/>
  <c r="H665" i="6"/>
  <c r="G665" i="6"/>
  <c r="F665" i="6"/>
  <c r="H664" i="6"/>
  <c r="G664" i="6"/>
  <c r="F664" i="6"/>
  <c r="H663" i="6"/>
  <c r="G663" i="6"/>
  <c r="F663" i="6"/>
  <c r="H662" i="6"/>
  <c r="G662" i="6"/>
  <c r="F662" i="6"/>
  <c r="H661" i="6"/>
  <c r="G661" i="6"/>
  <c r="F661" i="6"/>
  <c r="H660" i="6"/>
  <c r="G660" i="6"/>
  <c r="F660" i="6"/>
  <c r="H659" i="6"/>
  <c r="G659" i="6"/>
  <c r="F659" i="6"/>
  <c r="H658" i="6"/>
  <c r="G658" i="6"/>
  <c r="F658" i="6"/>
  <c r="H657" i="6"/>
  <c r="G657" i="6"/>
  <c r="F657" i="6"/>
  <c r="H656" i="6"/>
  <c r="G656" i="6"/>
  <c r="F656" i="6"/>
  <c r="H655" i="6"/>
  <c r="G655" i="6"/>
  <c r="F655" i="6"/>
  <c r="H654" i="6"/>
  <c r="G654" i="6"/>
  <c r="F654" i="6"/>
  <c r="H653" i="6"/>
  <c r="G653" i="6"/>
  <c r="F653" i="6"/>
  <c r="H652" i="6"/>
  <c r="G652" i="6"/>
  <c r="F652" i="6"/>
  <c r="H651" i="6"/>
  <c r="G651" i="6"/>
  <c r="F651" i="6"/>
  <c r="H650" i="6"/>
  <c r="G650" i="6"/>
  <c r="F650" i="6"/>
  <c r="H649" i="6"/>
  <c r="G649" i="6"/>
  <c r="F649" i="6"/>
  <c r="H648" i="6"/>
  <c r="G648" i="6"/>
  <c r="F648" i="6"/>
  <c r="H647" i="6"/>
  <c r="G647" i="6"/>
  <c r="F647" i="6"/>
  <c r="H646" i="6"/>
  <c r="G646" i="6"/>
  <c r="F646" i="6"/>
  <c r="H645" i="6"/>
  <c r="G645" i="6"/>
  <c r="F645" i="6"/>
  <c r="H644" i="6"/>
  <c r="G644" i="6"/>
  <c r="F644" i="6"/>
  <c r="H643" i="6"/>
  <c r="G643" i="6"/>
  <c r="F643" i="6"/>
  <c r="H642" i="6"/>
  <c r="G642" i="6"/>
  <c r="F642" i="6"/>
  <c r="H641" i="6"/>
  <c r="G641" i="6"/>
  <c r="F641" i="6"/>
  <c r="H640" i="6"/>
  <c r="G640" i="6"/>
  <c r="F640" i="6"/>
  <c r="H639" i="6"/>
  <c r="G639" i="6"/>
  <c r="F639" i="6"/>
  <c r="H638" i="6"/>
  <c r="G638" i="6"/>
  <c r="F638" i="6"/>
  <c r="H637" i="6"/>
  <c r="G637" i="6"/>
  <c r="F637" i="6"/>
  <c r="H636" i="6"/>
  <c r="G636" i="6"/>
  <c r="F636" i="6"/>
  <c r="H635" i="6"/>
  <c r="G635" i="6"/>
  <c r="F635" i="6"/>
  <c r="H634" i="6"/>
  <c r="G634" i="6"/>
  <c r="F634" i="6"/>
  <c r="H633" i="6"/>
  <c r="G633" i="6"/>
  <c r="F633" i="6"/>
  <c r="H632" i="6"/>
  <c r="G632" i="6"/>
  <c r="F632" i="6"/>
  <c r="H631" i="6"/>
  <c r="G631" i="6"/>
  <c r="F631" i="6"/>
  <c r="H630" i="6"/>
  <c r="G630" i="6"/>
  <c r="F630" i="6"/>
  <c r="H629" i="6"/>
  <c r="G629" i="6"/>
  <c r="F629" i="6"/>
  <c r="H628" i="6"/>
  <c r="G628" i="6"/>
  <c r="F628" i="6"/>
  <c r="H627" i="6"/>
  <c r="G627" i="6"/>
  <c r="F627" i="6"/>
  <c r="H626" i="6"/>
  <c r="G626" i="6"/>
  <c r="F626" i="6"/>
  <c r="H625" i="6"/>
  <c r="G625" i="6"/>
  <c r="F625" i="6"/>
  <c r="H624" i="6"/>
  <c r="G624" i="6"/>
  <c r="F624" i="6"/>
  <c r="H623" i="6"/>
  <c r="G623" i="6"/>
  <c r="F623" i="6"/>
  <c r="H622" i="6"/>
  <c r="G622" i="6"/>
  <c r="F622" i="6"/>
  <c r="H621" i="6"/>
  <c r="G621" i="6"/>
  <c r="F621" i="6"/>
  <c r="H620" i="6"/>
  <c r="G620" i="6"/>
  <c r="F620" i="6"/>
  <c r="H619" i="6"/>
  <c r="G619" i="6"/>
  <c r="F619" i="6"/>
  <c r="H618" i="6"/>
  <c r="G618" i="6"/>
  <c r="F618" i="6"/>
  <c r="H617" i="6"/>
  <c r="G617" i="6"/>
  <c r="F617" i="6"/>
  <c r="H616" i="6"/>
  <c r="G616" i="6"/>
  <c r="F616" i="6"/>
  <c r="H615" i="6"/>
  <c r="G615" i="6"/>
  <c r="F615" i="6"/>
  <c r="H614" i="6"/>
  <c r="G614" i="6"/>
  <c r="F614" i="6"/>
  <c r="H613" i="6"/>
  <c r="G613" i="6"/>
  <c r="F613" i="6"/>
  <c r="H612" i="6"/>
  <c r="G612" i="6"/>
  <c r="F612" i="6"/>
  <c r="H611" i="6"/>
  <c r="G611" i="6"/>
  <c r="F611" i="6"/>
  <c r="H610" i="6"/>
  <c r="G610" i="6"/>
  <c r="F610" i="6"/>
  <c r="H609" i="6"/>
  <c r="G609" i="6"/>
  <c r="F609" i="6"/>
  <c r="H608" i="6"/>
  <c r="G608" i="6"/>
  <c r="F608" i="6"/>
  <c r="H607" i="6"/>
  <c r="G607" i="6"/>
  <c r="F607" i="6"/>
  <c r="H606" i="6"/>
  <c r="G606" i="6"/>
  <c r="F606" i="6"/>
  <c r="H605" i="6"/>
  <c r="G605" i="6"/>
  <c r="F605" i="6"/>
  <c r="H604" i="6"/>
  <c r="G604" i="6"/>
  <c r="F604" i="6"/>
  <c r="H603" i="6"/>
  <c r="G603" i="6"/>
  <c r="F603" i="6"/>
  <c r="H602" i="6"/>
  <c r="G602" i="6"/>
  <c r="F602" i="6"/>
  <c r="H601" i="6"/>
  <c r="G601" i="6"/>
  <c r="F601" i="6"/>
  <c r="H600" i="6"/>
  <c r="G600" i="6"/>
  <c r="F600" i="6"/>
  <c r="H599" i="6"/>
  <c r="G599" i="6"/>
  <c r="F599" i="6"/>
  <c r="H598" i="6"/>
  <c r="G598" i="6"/>
  <c r="F598" i="6"/>
  <c r="H597" i="6"/>
  <c r="G597" i="6"/>
  <c r="F597" i="6"/>
  <c r="H596" i="6"/>
  <c r="G596" i="6"/>
  <c r="F596" i="6"/>
  <c r="H595" i="6"/>
  <c r="G595" i="6"/>
  <c r="F595" i="6"/>
  <c r="H594" i="6"/>
  <c r="G594" i="6"/>
  <c r="F594" i="6"/>
  <c r="H593" i="6"/>
  <c r="G593" i="6"/>
  <c r="F593" i="6"/>
  <c r="H592" i="6"/>
  <c r="G592" i="6"/>
  <c r="F592" i="6"/>
  <c r="H591" i="6"/>
  <c r="G591" i="6"/>
  <c r="F591" i="6"/>
  <c r="H590" i="6"/>
  <c r="G590" i="6"/>
  <c r="F590" i="6"/>
  <c r="H589" i="6"/>
  <c r="G589" i="6"/>
  <c r="F589" i="6"/>
  <c r="H588" i="6"/>
  <c r="G588" i="6"/>
  <c r="F588" i="6"/>
  <c r="H587" i="6"/>
  <c r="G587" i="6"/>
  <c r="F587" i="6"/>
  <c r="H586" i="6"/>
  <c r="G586" i="6"/>
  <c r="F586" i="6"/>
  <c r="H585" i="6"/>
  <c r="G585" i="6"/>
  <c r="F585" i="6"/>
  <c r="H584" i="6"/>
  <c r="G584" i="6"/>
  <c r="F584" i="6"/>
  <c r="H583" i="6"/>
  <c r="G583" i="6"/>
  <c r="F583" i="6"/>
  <c r="H582" i="6"/>
  <c r="G582" i="6"/>
  <c r="F582" i="6"/>
  <c r="H581" i="6"/>
  <c r="G581" i="6"/>
  <c r="F581" i="6"/>
  <c r="H580" i="6"/>
  <c r="G580" i="6"/>
  <c r="F580" i="6"/>
  <c r="H579" i="6"/>
  <c r="G579" i="6"/>
  <c r="F579" i="6"/>
  <c r="H578" i="6"/>
  <c r="G578" i="6"/>
  <c r="F578" i="6"/>
  <c r="H577" i="6"/>
  <c r="G577" i="6"/>
  <c r="F577" i="6"/>
  <c r="H576" i="6"/>
  <c r="G576" i="6"/>
  <c r="F576" i="6"/>
  <c r="H575" i="6"/>
  <c r="G575" i="6"/>
  <c r="F575" i="6"/>
  <c r="H574" i="6"/>
  <c r="G574" i="6"/>
  <c r="F574" i="6"/>
  <c r="H573" i="6"/>
  <c r="G573" i="6"/>
  <c r="F573" i="6"/>
  <c r="H572" i="6"/>
  <c r="G572" i="6"/>
  <c r="F572" i="6"/>
  <c r="H571" i="6"/>
  <c r="G571" i="6"/>
  <c r="F571" i="6"/>
  <c r="H570" i="6"/>
  <c r="G570" i="6"/>
  <c r="F570" i="6"/>
  <c r="H569" i="6"/>
  <c r="G569" i="6"/>
  <c r="F569" i="6"/>
  <c r="H568" i="6"/>
  <c r="G568" i="6"/>
  <c r="F568" i="6"/>
  <c r="H567" i="6"/>
  <c r="G567" i="6"/>
  <c r="F567" i="6"/>
  <c r="H566" i="6"/>
  <c r="G566" i="6"/>
  <c r="F566" i="6"/>
  <c r="H565" i="6"/>
  <c r="G565" i="6"/>
  <c r="F565" i="6"/>
  <c r="H564" i="6"/>
  <c r="G564" i="6"/>
  <c r="F564" i="6"/>
  <c r="H563" i="6"/>
  <c r="G563" i="6"/>
  <c r="F563" i="6"/>
  <c r="H562" i="6"/>
  <c r="G562" i="6"/>
  <c r="F562" i="6"/>
  <c r="H561" i="6"/>
  <c r="G561" i="6"/>
  <c r="F561" i="6"/>
  <c r="H560" i="6"/>
  <c r="G560" i="6"/>
  <c r="F560" i="6"/>
  <c r="H559" i="6"/>
  <c r="G559" i="6"/>
  <c r="F559" i="6"/>
  <c r="H558" i="6"/>
  <c r="G558" i="6"/>
  <c r="F558" i="6"/>
  <c r="H557" i="6"/>
  <c r="G557" i="6"/>
  <c r="F557" i="6"/>
  <c r="H556" i="6"/>
  <c r="G556" i="6"/>
  <c r="F556" i="6"/>
  <c r="H555" i="6"/>
  <c r="G555" i="6"/>
  <c r="F555" i="6"/>
  <c r="H554" i="6"/>
  <c r="G554" i="6"/>
  <c r="F554" i="6"/>
  <c r="H553" i="6"/>
  <c r="G553" i="6"/>
  <c r="F553" i="6"/>
  <c r="H552" i="6"/>
  <c r="G552" i="6"/>
  <c r="F552" i="6"/>
  <c r="H551" i="6"/>
  <c r="G551" i="6"/>
  <c r="F551" i="6"/>
  <c r="H550" i="6"/>
  <c r="G550" i="6"/>
  <c r="F550" i="6"/>
  <c r="H549" i="6"/>
  <c r="G549" i="6"/>
  <c r="F549" i="6"/>
  <c r="H548" i="6"/>
  <c r="G548" i="6"/>
  <c r="F548" i="6"/>
  <c r="H547" i="6"/>
  <c r="G547" i="6"/>
  <c r="F547" i="6"/>
  <c r="H546" i="6"/>
  <c r="G546" i="6"/>
  <c r="F546" i="6"/>
  <c r="H545" i="6"/>
  <c r="G545" i="6"/>
  <c r="F545" i="6"/>
  <c r="H544" i="6"/>
  <c r="G544" i="6"/>
  <c r="F544" i="6"/>
  <c r="H543" i="6"/>
  <c r="G543" i="6"/>
  <c r="F543" i="6"/>
  <c r="H542" i="6"/>
  <c r="G542" i="6"/>
  <c r="F542" i="6"/>
  <c r="H541" i="6"/>
  <c r="G541" i="6"/>
  <c r="F541" i="6"/>
  <c r="H540" i="6"/>
  <c r="G540" i="6"/>
  <c r="F540" i="6"/>
  <c r="H539" i="6"/>
  <c r="G539" i="6"/>
  <c r="F539" i="6"/>
  <c r="H538" i="6"/>
  <c r="G538" i="6"/>
  <c r="F538" i="6"/>
  <c r="H537" i="6"/>
  <c r="G537" i="6"/>
  <c r="F537" i="6"/>
  <c r="H536" i="6"/>
  <c r="G536" i="6"/>
  <c r="F536" i="6"/>
  <c r="H535" i="6"/>
  <c r="G535" i="6"/>
  <c r="F535" i="6"/>
  <c r="H534" i="6"/>
  <c r="G534" i="6"/>
  <c r="F534" i="6"/>
  <c r="H533" i="6"/>
  <c r="G533" i="6"/>
  <c r="F533" i="6"/>
  <c r="H532" i="6"/>
  <c r="G532" i="6"/>
  <c r="F532" i="6"/>
  <c r="H531" i="6"/>
  <c r="G531" i="6"/>
  <c r="F531" i="6"/>
  <c r="H530" i="6"/>
  <c r="G530" i="6"/>
  <c r="F530" i="6"/>
  <c r="H529" i="6"/>
  <c r="G529" i="6"/>
  <c r="F529" i="6"/>
  <c r="H528" i="6"/>
  <c r="G528" i="6"/>
  <c r="F528" i="6"/>
  <c r="H527" i="6"/>
  <c r="G527" i="6"/>
  <c r="F527" i="6"/>
  <c r="H526" i="6"/>
  <c r="G526" i="6"/>
  <c r="F526" i="6"/>
  <c r="H525" i="6"/>
  <c r="G525" i="6"/>
  <c r="F525" i="6"/>
  <c r="H524" i="6"/>
  <c r="G524" i="6"/>
  <c r="F524" i="6"/>
  <c r="H523" i="6"/>
  <c r="G523" i="6"/>
  <c r="F523" i="6"/>
  <c r="H522" i="6"/>
  <c r="G522" i="6"/>
  <c r="F522" i="6"/>
  <c r="H521" i="6"/>
  <c r="G521" i="6"/>
  <c r="F521" i="6"/>
  <c r="H520" i="6"/>
  <c r="G520" i="6"/>
  <c r="F520" i="6"/>
  <c r="H519" i="6"/>
  <c r="G519" i="6"/>
  <c r="F519" i="6"/>
  <c r="H518" i="6"/>
  <c r="G518" i="6"/>
  <c r="F518" i="6"/>
  <c r="H517" i="6"/>
  <c r="G517" i="6"/>
  <c r="F517" i="6"/>
  <c r="H516" i="6"/>
  <c r="G516" i="6"/>
  <c r="F516" i="6"/>
  <c r="H515" i="6"/>
  <c r="G515" i="6"/>
  <c r="F515" i="6"/>
  <c r="H514" i="6"/>
  <c r="G514" i="6"/>
  <c r="F514" i="6"/>
  <c r="H513" i="6"/>
  <c r="G513" i="6"/>
  <c r="F513" i="6"/>
  <c r="H512" i="6"/>
  <c r="G512" i="6"/>
  <c r="F512" i="6"/>
  <c r="H511" i="6"/>
  <c r="G511" i="6"/>
  <c r="F511" i="6"/>
  <c r="H510" i="6"/>
  <c r="G510" i="6"/>
  <c r="F510" i="6"/>
  <c r="H509" i="6"/>
  <c r="G509" i="6"/>
  <c r="F509" i="6"/>
  <c r="H508" i="6"/>
  <c r="G508" i="6"/>
  <c r="F508" i="6"/>
  <c r="H507" i="6"/>
  <c r="G507" i="6"/>
  <c r="F507" i="6"/>
  <c r="H506" i="6"/>
  <c r="G506" i="6"/>
  <c r="F506" i="6"/>
  <c r="H505" i="6"/>
  <c r="G505" i="6"/>
  <c r="F505" i="6"/>
  <c r="H504" i="6"/>
  <c r="G504" i="6"/>
  <c r="F504" i="6"/>
  <c r="H503" i="6"/>
  <c r="G503" i="6"/>
  <c r="F503" i="6"/>
  <c r="H502" i="6"/>
  <c r="G502" i="6"/>
  <c r="F502" i="6"/>
  <c r="H501" i="6"/>
  <c r="G501" i="6"/>
  <c r="F501" i="6"/>
  <c r="H500" i="6"/>
  <c r="G500" i="6"/>
  <c r="F500" i="6"/>
  <c r="H499" i="6"/>
  <c r="G499" i="6"/>
  <c r="F499" i="6"/>
  <c r="H498" i="6"/>
  <c r="G498" i="6"/>
  <c r="F498" i="6"/>
  <c r="H497" i="6"/>
  <c r="G497" i="6"/>
  <c r="F497" i="6"/>
  <c r="H496" i="6"/>
  <c r="G496" i="6"/>
  <c r="F496" i="6"/>
  <c r="H495" i="6"/>
  <c r="G495" i="6"/>
  <c r="F495" i="6"/>
  <c r="H494" i="6"/>
  <c r="G494" i="6"/>
  <c r="F494" i="6"/>
  <c r="H493" i="6"/>
  <c r="G493" i="6"/>
  <c r="F493" i="6"/>
  <c r="H492" i="6"/>
  <c r="G492" i="6"/>
  <c r="F492" i="6"/>
  <c r="H491" i="6"/>
  <c r="G491" i="6"/>
  <c r="F491" i="6"/>
  <c r="H490" i="6"/>
  <c r="G490" i="6"/>
  <c r="F490" i="6"/>
  <c r="H489" i="6"/>
  <c r="G489" i="6"/>
  <c r="F489" i="6"/>
  <c r="H488" i="6"/>
  <c r="G488" i="6"/>
  <c r="F488" i="6"/>
  <c r="H487" i="6"/>
  <c r="G487" i="6"/>
  <c r="F487" i="6"/>
  <c r="H486" i="6"/>
  <c r="G486" i="6"/>
  <c r="F486" i="6"/>
  <c r="H485" i="6"/>
  <c r="G485" i="6"/>
  <c r="F485" i="6"/>
  <c r="H484" i="6"/>
  <c r="G484" i="6"/>
  <c r="F484" i="6"/>
  <c r="H483" i="6"/>
  <c r="G483" i="6"/>
  <c r="F483" i="6"/>
  <c r="H482" i="6"/>
  <c r="G482" i="6"/>
  <c r="F482" i="6"/>
  <c r="H481" i="6"/>
  <c r="G481" i="6"/>
  <c r="F481" i="6"/>
  <c r="H480" i="6"/>
  <c r="G480" i="6"/>
  <c r="F480" i="6"/>
  <c r="H479" i="6"/>
  <c r="G479" i="6"/>
  <c r="F479" i="6"/>
  <c r="H478" i="6"/>
  <c r="G478" i="6"/>
  <c r="F478" i="6"/>
  <c r="H477" i="6"/>
  <c r="G477" i="6"/>
  <c r="F477" i="6"/>
  <c r="H476" i="6"/>
  <c r="G476" i="6"/>
  <c r="F476" i="6"/>
  <c r="H475" i="6"/>
  <c r="G475" i="6"/>
  <c r="F475" i="6"/>
  <c r="H474" i="6"/>
  <c r="G474" i="6"/>
  <c r="F474" i="6"/>
  <c r="H473" i="6"/>
  <c r="G473" i="6"/>
  <c r="F473" i="6"/>
  <c r="H472" i="6"/>
  <c r="G472" i="6"/>
  <c r="F472" i="6"/>
  <c r="H471" i="6"/>
  <c r="G471" i="6"/>
  <c r="F471" i="6"/>
  <c r="H470" i="6"/>
  <c r="G470" i="6"/>
  <c r="F470" i="6"/>
  <c r="H469" i="6"/>
  <c r="G469" i="6"/>
  <c r="F469" i="6"/>
  <c r="H468" i="6"/>
  <c r="G468" i="6"/>
  <c r="F468" i="6"/>
  <c r="H467" i="6"/>
  <c r="G467" i="6"/>
  <c r="F467" i="6"/>
  <c r="H466" i="6"/>
  <c r="G466" i="6"/>
  <c r="F466" i="6"/>
  <c r="H465" i="6"/>
  <c r="G465" i="6"/>
  <c r="F465" i="6"/>
  <c r="H464" i="6"/>
  <c r="G464" i="6"/>
  <c r="F464" i="6"/>
  <c r="H463" i="6"/>
  <c r="G463" i="6"/>
  <c r="F463" i="6"/>
  <c r="H462" i="6"/>
  <c r="G462" i="6"/>
  <c r="F462" i="6"/>
  <c r="H461" i="6"/>
  <c r="G461" i="6"/>
  <c r="F461" i="6"/>
  <c r="H460" i="6"/>
  <c r="G460" i="6"/>
  <c r="F460" i="6"/>
  <c r="H459" i="6"/>
  <c r="G459" i="6"/>
  <c r="F459" i="6"/>
  <c r="H458" i="6"/>
  <c r="G458" i="6"/>
  <c r="F458" i="6"/>
  <c r="H457" i="6"/>
  <c r="G457" i="6"/>
  <c r="F457" i="6"/>
  <c r="H456" i="6"/>
  <c r="G456" i="6"/>
  <c r="F456" i="6"/>
  <c r="H455" i="6"/>
  <c r="G455" i="6"/>
  <c r="F455" i="6"/>
  <c r="H454" i="6"/>
  <c r="G454" i="6"/>
  <c r="F454" i="6"/>
  <c r="H453" i="6"/>
  <c r="G453" i="6"/>
  <c r="F453" i="6"/>
  <c r="H452" i="6"/>
  <c r="G452" i="6"/>
  <c r="F452" i="6"/>
  <c r="H451" i="6"/>
  <c r="G451" i="6"/>
  <c r="F451" i="6"/>
  <c r="H450" i="6"/>
  <c r="G450" i="6"/>
  <c r="F450" i="6"/>
  <c r="H449" i="6"/>
  <c r="G449" i="6"/>
  <c r="F449" i="6"/>
  <c r="H448" i="6"/>
  <c r="G448" i="6"/>
  <c r="F448" i="6"/>
  <c r="H447" i="6"/>
  <c r="G447" i="6"/>
  <c r="F447" i="6"/>
  <c r="H446" i="6"/>
  <c r="G446" i="6"/>
  <c r="F446" i="6"/>
  <c r="H445" i="6"/>
  <c r="G445" i="6"/>
  <c r="F445" i="6"/>
  <c r="H444" i="6"/>
  <c r="G444" i="6"/>
  <c r="F444" i="6"/>
  <c r="H443" i="6"/>
  <c r="G443" i="6"/>
  <c r="F443" i="6"/>
  <c r="H442" i="6"/>
  <c r="G442" i="6"/>
  <c r="F442" i="6"/>
  <c r="H441" i="6"/>
  <c r="G441" i="6"/>
  <c r="F441" i="6"/>
  <c r="H440" i="6"/>
  <c r="G440" i="6"/>
  <c r="F440" i="6"/>
  <c r="H439" i="6"/>
  <c r="G439" i="6"/>
  <c r="F439" i="6"/>
  <c r="H438" i="6"/>
  <c r="G438" i="6"/>
  <c r="F438" i="6"/>
  <c r="H437" i="6"/>
  <c r="G437" i="6"/>
  <c r="F437" i="6"/>
  <c r="H436" i="6"/>
  <c r="G436" i="6"/>
  <c r="F436" i="6"/>
  <c r="H435" i="6"/>
  <c r="G435" i="6"/>
  <c r="F435" i="6"/>
  <c r="H434" i="6"/>
  <c r="G434" i="6"/>
  <c r="F434" i="6"/>
  <c r="H433" i="6"/>
  <c r="G433" i="6"/>
  <c r="F433" i="6"/>
  <c r="H432" i="6"/>
  <c r="G432" i="6"/>
  <c r="F432" i="6"/>
  <c r="H431" i="6"/>
  <c r="G431" i="6"/>
  <c r="F431" i="6"/>
  <c r="H430" i="6"/>
  <c r="G430" i="6"/>
  <c r="F430" i="6"/>
  <c r="H429" i="6"/>
  <c r="G429" i="6"/>
  <c r="F429" i="6"/>
  <c r="H428" i="6"/>
  <c r="G428" i="6"/>
  <c r="F428" i="6"/>
  <c r="H427" i="6"/>
  <c r="G427" i="6"/>
  <c r="F427" i="6"/>
  <c r="H426" i="6"/>
  <c r="G426" i="6"/>
  <c r="F426" i="6"/>
  <c r="H425" i="6"/>
  <c r="G425" i="6"/>
  <c r="F425" i="6"/>
  <c r="H424" i="6"/>
  <c r="G424" i="6"/>
  <c r="F424" i="6"/>
  <c r="H423" i="6"/>
  <c r="G423" i="6"/>
  <c r="F423" i="6"/>
  <c r="H422" i="6"/>
  <c r="G422" i="6"/>
  <c r="F422" i="6"/>
  <c r="H421" i="6"/>
  <c r="G421" i="6"/>
  <c r="F421" i="6"/>
  <c r="H420" i="6"/>
  <c r="G420" i="6"/>
  <c r="F420" i="6"/>
  <c r="H419" i="6"/>
  <c r="G419" i="6"/>
  <c r="F419" i="6"/>
  <c r="H418" i="6"/>
  <c r="G418" i="6"/>
  <c r="F418" i="6"/>
  <c r="H417" i="6"/>
  <c r="G417" i="6"/>
  <c r="F417" i="6"/>
  <c r="H416" i="6"/>
  <c r="G416" i="6"/>
  <c r="F416" i="6"/>
  <c r="H415" i="6"/>
  <c r="G415" i="6"/>
  <c r="F415" i="6"/>
  <c r="H414" i="6"/>
  <c r="G414" i="6"/>
  <c r="F414" i="6"/>
  <c r="H413" i="6"/>
  <c r="G413" i="6"/>
  <c r="F413" i="6"/>
  <c r="H412" i="6"/>
  <c r="G412" i="6"/>
  <c r="F412" i="6"/>
  <c r="H411" i="6"/>
  <c r="G411" i="6"/>
  <c r="F411" i="6"/>
  <c r="H410" i="6"/>
  <c r="G410" i="6"/>
  <c r="F410" i="6"/>
  <c r="H409" i="6"/>
  <c r="G409" i="6"/>
  <c r="F409" i="6"/>
  <c r="H408" i="6"/>
  <c r="G408" i="6"/>
  <c r="F408" i="6"/>
  <c r="H407" i="6"/>
  <c r="G407" i="6"/>
  <c r="F407" i="6"/>
  <c r="H406" i="6"/>
  <c r="G406" i="6"/>
  <c r="F406" i="6"/>
  <c r="H405" i="6"/>
  <c r="G405" i="6"/>
  <c r="F405" i="6"/>
  <c r="H404" i="6"/>
  <c r="G404" i="6"/>
  <c r="F404" i="6"/>
  <c r="H403" i="6"/>
  <c r="G403" i="6"/>
  <c r="F403" i="6"/>
  <c r="H402" i="6"/>
  <c r="G402" i="6"/>
  <c r="F402" i="6"/>
  <c r="H401" i="6"/>
  <c r="G401" i="6"/>
  <c r="F401" i="6"/>
  <c r="H400" i="6"/>
  <c r="G400" i="6"/>
  <c r="F400" i="6"/>
  <c r="H399" i="6"/>
  <c r="G399" i="6"/>
  <c r="F399" i="6"/>
  <c r="H398" i="6"/>
  <c r="G398" i="6"/>
  <c r="F398" i="6"/>
  <c r="H397" i="6"/>
  <c r="G397" i="6"/>
  <c r="F397" i="6"/>
  <c r="H396" i="6"/>
  <c r="G396" i="6"/>
  <c r="F396" i="6"/>
  <c r="H395" i="6"/>
  <c r="G395" i="6"/>
  <c r="F395" i="6"/>
  <c r="H394" i="6"/>
  <c r="G394" i="6"/>
  <c r="F394" i="6"/>
  <c r="H393" i="6"/>
  <c r="G393" i="6"/>
  <c r="F393" i="6"/>
  <c r="H392" i="6"/>
  <c r="G392" i="6"/>
  <c r="F392" i="6"/>
  <c r="H391" i="6"/>
  <c r="G391" i="6"/>
  <c r="F391" i="6"/>
  <c r="H390" i="6"/>
  <c r="G390" i="6"/>
  <c r="F390" i="6"/>
  <c r="H389" i="6"/>
  <c r="G389" i="6"/>
  <c r="F389" i="6"/>
  <c r="H388" i="6"/>
  <c r="G388" i="6"/>
  <c r="F388" i="6"/>
  <c r="H387" i="6"/>
  <c r="G387" i="6"/>
  <c r="F387" i="6"/>
  <c r="H386" i="6"/>
  <c r="G386" i="6"/>
  <c r="F386" i="6"/>
  <c r="H385" i="6"/>
  <c r="G385" i="6"/>
  <c r="F385" i="6"/>
  <c r="H384" i="6"/>
  <c r="G384" i="6"/>
  <c r="F384" i="6"/>
  <c r="H383" i="6"/>
  <c r="G383" i="6"/>
  <c r="F383" i="6"/>
  <c r="H382" i="6"/>
  <c r="G382" i="6"/>
  <c r="F382" i="6"/>
  <c r="H381" i="6"/>
  <c r="G381" i="6"/>
  <c r="F381" i="6"/>
  <c r="H380" i="6"/>
  <c r="G380" i="6"/>
  <c r="F380" i="6"/>
  <c r="H379" i="6"/>
  <c r="G379" i="6"/>
  <c r="F379" i="6"/>
  <c r="H378" i="6"/>
  <c r="G378" i="6"/>
  <c r="F378" i="6"/>
  <c r="H377" i="6"/>
  <c r="G377" i="6"/>
  <c r="F377" i="6"/>
  <c r="H376" i="6"/>
  <c r="G376" i="6"/>
  <c r="F376" i="6"/>
  <c r="H375" i="6"/>
  <c r="G375" i="6"/>
  <c r="F375" i="6"/>
  <c r="H374" i="6"/>
  <c r="G374" i="6"/>
  <c r="F374" i="6"/>
  <c r="H373" i="6"/>
  <c r="G373" i="6"/>
  <c r="F373" i="6"/>
  <c r="H372" i="6"/>
  <c r="G372" i="6"/>
  <c r="F372" i="6"/>
  <c r="H371" i="6"/>
  <c r="G371" i="6"/>
  <c r="F371" i="6"/>
  <c r="H370" i="6"/>
  <c r="G370" i="6"/>
  <c r="F370" i="6"/>
  <c r="H369" i="6"/>
  <c r="G369" i="6"/>
  <c r="F369" i="6"/>
  <c r="H368" i="6"/>
  <c r="G368" i="6"/>
  <c r="F368" i="6"/>
  <c r="H367" i="6"/>
  <c r="G367" i="6"/>
  <c r="F367" i="6"/>
  <c r="H366" i="6"/>
  <c r="G366" i="6"/>
  <c r="F366" i="6"/>
  <c r="H365" i="6"/>
  <c r="G365" i="6"/>
  <c r="F365" i="6"/>
  <c r="H364" i="6"/>
  <c r="G364" i="6"/>
  <c r="F364" i="6"/>
  <c r="H363" i="6"/>
  <c r="G363" i="6"/>
  <c r="F363" i="6"/>
  <c r="H362" i="6"/>
  <c r="G362" i="6"/>
  <c r="F362" i="6"/>
  <c r="H361" i="6"/>
  <c r="G361" i="6"/>
  <c r="F361" i="6"/>
  <c r="H360" i="6"/>
  <c r="G360" i="6"/>
  <c r="F360" i="6"/>
  <c r="H359" i="6"/>
  <c r="G359" i="6"/>
  <c r="F359" i="6"/>
  <c r="H358" i="6"/>
  <c r="G358" i="6"/>
  <c r="F358" i="6"/>
  <c r="H357" i="6"/>
  <c r="G357" i="6"/>
  <c r="F357" i="6"/>
  <c r="H356" i="6"/>
  <c r="G356" i="6"/>
  <c r="F356" i="6"/>
  <c r="H355" i="6"/>
  <c r="G355" i="6"/>
  <c r="F355" i="6"/>
  <c r="H354" i="6"/>
  <c r="G354" i="6"/>
  <c r="F354" i="6"/>
  <c r="H353" i="6"/>
  <c r="G353" i="6"/>
  <c r="F353" i="6"/>
  <c r="H352" i="6"/>
  <c r="G352" i="6"/>
  <c r="F352" i="6"/>
  <c r="H351" i="6"/>
  <c r="G351" i="6"/>
  <c r="F351" i="6"/>
  <c r="H350" i="6"/>
  <c r="G350" i="6"/>
  <c r="F350" i="6"/>
  <c r="H349" i="6"/>
  <c r="G349" i="6"/>
  <c r="F349" i="6"/>
  <c r="H348" i="6"/>
  <c r="G348" i="6"/>
  <c r="F348" i="6"/>
  <c r="H347" i="6"/>
  <c r="G347" i="6"/>
  <c r="F347" i="6"/>
  <c r="H346" i="6"/>
  <c r="G346" i="6"/>
  <c r="F346" i="6"/>
  <c r="H345" i="6"/>
  <c r="G345" i="6"/>
  <c r="F345" i="6"/>
  <c r="H344" i="6"/>
  <c r="G344" i="6"/>
  <c r="F344" i="6"/>
  <c r="H343" i="6"/>
  <c r="G343" i="6"/>
  <c r="F343" i="6"/>
  <c r="H342" i="6"/>
  <c r="G342" i="6"/>
  <c r="F342" i="6"/>
  <c r="H341" i="6"/>
  <c r="G341" i="6"/>
  <c r="F341" i="6"/>
  <c r="H340" i="6"/>
  <c r="G340" i="6"/>
  <c r="F340" i="6"/>
  <c r="H339" i="6"/>
  <c r="G339" i="6"/>
  <c r="F339" i="6"/>
  <c r="H338" i="6"/>
  <c r="G338" i="6"/>
  <c r="F338" i="6"/>
  <c r="H337" i="6"/>
  <c r="G337" i="6"/>
  <c r="F337" i="6"/>
  <c r="H336" i="6"/>
  <c r="G336" i="6"/>
  <c r="F336" i="6"/>
  <c r="H335" i="6"/>
  <c r="G335" i="6"/>
  <c r="F335" i="6"/>
  <c r="H334" i="6"/>
  <c r="G334" i="6"/>
  <c r="F334" i="6"/>
  <c r="H333" i="6"/>
  <c r="G333" i="6"/>
  <c r="F333" i="6"/>
  <c r="H332" i="6"/>
  <c r="G332" i="6"/>
  <c r="F332" i="6"/>
  <c r="H331" i="6"/>
  <c r="G331" i="6"/>
  <c r="F331" i="6"/>
  <c r="H330" i="6"/>
  <c r="G330" i="6"/>
  <c r="F330" i="6"/>
  <c r="H329" i="6"/>
  <c r="G329" i="6"/>
  <c r="F329" i="6"/>
  <c r="H328" i="6"/>
  <c r="G328" i="6"/>
  <c r="F328" i="6"/>
  <c r="H327" i="6"/>
  <c r="G327" i="6"/>
  <c r="F327" i="6"/>
  <c r="H326" i="6"/>
  <c r="G326" i="6"/>
  <c r="F326" i="6"/>
  <c r="H325" i="6"/>
  <c r="G325" i="6"/>
  <c r="F325" i="6"/>
  <c r="H324" i="6"/>
  <c r="G324" i="6"/>
  <c r="F324" i="6"/>
  <c r="H323" i="6"/>
  <c r="G323" i="6"/>
  <c r="F323" i="6"/>
  <c r="H322" i="6"/>
  <c r="G322" i="6"/>
  <c r="F322" i="6"/>
  <c r="H321" i="6"/>
  <c r="G321" i="6"/>
  <c r="F321" i="6"/>
  <c r="H320" i="6"/>
  <c r="G320" i="6"/>
  <c r="F320" i="6"/>
  <c r="H319" i="6"/>
  <c r="G319" i="6"/>
  <c r="F319" i="6"/>
  <c r="H318" i="6"/>
  <c r="G318" i="6"/>
  <c r="F318" i="6"/>
  <c r="H317" i="6"/>
  <c r="G317" i="6"/>
  <c r="F317" i="6"/>
  <c r="H316" i="6"/>
  <c r="G316" i="6"/>
  <c r="F316" i="6"/>
  <c r="H315" i="6"/>
  <c r="G315" i="6"/>
  <c r="F315" i="6"/>
  <c r="H314" i="6"/>
  <c r="G314" i="6"/>
  <c r="F314" i="6"/>
  <c r="H313" i="6"/>
  <c r="G313" i="6"/>
  <c r="F313" i="6"/>
  <c r="H312" i="6"/>
  <c r="G312" i="6"/>
  <c r="F312" i="6"/>
  <c r="H311" i="6"/>
  <c r="G311" i="6"/>
  <c r="F311" i="6"/>
  <c r="H310" i="6"/>
  <c r="G310" i="6"/>
  <c r="F310" i="6"/>
  <c r="H309" i="6"/>
  <c r="G309" i="6"/>
  <c r="F309" i="6"/>
  <c r="H308" i="6"/>
  <c r="G308" i="6"/>
  <c r="F308" i="6"/>
  <c r="H307" i="6"/>
  <c r="G307" i="6"/>
  <c r="F307" i="6"/>
  <c r="H306" i="6"/>
  <c r="G306" i="6"/>
  <c r="F306" i="6"/>
  <c r="H305" i="6"/>
  <c r="G305" i="6"/>
  <c r="F305" i="6"/>
  <c r="H304" i="6"/>
  <c r="G304" i="6"/>
  <c r="F304" i="6"/>
  <c r="H303" i="6"/>
  <c r="G303" i="6"/>
  <c r="F303" i="6"/>
  <c r="H302" i="6"/>
  <c r="G302" i="6"/>
  <c r="F302" i="6"/>
  <c r="H301" i="6"/>
  <c r="G301" i="6"/>
  <c r="F301" i="6"/>
  <c r="H300" i="6"/>
  <c r="G300" i="6"/>
  <c r="F300" i="6"/>
  <c r="H299" i="6"/>
  <c r="G299" i="6"/>
  <c r="F299" i="6"/>
  <c r="H298" i="6"/>
  <c r="G298" i="6"/>
  <c r="F298" i="6"/>
  <c r="H297" i="6"/>
  <c r="G297" i="6"/>
  <c r="F297" i="6"/>
  <c r="H296" i="6"/>
  <c r="G296" i="6"/>
  <c r="F296" i="6"/>
  <c r="H295" i="6"/>
  <c r="G295" i="6"/>
  <c r="F295" i="6"/>
  <c r="H294" i="6"/>
  <c r="G294" i="6"/>
  <c r="F294" i="6"/>
  <c r="H293" i="6"/>
  <c r="G293" i="6"/>
  <c r="F293" i="6"/>
  <c r="H292" i="6"/>
  <c r="G292" i="6"/>
  <c r="F292" i="6"/>
  <c r="H291" i="6"/>
  <c r="G291" i="6"/>
  <c r="F291" i="6"/>
  <c r="H290" i="6"/>
  <c r="G290" i="6"/>
  <c r="F290" i="6"/>
  <c r="H289" i="6"/>
  <c r="G289" i="6"/>
  <c r="F289" i="6"/>
  <c r="H288" i="6"/>
  <c r="G288" i="6"/>
  <c r="F288" i="6"/>
  <c r="H287" i="6"/>
  <c r="G287" i="6"/>
  <c r="F287" i="6"/>
  <c r="H286" i="6"/>
  <c r="G286" i="6"/>
  <c r="F286" i="6"/>
  <c r="H285" i="6"/>
  <c r="G285" i="6"/>
  <c r="F285" i="6"/>
  <c r="H284" i="6"/>
  <c r="G284" i="6"/>
  <c r="F284" i="6"/>
  <c r="H283" i="6"/>
  <c r="G283" i="6"/>
  <c r="F283" i="6"/>
  <c r="H282" i="6"/>
  <c r="G282" i="6"/>
  <c r="F282" i="6"/>
  <c r="H281" i="6"/>
  <c r="G281" i="6"/>
  <c r="F281" i="6"/>
  <c r="H280" i="6"/>
  <c r="G280" i="6"/>
  <c r="F280" i="6"/>
  <c r="H279" i="6"/>
  <c r="G279" i="6"/>
  <c r="F279" i="6"/>
  <c r="H278" i="6"/>
  <c r="G278" i="6"/>
  <c r="F278" i="6"/>
  <c r="H277" i="6"/>
  <c r="G277" i="6"/>
  <c r="F277" i="6"/>
  <c r="H276" i="6"/>
  <c r="G276" i="6"/>
  <c r="F276" i="6"/>
  <c r="H275" i="6"/>
  <c r="G275" i="6"/>
  <c r="F275" i="6"/>
  <c r="H274" i="6"/>
  <c r="G274" i="6"/>
  <c r="F274" i="6"/>
  <c r="H273" i="6"/>
  <c r="G273" i="6"/>
  <c r="F273" i="6"/>
  <c r="H272" i="6"/>
  <c r="G272" i="6"/>
  <c r="F272" i="6"/>
  <c r="H271" i="6"/>
  <c r="G271" i="6"/>
  <c r="F271" i="6"/>
  <c r="H270" i="6"/>
  <c r="G270" i="6"/>
  <c r="F270" i="6"/>
  <c r="H269" i="6"/>
  <c r="G269" i="6"/>
  <c r="F269" i="6"/>
  <c r="H268" i="6"/>
  <c r="G268" i="6"/>
  <c r="F268" i="6"/>
  <c r="H267" i="6"/>
  <c r="G267" i="6"/>
  <c r="F267" i="6"/>
  <c r="H266" i="6"/>
  <c r="G266" i="6"/>
  <c r="F266" i="6"/>
  <c r="H265" i="6"/>
  <c r="G265" i="6"/>
  <c r="F265" i="6"/>
  <c r="H264" i="6"/>
  <c r="G264" i="6"/>
  <c r="F264" i="6"/>
  <c r="H263" i="6"/>
  <c r="G263" i="6"/>
  <c r="F263" i="6"/>
  <c r="H262" i="6"/>
  <c r="G262" i="6"/>
  <c r="F262" i="6"/>
  <c r="H261" i="6"/>
  <c r="G261" i="6"/>
  <c r="F261" i="6"/>
  <c r="H260" i="6"/>
  <c r="G260" i="6"/>
  <c r="F260" i="6"/>
  <c r="H259" i="6"/>
  <c r="G259" i="6"/>
  <c r="F259" i="6"/>
  <c r="H258" i="6"/>
  <c r="G258" i="6"/>
  <c r="F258" i="6"/>
  <c r="H257" i="6"/>
  <c r="G257" i="6"/>
  <c r="F257" i="6"/>
  <c r="H256" i="6"/>
  <c r="G256" i="6"/>
  <c r="F256" i="6"/>
  <c r="H255" i="6"/>
  <c r="G255" i="6"/>
  <c r="F255" i="6"/>
  <c r="H254" i="6"/>
  <c r="G254" i="6"/>
  <c r="F254" i="6"/>
  <c r="H253" i="6"/>
  <c r="G253" i="6"/>
  <c r="F253" i="6"/>
  <c r="H252" i="6"/>
  <c r="G252" i="6"/>
  <c r="F252" i="6"/>
  <c r="H251" i="6"/>
  <c r="G251" i="6"/>
  <c r="F251" i="6"/>
  <c r="H250" i="6"/>
  <c r="G250" i="6"/>
  <c r="F250" i="6"/>
  <c r="H249" i="6"/>
  <c r="G249" i="6"/>
  <c r="F249" i="6"/>
  <c r="H248" i="6"/>
  <c r="G248" i="6"/>
  <c r="F248" i="6"/>
  <c r="H247" i="6"/>
  <c r="G247" i="6"/>
  <c r="F247" i="6"/>
  <c r="H246" i="6"/>
  <c r="G246" i="6"/>
  <c r="F246" i="6"/>
  <c r="H245" i="6"/>
  <c r="G245" i="6"/>
  <c r="F245" i="6"/>
  <c r="H244" i="6"/>
  <c r="G244" i="6"/>
  <c r="F244" i="6"/>
  <c r="H243" i="6"/>
  <c r="G243" i="6"/>
  <c r="F243" i="6"/>
  <c r="H242" i="6"/>
  <c r="G242" i="6"/>
  <c r="F242" i="6"/>
  <c r="H241" i="6"/>
  <c r="G241" i="6"/>
  <c r="F241" i="6"/>
  <c r="H240" i="6"/>
  <c r="G240" i="6"/>
  <c r="F240" i="6"/>
  <c r="H239" i="6"/>
  <c r="G239" i="6"/>
  <c r="F239" i="6"/>
  <c r="H238" i="6"/>
  <c r="G238" i="6"/>
  <c r="F238" i="6"/>
  <c r="H237" i="6"/>
  <c r="G237" i="6"/>
  <c r="F237" i="6"/>
  <c r="H236" i="6"/>
  <c r="G236" i="6"/>
  <c r="F236" i="6"/>
  <c r="H235" i="6"/>
  <c r="G235" i="6"/>
  <c r="F235" i="6"/>
  <c r="H234" i="6"/>
  <c r="G234" i="6"/>
  <c r="F234" i="6"/>
  <c r="H233" i="6"/>
  <c r="G233" i="6"/>
  <c r="F233" i="6"/>
  <c r="H232" i="6"/>
  <c r="G232" i="6"/>
  <c r="F232" i="6"/>
  <c r="H231" i="6"/>
  <c r="G231" i="6"/>
  <c r="F231" i="6"/>
  <c r="H230" i="6"/>
  <c r="G230" i="6"/>
  <c r="F230" i="6"/>
  <c r="H229" i="6"/>
  <c r="G229" i="6"/>
  <c r="F229" i="6"/>
  <c r="H228" i="6"/>
  <c r="G228" i="6"/>
  <c r="F228" i="6"/>
  <c r="H227" i="6"/>
  <c r="G227" i="6"/>
  <c r="F227" i="6"/>
  <c r="H226" i="6"/>
  <c r="G226" i="6"/>
  <c r="F226" i="6"/>
  <c r="H225" i="6"/>
  <c r="G225" i="6"/>
  <c r="F225" i="6"/>
  <c r="H224" i="6"/>
  <c r="G224" i="6"/>
  <c r="F224" i="6"/>
  <c r="H223" i="6"/>
  <c r="G223" i="6"/>
  <c r="F223" i="6"/>
  <c r="H222" i="6"/>
  <c r="G222" i="6"/>
  <c r="F222" i="6"/>
  <c r="H221" i="6"/>
  <c r="G221" i="6"/>
  <c r="F221" i="6"/>
  <c r="H220" i="6"/>
  <c r="G220" i="6"/>
  <c r="F220" i="6"/>
  <c r="H219" i="6"/>
  <c r="G219" i="6"/>
  <c r="F219" i="6"/>
  <c r="H218" i="6"/>
  <c r="G218" i="6"/>
  <c r="F218" i="6"/>
  <c r="H217" i="6"/>
  <c r="G217" i="6"/>
  <c r="F217" i="6"/>
  <c r="H216" i="6"/>
  <c r="G216" i="6"/>
  <c r="F216" i="6"/>
  <c r="H215" i="6"/>
  <c r="G215" i="6"/>
  <c r="F215" i="6"/>
  <c r="H214" i="6"/>
  <c r="G214" i="6"/>
  <c r="F214" i="6"/>
  <c r="H213" i="6"/>
  <c r="G213" i="6"/>
  <c r="F213" i="6"/>
  <c r="H212" i="6"/>
  <c r="G212" i="6"/>
  <c r="F212" i="6"/>
  <c r="H211" i="6"/>
  <c r="G211" i="6"/>
  <c r="F211" i="6"/>
  <c r="H210" i="6"/>
  <c r="G210" i="6"/>
  <c r="F210" i="6"/>
  <c r="H209" i="6"/>
  <c r="G209" i="6"/>
  <c r="F209" i="6"/>
  <c r="H208" i="6"/>
  <c r="G208" i="6"/>
  <c r="F208" i="6"/>
  <c r="H207" i="6"/>
  <c r="G207" i="6"/>
  <c r="F207" i="6"/>
  <c r="H206" i="6"/>
  <c r="G206" i="6"/>
  <c r="F206" i="6"/>
  <c r="H205" i="6"/>
  <c r="G205" i="6"/>
  <c r="F205" i="6"/>
  <c r="H204" i="6"/>
  <c r="G204" i="6"/>
  <c r="F204" i="6"/>
  <c r="H203" i="6"/>
  <c r="G203" i="6"/>
  <c r="F203" i="6"/>
  <c r="H202" i="6"/>
  <c r="G202" i="6"/>
  <c r="F202" i="6"/>
  <c r="H201" i="6"/>
  <c r="G201" i="6"/>
  <c r="F201" i="6"/>
  <c r="H200" i="6"/>
  <c r="G200" i="6"/>
  <c r="F200" i="6"/>
  <c r="H199" i="6"/>
  <c r="G199" i="6"/>
  <c r="F199" i="6"/>
  <c r="H198" i="6"/>
  <c r="G198" i="6"/>
  <c r="F198" i="6"/>
  <c r="H197" i="6"/>
  <c r="G197" i="6"/>
  <c r="F197" i="6"/>
  <c r="H196" i="6"/>
  <c r="G196" i="6"/>
  <c r="F196" i="6"/>
  <c r="H195" i="6"/>
  <c r="G195" i="6"/>
  <c r="F195" i="6"/>
  <c r="H194" i="6"/>
  <c r="G194" i="6"/>
  <c r="F194" i="6"/>
  <c r="H193" i="6"/>
  <c r="G193" i="6"/>
  <c r="F193" i="6"/>
  <c r="H192" i="6"/>
  <c r="G192" i="6"/>
  <c r="F192" i="6"/>
  <c r="H191" i="6"/>
  <c r="G191" i="6"/>
  <c r="F191" i="6"/>
  <c r="H190" i="6"/>
  <c r="G190" i="6"/>
  <c r="F190" i="6"/>
  <c r="H189" i="6"/>
  <c r="G189" i="6"/>
  <c r="F189" i="6"/>
  <c r="H188" i="6"/>
  <c r="G188" i="6"/>
  <c r="F188" i="6"/>
  <c r="H187" i="6"/>
  <c r="G187" i="6"/>
  <c r="F187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G166" i="6"/>
  <c r="H166" i="6" s="1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2" i="6"/>
  <c r="F21" i="6"/>
  <c r="F20" i="6"/>
  <c r="L14" i="6"/>
  <c r="G182" i="6" s="1"/>
  <c r="H182" i="6" s="1"/>
  <c r="I1005" i="5"/>
  <c r="H1005" i="5"/>
  <c r="I1001" i="5"/>
  <c r="H1001" i="5"/>
  <c r="G1001" i="5"/>
  <c r="I1000" i="5"/>
  <c r="H1000" i="5"/>
  <c r="G1000" i="5"/>
  <c r="I999" i="5"/>
  <c r="H999" i="5"/>
  <c r="G999" i="5"/>
  <c r="I998" i="5"/>
  <c r="H998" i="5"/>
  <c r="G998" i="5"/>
  <c r="I997" i="5"/>
  <c r="H997" i="5"/>
  <c r="G997" i="5"/>
  <c r="I996" i="5"/>
  <c r="H996" i="5"/>
  <c r="G996" i="5"/>
  <c r="I995" i="5"/>
  <c r="H995" i="5"/>
  <c r="G995" i="5"/>
  <c r="I994" i="5"/>
  <c r="H994" i="5"/>
  <c r="G994" i="5"/>
  <c r="I993" i="5"/>
  <c r="H993" i="5"/>
  <c r="G993" i="5"/>
  <c r="I992" i="5"/>
  <c r="H992" i="5"/>
  <c r="G992" i="5"/>
  <c r="I991" i="5"/>
  <c r="H991" i="5"/>
  <c r="G991" i="5"/>
  <c r="I990" i="5"/>
  <c r="H990" i="5"/>
  <c r="G990" i="5"/>
  <c r="I989" i="5"/>
  <c r="H989" i="5"/>
  <c r="G989" i="5"/>
  <c r="I988" i="5"/>
  <c r="H988" i="5"/>
  <c r="G988" i="5"/>
  <c r="I987" i="5"/>
  <c r="H987" i="5"/>
  <c r="G987" i="5"/>
  <c r="I986" i="5"/>
  <c r="H986" i="5"/>
  <c r="G986" i="5"/>
  <c r="I985" i="5"/>
  <c r="H985" i="5"/>
  <c r="G985" i="5"/>
  <c r="I984" i="5"/>
  <c r="H984" i="5"/>
  <c r="G984" i="5"/>
  <c r="I983" i="5"/>
  <c r="H983" i="5"/>
  <c r="G983" i="5"/>
  <c r="I982" i="5"/>
  <c r="H982" i="5"/>
  <c r="G982" i="5"/>
  <c r="I981" i="5"/>
  <c r="H981" i="5"/>
  <c r="G981" i="5"/>
  <c r="I980" i="5"/>
  <c r="H980" i="5"/>
  <c r="G980" i="5"/>
  <c r="I979" i="5"/>
  <c r="H979" i="5"/>
  <c r="G979" i="5"/>
  <c r="I978" i="5"/>
  <c r="H978" i="5"/>
  <c r="G978" i="5"/>
  <c r="I977" i="5"/>
  <c r="H977" i="5"/>
  <c r="G977" i="5"/>
  <c r="I976" i="5"/>
  <c r="H976" i="5"/>
  <c r="G976" i="5"/>
  <c r="I975" i="5"/>
  <c r="H975" i="5"/>
  <c r="G975" i="5"/>
  <c r="I974" i="5"/>
  <c r="H974" i="5"/>
  <c r="G974" i="5"/>
  <c r="I973" i="5"/>
  <c r="H973" i="5"/>
  <c r="G973" i="5"/>
  <c r="I972" i="5"/>
  <c r="H972" i="5"/>
  <c r="G972" i="5"/>
  <c r="I971" i="5"/>
  <c r="H971" i="5"/>
  <c r="G971" i="5"/>
  <c r="I970" i="5"/>
  <c r="H970" i="5"/>
  <c r="G970" i="5"/>
  <c r="I969" i="5"/>
  <c r="H969" i="5"/>
  <c r="G969" i="5"/>
  <c r="I968" i="5"/>
  <c r="H968" i="5"/>
  <c r="G968" i="5"/>
  <c r="I967" i="5"/>
  <c r="H967" i="5"/>
  <c r="G967" i="5"/>
  <c r="I966" i="5"/>
  <c r="H966" i="5"/>
  <c r="G966" i="5"/>
  <c r="I965" i="5"/>
  <c r="H965" i="5"/>
  <c r="G965" i="5"/>
  <c r="I964" i="5"/>
  <c r="H964" i="5"/>
  <c r="G964" i="5"/>
  <c r="I963" i="5"/>
  <c r="H963" i="5"/>
  <c r="G963" i="5"/>
  <c r="I962" i="5"/>
  <c r="H962" i="5"/>
  <c r="G962" i="5"/>
  <c r="I961" i="5"/>
  <c r="H961" i="5"/>
  <c r="G961" i="5"/>
  <c r="I960" i="5"/>
  <c r="H960" i="5"/>
  <c r="G960" i="5"/>
  <c r="I959" i="5"/>
  <c r="H959" i="5"/>
  <c r="G959" i="5"/>
  <c r="I958" i="5"/>
  <c r="H958" i="5"/>
  <c r="G958" i="5"/>
  <c r="I957" i="5"/>
  <c r="H957" i="5"/>
  <c r="G957" i="5"/>
  <c r="I956" i="5"/>
  <c r="H956" i="5"/>
  <c r="G956" i="5"/>
  <c r="I955" i="5"/>
  <c r="H955" i="5"/>
  <c r="G955" i="5"/>
  <c r="I954" i="5"/>
  <c r="H954" i="5"/>
  <c r="G954" i="5"/>
  <c r="I953" i="5"/>
  <c r="H953" i="5"/>
  <c r="G953" i="5"/>
  <c r="I952" i="5"/>
  <c r="H952" i="5"/>
  <c r="G952" i="5"/>
  <c r="I951" i="5"/>
  <c r="H951" i="5"/>
  <c r="G951" i="5"/>
  <c r="I950" i="5"/>
  <c r="H950" i="5"/>
  <c r="G950" i="5"/>
  <c r="I949" i="5"/>
  <c r="H949" i="5"/>
  <c r="G949" i="5"/>
  <c r="I948" i="5"/>
  <c r="H948" i="5"/>
  <c r="G948" i="5"/>
  <c r="I947" i="5"/>
  <c r="H947" i="5"/>
  <c r="G947" i="5"/>
  <c r="I946" i="5"/>
  <c r="H946" i="5"/>
  <c r="G946" i="5"/>
  <c r="I945" i="5"/>
  <c r="H945" i="5"/>
  <c r="G945" i="5"/>
  <c r="I944" i="5"/>
  <c r="H944" i="5"/>
  <c r="G944" i="5"/>
  <c r="I943" i="5"/>
  <c r="H943" i="5"/>
  <c r="G943" i="5"/>
  <c r="I942" i="5"/>
  <c r="H942" i="5"/>
  <c r="G942" i="5"/>
  <c r="I941" i="5"/>
  <c r="H941" i="5"/>
  <c r="G941" i="5"/>
  <c r="I940" i="5"/>
  <c r="H940" i="5"/>
  <c r="G940" i="5"/>
  <c r="I939" i="5"/>
  <c r="H939" i="5"/>
  <c r="G939" i="5"/>
  <c r="I938" i="5"/>
  <c r="H938" i="5"/>
  <c r="G938" i="5"/>
  <c r="I937" i="5"/>
  <c r="H937" i="5"/>
  <c r="G937" i="5"/>
  <c r="I936" i="5"/>
  <c r="H936" i="5"/>
  <c r="G936" i="5"/>
  <c r="I935" i="5"/>
  <c r="H935" i="5"/>
  <c r="G935" i="5"/>
  <c r="I934" i="5"/>
  <c r="H934" i="5"/>
  <c r="G934" i="5"/>
  <c r="I933" i="5"/>
  <c r="H933" i="5"/>
  <c r="G933" i="5"/>
  <c r="I932" i="5"/>
  <c r="H932" i="5"/>
  <c r="G932" i="5"/>
  <c r="I931" i="5"/>
  <c r="H931" i="5"/>
  <c r="G931" i="5"/>
  <c r="I930" i="5"/>
  <c r="H930" i="5"/>
  <c r="G930" i="5"/>
  <c r="I929" i="5"/>
  <c r="H929" i="5"/>
  <c r="G929" i="5"/>
  <c r="I928" i="5"/>
  <c r="H928" i="5"/>
  <c r="G928" i="5"/>
  <c r="I927" i="5"/>
  <c r="H927" i="5"/>
  <c r="G927" i="5"/>
  <c r="I926" i="5"/>
  <c r="H926" i="5"/>
  <c r="G926" i="5"/>
  <c r="I925" i="5"/>
  <c r="H925" i="5"/>
  <c r="G925" i="5"/>
  <c r="I924" i="5"/>
  <c r="H924" i="5"/>
  <c r="G924" i="5"/>
  <c r="I923" i="5"/>
  <c r="H923" i="5"/>
  <c r="G923" i="5"/>
  <c r="I922" i="5"/>
  <c r="H922" i="5"/>
  <c r="G922" i="5"/>
  <c r="I921" i="5"/>
  <c r="H921" i="5"/>
  <c r="G921" i="5"/>
  <c r="I920" i="5"/>
  <c r="H920" i="5"/>
  <c r="G920" i="5"/>
  <c r="I919" i="5"/>
  <c r="H919" i="5"/>
  <c r="G919" i="5"/>
  <c r="I918" i="5"/>
  <c r="H918" i="5"/>
  <c r="G918" i="5"/>
  <c r="I917" i="5"/>
  <c r="H917" i="5"/>
  <c r="G917" i="5"/>
  <c r="I916" i="5"/>
  <c r="H916" i="5"/>
  <c r="G916" i="5"/>
  <c r="I915" i="5"/>
  <c r="H915" i="5"/>
  <c r="G915" i="5"/>
  <c r="I914" i="5"/>
  <c r="H914" i="5"/>
  <c r="G914" i="5"/>
  <c r="I913" i="5"/>
  <c r="H913" i="5"/>
  <c r="G913" i="5"/>
  <c r="I912" i="5"/>
  <c r="H912" i="5"/>
  <c r="G912" i="5"/>
  <c r="I911" i="5"/>
  <c r="H911" i="5"/>
  <c r="G911" i="5"/>
  <c r="I910" i="5"/>
  <c r="H910" i="5"/>
  <c r="G910" i="5"/>
  <c r="I909" i="5"/>
  <c r="H909" i="5"/>
  <c r="G909" i="5"/>
  <c r="I908" i="5"/>
  <c r="H908" i="5"/>
  <c r="G908" i="5"/>
  <c r="I907" i="5"/>
  <c r="H907" i="5"/>
  <c r="G907" i="5"/>
  <c r="I906" i="5"/>
  <c r="H906" i="5"/>
  <c r="G906" i="5"/>
  <c r="I905" i="5"/>
  <c r="H905" i="5"/>
  <c r="G905" i="5"/>
  <c r="I904" i="5"/>
  <c r="H904" i="5"/>
  <c r="G904" i="5"/>
  <c r="I903" i="5"/>
  <c r="H903" i="5"/>
  <c r="G903" i="5"/>
  <c r="I902" i="5"/>
  <c r="H902" i="5"/>
  <c r="G902" i="5"/>
  <c r="I901" i="5"/>
  <c r="H901" i="5"/>
  <c r="G901" i="5"/>
  <c r="I900" i="5"/>
  <c r="H900" i="5"/>
  <c r="G900" i="5"/>
  <c r="I899" i="5"/>
  <c r="H899" i="5"/>
  <c r="G899" i="5"/>
  <c r="I898" i="5"/>
  <c r="H898" i="5"/>
  <c r="G898" i="5"/>
  <c r="I897" i="5"/>
  <c r="H897" i="5"/>
  <c r="G897" i="5"/>
  <c r="I896" i="5"/>
  <c r="H896" i="5"/>
  <c r="G896" i="5"/>
  <c r="I895" i="5"/>
  <c r="H895" i="5"/>
  <c r="G895" i="5"/>
  <c r="I894" i="5"/>
  <c r="H894" i="5"/>
  <c r="G894" i="5"/>
  <c r="I893" i="5"/>
  <c r="H893" i="5"/>
  <c r="G893" i="5"/>
  <c r="I892" i="5"/>
  <c r="H892" i="5"/>
  <c r="G892" i="5"/>
  <c r="I891" i="5"/>
  <c r="H891" i="5"/>
  <c r="G891" i="5"/>
  <c r="I890" i="5"/>
  <c r="H890" i="5"/>
  <c r="G890" i="5"/>
  <c r="I889" i="5"/>
  <c r="H889" i="5"/>
  <c r="G889" i="5"/>
  <c r="I888" i="5"/>
  <c r="H888" i="5"/>
  <c r="G888" i="5"/>
  <c r="I887" i="5"/>
  <c r="H887" i="5"/>
  <c r="G887" i="5"/>
  <c r="I886" i="5"/>
  <c r="H886" i="5"/>
  <c r="G886" i="5"/>
  <c r="I885" i="5"/>
  <c r="H885" i="5"/>
  <c r="G885" i="5"/>
  <c r="I884" i="5"/>
  <c r="H884" i="5"/>
  <c r="G884" i="5"/>
  <c r="I883" i="5"/>
  <c r="H883" i="5"/>
  <c r="G883" i="5"/>
  <c r="I882" i="5"/>
  <c r="H882" i="5"/>
  <c r="G882" i="5"/>
  <c r="I881" i="5"/>
  <c r="H881" i="5"/>
  <c r="G881" i="5"/>
  <c r="I880" i="5"/>
  <c r="H880" i="5"/>
  <c r="G880" i="5"/>
  <c r="I879" i="5"/>
  <c r="H879" i="5"/>
  <c r="G879" i="5"/>
  <c r="I878" i="5"/>
  <c r="H878" i="5"/>
  <c r="G878" i="5"/>
  <c r="I877" i="5"/>
  <c r="H877" i="5"/>
  <c r="G877" i="5"/>
  <c r="I876" i="5"/>
  <c r="H876" i="5"/>
  <c r="G876" i="5"/>
  <c r="I875" i="5"/>
  <c r="H875" i="5"/>
  <c r="G875" i="5"/>
  <c r="I874" i="5"/>
  <c r="H874" i="5"/>
  <c r="G874" i="5"/>
  <c r="I873" i="5"/>
  <c r="H873" i="5"/>
  <c r="G873" i="5"/>
  <c r="I872" i="5"/>
  <c r="H872" i="5"/>
  <c r="G872" i="5"/>
  <c r="I871" i="5"/>
  <c r="H871" i="5"/>
  <c r="G871" i="5"/>
  <c r="I870" i="5"/>
  <c r="H870" i="5"/>
  <c r="G870" i="5"/>
  <c r="I869" i="5"/>
  <c r="H869" i="5"/>
  <c r="G869" i="5"/>
  <c r="I868" i="5"/>
  <c r="H868" i="5"/>
  <c r="G868" i="5"/>
  <c r="I867" i="5"/>
  <c r="H867" i="5"/>
  <c r="G867" i="5"/>
  <c r="I866" i="5"/>
  <c r="H866" i="5"/>
  <c r="G866" i="5"/>
  <c r="I865" i="5"/>
  <c r="H865" i="5"/>
  <c r="G865" i="5"/>
  <c r="I864" i="5"/>
  <c r="H864" i="5"/>
  <c r="G864" i="5"/>
  <c r="I863" i="5"/>
  <c r="H863" i="5"/>
  <c r="G863" i="5"/>
  <c r="I862" i="5"/>
  <c r="H862" i="5"/>
  <c r="G862" i="5"/>
  <c r="I861" i="5"/>
  <c r="H861" i="5"/>
  <c r="G861" i="5"/>
  <c r="I860" i="5"/>
  <c r="H860" i="5"/>
  <c r="G860" i="5"/>
  <c r="I859" i="5"/>
  <c r="H859" i="5"/>
  <c r="G859" i="5"/>
  <c r="I858" i="5"/>
  <c r="H858" i="5"/>
  <c r="G858" i="5"/>
  <c r="I857" i="5"/>
  <c r="H857" i="5"/>
  <c r="G857" i="5"/>
  <c r="I856" i="5"/>
  <c r="H856" i="5"/>
  <c r="G856" i="5"/>
  <c r="I855" i="5"/>
  <c r="H855" i="5"/>
  <c r="G855" i="5"/>
  <c r="I854" i="5"/>
  <c r="H854" i="5"/>
  <c r="G854" i="5"/>
  <c r="I853" i="5"/>
  <c r="H853" i="5"/>
  <c r="G853" i="5"/>
  <c r="I852" i="5"/>
  <c r="H852" i="5"/>
  <c r="G852" i="5"/>
  <c r="I851" i="5"/>
  <c r="H851" i="5"/>
  <c r="G851" i="5"/>
  <c r="I850" i="5"/>
  <c r="H850" i="5"/>
  <c r="G850" i="5"/>
  <c r="I849" i="5"/>
  <c r="H849" i="5"/>
  <c r="G849" i="5"/>
  <c r="I848" i="5"/>
  <c r="H848" i="5"/>
  <c r="G848" i="5"/>
  <c r="I847" i="5"/>
  <c r="H847" i="5"/>
  <c r="G847" i="5"/>
  <c r="I846" i="5"/>
  <c r="H846" i="5"/>
  <c r="G846" i="5"/>
  <c r="I845" i="5"/>
  <c r="H845" i="5"/>
  <c r="G845" i="5"/>
  <c r="I844" i="5"/>
  <c r="H844" i="5"/>
  <c r="G844" i="5"/>
  <c r="I843" i="5"/>
  <c r="H843" i="5"/>
  <c r="G843" i="5"/>
  <c r="I842" i="5"/>
  <c r="H842" i="5"/>
  <c r="G842" i="5"/>
  <c r="I841" i="5"/>
  <c r="H841" i="5"/>
  <c r="G841" i="5"/>
  <c r="I840" i="5"/>
  <c r="H840" i="5"/>
  <c r="G840" i="5"/>
  <c r="I839" i="5"/>
  <c r="H839" i="5"/>
  <c r="G839" i="5"/>
  <c r="I838" i="5"/>
  <c r="H838" i="5"/>
  <c r="G838" i="5"/>
  <c r="I837" i="5"/>
  <c r="H837" i="5"/>
  <c r="G837" i="5"/>
  <c r="I836" i="5"/>
  <c r="H836" i="5"/>
  <c r="G836" i="5"/>
  <c r="I835" i="5"/>
  <c r="H835" i="5"/>
  <c r="G835" i="5"/>
  <c r="I834" i="5"/>
  <c r="H834" i="5"/>
  <c r="G834" i="5"/>
  <c r="I833" i="5"/>
  <c r="H833" i="5"/>
  <c r="G833" i="5"/>
  <c r="I832" i="5"/>
  <c r="H832" i="5"/>
  <c r="G832" i="5"/>
  <c r="I831" i="5"/>
  <c r="H831" i="5"/>
  <c r="G831" i="5"/>
  <c r="I830" i="5"/>
  <c r="H830" i="5"/>
  <c r="G830" i="5"/>
  <c r="I829" i="5"/>
  <c r="H829" i="5"/>
  <c r="G829" i="5"/>
  <c r="I828" i="5"/>
  <c r="H828" i="5"/>
  <c r="G828" i="5"/>
  <c r="I827" i="5"/>
  <c r="H827" i="5"/>
  <c r="G827" i="5"/>
  <c r="I826" i="5"/>
  <c r="H826" i="5"/>
  <c r="G826" i="5"/>
  <c r="I825" i="5"/>
  <c r="H825" i="5"/>
  <c r="G825" i="5"/>
  <c r="I824" i="5"/>
  <c r="H824" i="5"/>
  <c r="G824" i="5"/>
  <c r="I823" i="5"/>
  <c r="H823" i="5"/>
  <c r="G823" i="5"/>
  <c r="I822" i="5"/>
  <c r="H822" i="5"/>
  <c r="G822" i="5"/>
  <c r="I821" i="5"/>
  <c r="H821" i="5"/>
  <c r="G821" i="5"/>
  <c r="I820" i="5"/>
  <c r="H820" i="5"/>
  <c r="G820" i="5"/>
  <c r="I819" i="5"/>
  <c r="H819" i="5"/>
  <c r="G819" i="5"/>
  <c r="I818" i="5"/>
  <c r="H818" i="5"/>
  <c r="G818" i="5"/>
  <c r="I817" i="5"/>
  <c r="H817" i="5"/>
  <c r="G817" i="5"/>
  <c r="I816" i="5"/>
  <c r="H816" i="5"/>
  <c r="G816" i="5"/>
  <c r="I815" i="5"/>
  <c r="H815" i="5"/>
  <c r="G815" i="5"/>
  <c r="I814" i="5"/>
  <c r="H814" i="5"/>
  <c r="G814" i="5"/>
  <c r="I813" i="5"/>
  <c r="H813" i="5"/>
  <c r="G813" i="5"/>
  <c r="I812" i="5"/>
  <c r="H812" i="5"/>
  <c r="G812" i="5"/>
  <c r="I811" i="5"/>
  <c r="H811" i="5"/>
  <c r="G811" i="5"/>
  <c r="I810" i="5"/>
  <c r="H810" i="5"/>
  <c r="G810" i="5"/>
  <c r="I809" i="5"/>
  <c r="H809" i="5"/>
  <c r="G809" i="5"/>
  <c r="I808" i="5"/>
  <c r="H808" i="5"/>
  <c r="G808" i="5"/>
  <c r="I807" i="5"/>
  <c r="H807" i="5"/>
  <c r="G807" i="5"/>
  <c r="I806" i="5"/>
  <c r="H806" i="5"/>
  <c r="G806" i="5"/>
  <c r="I805" i="5"/>
  <c r="H805" i="5"/>
  <c r="G805" i="5"/>
  <c r="I804" i="5"/>
  <c r="H804" i="5"/>
  <c r="G804" i="5"/>
  <c r="I803" i="5"/>
  <c r="H803" i="5"/>
  <c r="G803" i="5"/>
  <c r="I802" i="5"/>
  <c r="H802" i="5"/>
  <c r="G802" i="5"/>
  <c r="I801" i="5"/>
  <c r="H801" i="5"/>
  <c r="G801" i="5"/>
  <c r="I800" i="5"/>
  <c r="H800" i="5"/>
  <c r="G800" i="5"/>
  <c r="I799" i="5"/>
  <c r="H799" i="5"/>
  <c r="G799" i="5"/>
  <c r="I798" i="5"/>
  <c r="H798" i="5"/>
  <c r="G798" i="5"/>
  <c r="I797" i="5"/>
  <c r="H797" i="5"/>
  <c r="G797" i="5"/>
  <c r="I796" i="5"/>
  <c r="H796" i="5"/>
  <c r="G796" i="5"/>
  <c r="I795" i="5"/>
  <c r="H795" i="5"/>
  <c r="G795" i="5"/>
  <c r="I794" i="5"/>
  <c r="H794" i="5"/>
  <c r="G794" i="5"/>
  <c r="I793" i="5"/>
  <c r="H793" i="5"/>
  <c r="G793" i="5"/>
  <c r="I792" i="5"/>
  <c r="H792" i="5"/>
  <c r="G792" i="5"/>
  <c r="I791" i="5"/>
  <c r="H791" i="5"/>
  <c r="G791" i="5"/>
  <c r="I790" i="5"/>
  <c r="H790" i="5"/>
  <c r="G790" i="5"/>
  <c r="I789" i="5"/>
  <c r="H789" i="5"/>
  <c r="G789" i="5"/>
  <c r="I788" i="5"/>
  <c r="H788" i="5"/>
  <c r="G788" i="5"/>
  <c r="I787" i="5"/>
  <c r="H787" i="5"/>
  <c r="G787" i="5"/>
  <c r="I786" i="5"/>
  <c r="H786" i="5"/>
  <c r="G786" i="5"/>
  <c r="I785" i="5"/>
  <c r="H785" i="5"/>
  <c r="G785" i="5"/>
  <c r="I784" i="5"/>
  <c r="H784" i="5"/>
  <c r="G784" i="5"/>
  <c r="I783" i="5"/>
  <c r="H783" i="5"/>
  <c r="G783" i="5"/>
  <c r="I782" i="5"/>
  <c r="H782" i="5"/>
  <c r="G782" i="5"/>
  <c r="I781" i="5"/>
  <c r="H781" i="5"/>
  <c r="G781" i="5"/>
  <c r="I780" i="5"/>
  <c r="H780" i="5"/>
  <c r="G780" i="5"/>
  <c r="I779" i="5"/>
  <c r="H779" i="5"/>
  <c r="G779" i="5"/>
  <c r="I778" i="5"/>
  <c r="H778" i="5"/>
  <c r="G778" i="5"/>
  <c r="I777" i="5"/>
  <c r="H777" i="5"/>
  <c r="G777" i="5"/>
  <c r="I776" i="5"/>
  <c r="H776" i="5"/>
  <c r="G776" i="5"/>
  <c r="I775" i="5"/>
  <c r="H775" i="5"/>
  <c r="G775" i="5"/>
  <c r="I774" i="5"/>
  <c r="H774" i="5"/>
  <c r="G774" i="5"/>
  <c r="I773" i="5"/>
  <c r="H773" i="5"/>
  <c r="G773" i="5"/>
  <c r="I772" i="5"/>
  <c r="H772" i="5"/>
  <c r="G772" i="5"/>
  <c r="I771" i="5"/>
  <c r="H771" i="5"/>
  <c r="G771" i="5"/>
  <c r="I770" i="5"/>
  <c r="H770" i="5"/>
  <c r="G770" i="5"/>
  <c r="I769" i="5"/>
  <c r="H769" i="5"/>
  <c r="G769" i="5"/>
  <c r="I768" i="5"/>
  <c r="H768" i="5"/>
  <c r="G768" i="5"/>
  <c r="I767" i="5"/>
  <c r="H767" i="5"/>
  <c r="G767" i="5"/>
  <c r="I766" i="5"/>
  <c r="H766" i="5"/>
  <c r="G766" i="5"/>
  <c r="I765" i="5"/>
  <c r="H765" i="5"/>
  <c r="G765" i="5"/>
  <c r="I764" i="5"/>
  <c r="H764" i="5"/>
  <c r="G764" i="5"/>
  <c r="I763" i="5"/>
  <c r="H763" i="5"/>
  <c r="G763" i="5"/>
  <c r="I762" i="5"/>
  <c r="H762" i="5"/>
  <c r="G762" i="5"/>
  <c r="I761" i="5"/>
  <c r="H761" i="5"/>
  <c r="G761" i="5"/>
  <c r="I760" i="5"/>
  <c r="H760" i="5"/>
  <c r="G760" i="5"/>
  <c r="I759" i="5"/>
  <c r="H759" i="5"/>
  <c r="G759" i="5"/>
  <c r="I758" i="5"/>
  <c r="H758" i="5"/>
  <c r="G758" i="5"/>
  <c r="I757" i="5"/>
  <c r="H757" i="5"/>
  <c r="G757" i="5"/>
  <c r="I756" i="5"/>
  <c r="H756" i="5"/>
  <c r="G756" i="5"/>
  <c r="I755" i="5"/>
  <c r="H755" i="5"/>
  <c r="G755" i="5"/>
  <c r="I754" i="5"/>
  <c r="H754" i="5"/>
  <c r="G754" i="5"/>
  <c r="I753" i="5"/>
  <c r="H753" i="5"/>
  <c r="G753" i="5"/>
  <c r="I752" i="5"/>
  <c r="H752" i="5"/>
  <c r="G752" i="5"/>
  <c r="I751" i="5"/>
  <c r="H751" i="5"/>
  <c r="G751" i="5"/>
  <c r="I750" i="5"/>
  <c r="H750" i="5"/>
  <c r="G750" i="5"/>
  <c r="I749" i="5"/>
  <c r="H749" i="5"/>
  <c r="G749" i="5"/>
  <c r="I748" i="5"/>
  <c r="H748" i="5"/>
  <c r="G748" i="5"/>
  <c r="I747" i="5"/>
  <c r="H747" i="5"/>
  <c r="G747" i="5"/>
  <c r="I746" i="5"/>
  <c r="H746" i="5"/>
  <c r="G746" i="5"/>
  <c r="I745" i="5"/>
  <c r="H745" i="5"/>
  <c r="G745" i="5"/>
  <c r="I744" i="5"/>
  <c r="H744" i="5"/>
  <c r="G744" i="5"/>
  <c r="I743" i="5"/>
  <c r="H743" i="5"/>
  <c r="G743" i="5"/>
  <c r="I742" i="5"/>
  <c r="H742" i="5"/>
  <c r="G742" i="5"/>
  <c r="I741" i="5"/>
  <c r="H741" i="5"/>
  <c r="G741" i="5"/>
  <c r="I740" i="5"/>
  <c r="H740" i="5"/>
  <c r="G740" i="5"/>
  <c r="I739" i="5"/>
  <c r="H739" i="5"/>
  <c r="G739" i="5"/>
  <c r="I738" i="5"/>
  <c r="H738" i="5"/>
  <c r="G738" i="5"/>
  <c r="I737" i="5"/>
  <c r="H737" i="5"/>
  <c r="G737" i="5"/>
  <c r="I736" i="5"/>
  <c r="H736" i="5"/>
  <c r="G736" i="5"/>
  <c r="I735" i="5"/>
  <c r="H735" i="5"/>
  <c r="G735" i="5"/>
  <c r="I734" i="5"/>
  <c r="H734" i="5"/>
  <c r="G734" i="5"/>
  <c r="I733" i="5"/>
  <c r="H733" i="5"/>
  <c r="G733" i="5"/>
  <c r="I732" i="5"/>
  <c r="H732" i="5"/>
  <c r="G732" i="5"/>
  <c r="I731" i="5"/>
  <c r="H731" i="5"/>
  <c r="G731" i="5"/>
  <c r="I730" i="5"/>
  <c r="H730" i="5"/>
  <c r="G730" i="5"/>
  <c r="I729" i="5"/>
  <c r="H729" i="5"/>
  <c r="G729" i="5"/>
  <c r="I728" i="5"/>
  <c r="H728" i="5"/>
  <c r="G728" i="5"/>
  <c r="I727" i="5"/>
  <c r="H727" i="5"/>
  <c r="G727" i="5"/>
  <c r="I726" i="5"/>
  <c r="H726" i="5"/>
  <c r="G726" i="5"/>
  <c r="I725" i="5"/>
  <c r="H725" i="5"/>
  <c r="G725" i="5"/>
  <c r="I724" i="5"/>
  <c r="H724" i="5"/>
  <c r="G724" i="5"/>
  <c r="I723" i="5"/>
  <c r="H723" i="5"/>
  <c r="G723" i="5"/>
  <c r="I722" i="5"/>
  <c r="H722" i="5"/>
  <c r="G722" i="5"/>
  <c r="I721" i="5"/>
  <c r="H721" i="5"/>
  <c r="G721" i="5"/>
  <c r="I720" i="5"/>
  <c r="H720" i="5"/>
  <c r="G720" i="5"/>
  <c r="I719" i="5"/>
  <c r="H719" i="5"/>
  <c r="G719" i="5"/>
  <c r="I718" i="5"/>
  <c r="H718" i="5"/>
  <c r="G718" i="5"/>
  <c r="I717" i="5"/>
  <c r="H717" i="5"/>
  <c r="G717" i="5"/>
  <c r="I716" i="5"/>
  <c r="H716" i="5"/>
  <c r="G716" i="5"/>
  <c r="I715" i="5"/>
  <c r="H715" i="5"/>
  <c r="G715" i="5"/>
  <c r="I714" i="5"/>
  <c r="H714" i="5"/>
  <c r="G714" i="5"/>
  <c r="I713" i="5"/>
  <c r="H713" i="5"/>
  <c r="G713" i="5"/>
  <c r="I712" i="5"/>
  <c r="H712" i="5"/>
  <c r="G712" i="5"/>
  <c r="I711" i="5"/>
  <c r="H711" i="5"/>
  <c r="G711" i="5"/>
  <c r="I710" i="5"/>
  <c r="H710" i="5"/>
  <c r="G710" i="5"/>
  <c r="I709" i="5"/>
  <c r="H709" i="5"/>
  <c r="G709" i="5"/>
  <c r="I708" i="5"/>
  <c r="H708" i="5"/>
  <c r="G708" i="5"/>
  <c r="I707" i="5"/>
  <c r="H707" i="5"/>
  <c r="G707" i="5"/>
  <c r="I706" i="5"/>
  <c r="H706" i="5"/>
  <c r="G706" i="5"/>
  <c r="I705" i="5"/>
  <c r="H705" i="5"/>
  <c r="G705" i="5"/>
  <c r="I704" i="5"/>
  <c r="H704" i="5"/>
  <c r="G704" i="5"/>
  <c r="I703" i="5"/>
  <c r="H703" i="5"/>
  <c r="G703" i="5"/>
  <c r="I702" i="5"/>
  <c r="H702" i="5"/>
  <c r="G702" i="5"/>
  <c r="I701" i="5"/>
  <c r="H701" i="5"/>
  <c r="G701" i="5"/>
  <c r="I700" i="5"/>
  <c r="H700" i="5"/>
  <c r="G700" i="5"/>
  <c r="I699" i="5"/>
  <c r="H699" i="5"/>
  <c r="G699" i="5"/>
  <c r="I698" i="5"/>
  <c r="H698" i="5"/>
  <c r="G698" i="5"/>
  <c r="I697" i="5"/>
  <c r="H697" i="5"/>
  <c r="G697" i="5"/>
  <c r="I696" i="5"/>
  <c r="H696" i="5"/>
  <c r="G696" i="5"/>
  <c r="I695" i="5"/>
  <c r="H695" i="5"/>
  <c r="G695" i="5"/>
  <c r="I694" i="5"/>
  <c r="H694" i="5"/>
  <c r="G694" i="5"/>
  <c r="I693" i="5"/>
  <c r="H693" i="5"/>
  <c r="G693" i="5"/>
  <c r="I692" i="5"/>
  <c r="H692" i="5"/>
  <c r="G692" i="5"/>
  <c r="I691" i="5"/>
  <c r="H691" i="5"/>
  <c r="G691" i="5"/>
  <c r="I690" i="5"/>
  <c r="H690" i="5"/>
  <c r="G690" i="5"/>
  <c r="I689" i="5"/>
  <c r="H689" i="5"/>
  <c r="G689" i="5"/>
  <c r="I688" i="5"/>
  <c r="H688" i="5"/>
  <c r="G688" i="5"/>
  <c r="I687" i="5"/>
  <c r="H687" i="5"/>
  <c r="G687" i="5"/>
  <c r="I686" i="5"/>
  <c r="H686" i="5"/>
  <c r="G686" i="5"/>
  <c r="I685" i="5"/>
  <c r="H685" i="5"/>
  <c r="G685" i="5"/>
  <c r="I684" i="5"/>
  <c r="H684" i="5"/>
  <c r="G684" i="5"/>
  <c r="I683" i="5"/>
  <c r="H683" i="5"/>
  <c r="G683" i="5"/>
  <c r="I682" i="5"/>
  <c r="H682" i="5"/>
  <c r="G682" i="5"/>
  <c r="I681" i="5"/>
  <c r="H681" i="5"/>
  <c r="G681" i="5"/>
  <c r="I680" i="5"/>
  <c r="H680" i="5"/>
  <c r="G680" i="5"/>
  <c r="I679" i="5"/>
  <c r="H679" i="5"/>
  <c r="G679" i="5"/>
  <c r="I678" i="5"/>
  <c r="H678" i="5"/>
  <c r="G678" i="5"/>
  <c r="I677" i="5"/>
  <c r="H677" i="5"/>
  <c r="G677" i="5"/>
  <c r="I676" i="5"/>
  <c r="H676" i="5"/>
  <c r="G676" i="5"/>
  <c r="I675" i="5"/>
  <c r="H675" i="5"/>
  <c r="G675" i="5"/>
  <c r="I674" i="5"/>
  <c r="H674" i="5"/>
  <c r="G674" i="5"/>
  <c r="I673" i="5"/>
  <c r="H673" i="5"/>
  <c r="G673" i="5"/>
  <c r="I672" i="5"/>
  <c r="H672" i="5"/>
  <c r="G672" i="5"/>
  <c r="I671" i="5"/>
  <c r="H671" i="5"/>
  <c r="G671" i="5"/>
  <c r="I670" i="5"/>
  <c r="H670" i="5"/>
  <c r="G670" i="5"/>
  <c r="I669" i="5"/>
  <c r="H669" i="5"/>
  <c r="G669" i="5"/>
  <c r="I668" i="5"/>
  <c r="H668" i="5"/>
  <c r="G668" i="5"/>
  <c r="I667" i="5"/>
  <c r="H667" i="5"/>
  <c r="G667" i="5"/>
  <c r="I666" i="5"/>
  <c r="H666" i="5"/>
  <c r="G666" i="5"/>
  <c r="I665" i="5"/>
  <c r="H665" i="5"/>
  <c r="G665" i="5"/>
  <c r="I664" i="5"/>
  <c r="H664" i="5"/>
  <c r="G664" i="5"/>
  <c r="I663" i="5"/>
  <c r="H663" i="5"/>
  <c r="G663" i="5"/>
  <c r="I662" i="5"/>
  <c r="H662" i="5"/>
  <c r="G662" i="5"/>
  <c r="I661" i="5"/>
  <c r="H661" i="5"/>
  <c r="G661" i="5"/>
  <c r="I660" i="5"/>
  <c r="H660" i="5"/>
  <c r="G660" i="5"/>
  <c r="I659" i="5"/>
  <c r="H659" i="5"/>
  <c r="G659" i="5"/>
  <c r="I658" i="5"/>
  <c r="H658" i="5"/>
  <c r="G658" i="5"/>
  <c r="I657" i="5"/>
  <c r="H657" i="5"/>
  <c r="G657" i="5"/>
  <c r="I656" i="5"/>
  <c r="H656" i="5"/>
  <c r="G656" i="5"/>
  <c r="I655" i="5"/>
  <c r="H655" i="5"/>
  <c r="G655" i="5"/>
  <c r="I654" i="5"/>
  <c r="H654" i="5"/>
  <c r="G654" i="5"/>
  <c r="I653" i="5"/>
  <c r="H653" i="5"/>
  <c r="G653" i="5"/>
  <c r="I652" i="5"/>
  <c r="H652" i="5"/>
  <c r="G652" i="5"/>
  <c r="I651" i="5"/>
  <c r="H651" i="5"/>
  <c r="G651" i="5"/>
  <c r="I650" i="5"/>
  <c r="H650" i="5"/>
  <c r="G650" i="5"/>
  <c r="I649" i="5"/>
  <c r="H649" i="5"/>
  <c r="G649" i="5"/>
  <c r="I648" i="5"/>
  <c r="H648" i="5"/>
  <c r="G648" i="5"/>
  <c r="I647" i="5"/>
  <c r="H647" i="5"/>
  <c r="G647" i="5"/>
  <c r="I646" i="5"/>
  <c r="H646" i="5"/>
  <c r="G646" i="5"/>
  <c r="I645" i="5"/>
  <c r="H645" i="5"/>
  <c r="G645" i="5"/>
  <c r="I644" i="5"/>
  <c r="H644" i="5"/>
  <c r="G644" i="5"/>
  <c r="I643" i="5"/>
  <c r="H643" i="5"/>
  <c r="G643" i="5"/>
  <c r="I642" i="5"/>
  <c r="H642" i="5"/>
  <c r="G642" i="5"/>
  <c r="I641" i="5"/>
  <c r="H641" i="5"/>
  <c r="G641" i="5"/>
  <c r="I640" i="5"/>
  <c r="H640" i="5"/>
  <c r="G640" i="5"/>
  <c r="I639" i="5"/>
  <c r="H639" i="5"/>
  <c r="G639" i="5"/>
  <c r="I638" i="5"/>
  <c r="H638" i="5"/>
  <c r="G638" i="5"/>
  <c r="I637" i="5"/>
  <c r="H637" i="5"/>
  <c r="G637" i="5"/>
  <c r="I636" i="5"/>
  <c r="H636" i="5"/>
  <c r="G636" i="5"/>
  <c r="I635" i="5"/>
  <c r="H635" i="5"/>
  <c r="G635" i="5"/>
  <c r="I634" i="5"/>
  <c r="H634" i="5"/>
  <c r="G634" i="5"/>
  <c r="I633" i="5"/>
  <c r="H633" i="5"/>
  <c r="G633" i="5"/>
  <c r="I632" i="5"/>
  <c r="H632" i="5"/>
  <c r="G632" i="5"/>
  <c r="I631" i="5"/>
  <c r="H631" i="5"/>
  <c r="G631" i="5"/>
  <c r="I630" i="5"/>
  <c r="H630" i="5"/>
  <c r="G630" i="5"/>
  <c r="I629" i="5"/>
  <c r="H629" i="5"/>
  <c r="G629" i="5"/>
  <c r="I628" i="5"/>
  <c r="H628" i="5"/>
  <c r="G628" i="5"/>
  <c r="I627" i="5"/>
  <c r="H627" i="5"/>
  <c r="G627" i="5"/>
  <c r="I626" i="5"/>
  <c r="H626" i="5"/>
  <c r="G626" i="5"/>
  <c r="I625" i="5"/>
  <c r="H625" i="5"/>
  <c r="G625" i="5"/>
  <c r="I624" i="5"/>
  <c r="H624" i="5"/>
  <c r="G624" i="5"/>
  <c r="I623" i="5"/>
  <c r="H623" i="5"/>
  <c r="G623" i="5"/>
  <c r="I622" i="5"/>
  <c r="H622" i="5"/>
  <c r="G622" i="5"/>
  <c r="I621" i="5"/>
  <c r="H621" i="5"/>
  <c r="G621" i="5"/>
  <c r="I620" i="5"/>
  <c r="H620" i="5"/>
  <c r="G620" i="5"/>
  <c r="I619" i="5"/>
  <c r="H619" i="5"/>
  <c r="G619" i="5"/>
  <c r="I618" i="5"/>
  <c r="H618" i="5"/>
  <c r="G618" i="5"/>
  <c r="I617" i="5"/>
  <c r="H617" i="5"/>
  <c r="G617" i="5"/>
  <c r="I616" i="5"/>
  <c r="H616" i="5"/>
  <c r="G616" i="5"/>
  <c r="I615" i="5"/>
  <c r="H615" i="5"/>
  <c r="G615" i="5"/>
  <c r="I614" i="5"/>
  <c r="H614" i="5"/>
  <c r="G614" i="5"/>
  <c r="I613" i="5"/>
  <c r="H613" i="5"/>
  <c r="G613" i="5"/>
  <c r="I612" i="5"/>
  <c r="H612" i="5"/>
  <c r="G612" i="5"/>
  <c r="I611" i="5"/>
  <c r="H611" i="5"/>
  <c r="G611" i="5"/>
  <c r="I610" i="5"/>
  <c r="H610" i="5"/>
  <c r="G610" i="5"/>
  <c r="I609" i="5"/>
  <c r="H609" i="5"/>
  <c r="G609" i="5"/>
  <c r="I608" i="5"/>
  <c r="H608" i="5"/>
  <c r="G608" i="5"/>
  <c r="I607" i="5"/>
  <c r="H607" i="5"/>
  <c r="G607" i="5"/>
  <c r="I606" i="5"/>
  <c r="H606" i="5"/>
  <c r="G606" i="5"/>
  <c r="I605" i="5"/>
  <c r="H605" i="5"/>
  <c r="G605" i="5"/>
  <c r="I604" i="5"/>
  <c r="H604" i="5"/>
  <c r="G604" i="5"/>
  <c r="I603" i="5"/>
  <c r="H603" i="5"/>
  <c r="G603" i="5"/>
  <c r="I602" i="5"/>
  <c r="H602" i="5"/>
  <c r="G602" i="5"/>
  <c r="I601" i="5"/>
  <c r="H601" i="5"/>
  <c r="G601" i="5"/>
  <c r="I600" i="5"/>
  <c r="H600" i="5"/>
  <c r="G600" i="5"/>
  <c r="I599" i="5"/>
  <c r="H599" i="5"/>
  <c r="G599" i="5"/>
  <c r="I598" i="5"/>
  <c r="H598" i="5"/>
  <c r="G598" i="5"/>
  <c r="I597" i="5"/>
  <c r="H597" i="5"/>
  <c r="G597" i="5"/>
  <c r="I596" i="5"/>
  <c r="H596" i="5"/>
  <c r="G596" i="5"/>
  <c r="I595" i="5"/>
  <c r="H595" i="5"/>
  <c r="G595" i="5"/>
  <c r="I594" i="5"/>
  <c r="H594" i="5"/>
  <c r="G594" i="5"/>
  <c r="I593" i="5"/>
  <c r="H593" i="5"/>
  <c r="G593" i="5"/>
  <c r="I592" i="5"/>
  <c r="H592" i="5"/>
  <c r="G592" i="5"/>
  <c r="I591" i="5"/>
  <c r="H591" i="5"/>
  <c r="G591" i="5"/>
  <c r="I590" i="5"/>
  <c r="H590" i="5"/>
  <c r="G590" i="5"/>
  <c r="I589" i="5"/>
  <c r="H589" i="5"/>
  <c r="G589" i="5"/>
  <c r="I588" i="5"/>
  <c r="H588" i="5"/>
  <c r="G588" i="5"/>
  <c r="I587" i="5"/>
  <c r="H587" i="5"/>
  <c r="G587" i="5"/>
  <c r="I586" i="5"/>
  <c r="H586" i="5"/>
  <c r="G586" i="5"/>
  <c r="I585" i="5"/>
  <c r="H585" i="5"/>
  <c r="G585" i="5"/>
  <c r="I584" i="5"/>
  <c r="H584" i="5"/>
  <c r="G584" i="5"/>
  <c r="I583" i="5"/>
  <c r="H583" i="5"/>
  <c r="G583" i="5"/>
  <c r="I582" i="5"/>
  <c r="H582" i="5"/>
  <c r="G582" i="5"/>
  <c r="I581" i="5"/>
  <c r="H581" i="5"/>
  <c r="G581" i="5"/>
  <c r="I580" i="5"/>
  <c r="H580" i="5"/>
  <c r="G580" i="5"/>
  <c r="I579" i="5"/>
  <c r="H579" i="5"/>
  <c r="G579" i="5"/>
  <c r="I578" i="5"/>
  <c r="H578" i="5"/>
  <c r="G578" i="5"/>
  <c r="I577" i="5"/>
  <c r="H577" i="5"/>
  <c r="G577" i="5"/>
  <c r="I576" i="5"/>
  <c r="H576" i="5"/>
  <c r="G576" i="5"/>
  <c r="I575" i="5"/>
  <c r="H575" i="5"/>
  <c r="G575" i="5"/>
  <c r="I574" i="5"/>
  <c r="H574" i="5"/>
  <c r="G574" i="5"/>
  <c r="I573" i="5"/>
  <c r="H573" i="5"/>
  <c r="G573" i="5"/>
  <c r="I572" i="5"/>
  <c r="H572" i="5"/>
  <c r="G572" i="5"/>
  <c r="I571" i="5"/>
  <c r="H571" i="5"/>
  <c r="G571" i="5"/>
  <c r="I570" i="5"/>
  <c r="H570" i="5"/>
  <c r="G570" i="5"/>
  <c r="I569" i="5"/>
  <c r="H569" i="5"/>
  <c r="G569" i="5"/>
  <c r="I568" i="5"/>
  <c r="H568" i="5"/>
  <c r="G568" i="5"/>
  <c r="I567" i="5"/>
  <c r="H567" i="5"/>
  <c r="G567" i="5"/>
  <c r="I566" i="5"/>
  <c r="H566" i="5"/>
  <c r="G566" i="5"/>
  <c r="I565" i="5"/>
  <c r="H565" i="5"/>
  <c r="G565" i="5"/>
  <c r="I564" i="5"/>
  <c r="H564" i="5"/>
  <c r="G564" i="5"/>
  <c r="I563" i="5"/>
  <c r="H563" i="5"/>
  <c r="G563" i="5"/>
  <c r="I562" i="5"/>
  <c r="H562" i="5"/>
  <c r="G562" i="5"/>
  <c r="I561" i="5"/>
  <c r="H561" i="5"/>
  <c r="G561" i="5"/>
  <c r="I560" i="5"/>
  <c r="H560" i="5"/>
  <c r="G560" i="5"/>
  <c r="I559" i="5"/>
  <c r="H559" i="5"/>
  <c r="G559" i="5"/>
  <c r="I558" i="5"/>
  <c r="H558" i="5"/>
  <c r="G558" i="5"/>
  <c r="I557" i="5"/>
  <c r="H557" i="5"/>
  <c r="G557" i="5"/>
  <c r="I556" i="5"/>
  <c r="H556" i="5"/>
  <c r="G556" i="5"/>
  <c r="I555" i="5"/>
  <c r="H555" i="5"/>
  <c r="G555" i="5"/>
  <c r="I554" i="5"/>
  <c r="H554" i="5"/>
  <c r="G554" i="5"/>
  <c r="I553" i="5"/>
  <c r="H553" i="5"/>
  <c r="G553" i="5"/>
  <c r="I552" i="5"/>
  <c r="H552" i="5"/>
  <c r="G552" i="5"/>
  <c r="I551" i="5"/>
  <c r="H551" i="5"/>
  <c r="G551" i="5"/>
  <c r="I550" i="5"/>
  <c r="H550" i="5"/>
  <c r="G550" i="5"/>
  <c r="I549" i="5"/>
  <c r="H549" i="5"/>
  <c r="G549" i="5"/>
  <c r="I548" i="5"/>
  <c r="H548" i="5"/>
  <c r="G548" i="5"/>
  <c r="I547" i="5"/>
  <c r="H547" i="5"/>
  <c r="G547" i="5"/>
  <c r="I546" i="5"/>
  <c r="H546" i="5"/>
  <c r="G546" i="5"/>
  <c r="I545" i="5"/>
  <c r="H545" i="5"/>
  <c r="G545" i="5"/>
  <c r="I544" i="5"/>
  <c r="H544" i="5"/>
  <c r="G544" i="5"/>
  <c r="I543" i="5"/>
  <c r="H543" i="5"/>
  <c r="G543" i="5"/>
  <c r="I542" i="5"/>
  <c r="H542" i="5"/>
  <c r="G542" i="5"/>
  <c r="I541" i="5"/>
  <c r="H541" i="5"/>
  <c r="G541" i="5"/>
  <c r="I540" i="5"/>
  <c r="H540" i="5"/>
  <c r="G540" i="5"/>
  <c r="I539" i="5"/>
  <c r="H539" i="5"/>
  <c r="G539" i="5"/>
  <c r="I538" i="5"/>
  <c r="H538" i="5"/>
  <c r="G538" i="5"/>
  <c r="I537" i="5"/>
  <c r="H537" i="5"/>
  <c r="G537" i="5"/>
  <c r="I536" i="5"/>
  <c r="H536" i="5"/>
  <c r="G536" i="5"/>
  <c r="I535" i="5"/>
  <c r="H535" i="5"/>
  <c r="G535" i="5"/>
  <c r="I534" i="5"/>
  <c r="H534" i="5"/>
  <c r="G534" i="5"/>
  <c r="I533" i="5"/>
  <c r="H533" i="5"/>
  <c r="G533" i="5"/>
  <c r="I532" i="5"/>
  <c r="H532" i="5"/>
  <c r="G532" i="5"/>
  <c r="I531" i="5"/>
  <c r="H531" i="5"/>
  <c r="G531" i="5"/>
  <c r="I530" i="5"/>
  <c r="H530" i="5"/>
  <c r="G530" i="5"/>
  <c r="I529" i="5"/>
  <c r="H529" i="5"/>
  <c r="G529" i="5"/>
  <c r="I528" i="5"/>
  <c r="H528" i="5"/>
  <c r="G528" i="5"/>
  <c r="I527" i="5"/>
  <c r="H527" i="5"/>
  <c r="G527" i="5"/>
  <c r="I526" i="5"/>
  <c r="H526" i="5"/>
  <c r="G526" i="5"/>
  <c r="I525" i="5"/>
  <c r="H525" i="5"/>
  <c r="G525" i="5"/>
  <c r="I524" i="5"/>
  <c r="H524" i="5"/>
  <c r="G524" i="5"/>
  <c r="I523" i="5"/>
  <c r="H523" i="5"/>
  <c r="G523" i="5"/>
  <c r="I522" i="5"/>
  <c r="H522" i="5"/>
  <c r="G522" i="5"/>
  <c r="I521" i="5"/>
  <c r="H521" i="5"/>
  <c r="G521" i="5"/>
  <c r="I520" i="5"/>
  <c r="H520" i="5"/>
  <c r="G520" i="5"/>
  <c r="I519" i="5"/>
  <c r="H519" i="5"/>
  <c r="G519" i="5"/>
  <c r="I518" i="5"/>
  <c r="H518" i="5"/>
  <c r="G518" i="5"/>
  <c r="I517" i="5"/>
  <c r="H517" i="5"/>
  <c r="G517" i="5"/>
  <c r="I516" i="5"/>
  <c r="H516" i="5"/>
  <c r="G516" i="5"/>
  <c r="I515" i="5"/>
  <c r="H515" i="5"/>
  <c r="G515" i="5"/>
  <c r="I514" i="5"/>
  <c r="H514" i="5"/>
  <c r="G514" i="5"/>
  <c r="I513" i="5"/>
  <c r="H513" i="5"/>
  <c r="G513" i="5"/>
  <c r="I512" i="5"/>
  <c r="H512" i="5"/>
  <c r="G512" i="5"/>
  <c r="I511" i="5"/>
  <c r="H511" i="5"/>
  <c r="G511" i="5"/>
  <c r="I510" i="5"/>
  <c r="H510" i="5"/>
  <c r="G510" i="5"/>
  <c r="I509" i="5"/>
  <c r="H509" i="5"/>
  <c r="G509" i="5"/>
  <c r="I508" i="5"/>
  <c r="H508" i="5"/>
  <c r="G508" i="5"/>
  <c r="I507" i="5"/>
  <c r="H507" i="5"/>
  <c r="G507" i="5"/>
  <c r="I506" i="5"/>
  <c r="H506" i="5"/>
  <c r="G506" i="5"/>
  <c r="I505" i="5"/>
  <c r="H505" i="5"/>
  <c r="G505" i="5"/>
  <c r="I504" i="5"/>
  <c r="H504" i="5"/>
  <c r="G504" i="5"/>
  <c r="I503" i="5"/>
  <c r="H503" i="5"/>
  <c r="G503" i="5"/>
  <c r="I502" i="5"/>
  <c r="H502" i="5"/>
  <c r="G502" i="5"/>
  <c r="I501" i="5"/>
  <c r="H501" i="5"/>
  <c r="G501" i="5"/>
  <c r="I500" i="5"/>
  <c r="H500" i="5"/>
  <c r="G500" i="5"/>
  <c r="I499" i="5"/>
  <c r="H499" i="5"/>
  <c r="G499" i="5"/>
  <c r="I498" i="5"/>
  <c r="H498" i="5"/>
  <c r="G498" i="5"/>
  <c r="I497" i="5"/>
  <c r="H497" i="5"/>
  <c r="G497" i="5"/>
  <c r="I496" i="5"/>
  <c r="H496" i="5"/>
  <c r="G496" i="5"/>
  <c r="I495" i="5"/>
  <c r="H495" i="5"/>
  <c r="G495" i="5"/>
  <c r="I494" i="5"/>
  <c r="H494" i="5"/>
  <c r="G494" i="5"/>
  <c r="I493" i="5"/>
  <c r="H493" i="5"/>
  <c r="G493" i="5"/>
  <c r="I492" i="5"/>
  <c r="H492" i="5"/>
  <c r="G492" i="5"/>
  <c r="I491" i="5"/>
  <c r="H491" i="5"/>
  <c r="G491" i="5"/>
  <c r="I490" i="5"/>
  <c r="H490" i="5"/>
  <c r="G490" i="5"/>
  <c r="I489" i="5"/>
  <c r="H489" i="5"/>
  <c r="G489" i="5"/>
  <c r="I488" i="5"/>
  <c r="H488" i="5"/>
  <c r="G488" i="5"/>
  <c r="I487" i="5"/>
  <c r="H487" i="5"/>
  <c r="G487" i="5"/>
  <c r="I486" i="5"/>
  <c r="H486" i="5"/>
  <c r="G486" i="5"/>
  <c r="I485" i="5"/>
  <c r="H485" i="5"/>
  <c r="G485" i="5"/>
  <c r="I484" i="5"/>
  <c r="H484" i="5"/>
  <c r="G484" i="5"/>
  <c r="I483" i="5"/>
  <c r="H483" i="5"/>
  <c r="G483" i="5"/>
  <c r="I482" i="5"/>
  <c r="H482" i="5"/>
  <c r="G482" i="5"/>
  <c r="I481" i="5"/>
  <c r="H481" i="5"/>
  <c r="G481" i="5"/>
  <c r="I480" i="5"/>
  <c r="H480" i="5"/>
  <c r="G480" i="5"/>
  <c r="I479" i="5"/>
  <c r="H479" i="5"/>
  <c r="G479" i="5"/>
  <c r="I478" i="5"/>
  <c r="H478" i="5"/>
  <c r="G478" i="5"/>
  <c r="I477" i="5"/>
  <c r="H477" i="5"/>
  <c r="G477" i="5"/>
  <c r="I476" i="5"/>
  <c r="H476" i="5"/>
  <c r="G476" i="5"/>
  <c r="I475" i="5"/>
  <c r="H475" i="5"/>
  <c r="G475" i="5"/>
  <c r="I474" i="5"/>
  <c r="H474" i="5"/>
  <c r="G474" i="5"/>
  <c r="I473" i="5"/>
  <c r="H473" i="5"/>
  <c r="G473" i="5"/>
  <c r="I472" i="5"/>
  <c r="H472" i="5"/>
  <c r="G472" i="5"/>
  <c r="I471" i="5"/>
  <c r="H471" i="5"/>
  <c r="G471" i="5"/>
  <c r="I470" i="5"/>
  <c r="H470" i="5"/>
  <c r="G470" i="5"/>
  <c r="I469" i="5"/>
  <c r="H469" i="5"/>
  <c r="G469" i="5"/>
  <c r="I468" i="5"/>
  <c r="H468" i="5"/>
  <c r="G468" i="5"/>
  <c r="I467" i="5"/>
  <c r="H467" i="5"/>
  <c r="G467" i="5"/>
  <c r="I466" i="5"/>
  <c r="H466" i="5"/>
  <c r="G466" i="5"/>
  <c r="I465" i="5"/>
  <c r="H465" i="5"/>
  <c r="G465" i="5"/>
  <c r="I464" i="5"/>
  <c r="H464" i="5"/>
  <c r="G464" i="5"/>
  <c r="I463" i="5"/>
  <c r="H463" i="5"/>
  <c r="G463" i="5"/>
  <c r="I462" i="5"/>
  <c r="H462" i="5"/>
  <c r="G462" i="5"/>
  <c r="I461" i="5"/>
  <c r="H461" i="5"/>
  <c r="G461" i="5"/>
  <c r="I460" i="5"/>
  <c r="H460" i="5"/>
  <c r="G460" i="5"/>
  <c r="I459" i="5"/>
  <c r="H459" i="5"/>
  <c r="G459" i="5"/>
  <c r="I458" i="5"/>
  <c r="H458" i="5"/>
  <c r="G458" i="5"/>
  <c r="I457" i="5"/>
  <c r="H457" i="5"/>
  <c r="G457" i="5"/>
  <c r="I456" i="5"/>
  <c r="H456" i="5"/>
  <c r="G456" i="5"/>
  <c r="I455" i="5"/>
  <c r="H455" i="5"/>
  <c r="G455" i="5"/>
  <c r="I454" i="5"/>
  <c r="H454" i="5"/>
  <c r="G454" i="5"/>
  <c r="I453" i="5"/>
  <c r="H453" i="5"/>
  <c r="G453" i="5"/>
  <c r="I452" i="5"/>
  <c r="H452" i="5"/>
  <c r="G452" i="5"/>
  <c r="I451" i="5"/>
  <c r="H451" i="5"/>
  <c r="G451" i="5"/>
  <c r="I450" i="5"/>
  <c r="H450" i="5"/>
  <c r="G450" i="5"/>
  <c r="I449" i="5"/>
  <c r="H449" i="5"/>
  <c r="G449" i="5"/>
  <c r="I448" i="5"/>
  <c r="H448" i="5"/>
  <c r="G448" i="5"/>
  <c r="I447" i="5"/>
  <c r="H447" i="5"/>
  <c r="G447" i="5"/>
  <c r="I446" i="5"/>
  <c r="H446" i="5"/>
  <c r="G446" i="5"/>
  <c r="I445" i="5"/>
  <c r="H445" i="5"/>
  <c r="G445" i="5"/>
  <c r="I444" i="5"/>
  <c r="H444" i="5"/>
  <c r="G444" i="5"/>
  <c r="I443" i="5"/>
  <c r="H443" i="5"/>
  <c r="G443" i="5"/>
  <c r="I442" i="5"/>
  <c r="H442" i="5"/>
  <c r="G442" i="5"/>
  <c r="I441" i="5"/>
  <c r="H441" i="5"/>
  <c r="G441" i="5"/>
  <c r="I440" i="5"/>
  <c r="H440" i="5"/>
  <c r="G440" i="5"/>
  <c r="I439" i="5"/>
  <c r="H439" i="5"/>
  <c r="G439" i="5"/>
  <c r="I438" i="5"/>
  <c r="H438" i="5"/>
  <c r="G438" i="5"/>
  <c r="I437" i="5"/>
  <c r="H437" i="5"/>
  <c r="G437" i="5"/>
  <c r="I436" i="5"/>
  <c r="H436" i="5"/>
  <c r="G436" i="5"/>
  <c r="I435" i="5"/>
  <c r="H435" i="5"/>
  <c r="G435" i="5"/>
  <c r="I434" i="5"/>
  <c r="H434" i="5"/>
  <c r="G434" i="5"/>
  <c r="I433" i="5"/>
  <c r="H433" i="5"/>
  <c r="G433" i="5"/>
  <c r="I432" i="5"/>
  <c r="H432" i="5"/>
  <c r="G432" i="5"/>
  <c r="I431" i="5"/>
  <c r="H431" i="5"/>
  <c r="G431" i="5"/>
  <c r="I430" i="5"/>
  <c r="H430" i="5"/>
  <c r="G430" i="5"/>
  <c r="I429" i="5"/>
  <c r="H429" i="5"/>
  <c r="G429" i="5"/>
  <c r="I428" i="5"/>
  <c r="H428" i="5"/>
  <c r="G428" i="5"/>
  <c r="I427" i="5"/>
  <c r="H427" i="5"/>
  <c r="G427" i="5"/>
  <c r="I426" i="5"/>
  <c r="H426" i="5"/>
  <c r="G426" i="5"/>
  <c r="I425" i="5"/>
  <c r="H425" i="5"/>
  <c r="G425" i="5"/>
  <c r="I424" i="5"/>
  <c r="H424" i="5"/>
  <c r="G424" i="5"/>
  <c r="I423" i="5"/>
  <c r="H423" i="5"/>
  <c r="G423" i="5"/>
  <c r="I422" i="5"/>
  <c r="H422" i="5"/>
  <c r="G422" i="5"/>
  <c r="I421" i="5"/>
  <c r="H421" i="5"/>
  <c r="G421" i="5"/>
  <c r="I420" i="5"/>
  <c r="H420" i="5"/>
  <c r="G420" i="5"/>
  <c r="I419" i="5"/>
  <c r="H419" i="5"/>
  <c r="G419" i="5"/>
  <c r="I418" i="5"/>
  <c r="H418" i="5"/>
  <c r="G418" i="5"/>
  <c r="I417" i="5"/>
  <c r="H417" i="5"/>
  <c r="G417" i="5"/>
  <c r="I416" i="5"/>
  <c r="H416" i="5"/>
  <c r="G416" i="5"/>
  <c r="I415" i="5"/>
  <c r="H415" i="5"/>
  <c r="G415" i="5"/>
  <c r="I414" i="5"/>
  <c r="H414" i="5"/>
  <c r="G414" i="5"/>
  <c r="I413" i="5"/>
  <c r="H413" i="5"/>
  <c r="G413" i="5"/>
  <c r="I412" i="5"/>
  <c r="H412" i="5"/>
  <c r="G412" i="5"/>
  <c r="I411" i="5"/>
  <c r="H411" i="5"/>
  <c r="G411" i="5"/>
  <c r="I410" i="5"/>
  <c r="H410" i="5"/>
  <c r="G410" i="5"/>
  <c r="I409" i="5"/>
  <c r="H409" i="5"/>
  <c r="G409" i="5"/>
  <c r="I408" i="5"/>
  <c r="H408" i="5"/>
  <c r="G408" i="5"/>
  <c r="I407" i="5"/>
  <c r="H407" i="5"/>
  <c r="G407" i="5"/>
  <c r="I406" i="5"/>
  <c r="H406" i="5"/>
  <c r="G406" i="5"/>
  <c r="I405" i="5"/>
  <c r="H405" i="5"/>
  <c r="G405" i="5"/>
  <c r="I404" i="5"/>
  <c r="H404" i="5"/>
  <c r="G404" i="5"/>
  <c r="I403" i="5"/>
  <c r="H403" i="5"/>
  <c r="G403" i="5"/>
  <c r="I402" i="5"/>
  <c r="H402" i="5"/>
  <c r="G402" i="5"/>
  <c r="I401" i="5"/>
  <c r="H401" i="5"/>
  <c r="G401" i="5"/>
  <c r="I400" i="5"/>
  <c r="H400" i="5"/>
  <c r="G400" i="5"/>
  <c r="I399" i="5"/>
  <c r="H399" i="5"/>
  <c r="G399" i="5"/>
  <c r="I398" i="5"/>
  <c r="H398" i="5"/>
  <c r="G398" i="5"/>
  <c r="I397" i="5"/>
  <c r="H397" i="5"/>
  <c r="G397" i="5"/>
  <c r="I396" i="5"/>
  <c r="H396" i="5"/>
  <c r="G396" i="5"/>
  <c r="I395" i="5"/>
  <c r="H395" i="5"/>
  <c r="G395" i="5"/>
  <c r="I394" i="5"/>
  <c r="H394" i="5"/>
  <c r="G394" i="5"/>
  <c r="I393" i="5"/>
  <c r="H393" i="5"/>
  <c r="G393" i="5"/>
  <c r="I392" i="5"/>
  <c r="H392" i="5"/>
  <c r="G392" i="5"/>
  <c r="I391" i="5"/>
  <c r="H391" i="5"/>
  <c r="G391" i="5"/>
  <c r="I390" i="5"/>
  <c r="H390" i="5"/>
  <c r="G390" i="5"/>
  <c r="I389" i="5"/>
  <c r="H389" i="5"/>
  <c r="G389" i="5"/>
  <c r="I388" i="5"/>
  <c r="H388" i="5"/>
  <c r="G388" i="5"/>
  <c r="I387" i="5"/>
  <c r="H387" i="5"/>
  <c r="G387" i="5"/>
  <c r="I386" i="5"/>
  <c r="H386" i="5"/>
  <c r="G386" i="5"/>
  <c r="I385" i="5"/>
  <c r="H385" i="5"/>
  <c r="G385" i="5"/>
  <c r="I384" i="5"/>
  <c r="H384" i="5"/>
  <c r="G384" i="5"/>
  <c r="I383" i="5"/>
  <c r="H383" i="5"/>
  <c r="G383" i="5"/>
  <c r="I382" i="5"/>
  <c r="H382" i="5"/>
  <c r="G382" i="5"/>
  <c r="I381" i="5"/>
  <c r="H381" i="5"/>
  <c r="G381" i="5"/>
  <c r="I380" i="5"/>
  <c r="H380" i="5"/>
  <c r="G380" i="5"/>
  <c r="I379" i="5"/>
  <c r="H379" i="5"/>
  <c r="G379" i="5"/>
  <c r="I378" i="5"/>
  <c r="H378" i="5"/>
  <c r="G378" i="5"/>
  <c r="I377" i="5"/>
  <c r="H377" i="5"/>
  <c r="G377" i="5"/>
  <c r="I376" i="5"/>
  <c r="H376" i="5"/>
  <c r="G376" i="5"/>
  <c r="I375" i="5"/>
  <c r="H375" i="5"/>
  <c r="G375" i="5"/>
  <c r="I374" i="5"/>
  <c r="H374" i="5"/>
  <c r="G374" i="5"/>
  <c r="I373" i="5"/>
  <c r="H373" i="5"/>
  <c r="G373" i="5"/>
  <c r="I372" i="5"/>
  <c r="H372" i="5"/>
  <c r="G372" i="5"/>
  <c r="I371" i="5"/>
  <c r="H371" i="5"/>
  <c r="G371" i="5"/>
  <c r="I370" i="5"/>
  <c r="H370" i="5"/>
  <c r="G370" i="5"/>
  <c r="I369" i="5"/>
  <c r="H369" i="5"/>
  <c r="G369" i="5"/>
  <c r="I368" i="5"/>
  <c r="H368" i="5"/>
  <c r="G368" i="5"/>
  <c r="I367" i="5"/>
  <c r="H367" i="5"/>
  <c r="G367" i="5"/>
  <c r="I366" i="5"/>
  <c r="H366" i="5"/>
  <c r="G366" i="5"/>
  <c r="I365" i="5"/>
  <c r="H365" i="5"/>
  <c r="G365" i="5"/>
  <c r="I364" i="5"/>
  <c r="H364" i="5"/>
  <c r="G364" i="5"/>
  <c r="I363" i="5"/>
  <c r="H363" i="5"/>
  <c r="G363" i="5"/>
  <c r="I362" i="5"/>
  <c r="H362" i="5"/>
  <c r="G362" i="5"/>
  <c r="I361" i="5"/>
  <c r="H361" i="5"/>
  <c r="G361" i="5"/>
  <c r="I360" i="5"/>
  <c r="H360" i="5"/>
  <c r="G360" i="5"/>
  <c r="I359" i="5"/>
  <c r="H359" i="5"/>
  <c r="G359" i="5"/>
  <c r="I358" i="5"/>
  <c r="H358" i="5"/>
  <c r="G358" i="5"/>
  <c r="I357" i="5"/>
  <c r="H357" i="5"/>
  <c r="G357" i="5"/>
  <c r="I356" i="5"/>
  <c r="H356" i="5"/>
  <c r="G356" i="5"/>
  <c r="I355" i="5"/>
  <c r="H355" i="5"/>
  <c r="G355" i="5"/>
  <c r="I354" i="5"/>
  <c r="H354" i="5"/>
  <c r="G354" i="5"/>
  <c r="I353" i="5"/>
  <c r="H353" i="5"/>
  <c r="G353" i="5"/>
  <c r="I352" i="5"/>
  <c r="H352" i="5"/>
  <c r="G352" i="5"/>
  <c r="I351" i="5"/>
  <c r="H351" i="5"/>
  <c r="G351" i="5"/>
  <c r="I350" i="5"/>
  <c r="H350" i="5"/>
  <c r="G350" i="5"/>
  <c r="I349" i="5"/>
  <c r="H349" i="5"/>
  <c r="G349" i="5"/>
  <c r="I348" i="5"/>
  <c r="H348" i="5"/>
  <c r="G348" i="5"/>
  <c r="I347" i="5"/>
  <c r="H347" i="5"/>
  <c r="G347" i="5"/>
  <c r="I346" i="5"/>
  <c r="H346" i="5"/>
  <c r="G346" i="5"/>
  <c r="I345" i="5"/>
  <c r="H345" i="5"/>
  <c r="G345" i="5"/>
  <c r="I344" i="5"/>
  <c r="H344" i="5"/>
  <c r="G344" i="5"/>
  <c r="I343" i="5"/>
  <c r="H343" i="5"/>
  <c r="G343" i="5"/>
  <c r="I342" i="5"/>
  <c r="H342" i="5"/>
  <c r="G342" i="5"/>
  <c r="I341" i="5"/>
  <c r="H341" i="5"/>
  <c r="G341" i="5"/>
  <c r="I340" i="5"/>
  <c r="H340" i="5"/>
  <c r="G340" i="5"/>
  <c r="I339" i="5"/>
  <c r="H339" i="5"/>
  <c r="G339" i="5"/>
  <c r="I338" i="5"/>
  <c r="H338" i="5"/>
  <c r="G338" i="5"/>
  <c r="I337" i="5"/>
  <c r="H337" i="5"/>
  <c r="G337" i="5"/>
  <c r="I336" i="5"/>
  <c r="H336" i="5"/>
  <c r="G336" i="5"/>
  <c r="I335" i="5"/>
  <c r="H335" i="5"/>
  <c r="G335" i="5"/>
  <c r="I334" i="5"/>
  <c r="H334" i="5"/>
  <c r="G334" i="5"/>
  <c r="I333" i="5"/>
  <c r="H333" i="5"/>
  <c r="G333" i="5"/>
  <c r="I332" i="5"/>
  <c r="H332" i="5"/>
  <c r="G332" i="5"/>
  <c r="I331" i="5"/>
  <c r="H331" i="5"/>
  <c r="G331" i="5"/>
  <c r="I330" i="5"/>
  <c r="H330" i="5"/>
  <c r="G330" i="5"/>
  <c r="I329" i="5"/>
  <c r="H329" i="5"/>
  <c r="G329" i="5"/>
  <c r="I328" i="5"/>
  <c r="H328" i="5"/>
  <c r="G328" i="5"/>
  <c r="I327" i="5"/>
  <c r="H327" i="5"/>
  <c r="G327" i="5"/>
  <c r="I326" i="5"/>
  <c r="H326" i="5"/>
  <c r="G326" i="5"/>
  <c r="I325" i="5"/>
  <c r="H325" i="5"/>
  <c r="G325" i="5"/>
  <c r="I324" i="5"/>
  <c r="H324" i="5"/>
  <c r="G324" i="5"/>
  <c r="I323" i="5"/>
  <c r="H323" i="5"/>
  <c r="G323" i="5"/>
  <c r="I322" i="5"/>
  <c r="H322" i="5"/>
  <c r="G322" i="5"/>
  <c r="I321" i="5"/>
  <c r="H321" i="5"/>
  <c r="G321" i="5"/>
  <c r="I320" i="5"/>
  <c r="H320" i="5"/>
  <c r="G320" i="5"/>
  <c r="I319" i="5"/>
  <c r="H319" i="5"/>
  <c r="G319" i="5"/>
  <c r="I318" i="5"/>
  <c r="H318" i="5"/>
  <c r="G318" i="5"/>
  <c r="I317" i="5"/>
  <c r="H317" i="5"/>
  <c r="G317" i="5"/>
  <c r="I316" i="5"/>
  <c r="H316" i="5"/>
  <c r="G316" i="5"/>
  <c r="I315" i="5"/>
  <c r="H315" i="5"/>
  <c r="G315" i="5"/>
  <c r="I314" i="5"/>
  <c r="H314" i="5"/>
  <c r="G314" i="5"/>
  <c r="I313" i="5"/>
  <c r="H313" i="5"/>
  <c r="G313" i="5"/>
  <c r="I312" i="5"/>
  <c r="H312" i="5"/>
  <c r="G312" i="5"/>
  <c r="I311" i="5"/>
  <c r="H311" i="5"/>
  <c r="G311" i="5"/>
  <c r="I310" i="5"/>
  <c r="H310" i="5"/>
  <c r="G310" i="5"/>
  <c r="I309" i="5"/>
  <c r="H309" i="5"/>
  <c r="G309" i="5"/>
  <c r="I308" i="5"/>
  <c r="H308" i="5"/>
  <c r="G308" i="5"/>
  <c r="I307" i="5"/>
  <c r="H307" i="5"/>
  <c r="G307" i="5"/>
  <c r="I306" i="5"/>
  <c r="H306" i="5"/>
  <c r="G306" i="5"/>
  <c r="I305" i="5"/>
  <c r="H305" i="5"/>
  <c r="G305" i="5"/>
  <c r="I304" i="5"/>
  <c r="H304" i="5"/>
  <c r="G304" i="5"/>
  <c r="I303" i="5"/>
  <c r="H303" i="5"/>
  <c r="G303" i="5"/>
  <c r="I302" i="5"/>
  <c r="H302" i="5"/>
  <c r="G302" i="5"/>
  <c r="I301" i="5"/>
  <c r="H301" i="5"/>
  <c r="G301" i="5"/>
  <c r="I300" i="5"/>
  <c r="H300" i="5"/>
  <c r="G300" i="5"/>
  <c r="I299" i="5"/>
  <c r="H299" i="5"/>
  <c r="G299" i="5"/>
  <c r="I298" i="5"/>
  <c r="H298" i="5"/>
  <c r="G298" i="5"/>
  <c r="I297" i="5"/>
  <c r="H297" i="5"/>
  <c r="G297" i="5"/>
  <c r="I296" i="5"/>
  <c r="H296" i="5"/>
  <c r="G296" i="5"/>
  <c r="I295" i="5"/>
  <c r="H295" i="5"/>
  <c r="G295" i="5"/>
  <c r="I294" i="5"/>
  <c r="H294" i="5"/>
  <c r="G294" i="5"/>
  <c r="I293" i="5"/>
  <c r="H293" i="5"/>
  <c r="G293" i="5"/>
  <c r="I292" i="5"/>
  <c r="H292" i="5"/>
  <c r="G292" i="5"/>
  <c r="I291" i="5"/>
  <c r="H291" i="5"/>
  <c r="G291" i="5"/>
  <c r="I290" i="5"/>
  <c r="H290" i="5"/>
  <c r="G290" i="5"/>
  <c r="I289" i="5"/>
  <c r="H289" i="5"/>
  <c r="G289" i="5"/>
  <c r="I288" i="5"/>
  <c r="H288" i="5"/>
  <c r="G288" i="5"/>
  <c r="I287" i="5"/>
  <c r="H287" i="5"/>
  <c r="G287" i="5"/>
  <c r="I286" i="5"/>
  <c r="H286" i="5"/>
  <c r="G286" i="5"/>
  <c r="I285" i="5"/>
  <c r="H285" i="5"/>
  <c r="G285" i="5"/>
  <c r="I284" i="5"/>
  <c r="H284" i="5"/>
  <c r="G284" i="5"/>
  <c r="I283" i="5"/>
  <c r="H283" i="5"/>
  <c r="G283" i="5"/>
  <c r="I282" i="5"/>
  <c r="H282" i="5"/>
  <c r="G282" i="5"/>
  <c r="I281" i="5"/>
  <c r="H281" i="5"/>
  <c r="G281" i="5"/>
  <c r="I280" i="5"/>
  <c r="H280" i="5"/>
  <c r="G280" i="5"/>
  <c r="I279" i="5"/>
  <c r="H279" i="5"/>
  <c r="G279" i="5"/>
  <c r="I278" i="5"/>
  <c r="H278" i="5"/>
  <c r="G278" i="5"/>
  <c r="I277" i="5"/>
  <c r="H277" i="5"/>
  <c r="G277" i="5"/>
  <c r="I276" i="5"/>
  <c r="H276" i="5"/>
  <c r="G276" i="5"/>
  <c r="I275" i="5"/>
  <c r="H275" i="5"/>
  <c r="G275" i="5"/>
  <c r="I274" i="5"/>
  <c r="H274" i="5"/>
  <c r="G274" i="5"/>
  <c r="I273" i="5"/>
  <c r="H273" i="5"/>
  <c r="G273" i="5"/>
  <c r="I272" i="5"/>
  <c r="H272" i="5"/>
  <c r="G272" i="5"/>
  <c r="I271" i="5"/>
  <c r="H271" i="5"/>
  <c r="G271" i="5"/>
  <c r="I270" i="5"/>
  <c r="H270" i="5"/>
  <c r="G270" i="5"/>
  <c r="I269" i="5"/>
  <c r="H269" i="5"/>
  <c r="G269" i="5"/>
  <c r="I268" i="5"/>
  <c r="H268" i="5"/>
  <c r="G268" i="5"/>
  <c r="I267" i="5"/>
  <c r="H267" i="5"/>
  <c r="G267" i="5"/>
  <c r="I266" i="5"/>
  <c r="H266" i="5"/>
  <c r="G266" i="5"/>
  <c r="I265" i="5"/>
  <c r="H265" i="5"/>
  <c r="G265" i="5"/>
  <c r="I264" i="5"/>
  <c r="H264" i="5"/>
  <c r="G264" i="5"/>
  <c r="I263" i="5"/>
  <c r="H263" i="5"/>
  <c r="G263" i="5"/>
  <c r="I262" i="5"/>
  <c r="H262" i="5"/>
  <c r="G262" i="5"/>
  <c r="I261" i="5"/>
  <c r="H261" i="5"/>
  <c r="G261" i="5"/>
  <c r="I260" i="5"/>
  <c r="H260" i="5"/>
  <c r="G260" i="5"/>
  <c r="I259" i="5"/>
  <c r="H259" i="5"/>
  <c r="G259" i="5"/>
  <c r="I258" i="5"/>
  <c r="H258" i="5"/>
  <c r="G258" i="5"/>
  <c r="I257" i="5"/>
  <c r="H257" i="5"/>
  <c r="G257" i="5"/>
  <c r="I256" i="5"/>
  <c r="H256" i="5"/>
  <c r="G256" i="5"/>
  <c r="I255" i="5"/>
  <c r="H255" i="5"/>
  <c r="G255" i="5"/>
  <c r="I254" i="5"/>
  <c r="H254" i="5"/>
  <c r="G254" i="5"/>
  <c r="I253" i="5"/>
  <c r="H253" i="5"/>
  <c r="G253" i="5"/>
  <c r="I252" i="5"/>
  <c r="H252" i="5"/>
  <c r="G252" i="5"/>
  <c r="I251" i="5"/>
  <c r="H251" i="5"/>
  <c r="G251" i="5"/>
  <c r="I250" i="5"/>
  <c r="H250" i="5"/>
  <c r="G250" i="5"/>
  <c r="I249" i="5"/>
  <c r="H249" i="5"/>
  <c r="G249" i="5"/>
  <c r="I248" i="5"/>
  <c r="H248" i="5"/>
  <c r="G248" i="5"/>
  <c r="I247" i="5"/>
  <c r="H247" i="5"/>
  <c r="G247" i="5"/>
  <c r="I246" i="5"/>
  <c r="H246" i="5"/>
  <c r="G246" i="5"/>
  <c r="I245" i="5"/>
  <c r="H245" i="5"/>
  <c r="G245" i="5"/>
  <c r="I244" i="5"/>
  <c r="H244" i="5"/>
  <c r="G244" i="5"/>
  <c r="I243" i="5"/>
  <c r="H243" i="5"/>
  <c r="G243" i="5"/>
  <c r="I242" i="5"/>
  <c r="H242" i="5"/>
  <c r="G242" i="5"/>
  <c r="I241" i="5"/>
  <c r="H241" i="5"/>
  <c r="G241" i="5"/>
  <c r="I240" i="5"/>
  <c r="H240" i="5"/>
  <c r="G240" i="5"/>
  <c r="I239" i="5"/>
  <c r="H239" i="5"/>
  <c r="G239" i="5"/>
  <c r="I238" i="5"/>
  <c r="H238" i="5"/>
  <c r="G238" i="5"/>
  <c r="I237" i="5"/>
  <c r="H237" i="5"/>
  <c r="G237" i="5"/>
  <c r="I236" i="5"/>
  <c r="H236" i="5"/>
  <c r="G236" i="5"/>
  <c r="I235" i="5"/>
  <c r="H235" i="5"/>
  <c r="G235" i="5"/>
  <c r="I234" i="5"/>
  <c r="H234" i="5"/>
  <c r="G234" i="5"/>
  <c r="I233" i="5"/>
  <c r="H233" i="5"/>
  <c r="G233" i="5"/>
  <c r="I232" i="5"/>
  <c r="H232" i="5"/>
  <c r="G232" i="5"/>
  <c r="I231" i="5"/>
  <c r="H231" i="5"/>
  <c r="G231" i="5"/>
  <c r="I230" i="5"/>
  <c r="H230" i="5"/>
  <c r="G230" i="5"/>
  <c r="I229" i="5"/>
  <c r="H229" i="5"/>
  <c r="G229" i="5"/>
  <c r="I228" i="5"/>
  <c r="H228" i="5"/>
  <c r="G228" i="5"/>
  <c r="I227" i="5"/>
  <c r="H227" i="5"/>
  <c r="G227" i="5"/>
  <c r="I226" i="5"/>
  <c r="H226" i="5"/>
  <c r="G226" i="5"/>
  <c r="I225" i="5"/>
  <c r="H225" i="5"/>
  <c r="G225" i="5"/>
  <c r="I224" i="5"/>
  <c r="H224" i="5"/>
  <c r="G224" i="5"/>
  <c r="I223" i="5"/>
  <c r="H223" i="5"/>
  <c r="G223" i="5"/>
  <c r="I222" i="5"/>
  <c r="H222" i="5"/>
  <c r="G222" i="5"/>
  <c r="I221" i="5"/>
  <c r="H221" i="5"/>
  <c r="G221" i="5"/>
  <c r="I220" i="5"/>
  <c r="H220" i="5"/>
  <c r="G220" i="5"/>
  <c r="I219" i="5"/>
  <c r="H219" i="5"/>
  <c r="G219" i="5"/>
  <c r="I218" i="5"/>
  <c r="H218" i="5"/>
  <c r="G218" i="5"/>
  <c r="I217" i="5"/>
  <c r="H217" i="5"/>
  <c r="G217" i="5"/>
  <c r="I216" i="5"/>
  <c r="H216" i="5"/>
  <c r="G216" i="5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G187" i="5"/>
  <c r="M14" i="5"/>
  <c r="H69" i="5" s="1"/>
  <c r="I69" i="5" s="1"/>
  <c r="H1007" i="10" l="1"/>
  <c r="G1018" i="10"/>
  <c r="G1017" i="10" s="1"/>
  <c r="H1007" i="9"/>
  <c r="H1009" i="9" s="1"/>
  <c r="H1010" i="9" s="1"/>
  <c r="G169" i="6"/>
  <c r="H169" i="6" s="1"/>
  <c r="G165" i="6"/>
  <c r="H165" i="6" s="1"/>
  <c r="H26" i="5"/>
  <c r="I26" i="5" s="1"/>
  <c r="G23" i="6"/>
  <c r="H23" i="6" s="1"/>
  <c r="G24" i="6"/>
  <c r="H24" i="6" s="1"/>
  <c r="G172" i="6"/>
  <c r="H172" i="6" s="1"/>
  <c r="G173" i="6"/>
  <c r="H173" i="6" s="1"/>
  <c r="H187" i="5"/>
  <c r="I187" i="5" s="1"/>
  <c r="G26" i="6"/>
  <c r="H26" i="6" s="1"/>
  <c r="G27" i="6"/>
  <c r="H27" i="6" s="1"/>
  <c r="G1000" i="6"/>
  <c r="H1000" i="6" s="1"/>
  <c r="G177" i="6"/>
  <c r="H177" i="6" s="1"/>
  <c r="G43" i="6"/>
  <c r="H43" i="6" s="1"/>
  <c r="G59" i="6"/>
  <c r="H59" i="6" s="1"/>
  <c r="G75" i="6"/>
  <c r="H75" i="6" s="1"/>
  <c r="G91" i="6"/>
  <c r="H91" i="6" s="1"/>
  <c r="G107" i="6"/>
  <c r="H107" i="6" s="1"/>
  <c r="G123" i="6"/>
  <c r="H123" i="6" s="1"/>
  <c r="G139" i="6"/>
  <c r="H139" i="6" s="1"/>
  <c r="G155" i="6"/>
  <c r="H155" i="6" s="1"/>
  <c r="G21" i="6"/>
  <c r="H21" i="6" s="1"/>
  <c r="G38" i="6"/>
  <c r="H38" i="6" s="1"/>
  <c r="G54" i="6"/>
  <c r="H54" i="6" s="1"/>
  <c r="G70" i="6"/>
  <c r="H70" i="6" s="1"/>
  <c r="G86" i="6"/>
  <c r="H86" i="6" s="1"/>
  <c r="G102" i="6"/>
  <c r="H102" i="6" s="1"/>
  <c r="G118" i="6"/>
  <c r="H118" i="6" s="1"/>
  <c r="G134" i="6"/>
  <c r="H134" i="6" s="1"/>
  <c r="G150" i="6"/>
  <c r="H150" i="6" s="1"/>
  <c r="G33" i="6"/>
  <c r="H33" i="6" s="1"/>
  <c r="G49" i="6"/>
  <c r="H49" i="6" s="1"/>
  <c r="G65" i="6"/>
  <c r="H65" i="6" s="1"/>
  <c r="G81" i="6"/>
  <c r="H81" i="6" s="1"/>
  <c r="G97" i="6"/>
  <c r="H97" i="6" s="1"/>
  <c r="G113" i="6"/>
  <c r="H113" i="6" s="1"/>
  <c r="G129" i="6"/>
  <c r="H129" i="6" s="1"/>
  <c r="G145" i="6"/>
  <c r="H145" i="6" s="1"/>
  <c r="G161" i="6"/>
  <c r="H161" i="6" s="1"/>
  <c r="G28" i="6"/>
  <c r="H28" i="6" s="1"/>
  <c r="G44" i="6"/>
  <c r="H44" i="6" s="1"/>
  <c r="G60" i="6"/>
  <c r="H60" i="6" s="1"/>
  <c r="G76" i="6"/>
  <c r="H76" i="6" s="1"/>
  <c r="G92" i="6"/>
  <c r="H92" i="6" s="1"/>
  <c r="G108" i="6"/>
  <c r="H108" i="6" s="1"/>
  <c r="G124" i="6"/>
  <c r="H124" i="6" s="1"/>
  <c r="G140" i="6"/>
  <c r="H140" i="6" s="1"/>
  <c r="G156" i="6"/>
  <c r="H156" i="6" s="1"/>
  <c r="G22" i="6"/>
  <c r="H22" i="6" s="1"/>
  <c r="G39" i="6"/>
  <c r="H39" i="6" s="1"/>
  <c r="G55" i="6"/>
  <c r="H55" i="6" s="1"/>
  <c r="G71" i="6"/>
  <c r="H71" i="6" s="1"/>
  <c r="G87" i="6"/>
  <c r="H87" i="6" s="1"/>
  <c r="G103" i="6"/>
  <c r="H103" i="6" s="1"/>
  <c r="G119" i="6"/>
  <c r="H119" i="6" s="1"/>
  <c r="G135" i="6"/>
  <c r="H135" i="6" s="1"/>
  <c r="G151" i="6"/>
  <c r="H151" i="6" s="1"/>
  <c r="G167" i="6"/>
  <c r="H167" i="6" s="1"/>
  <c r="G183" i="6"/>
  <c r="H183" i="6" s="1"/>
  <c r="G58" i="6"/>
  <c r="H58" i="6" s="1"/>
  <c r="G90" i="6"/>
  <c r="H90" i="6" s="1"/>
  <c r="G106" i="6"/>
  <c r="H106" i="6" s="1"/>
  <c r="G154" i="6"/>
  <c r="H154" i="6" s="1"/>
  <c r="G20" i="6"/>
  <c r="H20" i="6" s="1"/>
  <c r="G37" i="6"/>
  <c r="H37" i="6" s="1"/>
  <c r="G53" i="6"/>
  <c r="H53" i="6" s="1"/>
  <c r="G34" i="6"/>
  <c r="H34" i="6" s="1"/>
  <c r="G50" i="6"/>
  <c r="H50" i="6" s="1"/>
  <c r="G66" i="6"/>
  <c r="H66" i="6" s="1"/>
  <c r="G82" i="6"/>
  <c r="H82" i="6" s="1"/>
  <c r="G98" i="6"/>
  <c r="H98" i="6" s="1"/>
  <c r="G114" i="6"/>
  <c r="H114" i="6" s="1"/>
  <c r="G130" i="6"/>
  <c r="H130" i="6" s="1"/>
  <c r="G146" i="6"/>
  <c r="H146" i="6" s="1"/>
  <c r="G162" i="6"/>
  <c r="H162" i="6" s="1"/>
  <c r="G178" i="6"/>
  <c r="H178" i="6" s="1"/>
  <c r="G29" i="6"/>
  <c r="H29" i="6" s="1"/>
  <c r="G45" i="6"/>
  <c r="H45" i="6" s="1"/>
  <c r="G61" i="6"/>
  <c r="H61" i="6" s="1"/>
  <c r="G77" i="6"/>
  <c r="H77" i="6" s="1"/>
  <c r="G93" i="6"/>
  <c r="H93" i="6" s="1"/>
  <c r="G109" i="6"/>
  <c r="H109" i="6" s="1"/>
  <c r="G125" i="6"/>
  <c r="H125" i="6" s="1"/>
  <c r="G141" i="6"/>
  <c r="H141" i="6" s="1"/>
  <c r="G157" i="6"/>
  <c r="H157" i="6" s="1"/>
  <c r="G40" i="6"/>
  <c r="H40" i="6" s="1"/>
  <c r="G56" i="6"/>
  <c r="H56" i="6" s="1"/>
  <c r="G72" i="6"/>
  <c r="H72" i="6" s="1"/>
  <c r="G88" i="6"/>
  <c r="H88" i="6" s="1"/>
  <c r="G104" i="6"/>
  <c r="H104" i="6" s="1"/>
  <c r="G120" i="6"/>
  <c r="H120" i="6" s="1"/>
  <c r="G136" i="6"/>
  <c r="H136" i="6" s="1"/>
  <c r="G152" i="6"/>
  <c r="H152" i="6" s="1"/>
  <c r="G168" i="6"/>
  <c r="H168" i="6" s="1"/>
  <c r="G184" i="6"/>
  <c r="H184" i="6" s="1"/>
  <c r="G35" i="6"/>
  <c r="H35" i="6" s="1"/>
  <c r="G51" i="6"/>
  <c r="H51" i="6" s="1"/>
  <c r="G67" i="6"/>
  <c r="H67" i="6" s="1"/>
  <c r="G83" i="6"/>
  <c r="H83" i="6" s="1"/>
  <c r="G99" i="6"/>
  <c r="H99" i="6" s="1"/>
  <c r="G115" i="6"/>
  <c r="H115" i="6" s="1"/>
  <c r="G131" i="6"/>
  <c r="H131" i="6" s="1"/>
  <c r="G147" i="6"/>
  <c r="H147" i="6" s="1"/>
  <c r="G163" i="6"/>
  <c r="H163" i="6" s="1"/>
  <c r="G179" i="6"/>
  <c r="H179" i="6" s="1"/>
  <c r="G174" i="6"/>
  <c r="H174" i="6" s="1"/>
  <c r="G42" i="6"/>
  <c r="H42" i="6" s="1"/>
  <c r="G74" i="6"/>
  <c r="H74" i="6" s="1"/>
  <c r="G122" i="6"/>
  <c r="H122" i="6" s="1"/>
  <c r="G138" i="6"/>
  <c r="H138" i="6" s="1"/>
  <c r="G69" i="6"/>
  <c r="H69" i="6" s="1"/>
  <c r="G85" i="6"/>
  <c r="H85" i="6" s="1"/>
  <c r="G101" i="6"/>
  <c r="H101" i="6" s="1"/>
  <c r="G117" i="6"/>
  <c r="H117" i="6" s="1"/>
  <c r="G133" i="6"/>
  <c r="H133" i="6" s="1"/>
  <c r="G149" i="6"/>
  <c r="H149" i="6" s="1"/>
  <c r="G30" i="6"/>
  <c r="H30" i="6" s="1"/>
  <c r="G46" i="6"/>
  <c r="H46" i="6" s="1"/>
  <c r="G62" i="6"/>
  <c r="H62" i="6" s="1"/>
  <c r="G78" i="6"/>
  <c r="H78" i="6" s="1"/>
  <c r="G94" i="6"/>
  <c r="H94" i="6" s="1"/>
  <c r="G110" i="6"/>
  <c r="H110" i="6" s="1"/>
  <c r="G126" i="6"/>
  <c r="H126" i="6" s="1"/>
  <c r="G142" i="6"/>
  <c r="H142" i="6" s="1"/>
  <c r="G158" i="6"/>
  <c r="H158" i="6" s="1"/>
  <c r="G25" i="6"/>
  <c r="H25" i="6" s="1"/>
  <c r="G41" i="6"/>
  <c r="H41" i="6" s="1"/>
  <c r="G57" i="6"/>
  <c r="H57" i="6" s="1"/>
  <c r="G73" i="6"/>
  <c r="H73" i="6" s="1"/>
  <c r="G89" i="6"/>
  <c r="H89" i="6" s="1"/>
  <c r="G105" i="6"/>
  <c r="H105" i="6" s="1"/>
  <c r="G121" i="6"/>
  <c r="H121" i="6" s="1"/>
  <c r="G137" i="6"/>
  <c r="H137" i="6" s="1"/>
  <c r="G153" i="6"/>
  <c r="H153" i="6" s="1"/>
  <c r="G185" i="6"/>
  <c r="H185" i="6" s="1"/>
  <c r="G36" i="6"/>
  <c r="H36" i="6" s="1"/>
  <c r="G52" i="6"/>
  <c r="H52" i="6" s="1"/>
  <c r="G68" i="6"/>
  <c r="H68" i="6" s="1"/>
  <c r="G84" i="6"/>
  <c r="H84" i="6" s="1"/>
  <c r="G100" i="6"/>
  <c r="H100" i="6" s="1"/>
  <c r="G116" i="6"/>
  <c r="H116" i="6" s="1"/>
  <c r="G132" i="6"/>
  <c r="H132" i="6" s="1"/>
  <c r="G148" i="6"/>
  <c r="H148" i="6" s="1"/>
  <c r="G164" i="6"/>
  <c r="H164" i="6" s="1"/>
  <c r="G180" i="6"/>
  <c r="H180" i="6" s="1"/>
  <c r="G31" i="6"/>
  <c r="H31" i="6" s="1"/>
  <c r="G47" i="6"/>
  <c r="H47" i="6" s="1"/>
  <c r="G63" i="6"/>
  <c r="H63" i="6" s="1"/>
  <c r="G79" i="6"/>
  <c r="H79" i="6" s="1"/>
  <c r="G95" i="6"/>
  <c r="H95" i="6" s="1"/>
  <c r="G111" i="6"/>
  <c r="H111" i="6" s="1"/>
  <c r="G127" i="6"/>
  <c r="H127" i="6" s="1"/>
  <c r="G143" i="6"/>
  <c r="H143" i="6" s="1"/>
  <c r="G159" i="6"/>
  <c r="H159" i="6" s="1"/>
  <c r="G175" i="6"/>
  <c r="H175" i="6" s="1"/>
  <c r="G170" i="6"/>
  <c r="H170" i="6" s="1"/>
  <c r="G181" i="6"/>
  <c r="H181" i="6" s="1"/>
  <c r="G32" i="6"/>
  <c r="H32" i="6" s="1"/>
  <c r="G48" i="6"/>
  <c r="H48" i="6" s="1"/>
  <c r="G64" i="6"/>
  <c r="H64" i="6" s="1"/>
  <c r="G80" i="6"/>
  <c r="H80" i="6" s="1"/>
  <c r="G96" i="6"/>
  <c r="H96" i="6" s="1"/>
  <c r="G112" i="6"/>
  <c r="H112" i="6" s="1"/>
  <c r="G128" i="6"/>
  <c r="H128" i="6" s="1"/>
  <c r="G144" i="6"/>
  <c r="H144" i="6" s="1"/>
  <c r="G160" i="6"/>
  <c r="H160" i="6" s="1"/>
  <c r="G176" i="6"/>
  <c r="H176" i="6" s="1"/>
  <c r="G171" i="6"/>
  <c r="H171" i="6" s="1"/>
  <c r="H126" i="5"/>
  <c r="I126" i="5" s="1"/>
  <c r="H158" i="5"/>
  <c r="I158" i="5" s="1"/>
  <c r="H94" i="5"/>
  <c r="I94" i="5" s="1"/>
  <c r="H37" i="5"/>
  <c r="I37" i="5" s="1"/>
  <c r="H30" i="5"/>
  <c r="I30" i="5" s="1"/>
  <c r="H74" i="5"/>
  <c r="I74" i="5" s="1"/>
  <c r="H85" i="5"/>
  <c r="I85" i="5" s="1"/>
  <c r="H122" i="5"/>
  <c r="I122" i="5" s="1"/>
  <c r="H110" i="5"/>
  <c r="I110" i="5" s="1"/>
  <c r="H106" i="5"/>
  <c r="I106" i="5" s="1"/>
  <c r="H62" i="5"/>
  <c r="I62" i="5" s="1"/>
  <c r="H53" i="5"/>
  <c r="I53" i="5" s="1"/>
  <c r="H138" i="5"/>
  <c r="I138" i="5" s="1"/>
  <c r="H42" i="5"/>
  <c r="I42" i="5" s="1"/>
  <c r="H101" i="5"/>
  <c r="I101" i="5" s="1"/>
  <c r="H154" i="5"/>
  <c r="I154" i="5" s="1"/>
  <c r="H142" i="5"/>
  <c r="I142" i="5" s="1"/>
  <c r="H78" i="5"/>
  <c r="I78" i="5" s="1"/>
  <c r="H90" i="5"/>
  <c r="I90" i="5" s="1"/>
  <c r="H20" i="5"/>
  <c r="I20" i="5" s="1"/>
  <c r="H182" i="5"/>
  <c r="I182" i="5" s="1"/>
  <c r="H150" i="5"/>
  <c r="I150" i="5" s="1"/>
  <c r="H134" i="5"/>
  <c r="I134" i="5" s="1"/>
  <c r="H118" i="5"/>
  <c r="I118" i="5" s="1"/>
  <c r="H102" i="5"/>
  <c r="I102" i="5" s="1"/>
  <c r="H86" i="5"/>
  <c r="I86" i="5" s="1"/>
  <c r="H70" i="5"/>
  <c r="I70" i="5" s="1"/>
  <c r="H54" i="5"/>
  <c r="I54" i="5" s="1"/>
  <c r="H38" i="5"/>
  <c r="I38" i="5" s="1"/>
  <c r="H21" i="5"/>
  <c r="I21" i="5" s="1"/>
  <c r="H171" i="5"/>
  <c r="I171" i="5" s="1"/>
  <c r="H155" i="5"/>
  <c r="I155" i="5" s="1"/>
  <c r="H139" i="5"/>
  <c r="I139" i="5" s="1"/>
  <c r="H123" i="5"/>
  <c r="I123" i="5" s="1"/>
  <c r="H107" i="5"/>
  <c r="I107" i="5" s="1"/>
  <c r="H91" i="5"/>
  <c r="I91" i="5" s="1"/>
  <c r="H75" i="5"/>
  <c r="I75" i="5" s="1"/>
  <c r="H59" i="5"/>
  <c r="I59" i="5" s="1"/>
  <c r="H43" i="5"/>
  <c r="I43" i="5" s="1"/>
  <c r="H27" i="5"/>
  <c r="I27" i="5" s="1"/>
  <c r="H176" i="5"/>
  <c r="I176" i="5" s="1"/>
  <c r="H181" i="5"/>
  <c r="I181" i="5" s="1"/>
  <c r="H165" i="5"/>
  <c r="I165" i="5" s="1"/>
  <c r="H170" i="5"/>
  <c r="I170" i="5" s="1"/>
  <c r="H175" i="5"/>
  <c r="I175" i="5" s="1"/>
  <c r="H159" i="5"/>
  <c r="I159" i="5" s="1"/>
  <c r="H143" i="5"/>
  <c r="I143" i="5" s="1"/>
  <c r="H127" i="5"/>
  <c r="I127" i="5" s="1"/>
  <c r="H111" i="5"/>
  <c r="I111" i="5" s="1"/>
  <c r="H95" i="5"/>
  <c r="I95" i="5" s="1"/>
  <c r="H79" i="5"/>
  <c r="I79" i="5" s="1"/>
  <c r="H63" i="5"/>
  <c r="I63" i="5" s="1"/>
  <c r="H47" i="5"/>
  <c r="I47" i="5" s="1"/>
  <c r="H31" i="5"/>
  <c r="I31" i="5" s="1"/>
  <c r="H180" i="5"/>
  <c r="I180" i="5" s="1"/>
  <c r="H164" i="5"/>
  <c r="I164" i="5" s="1"/>
  <c r="H148" i="5"/>
  <c r="I148" i="5" s="1"/>
  <c r="H132" i="5"/>
  <c r="I132" i="5" s="1"/>
  <c r="H116" i="5"/>
  <c r="I116" i="5" s="1"/>
  <c r="H100" i="5"/>
  <c r="I100" i="5" s="1"/>
  <c r="H84" i="5"/>
  <c r="I84" i="5" s="1"/>
  <c r="H68" i="5"/>
  <c r="I68" i="5" s="1"/>
  <c r="H52" i="5"/>
  <c r="I52" i="5" s="1"/>
  <c r="H36" i="5"/>
  <c r="I36" i="5" s="1"/>
  <c r="H169" i="5"/>
  <c r="I169" i="5" s="1"/>
  <c r="H185" i="5"/>
  <c r="I185" i="5" s="1"/>
  <c r="H153" i="5"/>
  <c r="I153" i="5" s="1"/>
  <c r="H137" i="5"/>
  <c r="I137" i="5" s="1"/>
  <c r="H121" i="5"/>
  <c r="I121" i="5" s="1"/>
  <c r="H105" i="5"/>
  <c r="I105" i="5" s="1"/>
  <c r="H89" i="5"/>
  <c r="I89" i="5" s="1"/>
  <c r="H73" i="5"/>
  <c r="I73" i="5" s="1"/>
  <c r="H57" i="5"/>
  <c r="I57" i="5" s="1"/>
  <c r="H41" i="5"/>
  <c r="I41" i="5" s="1"/>
  <c r="H25" i="5"/>
  <c r="I25" i="5" s="1"/>
  <c r="H174" i="5"/>
  <c r="I174" i="5" s="1"/>
  <c r="H179" i="5"/>
  <c r="I179" i="5" s="1"/>
  <c r="H163" i="5"/>
  <c r="I163" i="5" s="1"/>
  <c r="H147" i="5"/>
  <c r="I147" i="5" s="1"/>
  <c r="H131" i="5"/>
  <c r="I131" i="5" s="1"/>
  <c r="H115" i="5"/>
  <c r="I115" i="5" s="1"/>
  <c r="H99" i="5"/>
  <c r="I99" i="5" s="1"/>
  <c r="H83" i="5"/>
  <c r="I83" i="5" s="1"/>
  <c r="H67" i="5"/>
  <c r="I67" i="5" s="1"/>
  <c r="H51" i="5"/>
  <c r="I51" i="5" s="1"/>
  <c r="H35" i="5"/>
  <c r="I35" i="5" s="1"/>
  <c r="H24" i="5"/>
  <c r="I24" i="5" s="1"/>
  <c r="H184" i="5"/>
  <c r="I184" i="5" s="1"/>
  <c r="H168" i="5"/>
  <c r="I168" i="5" s="1"/>
  <c r="H152" i="5"/>
  <c r="I152" i="5" s="1"/>
  <c r="H136" i="5"/>
  <c r="I136" i="5" s="1"/>
  <c r="H120" i="5"/>
  <c r="I120" i="5" s="1"/>
  <c r="H104" i="5"/>
  <c r="I104" i="5" s="1"/>
  <c r="H88" i="5"/>
  <c r="I88" i="5" s="1"/>
  <c r="H72" i="5"/>
  <c r="I72" i="5" s="1"/>
  <c r="H56" i="5"/>
  <c r="I56" i="5" s="1"/>
  <c r="H40" i="5"/>
  <c r="I40" i="5" s="1"/>
  <c r="H157" i="5"/>
  <c r="I157" i="5" s="1"/>
  <c r="H141" i="5"/>
  <c r="I141" i="5" s="1"/>
  <c r="H125" i="5"/>
  <c r="I125" i="5" s="1"/>
  <c r="H109" i="5"/>
  <c r="I109" i="5" s="1"/>
  <c r="H93" i="5"/>
  <c r="I93" i="5" s="1"/>
  <c r="H77" i="5"/>
  <c r="I77" i="5" s="1"/>
  <c r="H61" i="5"/>
  <c r="I61" i="5" s="1"/>
  <c r="H45" i="5"/>
  <c r="I45" i="5" s="1"/>
  <c r="H29" i="5"/>
  <c r="I29" i="5" s="1"/>
  <c r="H23" i="5"/>
  <c r="I23" i="5" s="1"/>
  <c r="H162" i="5"/>
  <c r="I162" i="5" s="1"/>
  <c r="H146" i="5"/>
  <c r="I146" i="5" s="1"/>
  <c r="H130" i="5"/>
  <c r="I130" i="5" s="1"/>
  <c r="H114" i="5"/>
  <c r="I114" i="5" s="1"/>
  <c r="H98" i="5"/>
  <c r="I98" i="5" s="1"/>
  <c r="H82" i="5"/>
  <c r="I82" i="5" s="1"/>
  <c r="H66" i="5"/>
  <c r="I66" i="5" s="1"/>
  <c r="H50" i="5"/>
  <c r="I50" i="5" s="1"/>
  <c r="H34" i="5"/>
  <c r="I34" i="5" s="1"/>
  <c r="H160" i="5"/>
  <c r="I160" i="5" s="1"/>
  <c r="H144" i="5"/>
  <c r="I144" i="5" s="1"/>
  <c r="H128" i="5"/>
  <c r="I128" i="5" s="1"/>
  <c r="H112" i="5"/>
  <c r="I112" i="5" s="1"/>
  <c r="H96" i="5"/>
  <c r="I96" i="5" s="1"/>
  <c r="H80" i="5"/>
  <c r="I80" i="5" s="1"/>
  <c r="H64" i="5"/>
  <c r="I64" i="5" s="1"/>
  <c r="H48" i="5"/>
  <c r="I48" i="5" s="1"/>
  <c r="H32" i="5"/>
  <c r="I32" i="5" s="1"/>
  <c r="H149" i="5"/>
  <c r="I149" i="5" s="1"/>
  <c r="H133" i="5"/>
  <c r="I133" i="5" s="1"/>
  <c r="H117" i="5"/>
  <c r="I117" i="5" s="1"/>
  <c r="H173" i="5"/>
  <c r="I173" i="5" s="1"/>
  <c r="H178" i="5"/>
  <c r="I178" i="5" s="1"/>
  <c r="H183" i="5"/>
  <c r="I183" i="5" s="1"/>
  <c r="H167" i="5"/>
  <c r="I167" i="5" s="1"/>
  <c r="H151" i="5"/>
  <c r="I151" i="5" s="1"/>
  <c r="H135" i="5"/>
  <c r="I135" i="5" s="1"/>
  <c r="H119" i="5"/>
  <c r="I119" i="5" s="1"/>
  <c r="H103" i="5"/>
  <c r="I103" i="5" s="1"/>
  <c r="H87" i="5"/>
  <c r="I87" i="5" s="1"/>
  <c r="H71" i="5"/>
  <c r="I71" i="5" s="1"/>
  <c r="H55" i="5"/>
  <c r="I55" i="5" s="1"/>
  <c r="H39" i="5"/>
  <c r="I39" i="5" s="1"/>
  <c r="H22" i="5"/>
  <c r="I22" i="5" s="1"/>
  <c r="H172" i="5"/>
  <c r="I172" i="5" s="1"/>
  <c r="H156" i="5"/>
  <c r="I156" i="5" s="1"/>
  <c r="H140" i="5"/>
  <c r="I140" i="5" s="1"/>
  <c r="H124" i="5"/>
  <c r="I124" i="5" s="1"/>
  <c r="H108" i="5"/>
  <c r="I108" i="5" s="1"/>
  <c r="H92" i="5"/>
  <c r="I92" i="5" s="1"/>
  <c r="H76" i="5"/>
  <c r="I76" i="5" s="1"/>
  <c r="H60" i="5"/>
  <c r="I60" i="5" s="1"/>
  <c r="H44" i="5"/>
  <c r="I44" i="5" s="1"/>
  <c r="H28" i="5"/>
  <c r="I28" i="5" s="1"/>
  <c r="H161" i="5"/>
  <c r="I161" i="5" s="1"/>
  <c r="H145" i="5"/>
  <c r="I145" i="5" s="1"/>
  <c r="H129" i="5"/>
  <c r="I129" i="5" s="1"/>
  <c r="H113" i="5"/>
  <c r="I113" i="5" s="1"/>
  <c r="H97" i="5"/>
  <c r="I97" i="5" s="1"/>
  <c r="H81" i="5"/>
  <c r="I81" i="5" s="1"/>
  <c r="H65" i="5"/>
  <c r="I65" i="5" s="1"/>
  <c r="H49" i="5"/>
  <c r="I49" i="5" s="1"/>
  <c r="H33" i="5"/>
  <c r="I33" i="5" s="1"/>
  <c r="H166" i="5"/>
  <c r="I166" i="5" s="1"/>
  <c r="H177" i="5"/>
  <c r="I177" i="5" s="1"/>
  <c r="H46" i="5"/>
  <c r="I46" i="5" s="1"/>
  <c r="H58" i="5"/>
  <c r="I58" i="5" s="1"/>
  <c r="I1002" i="5" l="1"/>
  <c r="I1003" i="5" s="1"/>
  <c r="I1007" i="5" s="1"/>
  <c r="I1009" i="5" s="1"/>
  <c r="I1010" i="5" s="1"/>
  <c r="H1001" i="6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L14" i="4"/>
  <c r="G80" i="4" s="1"/>
  <c r="H80" i="4" s="1"/>
  <c r="H1002" i="6" l="1"/>
  <c r="G81" i="4"/>
  <c r="H81" i="4" s="1"/>
  <c r="G41" i="4"/>
  <c r="H41" i="4" s="1"/>
  <c r="G57" i="4"/>
  <c r="H57" i="4" s="1"/>
  <c r="G73" i="4"/>
  <c r="H73" i="4" s="1"/>
  <c r="G24" i="4"/>
  <c r="H24" i="4" s="1"/>
  <c r="G38" i="4"/>
  <c r="H38" i="4" s="1"/>
  <c r="G54" i="4"/>
  <c r="H54" i="4" s="1"/>
  <c r="G70" i="4"/>
  <c r="H70" i="4" s="1"/>
  <c r="G33" i="4"/>
  <c r="H33" i="4" s="1"/>
  <c r="G49" i="4"/>
  <c r="H49" i="4" s="1"/>
  <c r="G65" i="4"/>
  <c r="H65" i="4" s="1"/>
  <c r="G44" i="4"/>
  <c r="H44" i="4" s="1"/>
  <c r="G60" i="4"/>
  <c r="H60" i="4" s="1"/>
  <c r="G76" i="4"/>
  <c r="H76" i="4" s="1"/>
  <c r="G27" i="4"/>
  <c r="H27" i="4" s="1"/>
  <c r="G39" i="4"/>
  <c r="H39" i="4" s="1"/>
  <c r="G55" i="4"/>
  <c r="H55" i="4" s="1"/>
  <c r="G71" i="4"/>
  <c r="H71" i="4" s="1"/>
  <c r="G26" i="4"/>
  <c r="H26" i="4" s="1"/>
  <c r="G37" i="4"/>
  <c r="H37" i="4" s="1"/>
  <c r="G53" i="4"/>
  <c r="H53" i="4" s="1"/>
  <c r="G69" i="4"/>
  <c r="H69" i="4" s="1"/>
  <c r="G23" i="4"/>
  <c r="H23" i="4" s="1"/>
  <c r="G32" i="4"/>
  <c r="H32" i="4" s="1"/>
  <c r="G48" i="4"/>
  <c r="H48" i="4" s="1"/>
  <c r="G64" i="4"/>
  <c r="H64" i="4" s="1"/>
  <c r="G20" i="4"/>
  <c r="H20" i="4" s="1"/>
  <c r="G34" i="4"/>
  <c r="H34" i="4" s="1"/>
  <c r="G50" i="4"/>
  <c r="H50" i="4" s="1"/>
  <c r="G66" i="4"/>
  <c r="H66" i="4" s="1"/>
  <c r="G82" i="4"/>
  <c r="H82" i="4" s="1"/>
  <c r="G22" i="4"/>
  <c r="H22" i="4" s="1"/>
  <c r="G29" i="4"/>
  <c r="H29" i="4" s="1"/>
  <c r="G45" i="4"/>
  <c r="H45" i="4" s="1"/>
  <c r="G61" i="4"/>
  <c r="H61" i="4" s="1"/>
  <c r="G77" i="4"/>
  <c r="H77" i="4" s="1"/>
  <c r="G40" i="4"/>
  <c r="H40" i="4" s="1"/>
  <c r="G56" i="4"/>
  <c r="H56" i="4" s="1"/>
  <c r="G72" i="4"/>
  <c r="H72" i="4" s="1"/>
  <c r="G35" i="4"/>
  <c r="H35" i="4" s="1"/>
  <c r="G51" i="4"/>
  <c r="H51" i="4" s="1"/>
  <c r="G67" i="4"/>
  <c r="H67" i="4" s="1"/>
  <c r="G83" i="4"/>
  <c r="H83" i="4" s="1"/>
  <c r="G28" i="4"/>
  <c r="H28" i="4" s="1"/>
  <c r="G30" i="4"/>
  <c r="H30" i="4" s="1"/>
  <c r="G46" i="4"/>
  <c r="H46" i="4" s="1"/>
  <c r="G62" i="4"/>
  <c r="H62" i="4" s="1"/>
  <c r="G78" i="4"/>
  <c r="H78" i="4" s="1"/>
  <c r="G36" i="4"/>
  <c r="H36" i="4" s="1"/>
  <c r="G52" i="4"/>
  <c r="H52" i="4" s="1"/>
  <c r="G68" i="4"/>
  <c r="H68" i="4" s="1"/>
  <c r="G25" i="4"/>
  <c r="H25" i="4" s="1"/>
  <c r="G31" i="4"/>
  <c r="H31" i="4" s="1"/>
  <c r="G47" i="4"/>
  <c r="H47" i="4" s="1"/>
  <c r="G63" i="4"/>
  <c r="H63" i="4" s="1"/>
  <c r="G79" i="4"/>
  <c r="H79" i="4" s="1"/>
  <c r="G21" i="4"/>
  <c r="H21" i="4" s="1"/>
  <c r="G42" i="4"/>
  <c r="H42" i="4" s="1"/>
  <c r="G58" i="4"/>
  <c r="H58" i="4" s="1"/>
  <c r="G74" i="4"/>
  <c r="H74" i="4" s="1"/>
  <c r="G43" i="4"/>
  <c r="H43" i="4" s="1"/>
  <c r="G59" i="4"/>
  <c r="H59" i="4" s="1"/>
  <c r="G75" i="4"/>
  <c r="H75" i="4" s="1"/>
  <c r="H1006" i="6" l="1"/>
  <c r="H1001" i="1"/>
  <c r="H1003" i="3"/>
  <c r="G1003" i="3"/>
  <c r="H1002" i="3"/>
  <c r="H1001" i="3"/>
  <c r="G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0" i="3"/>
  <c r="G5" i="3"/>
  <c r="L14" i="3" s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1008" i="6" l="1"/>
  <c r="H1009" i="6" s="1"/>
  <c r="H22" i="3"/>
  <c r="H21" i="3"/>
  <c r="H29" i="3"/>
  <c r="H27" i="3"/>
  <c r="H28" i="3"/>
  <c r="H26" i="3"/>
  <c r="H25" i="3"/>
  <c r="H24" i="3"/>
  <c r="H23" i="3"/>
  <c r="G1005" i="1"/>
  <c r="F998" i="2"/>
  <c r="F1000" i="1"/>
  <c r="F999" i="1"/>
  <c r="F998" i="1"/>
  <c r="F995" i="2"/>
  <c r="F997" i="1"/>
  <c r="F994" i="2"/>
  <c r="F996" i="1"/>
  <c r="F993" i="2"/>
  <c r="F995" i="1"/>
  <c r="F992" i="2"/>
  <c r="F994" i="1"/>
  <c r="F991" i="2"/>
  <c r="F993" i="1"/>
  <c r="F990" i="2"/>
  <c r="F992" i="1"/>
  <c r="F989" i="2"/>
  <c r="F991" i="1"/>
  <c r="F988" i="2"/>
  <c r="F990" i="1"/>
  <c r="F987" i="2"/>
  <c r="F989" i="1"/>
  <c r="F986" i="2"/>
  <c r="F988" i="1"/>
  <c r="F985" i="2"/>
  <c r="F987" i="1"/>
  <c r="F984" i="2"/>
  <c r="F986" i="1"/>
  <c r="F983" i="2"/>
  <c r="F985" i="1"/>
  <c r="F982" i="2"/>
  <c r="F984" i="1"/>
  <c r="F981" i="2"/>
  <c r="F983" i="1"/>
  <c r="F980" i="2"/>
  <c r="F982" i="1"/>
  <c r="F979" i="2"/>
  <c r="F981" i="1"/>
  <c r="F978" i="2"/>
  <c r="F980" i="1"/>
  <c r="F977" i="2"/>
  <c r="F979" i="1"/>
  <c r="F978" i="1"/>
  <c r="F975" i="2"/>
  <c r="F977" i="1"/>
  <c r="F974" i="2"/>
  <c r="F976" i="1"/>
  <c r="F973" i="2"/>
  <c r="F975" i="1"/>
  <c r="F972" i="2"/>
  <c r="F974" i="1"/>
  <c r="F971" i="2"/>
  <c r="F973" i="1"/>
  <c r="F970" i="2"/>
  <c r="F972" i="1"/>
  <c r="F969" i="2"/>
  <c r="F971" i="1"/>
  <c r="F968" i="2"/>
  <c r="F970" i="1"/>
  <c r="F967" i="2"/>
  <c r="F969" i="1"/>
  <c r="F966" i="2"/>
  <c r="F968" i="1"/>
  <c r="F965" i="2"/>
  <c r="F967" i="1"/>
  <c r="F964" i="2"/>
  <c r="F966" i="1"/>
  <c r="F963" i="2"/>
  <c r="F965" i="1"/>
  <c r="F962" i="2"/>
  <c r="F964" i="1"/>
  <c r="F961" i="2"/>
  <c r="F963" i="1"/>
  <c r="F960" i="2"/>
  <c r="F962" i="1"/>
  <c r="F959" i="2"/>
  <c r="F961" i="1"/>
  <c r="F958" i="2"/>
  <c r="F960" i="1"/>
  <c r="F957" i="2"/>
  <c r="F959" i="1"/>
  <c r="F956" i="2"/>
  <c r="F958" i="1"/>
  <c r="F955" i="2"/>
  <c r="F957" i="1"/>
  <c r="F954" i="2"/>
  <c r="F956" i="1"/>
  <c r="F953" i="2"/>
  <c r="F955" i="1"/>
  <c r="F952" i="2"/>
  <c r="F954" i="1"/>
  <c r="F951" i="2"/>
  <c r="F953" i="1"/>
  <c r="F950" i="2"/>
  <c r="F952" i="1"/>
  <c r="F949" i="2"/>
  <c r="F951" i="1"/>
  <c r="F948" i="2"/>
  <c r="F950" i="1"/>
  <c r="F947" i="2"/>
  <c r="F949" i="1"/>
  <c r="F946" i="2"/>
  <c r="F948" i="1"/>
  <c r="F945" i="2"/>
  <c r="F947" i="1"/>
  <c r="F944" i="2"/>
  <c r="F946" i="1"/>
  <c r="F943" i="2"/>
  <c r="F945" i="1"/>
  <c r="F942" i="2"/>
  <c r="F944" i="1"/>
  <c r="F941" i="2"/>
  <c r="F943" i="1"/>
  <c r="F942" i="1"/>
  <c r="F939" i="2"/>
  <c r="F941" i="1"/>
  <c r="F938" i="2"/>
  <c r="F940" i="1"/>
  <c r="F937" i="2"/>
  <c r="F939" i="1"/>
  <c r="F936" i="2"/>
  <c r="F938" i="1"/>
  <c r="F935" i="2"/>
  <c r="F937" i="1"/>
  <c r="F934" i="2"/>
  <c r="F936" i="1"/>
  <c r="F933" i="2"/>
  <c r="F935" i="1"/>
  <c r="F932" i="2"/>
  <c r="F934" i="1"/>
  <c r="F931" i="2"/>
  <c r="F933" i="1"/>
  <c r="F932" i="1"/>
  <c r="F929" i="2"/>
  <c r="F931" i="1"/>
  <c r="F928" i="2"/>
  <c r="F930" i="1"/>
  <c r="F927" i="2"/>
  <c r="F929" i="1"/>
  <c r="F926" i="2"/>
  <c r="F928" i="1"/>
  <c r="F925" i="2"/>
  <c r="F927" i="1"/>
  <c r="F924" i="2"/>
  <c r="F926" i="1"/>
  <c r="F923" i="2"/>
  <c r="F925" i="1"/>
  <c r="F922" i="2"/>
  <c r="F924" i="1"/>
  <c r="F921" i="2"/>
  <c r="F923" i="1"/>
  <c r="F920" i="2"/>
  <c r="F922" i="1"/>
  <c r="F919" i="2"/>
  <c r="F921" i="1"/>
  <c r="F918" i="2"/>
  <c r="F920" i="1"/>
  <c r="F917" i="2"/>
  <c r="F919" i="1"/>
  <c r="F916" i="2"/>
  <c r="F918" i="1"/>
  <c r="F915" i="2"/>
  <c r="F917" i="1"/>
  <c r="F914" i="2"/>
  <c r="F916" i="1"/>
  <c r="F913" i="2"/>
  <c r="F915" i="1"/>
  <c r="F912" i="2"/>
  <c r="F914" i="1"/>
  <c r="F911" i="2"/>
  <c r="F913" i="1"/>
  <c r="F910" i="2"/>
  <c r="F912" i="1"/>
  <c r="F909" i="2"/>
  <c r="F911" i="1"/>
  <c r="F908" i="2"/>
  <c r="F910" i="1"/>
  <c r="F907" i="2"/>
  <c r="F909" i="1"/>
  <c r="F906" i="2"/>
  <c r="F908" i="1"/>
  <c r="F905" i="2"/>
  <c r="F907" i="1"/>
  <c r="F904" i="2"/>
  <c r="F906" i="1"/>
  <c r="F903" i="2"/>
  <c r="F905" i="1"/>
  <c r="F902" i="2"/>
  <c r="F904" i="1"/>
  <c r="F901" i="2"/>
  <c r="F903" i="1"/>
  <c r="F900" i="2"/>
  <c r="F902" i="1"/>
  <c r="F899" i="2"/>
  <c r="F901" i="1"/>
  <c r="F898" i="2"/>
  <c r="F900" i="1"/>
  <c r="F897" i="2"/>
  <c r="F899" i="1"/>
  <c r="F896" i="2"/>
  <c r="F898" i="1"/>
  <c r="F895" i="2"/>
  <c r="F897" i="1"/>
  <c r="F894" i="2"/>
  <c r="F896" i="1"/>
  <c r="F895" i="1"/>
  <c r="F892" i="2"/>
  <c r="F894" i="1"/>
  <c r="F891" i="2"/>
  <c r="F893" i="1"/>
  <c r="F890" i="2"/>
  <c r="F892" i="1"/>
  <c r="F889" i="2"/>
  <c r="F891" i="1"/>
  <c r="F888" i="2"/>
  <c r="F890" i="1"/>
  <c r="F887" i="2"/>
  <c r="F889" i="1"/>
  <c r="F886" i="2"/>
  <c r="F888" i="1"/>
  <c r="F885" i="2"/>
  <c r="F887" i="1"/>
  <c r="F884" i="2"/>
  <c r="F886" i="1"/>
  <c r="F885" i="1"/>
  <c r="F882" i="2"/>
  <c r="F884" i="1"/>
  <c r="F881" i="2"/>
  <c r="F883" i="1"/>
  <c r="F882" i="1"/>
  <c r="F879" i="2"/>
  <c r="F881" i="1"/>
  <c r="F878" i="2"/>
  <c r="F880" i="1"/>
  <c r="F877" i="2"/>
  <c r="F879" i="1"/>
  <c r="F876" i="2"/>
  <c r="F878" i="1"/>
  <c r="F875" i="2"/>
  <c r="F877" i="1"/>
  <c r="F874" i="2"/>
  <c r="F876" i="1"/>
  <c r="F873" i="2"/>
  <c r="F875" i="1"/>
  <c r="F872" i="2"/>
  <c r="F874" i="1"/>
  <c r="F873" i="1"/>
  <c r="F870" i="2"/>
  <c r="F872" i="1"/>
  <c r="F869" i="2"/>
  <c r="F871" i="1"/>
  <c r="F870" i="1"/>
  <c r="F867" i="2"/>
  <c r="F869" i="1"/>
  <c r="F866" i="2"/>
  <c r="F868" i="1"/>
  <c r="F865" i="2"/>
  <c r="F867" i="1"/>
  <c r="F864" i="2"/>
  <c r="F866" i="1"/>
  <c r="F863" i="2"/>
  <c r="F865" i="1"/>
  <c r="F862" i="2"/>
  <c r="F864" i="1"/>
  <c r="F861" i="2"/>
  <c r="F863" i="1"/>
  <c r="F860" i="2"/>
  <c r="F862" i="1"/>
  <c r="F859" i="2"/>
  <c r="F861" i="1"/>
  <c r="F858" i="2"/>
  <c r="F860" i="1"/>
  <c r="F857" i="2"/>
  <c r="F859" i="1"/>
  <c r="F856" i="2"/>
  <c r="F858" i="1"/>
  <c r="F857" i="1"/>
  <c r="F854" i="2"/>
  <c r="F856" i="1"/>
  <c r="F853" i="2"/>
  <c r="F855" i="1"/>
  <c r="F852" i="2"/>
  <c r="F854" i="1"/>
  <c r="F851" i="2"/>
  <c r="F853" i="1"/>
  <c r="F850" i="2"/>
  <c r="F852" i="1"/>
  <c r="F851" i="1"/>
  <c r="F850" i="1"/>
  <c r="F847" i="2"/>
  <c r="F849" i="1"/>
  <c r="F848" i="1"/>
  <c r="F845" i="2"/>
  <c r="F847" i="1"/>
  <c r="F844" i="2"/>
  <c r="F846" i="1"/>
  <c r="F843" i="2"/>
  <c r="F845" i="1"/>
  <c r="F842" i="2"/>
  <c r="F844" i="1"/>
  <c r="F841" i="2"/>
  <c r="F843" i="1"/>
  <c r="F840" i="2"/>
  <c r="F842" i="1"/>
  <c r="F839" i="2"/>
  <c r="F841" i="1"/>
  <c r="F838" i="2"/>
  <c r="F840" i="1"/>
  <c r="F837" i="2"/>
  <c r="F839" i="1"/>
  <c r="F836" i="2"/>
  <c r="F838" i="1"/>
  <c r="F835" i="2"/>
  <c r="F837" i="1"/>
  <c r="F834" i="2"/>
  <c r="F836" i="1"/>
  <c r="F833" i="2"/>
  <c r="F835" i="1"/>
  <c r="F832" i="2"/>
  <c r="F834" i="1"/>
  <c r="F831" i="2"/>
  <c r="F833" i="1"/>
  <c r="F832" i="1"/>
  <c r="F829" i="2"/>
  <c r="F831" i="1"/>
  <c r="F828" i="2"/>
  <c r="F830" i="1"/>
  <c r="F827" i="2"/>
  <c r="F829" i="1"/>
  <c r="F826" i="2"/>
  <c r="F828" i="1"/>
  <c r="F825" i="2"/>
  <c r="F827" i="1"/>
  <c r="F824" i="2"/>
  <c r="F826" i="1"/>
  <c r="F823" i="2"/>
  <c r="F825" i="1"/>
  <c r="F822" i="2"/>
  <c r="F824" i="1"/>
  <c r="F821" i="2"/>
  <c r="F823" i="1"/>
  <c r="F820" i="2"/>
  <c r="F822" i="1"/>
  <c r="F819" i="2"/>
  <c r="F821" i="1"/>
  <c r="F818" i="2"/>
  <c r="F820" i="1"/>
  <c r="F817" i="2"/>
  <c r="F819" i="1"/>
  <c r="F816" i="2"/>
  <c r="F818" i="1"/>
  <c r="F815" i="2"/>
  <c r="F817" i="1"/>
  <c r="F814" i="2"/>
  <c r="F816" i="1"/>
  <c r="F813" i="2"/>
  <c r="F815" i="1"/>
  <c r="F812" i="2"/>
  <c r="F814" i="1"/>
  <c r="F811" i="2"/>
  <c r="F813" i="1"/>
  <c r="F810" i="2"/>
  <c r="F812" i="1"/>
  <c r="F809" i="2"/>
  <c r="F811" i="1"/>
  <c r="F808" i="2"/>
  <c r="F810" i="1"/>
  <c r="F807" i="2"/>
  <c r="F809" i="1"/>
  <c r="F806" i="2"/>
  <c r="F808" i="1"/>
  <c r="F805" i="2"/>
  <c r="F807" i="1"/>
  <c r="F806" i="1"/>
  <c r="F803" i="2"/>
  <c r="F805" i="1"/>
  <c r="F802" i="2"/>
  <c r="F804" i="1"/>
  <c r="F803" i="1"/>
  <c r="F802" i="1"/>
  <c r="F799" i="2"/>
  <c r="F801" i="1"/>
  <c r="F798" i="2"/>
  <c r="F800" i="1"/>
  <c r="F797" i="2"/>
  <c r="F799" i="1"/>
  <c r="F796" i="2"/>
  <c r="F798" i="1"/>
  <c r="F795" i="2"/>
  <c r="F797" i="1"/>
  <c r="F794" i="2"/>
  <c r="F796" i="1"/>
  <c r="F793" i="2"/>
  <c r="F795" i="1"/>
  <c r="F792" i="2"/>
  <c r="F794" i="1"/>
  <c r="F791" i="2"/>
  <c r="F793" i="1"/>
  <c r="F790" i="2"/>
  <c r="F792" i="1"/>
  <c r="F789" i="2"/>
  <c r="F791" i="1"/>
  <c r="F788" i="2"/>
  <c r="F790" i="1"/>
  <c r="F787" i="2"/>
  <c r="F789" i="1"/>
  <c r="F786" i="2"/>
  <c r="F788" i="1"/>
  <c r="F785" i="2"/>
  <c r="F787" i="1"/>
  <c r="F784" i="2"/>
  <c r="F786" i="1"/>
  <c r="F783" i="2"/>
  <c r="F785" i="1"/>
  <c r="F782" i="2"/>
  <c r="F784" i="1"/>
  <c r="F781" i="2"/>
  <c r="F783" i="1"/>
  <c r="F780" i="2"/>
  <c r="F782" i="1"/>
  <c r="F779" i="2"/>
  <c r="F781" i="1"/>
  <c r="F778" i="2"/>
  <c r="F780" i="1"/>
  <c r="F779" i="1"/>
  <c r="F778" i="1"/>
  <c r="F775" i="2"/>
  <c r="F777" i="1"/>
  <c r="F774" i="2"/>
  <c r="F776" i="1"/>
  <c r="F773" i="2"/>
  <c r="F775" i="1"/>
  <c r="F772" i="2"/>
  <c r="F774" i="1"/>
  <c r="F771" i="2"/>
  <c r="F773" i="1"/>
  <c r="F770" i="2"/>
  <c r="F772" i="1"/>
  <c r="F771" i="1"/>
  <c r="F768" i="2"/>
  <c r="F770" i="1"/>
  <c r="F767" i="2"/>
  <c r="F769" i="1"/>
  <c r="F766" i="2"/>
  <c r="F768" i="1"/>
  <c r="F765" i="2"/>
  <c r="F767" i="1"/>
  <c r="F764" i="2"/>
  <c r="F766" i="1"/>
  <c r="F763" i="2"/>
  <c r="F765" i="1"/>
  <c r="F762" i="2"/>
  <c r="F764" i="1"/>
  <c r="F761" i="2"/>
  <c r="F763" i="1"/>
  <c r="F760" i="2"/>
  <c r="F762" i="1"/>
  <c r="F759" i="2"/>
  <c r="F761" i="1"/>
  <c r="F758" i="2"/>
  <c r="F760" i="1"/>
  <c r="F757" i="2"/>
  <c r="F759" i="1"/>
  <c r="F756" i="2"/>
  <c r="F758" i="1"/>
  <c r="F755" i="2"/>
  <c r="F757" i="1"/>
  <c r="F754" i="2"/>
  <c r="F756" i="1"/>
  <c r="F753" i="2"/>
  <c r="F755" i="1"/>
  <c r="F752" i="2"/>
  <c r="F754" i="1"/>
  <c r="F751" i="2"/>
  <c r="F753" i="1"/>
  <c r="F750" i="2"/>
  <c r="F752" i="1"/>
  <c r="F749" i="2"/>
  <c r="F751" i="1"/>
  <c r="F748" i="2"/>
  <c r="F750" i="1"/>
  <c r="F747" i="2"/>
  <c r="F749" i="1"/>
  <c r="F746" i="2"/>
  <c r="F748" i="1"/>
  <c r="F745" i="2"/>
  <c r="F747" i="1"/>
  <c r="F744" i="2"/>
  <c r="F746" i="1"/>
  <c r="F743" i="2"/>
  <c r="F745" i="1"/>
  <c r="F742" i="2"/>
  <c r="F744" i="1"/>
  <c r="F741" i="2"/>
  <c r="F743" i="1"/>
  <c r="F742" i="1"/>
  <c r="F739" i="2"/>
  <c r="F741" i="1"/>
  <c r="F738" i="2"/>
  <c r="F740" i="1"/>
  <c r="F737" i="2"/>
  <c r="F739" i="1"/>
  <c r="F736" i="2"/>
  <c r="F738" i="1"/>
  <c r="F735" i="2"/>
  <c r="F737" i="1"/>
  <c r="F734" i="2"/>
  <c r="F736" i="1"/>
  <c r="F733" i="2"/>
  <c r="F735" i="1"/>
  <c r="F732" i="2"/>
  <c r="F734" i="1"/>
  <c r="F731" i="2"/>
  <c r="F733" i="1"/>
  <c r="F730" i="2"/>
  <c r="F732" i="1"/>
  <c r="F731" i="1"/>
  <c r="F728" i="2"/>
  <c r="F730" i="1"/>
  <c r="F727" i="2"/>
  <c r="F729" i="1"/>
  <c r="F726" i="2"/>
  <c r="F728" i="1"/>
  <c r="F725" i="2"/>
  <c r="F727" i="1"/>
  <c r="F724" i="2"/>
  <c r="F726" i="1"/>
  <c r="F723" i="2"/>
  <c r="F725" i="1"/>
  <c r="F722" i="2"/>
  <c r="F724" i="1"/>
  <c r="F721" i="2"/>
  <c r="F723" i="1"/>
  <c r="F720" i="2"/>
  <c r="F722" i="1"/>
  <c r="F719" i="2"/>
  <c r="F721" i="1"/>
  <c r="F720" i="1"/>
  <c r="F717" i="2"/>
  <c r="F719" i="1"/>
  <c r="F716" i="2"/>
  <c r="F718" i="1"/>
  <c r="F717" i="1"/>
  <c r="F714" i="2"/>
  <c r="F716" i="1"/>
  <c r="F713" i="2"/>
  <c r="F715" i="1"/>
  <c r="F712" i="2"/>
  <c r="F714" i="1"/>
  <c r="F711" i="2"/>
  <c r="F713" i="1"/>
  <c r="F712" i="1"/>
  <c r="F709" i="2"/>
  <c r="F711" i="1"/>
  <c r="F708" i="2"/>
  <c r="F710" i="1"/>
  <c r="F707" i="2"/>
  <c r="F709" i="1"/>
  <c r="F706" i="2"/>
  <c r="F708" i="1"/>
  <c r="F707" i="1"/>
  <c r="F704" i="2"/>
  <c r="F706" i="1"/>
  <c r="F703" i="2"/>
  <c r="F705" i="1"/>
  <c r="F702" i="2"/>
  <c r="F704" i="1"/>
  <c r="F701" i="2"/>
  <c r="F703" i="1"/>
  <c r="F700" i="2"/>
  <c r="F702" i="1"/>
  <c r="F699" i="2"/>
  <c r="F701" i="1"/>
  <c r="F698" i="2"/>
  <c r="F700" i="1"/>
  <c r="F697" i="2"/>
  <c r="F699" i="1"/>
  <c r="F696" i="2"/>
  <c r="F698" i="1"/>
  <c r="F695" i="2"/>
  <c r="F697" i="1"/>
  <c r="F694" i="2"/>
  <c r="F696" i="1"/>
  <c r="F693" i="2"/>
  <c r="F695" i="1"/>
  <c r="F692" i="2"/>
  <c r="F694" i="1"/>
  <c r="F691" i="2"/>
  <c r="F693" i="1"/>
  <c r="F690" i="2"/>
  <c r="F692" i="1"/>
  <c r="F689" i="2"/>
  <c r="F691" i="1"/>
  <c r="F688" i="2"/>
  <c r="F690" i="1"/>
  <c r="F687" i="2"/>
  <c r="F689" i="1"/>
  <c r="F686" i="2"/>
  <c r="F688" i="1"/>
  <c r="F685" i="2"/>
  <c r="F687" i="1"/>
  <c r="F684" i="2"/>
  <c r="F686" i="1"/>
  <c r="F683" i="2"/>
  <c r="F685" i="1"/>
  <c r="F682" i="2"/>
  <c r="F684" i="1"/>
  <c r="F681" i="2"/>
  <c r="F683" i="1"/>
  <c r="F680" i="2"/>
  <c r="F682" i="1"/>
  <c r="F679" i="2"/>
  <c r="F681" i="1"/>
  <c r="F678" i="2"/>
  <c r="F680" i="1"/>
  <c r="F677" i="2"/>
  <c r="F679" i="1"/>
  <c r="F678" i="1"/>
  <c r="F677" i="1"/>
  <c r="F674" i="2"/>
  <c r="F676" i="1"/>
  <c r="F673" i="2"/>
  <c r="F675" i="1"/>
  <c r="F672" i="2"/>
  <c r="F674" i="1"/>
  <c r="F671" i="2"/>
  <c r="F673" i="1"/>
  <c r="F670" i="2"/>
  <c r="F672" i="1"/>
  <c r="F669" i="2"/>
  <c r="F671" i="1"/>
  <c r="F670" i="1"/>
  <c r="F667" i="2"/>
  <c r="F669" i="1"/>
  <c r="F666" i="2"/>
  <c r="F668" i="1"/>
  <c r="F665" i="2"/>
  <c r="F667" i="1"/>
  <c r="F664" i="2"/>
  <c r="F666" i="1"/>
  <c r="F663" i="2"/>
  <c r="F665" i="1"/>
  <c r="F662" i="2"/>
  <c r="F664" i="1"/>
  <c r="F661" i="2"/>
  <c r="F663" i="1"/>
  <c r="F660" i="2"/>
  <c r="F662" i="1"/>
  <c r="F659" i="2"/>
  <c r="F661" i="1"/>
  <c r="F658" i="2"/>
  <c r="F660" i="1"/>
  <c r="F657" i="2"/>
  <c r="F659" i="1"/>
  <c r="F656" i="2"/>
  <c r="F658" i="1"/>
  <c r="F655" i="2"/>
  <c r="F657" i="1"/>
  <c r="F654" i="2"/>
  <c r="F656" i="1"/>
  <c r="F653" i="2"/>
  <c r="F655" i="1"/>
  <c r="F652" i="2"/>
  <c r="F654" i="1"/>
  <c r="F651" i="2"/>
  <c r="F653" i="1"/>
  <c r="F650" i="2"/>
  <c r="F652" i="1"/>
  <c r="F649" i="2"/>
  <c r="F651" i="1"/>
  <c r="F650" i="1"/>
  <c r="F647" i="2"/>
  <c r="F649" i="1"/>
  <c r="F648" i="1"/>
  <c r="F645" i="2"/>
  <c r="F647" i="1"/>
  <c r="F644" i="2"/>
  <c r="F646" i="1"/>
  <c r="F643" i="2"/>
  <c r="F645" i="1"/>
  <c r="F642" i="2"/>
  <c r="F644" i="1"/>
  <c r="F641" i="2"/>
  <c r="F643" i="1"/>
  <c r="F640" i="2"/>
  <c r="F642" i="1"/>
  <c r="F641" i="1"/>
  <c r="F638" i="2"/>
  <c r="F640" i="1"/>
  <c r="F637" i="2"/>
  <c r="F639" i="1"/>
  <c r="F636" i="2"/>
  <c r="F638" i="1"/>
  <c r="F635" i="2"/>
  <c r="F637" i="1"/>
  <c r="F634" i="2"/>
  <c r="F636" i="1"/>
  <c r="F635" i="1"/>
  <c r="F632" i="2"/>
  <c r="F634" i="1"/>
  <c r="F631" i="2"/>
  <c r="F633" i="1"/>
  <c r="F630" i="2"/>
  <c r="F632" i="1"/>
  <c r="F629" i="2"/>
  <c r="F631" i="1"/>
  <c r="F628" i="2"/>
  <c r="F630" i="1"/>
  <c r="F627" i="2"/>
  <c r="F629" i="1"/>
  <c r="F626" i="2"/>
  <c r="F628" i="1"/>
  <c r="F625" i="2"/>
  <c r="F627" i="1"/>
  <c r="F624" i="2"/>
  <c r="F626" i="1"/>
  <c r="F623" i="2"/>
  <c r="F625" i="1"/>
  <c r="F622" i="2"/>
  <c r="F624" i="1"/>
  <c r="F621" i="2"/>
  <c r="F623" i="1"/>
  <c r="F620" i="2"/>
  <c r="F622" i="1"/>
  <c r="F619" i="2"/>
  <c r="F621" i="1"/>
  <c r="F618" i="2"/>
  <c r="F620" i="1"/>
  <c r="F617" i="2"/>
  <c r="F619" i="1"/>
  <c r="F618" i="1"/>
  <c r="F615" i="2"/>
  <c r="F617" i="1"/>
  <c r="F614" i="2"/>
  <c r="F616" i="1"/>
  <c r="F613" i="2"/>
  <c r="F615" i="1"/>
  <c r="F612" i="2"/>
  <c r="F614" i="1"/>
  <c r="F613" i="1"/>
  <c r="F610" i="2"/>
  <c r="F612" i="1"/>
  <c r="F609" i="2"/>
  <c r="F611" i="1"/>
  <c r="F610" i="1"/>
  <c r="F607" i="2"/>
  <c r="F609" i="1"/>
  <c r="F606" i="2"/>
  <c r="F608" i="1"/>
  <c r="F605" i="2"/>
  <c r="F607" i="1"/>
  <c r="F606" i="1"/>
  <c r="F603" i="2"/>
  <c r="F605" i="1"/>
  <c r="F602" i="2"/>
  <c r="F604" i="1"/>
  <c r="F601" i="2"/>
  <c r="F603" i="1"/>
  <c r="F600" i="2"/>
  <c r="F602" i="1"/>
  <c r="F599" i="2"/>
  <c r="F601" i="1"/>
  <c r="F598" i="2"/>
  <c r="F600" i="1"/>
  <c r="F597" i="2"/>
  <c r="F599" i="1"/>
  <c r="F596" i="2"/>
  <c r="F598" i="1"/>
  <c r="F595" i="2"/>
  <c r="F597" i="1"/>
  <c r="F596" i="1"/>
  <c r="F593" i="2"/>
  <c r="F595" i="1"/>
  <c r="F592" i="2"/>
  <c r="F594" i="1"/>
  <c r="F591" i="2"/>
  <c r="F593" i="1"/>
  <c r="F590" i="2"/>
  <c r="F592" i="1"/>
  <c r="F589" i="2"/>
  <c r="F591" i="1"/>
  <c r="F588" i="2"/>
  <c r="F590" i="1"/>
  <c r="F587" i="2"/>
  <c r="F589" i="1"/>
  <c r="F586" i="2"/>
  <c r="F588" i="1"/>
  <c r="F585" i="2"/>
  <c r="F587" i="1"/>
  <c r="F584" i="2"/>
  <c r="F586" i="1"/>
  <c r="F583" i="2"/>
  <c r="F585" i="1"/>
  <c r="F582" i="2"/>
  <c r="F584" i="1"/>
  <c r="F581" i="2"/>
  <c r="F583" i="1"/>
  <c r="F580" i="2"/>
  <c r="F582" i="1"/>
  <c r="F579" i="2"/>
  <c r="F581" i="1"/>
  <c r="F578" i="2"/>
  <c r="F580" i="1"/>
  <c r="F577" i="2"/>
  <c r="F579" i="1"/>
  <c r="F576" i="2"/>
  <c r="F578" i="1"/>
  <c r="F575" i="2"/>
  <c r="F577" i="1"/>
  <c r="F574" i="2"/>
  <c r="F576" i="1"/>
  <c r="F573" i="2"/>
  <c r="F575" i="1"/>
  <c r="F574" i="1"/>
  <c r="F571" i="2"/>
  <c r="F573" i="1"/>
  <c r="F570" i="2"/>
  <c r="F572" i="1"/>
  <c r="F569" i="2"/>
  <c r="F571" i="1"/>
  <c r="F568" i="2"/>
  <c r="F570" i="1"/>
  <c r="F567" i="2"/>
  <c r="F569" i="1"/>
  <c r="F566" i="2"/>
  <c r="F568" i="1"/>
  <c r="F565" i="2"/>
  <c r="F567" i="1"/>
  <c r="F564" i="2"/>
  <c r="F566" i="1"/>
  <c r="F563" i="2"/>
  <c r="F565" i="1"/>
  <c r="F562" i="2"/>
  <c r="F564" i="1"/>
  <c r="F561" i="2"/>
  <c r="F563" i="1"/>
  <c r="F560" i="2"/>
  <c r="F562" i="1"/>
  <c r="F559" i="2"/>
  <c r="F561" i="1"/>
  <c r="F558" i="2"/>
  <c r="F560" i="1"/>
  <c r="F557" i="2"/>
  <c r="F559" i="1"/>
  <c r="F558" i="1"/>
  <c r="F555" i="2"/>
  <c r="F557" i="1"/>
  <c r="F554" i="2"/>
  <c r="F556" i="1"/>
  <c r="F553" i="2"/>
  <c r="F555" i="1"/>
  <c r="F554" i="1"/>
  <c r="F551" i="2"/>
  <c r="F553" i="1"/>
  <c r="F550" i="2"/>
  <c r="F552" i="1"/>
  <c r="F549" i="2"/>
  <c r="F551" i="1"/>
  <c r="F550" i="1"/>
  <c r="F547" i="2"/>
  <c r="F549" i="1"/>
  <c r="F546" i="2"/>
  <c r="F548" i="1"/>
  <c r="F545" i="2"/>
  <c r="F547" i="1"/>
  <c r="F544" i="2"/>
  <c r="F546" i="1"/>
  <c r="F543" i="2"/>
  <c r="F545" i="1"/>
  <c r="F544" i="1"/>
  <c r="F543" i="1"/>
  <c r="F540" i="2"/>
  <c r="F542" i="1"/>
  <c r="F539" i="2"/>
  <c r="F541" i="1"/>
  <c r="F538" i="2"/>
  <c r="F540" i="1"/>
  <c r="F539" i="1"/>
  <c r="F536" i="2"/>
  <c r="F538" i="1"/>
  <c r="F535" i="2"/>
  <c r="F537" i="1"/>
  <c r="F536" i="1"/>
  <c r="F533" i="2"/>
  <c r="F535" i="1"/>
  <c r="F532" i="2"/>
  <c r="F534" i="1"/>
  <c r="F531" i="2"/>
  <c r="F533" i="1"/>
  <c r="F530" i="2"/>
  <c r="F532" i="1"/>
  <c r="F529" i="2"/>
  <c r="F531" i="1"/>
  <c r="F530" i="1"/>
  <c r="F527" i="2"/>
  <c r="F529" i="1"/>
  <c r="F526" i="2"/>
  <c r="F528" i="1"/>
  <c r="F525" i="2"/>
  <c r="F527" i="1"/>
  <c r="F524" i="2"/>
  <c r="F526" i="1"/>
  <c r="F523" i="2"/>
  <c r="F525" i="1"/>
  <c r="F522" i="2"/>
  <c r="F524" i="1"/>
  <c r="F521" i="2"/>
  <c r="F523" i="1"/>
  <c r="F520" i="2"/>
  <c r="F522" i="1"/>
  <c r="F519" i="2"/>
  <c r="F521" i="1"/>
  <c r="F518" i="2"/>
  <c r="F520" i="1"/>
  <c r="F517" i="2"/>
  <c r="F519" i="1"/>
  <c r="F516" i="2"/>
  <c r="F518" i="1"/>
  <c r="F515" i="2"/>
  <c r="F517" i="1"/>
  <c r="F514" i="2"/>
  <c r="F516" i="1"/>
  <c r="F513" i="2"/>
  <c r="F515" i="1"/>
  <c r="F512" i="2"/>
  <c r="F514" i="1"/>
  <c r="F511" i="2"/>
  <c r="F513" i="1"/>
  <c r="F510" i="2"/>
  <c r="F512" i="1"/>
  <c r="F509" i="2"/>
  <c r="F511" i="1"/>
  <c r="F508" i="2"/>
  <c r="F510" i="1"/>
  <c r="F507" i="2"/>
  <c r="F509" i="1"/>
  <c r="F506" i="2"/>
  <c r="F508" i="1"/>
  <c r="F505" i="2"/>
  <c r="F507" i="1"/>
  <c r="F504" i="2"/>
  <c r="F506" i="1"/>
  <c r="F503" i="2"/>
  <c r="F505" i="1"/>
  <c r="F502" i="2"/>
  <c r="F504" i="1"/>
  <c r="F501" i="2"/>
  <c r="F503" i="1"/>
  <c r="F502" i="1"/>
  <c r="F499" i="2"/>
  <c r="F501" i="1"/>
  <c r="F498" i="2"/>
  <c r="F500" i="1"/>
  <c r="F497" i="2"/>
  <c r="F499" i="1"/>
  <c r="F496" i="2"/>
  <c r="F498" i="1"/>
  <c r="F495" i="2"/>
  <c r="F497" i="1"/>
  <c r="F494" i="2"/>
  <c r="F496" i="1"/>
  <c r="F493" i="2"/>
  <c r="F495" i="1"/>
  <c r="F492" i="2"/>
  <c r="F494" i="1"/>
  <c r="F491" i="2"/>
  <c r="F493" i="1"/>
  <c r="F490" i="2"/>
  <c r="F492" i="1"/>
  <c r="F491" i="1"/>
  <c r="F488" i="2"/>
  <c r="F490" i="1"/>
  <c r="F487" i="2"/>
  <c r="F489" i="1"/>
  <c r="F486" i="2"/>
  <c r="F488" i="1"/>
  <c r="F485" i="2"/>
  <c r="F487" i="1"/>
  <c r="F484" i="2"/>
  <c r="F486" i="1"/>
  <c r="F483" i="2"/>
  <c r="F485" i="1"/>
  <c r="F482" i="2"/>
  <c r="F484" i="1"/>
  <c r="F481" i="2"/>
  <c r="F483" i="1"/>
  <c r="F480" i="2"/>
  <c r="F482" i="1"/>
  <c r="F479" i="2"/>
  <c r="F481" i="1"/>
  <c r="F478" i="2"/>
  <c r="F480" i="1"/>
  <c r="F477" i="2"/>
  <c r="F479" i="1"/>
  <c r="F476" i="2"/>
  <c r="F478" i="1"/>
  <c r="F475" i="2"/>
  <c r="F477" i="1"/>
  <c r="F474" i="2"/>
  <c r="F476" i="1"/>
  <c r="F473" i="2"/>
  <c r="F475" i="1"/>
  <c r="F472" i="2"/>
  <c r="F474" i="1"/>
  <c r="F471" i="2"/>
  <c r="F473" i="1"/>
  <c r="F470" i="2"/>
  <c r="F472" i="1"/>
  <c r="F469" i="2"/>
  <c r="F471" i="1"/>
  <c r="F468" i="2"/>
  <c r="F470" i="1"/>
  <c r="F467" i="2"/>
  <c r="F469" i="1"/>
  <c r="F466" i="2"/>
  <c r="F468" i="1"/>
  <c r="F465" i="2"/>
  <c r="F467" i="1"/>
  <c r="F464" i="2"/>
  <c r="F466" i="1"/>
  <c r="F463" i="2"/>
  <c r="F465" i="1"/>
  <c r="F462" i="2"/>
  <c r="F464" i="1"/>
  <c r="F463" i="1"/>
  <c r="F460" i="2"/>
  <c r="F462" i="1"/>
  <c r="F459" i="2"/>
  <c r="F461" i="1"/>
  <c r="F458" i="2"/>
  <c r="F460" i="1"/>
  <c r="F457" i="2"/>
  <c r="F459" i="1"/>
  <c r="F456" i="2"/>
  <c r="F458" i="1"/>
  <c r="F455" i="2"/>
  <c r="F457" i="1"/>
  <c r="F454" i="2"/>
  <c r="F456" i="1"/>
  <c r="F453" i="2"/>
  <c r="F455" i="1"/>
  <c r="F452" i="2"/>
  <c r="F454" i="1"/>
  <c r="F451" i="2"/>
  <c r="F453" i="1"/>
  <c r="F450" i="2"/>
  <c r="F452" i="1"/>
  <c r="F449" i="2"/>
  <c r="F451" i="1"/>
  <c r="F450" i="1"/>
  <c r="F447" i="2"/>
  <c r="F449" i="1"/>
  <c r="F446" i="2"/>
  <c r="F448" i="1"/>
  <c r="F447" i="1"/>
  <c r="F444" i="2"/>
  <c r="F446" i="1"/>
  <c r="F443" i="2"/>
  <c r="F445" i="1"/>
  <c r="F442" i="2"/>
  <c r="F444" i="1"/>
  <c r="F441" i="2"/>
  <c r="F443" i="1"/>
  <c r="F440" i="2"/>
  <c r="F442" i="1"/>
  <c r="F439" i="2"/>
  <c r="F441" i="1"/>
  <c r="F438" i="2"/>
  <c r="F440" i="1"/>
  <c r="F437" i="2"/>
  <c r="F439" i="1"/>
  <c r="F436" i="2"/>
  <c r="F438" i="1"/>
  <c r="F435" i="2"/>
  <c r="F437" i="1"/>
  <c r="F436" i="1"/>
  <c r="F433" i="2"/>
  <c r="F435" i="1"/>
  <c r="F432" i="2"/>
  <c r="F434" i="1"/>
  <c r="F433" i="1"/>
  <c r="F430" i="2"/>
  <c r="F432" i="1"/>
  <c r="F429" i="2"/>
  <c r="F431" i="1"/>
  <c r="F428" i="2"/>
  <c r="F430" i="1"/>
  <c r="F427" i="2"/>
  <c r="F429" i="1"/>
  <c r="F426" i="2"/>
  <c r="F428" i="1"/>
  <c r="F427" i="1"/>
  <c r="F424" i="2"/>
  <c r="F426" i="1"/>
  <c r="F423" i="2"/>
  <c r="F425" i="1"/>
  <c r="F422" i="2"/>
  <c r="F424" i="1"/>
  <c r="F423" i="1"/>
  <c r="F420" i="2"/>
  <c r="F422" i="1"/>
  <c r="F419" i="2"/>
  <c r="F421" i="1"/>
  <c r="F418" i="2"/>
  <c r="F420" i="1"/>
  <c r="F417" i="2"/>
  <c r="F419" i="1"/>
  <c r="F416" i="2"/>
  <c r="F418" i="1"/>
  <c r="F415" i="2"/>
  <c r="F417" i="1"/>
  <c r="F414" i="2"/>
  <c r="F416" i="1"/>
  <c r="F415" i="1"/>
  <c r="F412" i="2"/>
  <c r="F414" i="1"/>
  <c r="F411" i="2"/>
  <c r="F413" i="1"/>
  <c r="F410" i="2"/>
  <c r="F412" i="1"/>
  <c r="F409" i="2"/>
  <c r="F411" i="1"/>
  <c r="F408" i="2"/>
  <c r="F410" i="1"/>
  <c r="F407" i="2"/>
  <c r="F409" i="1"/>
  <c r="F406" i="2"/>
  <c r="F408" i="1"/>
  <c r="F405" i="2"/>
  <c r="F407" i="1"/>
  <c r="F406" i="1"/>
  <c r="F403" i="2"/>
  <c r="F405" i="1"/>
  <c r="F402" i="2"/>
  <c r="F404" i="1"/>
  <c r="F401" i="2"/>
  <c r="F403" i="1"/>
  <c r="F400" i="2"/>
  <c r="F402" i="1"/>
  <c r="F399" i="2"/>
  <c r="F401" i="1"/>
  <c r="F398" i="2"/>
  <c r="F400" i="1"/>
  <c r="F397" i="2"/>
  <c r="F399" i="1"/>
  <c r="F396" i="2"/>
  <c r="F398" i="1"/>
  <c r="F395" i="2"/>
  <c r="F397" i="1"/>
  <c r="F394" i="2"/>
  <c r="F396" i="1"/>
  <c r="F393" i="2"/>
  <c r="F395" i="1"/>
  <c r="F392" i="2"/>
  <c r="F394" i="1"/>
  <c r="F391" i="2"/>
  <c r="F393" i="1"/>
  <c r="F390" i="2"/>
  <c r="F392" i="1"/>
  <c r="F389" i="2"/>
  <c r="F391" i="1"/>
  <c r="F388" i="2"/>
  <c r="F390" i="1"/>
  <c r="F387" i="2"/>
  <c r="F389" i="1"/>
  <c r="F386" i="2"/>
  <c r="F388" i="1"/>
  <c r="F385" i="2"/>
  <c r="F387" i="1"/>
  <c r="F384" i="2"/>
  <c r="F386" i="1"/>
  <c r="F383" i="2"/>
  <c r="F385" i="1"/>
  <c r="F384" i="1"/>
  <c r="F381" i="2"/>
  <c r="F383" i="1"/>
  <c r="F380" i="2"/>
  <c r="F382" i="1"/>
  <c r="F379" i="2"/>
  <c r="F381" i="1"/>
  <c r="F378" i="2"/>
  <c r="F380" i="1"/>
  <c r="F379" i="1"/>
  <c r="F376" i="2"/>
  <c r="F378" i="1"/>
  <c r="F375" i="2"/>
  <c r="F377" i="1"/>
  <c r="F374" i="2"/>
  <c r="F376" i="1"/>
  <c r="F373" i="2"/>
  <c r="F375" i="1"/>
  <c r="F372" i="2"/>
  <c r="F374" i="1"/>
  <c r="F371" i="2"/>
  <c r="F373" i="1"/>
  <c r="F370" i="2"/>
  <c r="F372" i="1"/>
  <c r="F369" i="2"/>
  <c r="F371" i="1"/>
  <c r="F368" i="2"/>
  <c r="F370" i="1"/>
  <c r="F367" i="2"/>
  <c r="F369" i="1"/>
  <c r="F366" i="2"/>
  <c r="F368" i="1"/>
  <c r="F365" i="2"/>
  <c r="F367" i="1"/>
  <c r="F364" i="2"/>
  <c r="F366" i="1"/>
  <c r="F363" i="2"/>
  <c r="F365" i="1"/>
  <c r="F362" i="2"/>
  <c r="F364" i="1"/>
  <c r="F361" i="2"/>
  <c r="F363" i="1"/>
  <c r="F360" i="2"/>
  <c r="F362" i="1"/>
  <c r="F359" i="2"/>
  <c r="F361" i="1"/>
  <c r="F358" i="2"/>
  <c r="F360" i="1"/>
  <c r="F357" i="2"/>
  <c r="F359" i="1"/>
  <c r="F356" i="2"/>
  <c r="F358" i="1"/>
  <c r="F355" i="2"/>
  <c r="F357" i="1"/>
  <c r="F354" i="2"/>
  <c r="F356" i="1"/>
  <c r="F355" i="1"/>
  <c r="F354" i="1"/>
  <c r="F351" i="2"/>
  <c r="F353" i="1"/>
  <c r="F350" i="2"/>
  <c r="F352" i="1"/>
  <c r="F349" i="2"/>
  <c r="F351" i="1"/>
  <c r="F348" i="2"/>
  <c r="F350" i="1"/>
  <c r="F347" i="2"/>
  <c r="F349" i="1"/>
  <c r="F346" i="2"/>
  <c r="F348" i="1"/>
  <c r="F347" i="1"/>
  <c r="F344" i="2"/>
  <c r="F346" i="1"/>
  <c r="F343" i="2"/>
  <c r="F345" i="1"/>
  <c r="F342" i="2"/>
  <c r="F344" i="1"/>
  <c r="F343" i="1"/>
  <c r="F340" i="2"/>
  <c r="F342" i="1"/>
  <c r="F339" i="2"/>
  <c r="F341" i="1"/>
  <c r="F338" i="2"/>
  <c r="F340" i="1"/>
  <c r="F337" i="2"/>
  <c r="F339" i="1"/>
  <c r="F336" i="2"/>
  <c r="F338" i="1"/>
  <c r="F335" i="2"/>
  <c r="F337" i="1"/>
  <c r="F334" i="2"/>
  <c r="F336" i="1"/>
  <c r="F333" i="2"/>
  <c r="F335" i="1"/>
  <c r="F334" i="1"/>
  <c r="F331" i="2"/>
  <c r="F333" i="1"/>
  <c r="F330" i="2"/>
  <c r="F332" i="1"/>
  <c r="F329" i="2"/>
  <c r="F331" i="1"/>
  <c r="F330" i="1"/>
  <c r="F327" i="2"/>
  <c r="F329" i="1"/>
  <c r="F326" i="2"/>
  <c r="F328" i="1"/>
  <c r="F325" i="2"/>
  <c r="F327" i="1"/>
  <c r="F326" i="1"/>
  <c r="F323" i="2"/>
  <c r="F325" i="1"/>
  <c r="F322" i="2"/>
  <c r="F324" i="1"/>
  <c r="F321" i="2"/>
  <c r="F323" i="1"/>
  <c r="F320" i="2"/>
  <c r="F322" i="1"/>
  <c r="F319" i="2"/>
  <c r="F321" i="1"/>
  <c r="F318" i="2"/>
  <c r="F320" i="1"/>
  <c r="F317" i="2"/>
  <c r="F319" i="1"/>
  <c r="F316" i="2"/>
  <c r="F318" i="1"/>
  <c r="F315" i="2"/>
  <c r="F317" i="1"/>
  <c r="F314" i="2"/>
  <c r="F316" i="1"/>
  <c r="F313" i="2"/>
  <c r="F315" i="1"/>
  <c r="F312" i="2"/>
  <c r="F314" i="1"/>
  <c r="F311" i="2"/>
  <c r="F313" i="1"/>
  <c r="F310" i="2"/>
  <c r="F312" i="1"/>
  <c r="F309" i="2"/>
  <c r="F311" i="1"/>
  <c r="F308" i="2"/>
  <c r="F310" i="1"/>
  <c r="F307" i="2"/>
  <c r="F309" i="1"/>
  <c r="F308" i="1"/>
  <c r="F305" i="2"/>
  <c r="F307" i="1"/>
  <c r="F304" i="2"/>
  <c r="F306" i="1"/>
  <c r="F303" i="2"/>
  <c r="F305" i="1"/>
  <c r="F302" i="2"/>
  <c r="F304" i="1"/>
  <c r="F301" i="2"/>
  <c r="F303" i="1"/>
  <c r="F300" i="2"/>
  <c r="F302" i="1"/>
  <c r="F299" i="2"/>
  <c r="F301" i="1"/>
  <c r="F298" i="2"/>
  <c r="F300" i="1"/>
  <c r="F297" i="2"/>
  <c r="F299" i="1"/>
  <c r="F296" i="2"/>
  <c r="F298" i="1"/>
  <c r="F295" i="2"/>
  <c r="F297" i="1"/>
  <c r="F294" i="2"/>
  <c r="F296" i="1"/>
  <c r="F293" i="2"/>
  <c r="F295" i="1"/>
  <c r="F292" i="2"/>
  <c r="F294" i="1"/>
  <c r="F291" i="2"/>
  <c r="F293" i="1"/>
  <c r="F290" i="2"/>
  <c r="F292" i="1"/>
  <c r="F289" i="2"/>
  <c r="F291" i="1"/>
  <c r="F290" i="1"/>
  <c r="F287" i="2"/>
  <c r="F289" i="1"/>
  <c r="F286" i="2"/>
  <c r="F288" i="1"/>
  <c r="F285" i="2"/>
  <c r="F287" i="1"/>
  <c r="F284" i="2"/>
  <c r="F286" i="1"/>
  <c r="F283" i="2"/>
  <c r="F285" i="1"/>
  <c r="F282" i="2"/>
  <c r="F284" i="1"/>
  <c r="F281" i="2"/>
  <c r="F283" i="1"/>
  <c r="F280" i="2"/>
  <c r="F282" i="1"/>
  <c r="F279" i="2"/>
  <c r="F281" i="1"/>
  <c r="F278" i="2"/>
  <c r="F280" i="1"/>
  <c r="F277" i="2"/>
  <c r="F279" i="1"/>
  <c r="F276" i="2"/>
  <c r="F278" i="1"/>
  <c r="F275" i="2"/>
  <c r="F277" i="1"/>
  <c r="F274" i="2"/>
  <c r="F276" i="1"/>
  <c r="F273" i="2"/>
  <c r="F275" i="1"/>
  <c r="F272" i="2"/>
  <c r="F274" i="1"/>
  <c r="F271" i="2"/>
  <c r="F273" i="1"/>
  <c r="F270" i="2"/>
  <c r="F272" i="1"/>
  <c r="F269" i="2"/>
  <c r="F271" i="1"/>
  <c r="F268" i="2"/>
  <c r="F270" i="1"/>
  <c r="F267" i="2"/>
  <c r="F269" i="1"/>
  <c r="F266" i="2"/>
  <c r="F268" i="1"/>
  <c r="F265" i="2"/>
  <c r="F267" i="1"/>
  <c r="F264" i="2"/>
  <c r="F266" i="1"/>
  <c r="F263" i="2"/>
  <c r="F265" i="1"/>
  <c r="F262" i="2"/>
  <c r="F264" i="1"/>
  <c r="F261" i="2"/>
  <c r="F263" i="1"/>
  <c r="F260" i="2"/>
  <c r="F262" i="1"/>
  <c r="F259" i="2"/>
  <c r="F261" i="1"/>
  <c r="F258" i="2"/>
  <c r="F260" i="1"/>
  <c r="F259" i="1"/>
  <c r="F256" i="2"/>
  <c r="F258" i="1"/>
  <c r="F255" i="2"/>
  <c r="F257" i="1"/>
  <c r="F254" i="2"/>
  <c r="F256" i="1"/>
  <c r="F253" i="2"/>
  <c r="F255" i="1"/>
  <c r="F252" i="2"/>
  <c r="F254" i="1"/>
  <c r="F251" i="2"/>
  <c r="F253" i="1"/>
  <c r="F250" i="2"/>
  <c r="F252" i="1"/>
  <c r="F249" i="2"/>
  <c r="F251" i="1"/>
  <c r="F248" i="2"/>
  <c r="F250" i="1"/>
  <c r="F247" i="2"/>
  <c r="F249" i="1"/>
  <c r="F246" i="2"/>
  <c r="F248" i="1"/>
  <c r="F245" i="2"/>
  <c r="F247" i="1"/>
  <c r="F244" i="2"/>
  <c r="F246" i="1"/>
  <c r="F243" i="2"/>
  <c r="F245" i="1"/>
  <c r="F242" i="2"/>
  <c r="F244" i="1"/>
  <c r="F241" i="2"/>
  <c r="F243" i="1"/>
  <c r="F240" i="2"/>
  <c r="F242" i="1"/>
  <c r="F239" i="2"/>
  <c r="F241" i="1"/>
  <c r="F238" i="2"/>
  <c r="F240" i="1"/>
  <c r="F237" i="2"/>
  <c r="F239" i="1"/>
  <c r="F236" i="2"/>
  <c r="F238" i="1"/>
  <c r="F235" i="2"/>
  <c r="F237" i="1"/>
  <c r="F234" i="2"/>
  <c r="F236" i="1"/>
  <c r="F233" i="2"/>
  <c r="F235" i="1"/>
  <c r="F232" i="2"/>
  <c r="F234" i="1"/>
  <c r="F231" i="2"/>
  <c r="F233" i="1"/>
  <c r="F230" i="2"/>
  <c r="F232" i="1"/>
  <c r="F229" i="2"/>
  <c r="F231" i="1"/>
  <c r="F228" i="2"/>
  <c r="F230" i="1"/>
  <c r="F229" i="1"/>
  <c r="F226" i="2"/>
  <c r="F228" i="1"/>
  <c r="F225" i="2"/>
  <c r="F227" i="1"/>
  <c r="F224" i="2"/>
  <c r="F226" i="1"/>
  <c r="F225" i="1"/>
  <c r="F222" i="2"/>
  <c r="F224" i="1"/>
  <c r="F221" i="2"/>
  <c r="F223" i="1"/>
  <c r="F220" i="2"/>
  <c r="F222" i="1"/>
  <c r="F219" i="2"/>
  <c r="F221" i="1"/>
  <c r="F218" i="2"/>
  <c r="F220" i="1"/>
  <c r="F217" i="2"/>
  <c r="F219" i="1"/>
  <c r="F216" i="2"/>
  <c r="F218" i="1"/>
  <c r="F215" i="2"/>
  <c r="F217" i="1"/>
  <c r="F214" i="2"/>
  <c r="F216" i="1"/>
  <c r="F213" i="2"/>
  <c r="F215" i="1"/>
  <c r="F212" i="2"/>
  <c r="F214" i="1"/>
  <c r="F211" i="2"/>
  <c r="F213" i="1"/>
  <c r="F210" i="2"/>
  <c r="F212" i="1"/>
  <c r="F209" i="2"/>
  <c r="F211" i="1"/>
  <c r="F208" i="2"/>
  <c r="F210" i="1"/>
  <c r="F207" i="2"/>
  <c r="F209" i="1"/>
  <c r="F206" i="2"/>
  <c r="F208" i="1"/>
  <c r="F205" i="2"/>
  <c r="F207" i="1"/>
  <c r="F204" i="2"/>
  <c r="F206" i="1"/>
  <c r="F203" i="2"/>
  <c r="F205" i="1"/>
  <c r="F202" i="2"/>
  <c r="F204" i="1"/>
  <c r="F201" i="2"/>
  <c r="F203" i="1"/>
  <c r="F200" i="2"/>
  <c r="F202" i="1"/>
  <c r="F199" i="2"/>
  <c r="F201" i="1"/>
  <c r="F198" i="2"/>
  <c r="F200" i="1"/>
  <c r="F197" i="2"/>
  <c r="F199" i="1"/>
  <c r="F196" i="2"/>
  <c r="F198" i="1"/>
  <c r="F195" i="2"/>
  <c r="F197" i="1"/>
  <c r="F194" i="2"/>
  <c r="F196" i="1"/>
  <c r="F193" i="2"/>
  <c r="F195" i="1"/>
  <c r="F192" i="2"/>
  <c r="F194" i="1"/>
  <c r="F191" i="2"/>
  <c r="F193" i="1"/>
  <c r="F190" i="2"/>
  <c r="F192" i="1"/>
  <c r="F189" i="2"/>
  <c r="F191" i="1"/>
  <c r="F188" i="2"/>
  <c r="F190" i="1"/>
  <c r="F187" i="2"/>
  <c r="F189" i="1"/>
  <c r="F186" i="2"/>
  <c r="F188" i="1"/>
  <c r="F185" i="2"/>
  <c r="F187" i="1"/>
  <c r="F184" i="2"/>
  <c r="F186" i="1"/>
  <c r="A184" i="2" s="1"/>
  <c r="F185" i="1"/>
  <c r="A183" i="2" s="1"/>
  <c r="F184" i="1"/>
  <c r="A182" i="2" s="1"/>
  <c r="F183" i="1"/>
  <c r="A181" i="2" s="1"/>
  <c r="F182" i="1"/>
  <c r="A180" i="2" s="1"/>
  <c r="F181" i="1"/>
  <c r="A179" i="2" s="1"/>
  <c r="F180" i="1"/>
  <c r="A178" i="2" s="1"/>
  <c r="F179" i="1"/>
  <c r="A177" i="2" s="1"/>
  <c r="F178" i="1"/>
  <c r="A176" i="2" s="1"/>
  <c r="F177" i="1"/>
  <c r="A175" i="2" s="1"/>
  <c r="F176" i="1"/>
  <c r="A174" i="2" s="1"/>
  <c r="F175" i="1"/>
  <c r="A173" i="2" s="1"/>
  <c r="F174" i="1"/>
  <c r="A172" i="2" s="1"/>
  <c r="F173" i="1"/>
  <c r="A171" i="2" s="1"/>
  <c r="F172" i="1"/>
  <c r="A170" i="2" s="1"/>
  <c r="F171" i="1"/>
  <c r="A169" i="2" s="1"/>
  <c r="F170" i="1"/>
  <c r="A168" i="2" s="1"/>
  <c r="F169" i="1"/>
  <c r="A167" i="2" s="1"/>
  <c r="F168" i="1"/>
  <c r="A166" i="2" s="1"/>
  <c r="F167" i="1"/>
  <c r="A165" i="2" s="1"/>
  <c r="F166" i="1"/>
  <c r="A164" i="2" s="1"/>
  <c r="F165" i="1"/>
  <c r="A163" i="2" s="1"/>
  <c r="F164" i="1"/>
  <c r="A162" i="2" s="1"/>
  <c r="F163" i="1"/>
  <c r="A161" i="2" s="1"/>
  <c r="F162" i="1"/>
  <c r="A160" i="2" s="1"/>
  <c r="F161" i="1"/>
  <c r="A159" i="2" s="1"/>
  <c r="F160" i="1"/>
  <c r="A158" i="2" s="1"/>
  <c r="F159" i="1"/>
  <c r="A157" i="2" s="1"/>
  <c r="F158" i="1"/>
  <c r="A156" i="2" s="1"/>
  <c r="F157" i="1"/>
  <c r="A155" i="2" s="1"/>
  <c r="F156" i="1"/>
  <c r="A154" i="2" s="1"/>
  <c r="F155" i="1"/>
  <c r="A153" i="2" s="1"/>
  <c r="F154" i="1"/>
  <c r="A152" i="2" s="1"/>
  <c r="F153" i="1"/>
  <c r="A151" i="2" s="1"/>
  <c r="F152" i="1"/>
  <c r="A150" i="2" s="1"/>
  <c r="F151" i="1"/>
  <c r="A149" i="2" s="1"/>
  <c r="F150" i="1"/>
  <c r="A148" i="2" s="1"/>
  <c r="F149" i="1"/>
  <c r="A147" i="2" s="1"/>
  <c r="F148" i="1"/>
  <c r="A146" i="2" s="1"/>
  <c r="F147" i="1"/>
  <c r="A145" i="2" s="1"/>
  <c r="F146" i="1"/>
  <c r="A144" i="2" s="1"/>
  <c r="F145" i="1"/>
  <c r="A143" i="2" s="1"/>
  <c r="F144" i="1"/>
  <c r="A142" i="2" s="1"/>
  <c r="F143" i="1"/>
  <c r="A141" i="2" s="1"/>
  <c r="F142" i="1"/>
  <c r="A140" i="2" s="1"/>
  <c r="F141" i="1"/>
  <c r="A139" i="2" s="1"/>
  <c r="F140" i="1"/>
  <c r="A138" i="2" s="1"/>
  <c r="F139" i="1"/>
  <c r="A137" i="2" s="1"/>
  <c r="F138" i="1"/>
  <c r="A136" i="2" s="1"/>
  <c r="F137" i="1"/>
  <c r="A135" i="2" s="1"/>
  <c r="F136" i="1"/>
  <c r="A134" i="2" s="1"/>
  <c r="F135" i="1"/>
  <c r="A133" i="2" s="1"/>
  <c r="F134" i="1"/>
  <c r="A132" i="2" s="1"/>
  <c r="F133" i="1"/>
  <c r="A131" i="2" s="1"/>
  <c r="F132" i="1"/>
  <c r="A130" i="2" s="1"/>
  <c r="F131" i="1"/>
  <c r="A129" i="2" s="1"/>
  <c r="F130" i="1"/>
  <c r="A128" i="2" s="1"/>
  <c r="F129" i="1"/>
  <c r="A127" i="2" s="1"/>
  <c r="F128" i="1"/>
  <c r="A126" i="2" s="1"/>
  <c r="F127" i="1"/>
  <c r="A125" i="2" s="1"/>
  <c r="F126" i="1"/>
  <c r="A124" i="2" s="1"/>
  <c r="F125" i="1"/>
  <c r="A123" i="2" s="1"/>
  <c r="F124" i="1"/>
  <c r="A122" i="2" s="1"/>
  <c r="F123" i="1"/>
  <c r="A121" i="2" s="1"/>
  <c r="F122" i="1"/>
  <c r="A120" i="2" s="1"/>
  <c r="F121" i="1"/>
  <c r="A119" i="2" s="1"/>
  <c r="F120" i="1"/>
  <c r="A118" i="2" s="1"/>
  <c r="F119" i="1"/>
  <c r="A117" i="2" s="1"/>
  <c r="F118" i="1"/>
  <c r="A116" i="2" s="1"/>
  <c r="F117" i="1"/>
  <c r="A115" i="2" s="1"/>
  <c r="F116" i="1"/>
  <c r="A114" i="2" s="1"/>
  <c r="F115" i="1"/>
  <c r="A113" i="2" s="1"/>
  <c r="F114" i="1"/>
  <c r="A112" i="2" s="1"/>
  <c r="F113" i="1"/>
  <c r="A111" i="2" s="1"/>
  <c r="F112" i="1"/>
  <c r="A110" i="2" s="1"/>
  <c r="F111" i="1"/>
  <c r="A109" i="2" s="1"/>
  <c r="F110" i="1"/>
  <c r="A108" i="2" s="1"/>
  <c r="F109" i="1"/>
  <c r="A107" i="2" s="1"/>
  <c r="F108" i="1"/>
  <c r="A106" i="2" s="1"/>
  <c r="F107" i="1"/>
  <c r="A105" i="2" s="1"/>
  <c r="F106" i="1"/>
  <c r="A104" i="2" s="1"/>
  <c r="F105" i="1"/>
  <c r="A103" i="2" s="1"/>
  <c r="F104" i="1"/>
  <c r="A102" i="2" s="1"/>
  <c r="F103" i="1"/>
  <c r="A101" i="2" s="1"/>
  <c r="F102" i="1"/>
  <c r="A100" i="2" s="1"/>
  <c r="F101" i="1"/>
  <c r="A99" i="2" s="1"/>
  <c r="F100" i="1"/>
  <c r="A98" i="2" s="1"/>
  <c r="F99" i="1"/>
  <c r="A97" i="2" s="1"/>
  <c r="F98" i="1"/>
  <c r="A96" i="2" s="1"/>
  <c r="F97" i="1"/>
  <c r="A95" i="2" s="1"/>
  <c r="F96" i="1"/>
  <c r="A94" i="2" s="1"/>
  <c r="F95" i="1"/>
  <c r="A93" i="2" s="1"/>
  <c r="F94" i="1"/>
  <c r="A92" i="2" s="1"/>
  <c r="F93" i="1"/>
  <c r="A91" i="2" s="1"/>
  <c r="F92" i="1"/>
  <c r="A90" i="2" s="1"/>
  <c r="F91" i="1"/>
  <c r="A89" i="2" s="1"/>
  <c r="F90" i="1"/>
  <c r="A88" i="2" s="1"/>
  <c r="F89" i="1"/>
  <c r="A87" i="2" s="1"/>
  <c r="F88" i="1"/>
  <c r="A86" i="2" s="1"/>
  <c r="F87" i="1"/>
  <c r="A85" i="2" s="1"/>
  <c r="F86" i="1"/>
  <c r="A84" i="2" s="1"/>
  <c r="F85" i="1"/>
  <c r="A83" i="2" s="1"/>
  <c r="F84" i="1"/>
  <c r="A82" i="2" s="1"/>
  <c r="F83" i="1"/>
  <c r="A81" i="2" s="1"/>
  <c r="F82" i="1"/>
  <c r="A80" i="2" s="1"/>
  <c r="F81" i="1"/>
  <c r="A79" i="2" s="1"/>
  <c r="F80" i="1"/>
  <c r="A78" i="2" s="1"/>
  <c r="F79" i="1"/>
  <c r="A77" i="2" s="1"/>
  <c r="F78" i="1"/>
  <c r="A76" i="2" s="1"/>
  <c r="F77" i="1"/>
  <c r="A75" i="2" s="1"/>
  <c r="F76" i="1"/>
  <c r="A74" i="2" s="1"/>
  <c r="F75" i="1"/>
  <c r="A73" i="2" s="1"/>
  <c r="F74" i="1"/>
  <c r="A72" i="2" s="1"/>
  <c r="F73" i="1"/>
  <c r="A71" i="2" s="1"/>
  <c r="F72" i="1"/>
  <c r="A70" i="2" s="1"/>
  <c r="F71" i="1"/>
  <c r="A69" i="2" s="1"/>
  <c r="F69" i="1"/>
  <c r="A68" i="2" s="1"/>
  <c r="F67" i="1"/>
  <c r="A67" i="2" s="1"/>
  <c r="F70" i="1"/>
  <c r="A66" i="2" s="1"/>
  <c r="F66" i="1"/>
  <c r="A65" i="2" s="1"/>
  <c r="F68" i="1"/>
  <c r="A64" i="2" s="1"/>
  <c r="F65" i="1"/>
  <c r="A63" i="2" s="1"/>
  <c r="F64" i="1"/>
  <c r="A62" i="2" s="1"/>
  <c r="F63" i="1"/>
  <c r="A61" i="2" s="1"/>
  <c r="F62" i="1"/>
  <c r="A60" i="2" s="1"/>
  <c r="F61" i="1"/>
  <c r="A59" i="2" s="1"/>
  <c r="F60" i="1"/>
  <c r="A58" i="2" s="1"/>
  <c r="F59" i="1"/>
  <c r="A57" i="2" s="1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22" i="1"/>
  <c r="A29" i="2" s="1"/>
  <c r="F21" i="1"/>
  <c r="A28" i="2" s="1"/>
  <c r="F20" i="1"/>
  <c r="A27" i="2" s="1"/>
  <c r="A26" i="2"/>
  <c r="A25" i="2"/>
  <c r="A24" i="2"/>
  <c r="F31" i="1"/>
  <c r="A23" i="2" s="1"/>
  <c r="F30" i="1"/>
  <c r="A22" i="2" s="1"/>
  <c r="F29" i="1"/>
  <c r="A21" i="2" s="1"/>
  <c r="F28" i="1"/>
  <c r="A20" i="2" s="1"/>
  <c r="F26" i="1"/>
  <c r="A19" i="2" s="1"/>
  <c r="F27" i="1"/>
  <c r="A18" i="2" s="1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G818" i="2" s="1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G869" i="2" s="1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G887" i="2" s="1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G899" i="2" s="1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F976" i="2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E14" i="2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5" i="1"/>
  <c r="G965" i="2" l="1"/>
  <c r="G941" i="2"/>
  <c r="G935" i="2"/>
  <c r="G827" i="2"/>
  <c r="G685" i="2"/>
  <c r="G693" i="2"/>
  <c r="G794" i="2"/>
  <c r="G786" i="2"/>
  <c r="G738" i="2"/>
  <c r="G969" i="2"/>
  <c r="G961" i="2"/>
  <c r="G953" i="2"/>
  <c r="G920" i="2"/>
  <c r="G912" i="2"/>
  <c r="G904" i="2"/>
  <c r="G896" i="2"/>
  <c r="G760" i="2"/>
  <c r="G553" i="2"/>
  <c r="G646" i="2"/>
  <c r="G718" i="2"/>
  <c r="G575" i="2"/>
  <c r="G164" i="1"/>
  <c r="G180" i="1"/>
  <c r="G181" i="1"/>
  <c r="G165" i="1"/>
  <c r="G166" i="1"/>
  <c r="G167" i="1"/>
  <c r="G183" i="1"/>
  <c r="G168" i="1"/>
  <c r="G184" i="1"/>
  <c r="G185" i="1"/>
  <c r="G169" i="1"/>
  <c r="G170" i="1"/>
  <c r="G179" i="1"/>
  <c r="G171" i="1"/>
  <c r="G182" i="1"/>
  <c r="G156" i="1"/>
  <c r="G172" i="1"/>
  <c r="G157" i="1"/>
  <c r="G173" i="1"/>
  <c r="G158" i="1"/>
  <c r="G174" i="1"/>
  <c r="G159" i="1"/>
  <c r="G175" i="1"/>
  <c r="G160" i="1"/>
  <c r="G176" i="1"/>
  <c r="G161" i="1"/>
  <c r="G177" i="1"/>
  <c r="G162" i="1"/>
  <c r="G178" i="1"/>
  <c r="G163" i="1"/>
  <c r="G874" i="2"/>
  <c r="G865" i="2"/>
  <c r="G153" i="1"/>
  <c r="G154" i="1"/>
  <c r="G155" i="1"/>
  <c r="G148" i="1"/>
  <c r="G149" i="1"/>
  <c r="G150" i="1"/>
  <c r="G151" i="1"/>
  <c r="G152" i="1"/>
  <c r="G144" i="1"/>
  <c r="G145" i="1"/>
  <c r="G146" i="1"/>
  <c r="G147" i="1"/>
  <c r="G141" i="1"/>
  <c r="G142" i="1"/>
  <c r="G143" i="1"/>
  <c r="G139" i="1"/>
  <c r="G140" i="1"/>
  <c r="G135" i="1"/>
  <c r="G136" i="1"/>
  <c r="G137" i="1"/>
  <c r="G138" i="1"/>
  <c r="G133" i="1"/>
  <c r="G134" i="1"/>
  <c r="G131" i="1"/>
  <c r="G132" i="1"/>
  <c r="G125" i="1"/>
  <c r="G126" i="1"/>
  <c r="G127" i="1"/>
  <c r="G128" i="1"/>
  <c r="G129" i="1"/>
  <c r="G130" i="1"/>
  <c r="G120" i="1"/>
  <c r="G121" i="1"/>
  <c r="G122" i="1"/>
  <c r="G123" i="1"/>
  <c r="G124" i="1"/>
  <c r="G118" i="1"/>
  <c r="G119" i="1"/>
  <c r="G116" i="1"/>
  <c r="G117" i="1"/>
  <c r="G114" i="1"/>
  <c r="G115" i="1"/>
  <c r="G99" i="1"/>
  <c r="G107" i="1"/>
  <c r="G108" i="1"/>
  <c r="G109" i="1"/>
  <c r="G110" i="1"/>
  <c r="G111" i="1"/>
  <c r="G112" i="1"/>
  <c r="G113" i="1"/>
  <c r="G104" i="1"/>
  <c r="G100" i="1"/>
  <c r="G101" i="1"/>
  <c r="G102" i="1"/>
  <c r="G103" i="1"/>
  <c r="G105" i="1"/>
  <c r="G106" i="1"/>
  <c r="G91" i="1"/>
  <c r="G98" i="1"/>
  <c r="G92" i="1"/>
  <c r="G93" i="1"/>
  <c r="G94" i="1"/>
  <c r="G95" i="1"/>
  <c r="G96" i="1"/>
  <c r="G97" i="1"/>
  <c r="G78" i="1"/>
  <c r="G86" i="1"/>
  <c r="G87" i="1"/>
  <c r="G88" i="1"/>
  <c r="G89" i="1"/>
  <c r="G90" i="1"/>
  <c r="G85" i="1"/>
  <c r="G79" i="1"/>
  <c r="G80" i="1"/>
  <c r="G81" i="1"/>
  <c r="G82" i="1"/>
  <c r="G83" i="1"/>
  <c r="G84" i="1"/>
  <c r="G68" i="1"/>
  <c r="G74" i="1"/>
  <c r="G75" i="1"/>
  <c r="G76" i="1"/>
  <c r="G77" i="1"/>
  <c r="G73" i="1"/>
  <c r="G66" i="1"/>
  <c r="G70" i="1"/>
  <c r="G67" i="1"/>
  <c r="G69" i="1"/>
  <c r="G71" i="1"/>
  <c r="G72" i="1"/>
  <c r="G64" i="1"/>
  <c r="G65" i="1"/>
  <c r="G62" i="1"/>
  <c r="F60" i="2" s="1"/>
  <c r="G60" i="2" s="1"/>
  <c r="G63" i="1"/>
  <c r="G60" i="1"/>
  <c r="F58" i="2" s="1"/>
  <c r="G58" i="2" s="1"/>
  <c r="G61" i="1"/>
  <c r="G58" i="1"/>
  <c r="G59" i="1"/>
  <c r="G52" i="1"/>
  <c r="G53" i="1"/>
  <c r="G54" i="1"/>
  <c r="G55" i="1"/>
  <c r="G56" i="1"/>
  <c r="G57" i="1"/>
  <c r="G49" i="1"/>
  <c r="G50" i="1"/>
  <c r="G51" i="1"/>
  <c r="G47" i="1"/>
  <c r="F45" i="2" s="1"/>
  <c r="G45" i="2" s="1"/>
  <c r="G48" i="1"/>
  <c r="G45" i="1"/>
  <c r="F43" i="2" s="1"/>
  <c r="G43" i="2" s="1"/>
  <c r="G46" i="1"/>
  <c r="G955" i="2"/>
  <c r="G787" i="2"/>
  <c r="G779" i="2"/>
  <c r="G881" i="2"/>
  <c r="G823" i="2"/>
  <c r="G815" i="2"/>
  <c r="G703" i="2"/>
  <c r="G695" i="2"/>
  <c r="G687" i="2"/>
  <c r="G32" i="1"/>
  <c r="G40" i="1"/>
  <c r="G41" i="1"/>
  <c r="G42" i="1"/>
  <c r="G43" i="1"/>
  <c r="G44" i="1"/>
  <c r="G39" i="1"/>
  <c r="G33" i="1"/>
  <c r="G34" i="1"/>
  <c r="G35" i="1"/>
  <c r="G36" i="1"/>
  <c r="G37" i="1"/>
  <c r="G38" i="1"/>
  <c r="G946" i="2"/>
  <c r="G929" i="2"/>
  <c r="G754" i="2"/>
  <c r="G778" i="2"/>
  <c r="G715" i="2"/>
  <c r="G21" i="1"/>
  <c r="F28" i="2" s="1"/>
  <c r="G28" i="2" s="1"/>
  <c r="G22" i="1"/>
  <c r="G526" i="2"/>
  <c r="G604" i="2"/>
  <c r="G721" i="2"/>
  <c r="G593" i="2"/>
  <c r="G401" i="2"/>
  <c r="G393" i="2"/>
  <c r="H1005" i="3"/>
  <c r="H1006" i="3" s="1"/>
  <c r="H1008" i="3" s="1"/>
  <c r="G688" i="2"/>
  <c r="G680" i="2"/>
  <c r="G797" i="2"/>
  <c r="G868" i="2"/>
  <c r="G872" i="2"/>
  <c r="G560" i="2"/>
  <c r="G883" i="2"/>
  <c r="G871" i="2"/>
  <c r="G837" i="2"/>
  <c r="G653" i="2"/>
  <c r="G333" i="2"/>
  <c r="G524" i="2"/>
  <c r="G460" i="2"/>
  <c r="G675" i="2"/>
  <c r="G770" i="2"/>
  <c r="G322" i="2"/>
  <c r="G234" i="2"/>
  <c r="G343" i="2"/>
  <c r="G335" i="2"/>
  <c r="G974" i="2"/>
  <c r="G966" i="2"/>
  <c r="G958" i="2"/>
  <c r="G950" i="2"/>
  <c r="G942" i="2"/>
  <c r="G782" i="2"/>
  <c r="G742" i="2"/>
  <c r="G494" i="2"/>
  <c r="G486" i="2"/>
  <c r="G478" i="2"/>
  <c r="G462" i="2"/>
  <c r="G270" i="2"/>
  <c r="G528" i="2"/>
  <c r="G741" i="2"/>
  <c r="G348" i="2"/>
  <c r="G901" i="2"/>
  <c r="G892" i="2"/>
  <c r="G808" i="2"/>
  <c r="G917" i="2"/>
  <c r="G705" i="2"/>
  <c r="G630" i="2"/>
  <c r="G639" i="2"/>
  <c r="G324" i="2"/>
  <c r="G976" i="2"/>
  <c r="G552" i="2"/>
  <c r="G855" i="2"/>
  <c r="G352" i="2"/>
  <c r="G310" i="2"/>
  <c r="G784" i="2"/>
  <c r="G238" i="2"/>
  <c r="G328" i="2"/>
  <c r="G616" i="2"/>
  <c r="G415" i="2"/>
  <c r="G592" i="2"/>
  <c r="G711" i="2"/>
  <c r="G288" i="2"/>
  <c r="G468" i="2"/>
  <c r="G517" i="2"/>
  <c r="G547" i="2"/>
  <c r="G534" i="2"/>
  <c r="G940" i="2"/>
  <c r="G256" i="2"/>
  <c r="G880" i="2"/>
  <c r="G658" i="2"/>
  <c r="G25" i="1"/>
  <c r="F26" i="2" s="1"/>
  <c r="G26" i="2" s="1"/>
  <c r="G20" i="1"/>
  <c r="G23" i="1"/>
  <c r="G24" i="1"/>
  <c r="G293" i="2"/>
  <c r="G269" i="2"/>
  <c r="G245" i="2"/>
  <c r="G229" i="2"/>
  <c r="G30" i="1"/>
  <c r="F22" i="2" s="1"/>
  <c r="G22" i="2" s="1"/>
  <c r="G31" i="1"/>
  <c r="G28" i="1"/>
  <c r="F20" i="2" s="1"/>
  <c r="G20" i="2" s="1"/>
  <c r="G29" i="1"/>
  <c r="G354" i="2"/>
  <c r="G833" i="2"/>
  <c r="G329" i="2"/>
  <c r="G368" i="2"/>
  <c r="G357" i="2"/>
  <c r="G317" i="2"/>
  <c r="G363" i="2"/>
  <c r="G532" i="2"/>
  <c r="G970" i="2"/>
  <c r="G441" i="2"/>
  <c r="G584" i="2"/>
  <c r="G501" i="2"/>
  <c r="G448" i="2"/>
  <c r="G306" i="2"/>
  <c r="G804" i="2"/>
  <c r="G253" i="2"/>
  <c r="G631" i="2"/>
  <c r="G684" i="2"/>
  <c r="G930" i="2"/>
  <c r="G541" i="2"/>
  <c r="G304" i="2"/>
  <c r="G514" i="2"/>
  <c r="G549" i="2"/>
  <c r="G556" i="2"/>
  <c r="G223" i="2"/>
  <c r="G569" i="2"/>
  <c r="G449" i="2"/>
  <c r="G225" i="2"/>
  <c r="G298" i="2"/>
  <c r="G445" i="2"/>
  <c r="G736" i="2"/>
  <c r="G595" i="2"/>
  <c r="G739" i="2"/>
  <c r="G676" i="2"/>
  <c r="G421" i="2"/>
  <c r="G860" i="2"/>
  <c r="G772" i="2"/>
  <c r="G580" i="2"/>
  <c r="G564" i="2"/>
  <c r="G492" i="2"/>
  <c r="G212" i="2"/>
  <c r="G890" i="2"/>
  <c r="G866" i="2"/>
  <c r="G850" i="2"/>
  <c r="G530" i="2"/>
  <c r="G840" i="2"/>
  <c r="G847" i="2"/>
  <c r="G791" i="2"/>
  <c r="G767" i="2"/>
  <c r="G655" i="2"/>
  <c r="G543" i="2"/>
  <c r="G391" i="2"/>
  <c r="G814" i="2"/>
  <c r="G614" i="2"/>
  <c r="G846" i="2"/>
  <c r="G382" i="2"/>
  <c r="G355" i="2"/>
  <c r="G379" i="2"/>
  <c r="G505" i="2"/>
  <c r="G513" i="2"/>
  <c r="G809" i="2"/>
  <c r="G769" i="2"/>
  <c r="G729" i="2"/>
  <c r="G777" i="2"/>
  <c r="G522" i="2"/>
  <c r="G290" i="2"/>
  <c r="G918" i="2"/>
  <c r="G473" i="2"/>
  <c r="G633" i="2"/>
  <c r="G801" i="2"/>
  <c r="G849" i="2"/>
  <c r="G200" i="2"/>
  <c r="G345" i="2"/>
  <c r="G991" i="2"/>
  <c r="G250" i="2"/>
  <c r="G844" i="2"/>
  <c r="G537" i="2"/>
  <c r="G590" i="2"/>
  <c r="G422" i="2"/>
  <c r="G780" i="2"/>
  <c r="G219" i="2"/>
  <c r="G856" i="2"/>
  <c r="G519" i="2"/>
  <c r="G697" i="2"/>
  <c r="G372" i="2"/>
  <c r="G664" i="2"/>
  <c r="G319" i="2"/>
  <c r="G26" i="1"/>
  <c r="G27" i="1"/>
  <c r="G638" i="2"/>
  <c r="G374" i="2"/>
  <c r="G358" i="2"/>
  <c r="G222" i="2"/>
  <c r="G829" i="2"/>
  <c r="G821" i="2"/>
  <c r="G813" i="2"/>
  <c r="G613" i="2"/>
  <c r="G476" i="2"/>
  <c r="G428" i="2"/>
  <c r="G356" i="2"/>
  <c r="G747" i="2"/>
  <c r="G731" i="2"/>
  <c r="G643" i="2"/>
  <c r="G914" i="2"/>
  <c r="G898" i="2"/>
  <c r="G626" i="2"/>
  <c r="G610" i="2"/>
  <c r="G546" i="2"/>
  <c r="G242" i="2"/>
  <c r="G656" i="2"/>
  <c r="G416" i="2"/>
  <c r="G799" i="2"/>
  <c r="G487" i="2"/>
  <c r="G479" i="2"/>
  <c r="G287" i="2"/>
  <c r="G533" i="2"/>
  <c r="G453" i="2"/>
  <c r="G427" i="2"/>
  <c r="G419" i="2"/>
  <c r="G934" i="2"/>
  <c r="G926" i="2"/>
  <c r="G902" i="2"/>
  <c r="G886" i="2"/>
  <c r="G812" i="2"/>
  <c r="G796" i="2"/>
  <c r="G724" i="2"/>
  <c r="G636" i="2"/>
  <c r="G252" i="2"/>
  <c r="G691" i="2"/>
  <c r="G683" i="2"/>
  <c r="G674" i="2"/>
  <c r="G602" i="2"/>
  <c r="G586" i="2"/>
  <c r="G578" i="2"/>
  <c r="G562" i="2"/>
  <c r="G410" i="2"/>
  <c r="G370" i="2"/>
  <c r="G521" i="2"/>
  <c r="G184" i="2"/>
  <c r="G258" i="2"/>
  <c r="G261" i="2"/>
  <c r="G264" i="2"/>
  <c r="G430" i="2"/>
  <c r="G835" i="2"/>
  <c r="G838" i="2"/>
  <c r="G975" i="2"/>
  <c r="G670" i="2"/>
  <c r="G434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297" i="2"/>
  <c r="G423" i="2"/>
  <c r="G496" i="2"/>
  <c r="G798" i="2"/>
  <c r="G418" i="2"/>
  <c r="G601" i="2"/>
  <c r="G694" i="2"/>
  <c r="G766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241" i="2"/>
  <c r="G997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922" i="2"/>
  <c r="G919" i="2"/>
  <c r="G916" i="2"/>
  <c r="G910" i="2"/>
  <c r="G628" i="2"/>
  <c r="G625" i="2"/>
  <c r="G523" i="2"/>
  <c r="G800" i="2"/>
  <c r="G227" i="2"/>
  <c r="G220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413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353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251" i="2"/>
  <c r="G239" i="2"/>
  <c r="G224" i="2"/>
  <c r="G218" i="2"/>
  <c r="G209" i="2"/>
  <c r="G194" i="2"/>
  <c r="G188" i="2"/>
  <c r="D14" i="2"/>
  <c r="D250" i="2" s="1"/>
  <c r="G295" i="2"/>
  <c r="G292" i="2"/>
  <c r="G280" i="2"/>
  <c r="G274" i="2"/>
  <c r="G262" i="2"/>
  <c r="G214" i="2"/>
  <c r="G208" i="2"/>
  <c r="G196" i="2"/>
  <c r="G193" i="2"/>
  <c r="G187" i="2"/>
  <c r="G442" i="2"/>
  <c r="G710" i="2"/>
  <c r="G263" i="2"/>
  <c r="G740" i="2"/>
  <c r="G728" i="2"/>
  <c r="G677" i="2"/>
  <c r="G539" i="2"/>
  <c r="G190" i="2"/>
  <c r="G852" i="2"/>
  <c r="G648" i="2"/>
  <c r="G624" i="2"/>
  <c r="G594" i="2"/>
  <c r="G400" i="2"/>
  <c r="H182" i="1" l="1"/>
  <c r="F180" i="2"/>
  <c r="G180" i="2" s="1"/>
  <c r="E180" i="2" s="1"/>
  <c r="F161" i="2"/>
  <c r="G161" i="2" s="1"/>
  <c r="E161" i="2" s="1"/>
  <c r="H163" i="1"/>
  <c r="F169" i="2"/>
  <c r="G169" i="2" s="1"/>
  <c r="E169" i="2" s="1"/>
  <c r="H171" i="1"/>
  <c r="F176" i="2"/>
  <c r="G176" i="2" s="1"/>
  <c r="E176" i="2" s="1"/>
  <c r="H178" i="1"/>
  <c r="H179" i="1"/>
  <c r="F177" i="2"/>
  <c r="G177" i="2" s="1"/>
  <c r="E177" i="2" s="1"/>
  <c r="F160" i="2"/>
  <c r="G160" i="2" s="1"/>
  <c r="E160" i="2" s="1"/>
  <c r="H162" i="1"/>
  <c r="F168" i="2"/>
  <c r="G168" i="2" s="1"/>
  <c r="E168" i="2" s="1"/>
  <c r="H170" i="1"/>
  <c r="F167" i="2"/>
  <c r="G167" i="2" s="1"/>
  <c r="E167" i="2" s="1"/>
  <c r="H169" i="1"/>
  <c r="H161" i="1"/>
  <c r="F159" i="2"/>
  <c r="G159" i="2" s="1"/>
  <c r="E159" i="2" s="1"/>
  <c r="H185" i="1"/>
  <c r="F183" i="2"/>
  <c r="G183" i="2" s="1"/>
  <c r="H177" i="1"/>
  <c r="F175" i="2"/>
  <c r="G175" i="2" s="1"/>
  <c r="E175" i="2" s="1"/>
  <c r="H176" i="1"/>
  <c r="F174" i="2"/>
  <c r="G174" i="2" s="1"/>
  <c r="E174" i="2" s="1"/>
  <c r="F182" i="2"/>
  <c r="G182" i="2" s="1"/>
  <c r="E182" i="2" s="1"/>
  <c r="H184" i="1"/>
  <c r="H160" i="1"/>
  <c r="F158" i="2"/>
  <c r="G158" i="2" s="1"/>
  <c r="E158" i="2" s="1"/>
  <c r="F166" i="2"/>
  <c r="G166" i="2" s="1"/>
  <c r="E166" i="2" s="1"/>
  <c r="H168" i="1"/>
  <c r="H175" i="1"/>
  <c r="F173" i="2"/>
  <c r="G173" i="2" s="1"/>
  <c r="E173" i="2" s="1"/>
  <c r="F181" i="2"/>
  <c r="G181" i="2" s="1"/>
  <c r="H183" i="1"/>
  <c r="H159" i="1"/>
  <c r="F157" i="2"/>
  <c r="G157" i="2" s="1"/>
  <c r="E157" i="2" s="1"/>
  <c r="H167" i="1"/>
  <c r="F165" i="2"/>
  <c r="G165" i="2" s="1"/>
  <c r="E165" i="2" s="1"/>
  <c r="F172" i="2"/>
  <c r="G172" i="2" s="1"/>
  <c r="E172" i="2" s="1"/>
  <c r="H174" i="1"/>
  <c r="F164" i="2"/>
  <c r="G164" i="2" s="1"/>
  <c r="E164" i="2" s="1"/>
  <c r="H166" i="1"/>
  <c r="H165" i="1"/>
  <c r="F163" i="2"/>
  <c r="G163" i="2" s="1"/>
  <c r="E163" i="2" s="1"/>
  <c r="F171" i="2"/>
  <c r="G171" i="2" s="1"/>
  <c r="E171" i="2" s="1"/>
  <c r="H173" i="1"/>
  <c r="H181" i="1"/>
  <c r="F179" i="2"/>
  <c r="G179" i="2" s="1"/>
  <c r="E179" i="2" s="1"/>
  <c r="F155" i="2"/>
  <c r="G155" i="2" s="1"/>
  <c r="H157" i="1"/>
  <c r="H180" i="1"/>
  <c r="F178" i="2"/>
  <c r="G178" i="2" s="1"/>
  <c r="E178" i="2" s="1"/>
  <c r="F156" i="2"/>
  <c r="G156" i="2" s="1"/>
  <c r="E156" i="2" s="1"/>
  <c r="H158" i="1"/>
  <c r="H172" i="1"/>
  <c r="F170" i="2"/>
  <c r="G170" i="2" s="1"/>
  <c r="E170" i="2" s="1"/>
  <c r="H164" i="1"/>
  <c r="F162" i="2"/>
  <c r="G162" i="2" s="1"/>
  <c r="E162" i="2" s="1"/>
  <c r="F154" i="2"/>
  <c r="G154" i="2" s="1"/>
  <c r="H156" i="1"/>
  <c r="F153" i="2"/>
  <c r="G153" i="2" s="1"/>
  <c r="E153" i="2" s="1"/>
  <c r="H155" i="1"/>
  <c r="F152" i="2"/>
  <c r="G152" i="2" s="1"/>
  <c r="E152" i="2" s="1"/>
  <c r="H154" i="1"/>
  <c r="F151" i="2"/>
  <c r="G151" i="2" s="1"/>
  <c r="H153" i="1"/>
  <c r="F150" i="2"/>
  <c r="G150" i="2" s="1"/>
  <c r="E150" i="2" s="1"/>
  <c r="H152" i="1"/>
  <c r="F149" i="2"/>
  <c r="G149" i="2" s="1"/>
  <c r="E149" i="2" s="1"/>
  <c r="H151" i="1"/>
  <c r="F148" i="2"/>
  <c r="G148" i="2" s="1"/>
  <c r="E148" i="2" s="1"/>
  <c r="H150" i="1"/>
  <c r="F147" i="2"/>
  <c r="G147" i="2" s="1"/>
  <c r="E147" i="2" s="1"/>
  <c r="H149" i="1"/>
  <c r="F146" i="2"/>
  <c r="G146" i="2" s="1"/>
  <c r="E146" i="2" s="1"/>
  <c r="H148" i="1"/>
  <c r="F145" i="2"/>
  <c r="G145" i="2" s="1"/>
  <c r="E145" i="2" s="1"/>
  <c r="H147" i="1"/>
  <c r="F144" i="2"/>
  <c r="G144" i="2" s="1"/>
  <c r="E144" i="2" s="1"/>
  <c r="H146" i="1"/>
  <c r="F143" i="2"/>
  <c r="G143" i="2" s="1"/>
  <c r="E143" i="2" s="1"/>
  <c r="H145" i="1"/>
  <c r="F142" i="2"/>
  <c r="G142" i="2" s="1"/>
  <c r="E142" i="2" s="1"/>
  <c r="H144" i="1"/>
  <c r="F141" i="2"/>
  <c r="G141" i="2" s="1"/>
  <c r="E141" i="2" s="1"/>
  <c r="H143" i="1"/>
  <c r="F140" i="2"/>
  <c r="G140" i="2" s="1"/>
  <c r="E140" i="2" s="1"/>
  <c r="H142" i="1"/>
  <c r="F139" i="2"/>
  <c r="G139" i="2" s="1"/>
  <c r="E139" i="2" s="1"/>
  <c r="H141" i="1"/>
  <c r="F138" i="2"/>
  <c r="G138" i="2" s="1"/>
  <c r="E138" i="2" s="1"/>
  <c r="H140" i="1"/>
  <c r="F137" i="2"/>
  <c r="G137" i="2" s="1"/>
  <c r="E137" i="2" s="1"/>
  <c r="H139" i="1"/>
  <c r="F136" i="2"/>
  <c r="G136" i="2" s="1"/>
  <c r="E136" i="2" s="1"/>
  <c r="H138" i="1"/>
  <c r="F135" i="2"/>
  <c r="G135" i="2" s="1"/>
  <c r="E135" i="2" s="1"/>
  <c r="H137" i="1"/>
  <c r="F134" i="2"/>
  <c r="G134" i="2" s="1"/>
  <c r="E134" i="2" s="1"/>
  <c r="H136" i="1"/>
  <c r="F133" i="2"/>
  <c r="G133" i="2" s="1"/>
  <c r="E133" i="2" s="1"/>
  <c r="H135" i="1"/>
  <c r="F132" i="2"/>
  <c r="G132" i="2" s="1"/>
  <c r="E132" i="2" s="1"/>
  <c r="H134" i="1"/>
  <c r="F131" i="2"/>
  <c r="G131" i="2" s="1"/>
  <c r="E131" i="2" s="1"/>
  <c r="H133" i="1"/>
  <c r="F130" i="2"/>
  <c r="G130" i="2" s="1"/>
  <c r="E130" i="2" s="1"/>
  <c r="H132" i="1"/>
  <c r="F129" i="2"/>
  <c r="G129" i="2" s="1"/>
  <c r="E129" i="2" s="1"/>
  <c r="H131" i="1"/>
  <c r="F128" i="2"/>
  <c r="G128" i="2" s="1"/>
  <c r="E128" i="2" s="1"/>
  <c r="H130" i="1"/>
  <c r="F127" i="2"/>
  <c r="G127" i="2" s="1"/>
  <c r="E127" i="2" s="1"/>
  <c r="H129" i="1"/>
  <c r="F126" i="2"/>
  <c r="G126" i="2" s="1"/>
  <c r="E126" i="2" s="1"/>
  <c r="H128" i="1"/>
  <c r="F125" i="2"/>
  <c r="G125" i="2" s="1"/>
  <c r="E125" i="2" s="1"/>
  <c r="H127" i="1"/>
  <c r="F124" i="2"/>
  <c r="G124" i="2" s="1"/>
  <c r="E124" i="2" s="1"/>
  <c r="H126" i="1"/>
  <c r="F123" i="2"/>
  <c r="G123" i="2" s="1"/>
  <c r="E123" i="2" s="1"/>
  <c r="H125" i="1"/>
  <c r="F122" i="2"/>
  <c r="G122" i="2" s="1"/>
  <c r="E122" i="2" s="1"/>
  <c r="H124" i="1"/>
  <c r="F121" i="2"/>
  <c r="G121" i="2" s="1"/>
  <c r="E121" i="2" s="1"/>
  <c r="H123" i="1"/>
  <c r="F120" i="2"/>
  <c r="G120" i="2" s="1"/>
  <c r="E120" i="2" s="1"/>
  <c r="H122" i="1"/>
  <c r="F119" i="2"/>
  <c r="G119" i="2" s="1"/>
  <c r="E119" i="2" s="1"/>
  <c r="H121" i="1"/>
  <c r="F118" i="2"/>
  <c r="G118" i="2" s="1"/>
  <c r="E118" i="2" s="1"/>
  <c r="H120" i="1"/>
  <c r="F117" i="2"/>
  <c r="G117" i="2" s="1"/>
  <c r="E117" i="2" s="1"/>
  <c r="H119" i="1"/>
  <c r="F116" i="2"/>
  <c r="G116" i="2" s="1"/>
  <c r="E116" i="2" s="1"/>
  <c r="H118" i="1"/>
  <c r="F115" i="2"/>
  <c r="G115" i="2" s="1"/>
  <c r="E115" i="2" s="1"/>
  <c r="H117" i="1"/>
  <c r="F114" i="2"/>
  <c r="G114" i="2" s="1"/>
  <c r="E114" i="2" s="1"/>
  <c r="H116" i="1"/>
  <c r="F113" i="2"/>
  <c r="G113" i="2" s="1"/>
  <c r="E113" i="2" s="1"/>
  <c r="H115" i="1"/>
  <c r="F112" i="2"/>
  <c r="G112" i="2" s="1"/>
  <c r="E112" i="2" s="1"/>
  <c r="H114" i="1"/>
  <c r="F104" i="2"/>
  <c r="G104" i="2" s="1"/>
  <c r="E104" i="2" s="1"/>
  <c r="H106" i="1"/>
  <c r="F103" i="2"/>
  <c r="G103" i="2" s="1"/>
  <c r="E103" i="2" s="1"/>
  <c r="H105" i="1"/>
  <c r="F101" i="2"/>
  <c r="G101" i="2" s="1"/>
  <c r="E101" i="2" s="1"/>
  <c r="H103" i="1"/>
  <c r="F100" i="2"/>
  <c r="G100" i="2" s="1"/>
  <c r="E100" i="2" s="1"/>
  <c r="H102" i="1"/>
  <c r="F102" i="2"/>
  <c r="G102" i="2" s="1"/>
  <c r="E102" i="2" s="1"/>
  <c r="H104" i="1"/>
  <c r="F111" i="2"/>
  <c r="G111" i="2" s="1"/>
  <c r="E111" i="2" s="1"/>
  <c r="H113" i="1"/>
  <c r="F110" i="2"/>
  <c r="G110" i="2" s="1"/>
  <c r="E110" i="2" s="1"/>
  <c r="H112" i="1"/>
  <c r="F109" i="2"/>
  <c r="G109" i="2" s="1"/>
  <c r="E109" i="2" s="1"/>
  <c r="H111" i="1"/>
  <c r="F108" i="2"/>
  <c r="G108" i="2" s="1"/>
  <c r="E108" i="2" s="1"/>
  <c r="H110" i="1"/>
  <c r="F107" i="2"/>
  <c r="G107" i="2" s="1"/>
  <c r="E107" i="2" s="1"/>
  <c r="H109" i="1"/>
  <c r="F106" i="2"/>
  <c r="G106" i="2" s="1"/>
  <c r="E106" i="2" s="1"/>
  <c r="H108" i="1"/>
  <c r="F105" i="2"/>
  <c r="G105" i="2" s="1"/>
  <c r="E105" i="2" s="1"/>
  <c r="H107" i="1"/>
  <c r="F99" i="2"/>
  <c r="G99" i="2" s="1"/>
  <c r="E99" i="2" s="1"/>
  <c r="H101" i="1"/>
  <c r="F98" i="2"/>
  <c r="G98" i="2" s="1"/>
  <c r="E98" i="2" s="1"/>
  <c r="H100" i="1"/>
  <c r="F97" i="2"/>
  <c r="G97" i="2" s="1"/>
  <c r="E97" i="2" s="1"/>
  <c r="H99" i="1"/>
  <c r="F95" i="2"/>
  <c r="G95" i="2" s="1"/>
  <c r="E95" i="2" s="1"/>
  <c r="H97" i="1"/>
  <c r="F94" i="2"/>
  <c r="G94" i="2" s="1"/>
  <c r="E94" i="2" s="1"/>
  <c r="H96" i="1"/>
  <c r="F93" i="2"/>
  <c r="G93" i="2" s="1"/>
  <c r="E93" i="2" s="1"/>
  <c r="H95" i="1"/>
  <c r="F92" i="2"/>
  <c r="G92" i="2" s="1"/>
  <c r="E92" i="2" s="1"/>
  <c r="H94" i="1"/>
  <c r="F91" i="2"/>
  <c r="G91" i="2" s="1"/>
  <c r="E91" i="2" s="1"/>
  <c r="H93" i="1"/>
  <c r="F90" i="2"/>
  <c r="G90" i="2" s="1"/>
  <c r="E90" i="2" s="1"/>
  <c r="H92" i="1"/>
  <c r="F96" i="2"/>
  <c r="G96" i="2" s="1"/>
  <c r="E96" i="2" s="1"/>
  <c r="H98" i="1"/>
  <c r="F89" i="2"/>
  <c r="G89" i="2" s="1"/>
  <c r="E89" i="2" s="1"/>
  <c r="H91" i="1"/>
  <c r="F82" i="2"/>
  <c r="G82" i="2" s="1"/>
  <c r="E82" i="2" s="1"/>
  <c r="H84" i="1"/>
  <c r="F81" i="2"/>
  <c r="G81" i="2" s="1"/>
  <c r="E81" i="2" s="1"/>
  <c r="H83" i="1"/>
  <c r="F80" i="2"/>
  <c r="G80" i="2" s="1"/>
  <c r="E80" i="2" s="1"/>
  <c r="H82" i="1"/>
  <c r="F79" i="2"/>
  <c r="G79" i="2" s="1"/>
  <c r="E79" i="2" s="1"/>
  <c r="H81" i="1"/>
  <c r="F78" i="2"/>
  <c r="G78" i="2" s="1"/>
  <c r="E78" i="2" s="1"/>
  <c r="H80" i="1"/>
  <c r="F77" i="2"/>
  <c r="G77" i="2" s="1"/>
  <c r="E77" i="2" s="1"/>
  <c r="H79" i="1"/>
  <c r="F83" i="2"/>
  <c r="G83" i="2" s="1"/>
  <c r="E83" i="2" s="1"/>
  <c r="H85" i="1"/>
  <c r="F88" i="2"/>
  <c r="G88" i="2" s="1"/>
  <c r="E88" i="2" s="1"/>
  <c r="H90" i="1"/>
  <c r="F87" i="2"/>
  <c r="G87" i="2" s="1"/>
  <c r="E87" i="2" s="1"/>
  <c r="H89" i="1"/>
  <c r="F86" i="2"/>
  <c r="G86" i="2" s="1"/>
  <c r="E86" i="2" s="1"/>
  <c r="H88" i="1"/>
  <c r="F85" i="2"/>
  <c r="G85" i="2" s="1"/>
  <c r="E85" i="2" s="1"/>
  <c r="H87" i="1"/>
  <c r="F84" i="2"/>
  <c r="G84" i="2" s="1"/>
  <c r="E84" i="2" s="1"/>
  <c r="H86" i="1"/>
  <c r="F76" i="2"/>
  <c r="G76" i="2" s="1"/>
  <c r="E76" i="2" s="1"/>
  <c r="H78" i="1"/>
  <c r="F70" i="2"/>
  <c r="G70" i="2" s="1"/>
  <c r="E70" i="2" s="1"/>
  <c r="H72" i="1"/>
  <c r="F69" i="2"/>
  <c r="G69" i="2" s="1"/>
  <c r="E69" i="2" s="1"/>
  <c r="H71" i="1"/>
  <c r="F71" i="2"/>
  <c r="G71" i="2" s="1"/>
  <c r="E71" i="2" s="1"/>
  <c r="H73" i="1"/>
  <c r="F75" i="2"/>
  <c r="G75" i="2" s="1"/>
  <c r="E75" i="2" s="1"/>
  <c r="H77" i="1"/>
  <c r="F74" i="2"/>
  <c r="G74" i="2" s="1"/>
  <c r="E74" i="2" s="1"/>
  <c r="H76" i="1"/>
  <c r="F73" i="2"/>
  <c r="G73" i="2" s="1"/>
  <c r="E73" i="2" s="1"/>
  <c r="H75" i="1"/>
  <c r="F72" i="2"/>
  <c r="G72" i="2" s="1"/>
  <c r="E72" i="2" s="1"/>
  <c r="H74" i="1"/>
  <c r="F68" i="2"/>
  <c r="G68" i="2" s="1"/>
  <c r="E68" i="2" s="1"/>
  <c r="H69" i="1"/>
  <c r="F67" i="2"/>
  <c r="G67" i="2" s="1"/>
  <c r="E67" i="2" s="1"/>
  <c r="H67" i="1"/>
  <c r="F66" i="2"/>
  <c r="G66" i="2" s="1"/>
  <c r="E66" i="2" s="1"/>
  <c r="H70" i="1"/>
  <c r="F65" i="2"/>
  <c r="G65" i="2" s="1"/>
  <c r="E65" i="2" s="1"/>
  <c r="H66" i="1"/>
  <c r="F64" i="2"/>
  <c r="G64" i="2" s="1"/>
  <c r="E64" i="2" s="1"/>
  <c r="H68" i="1"/>
  <c r="F63" i="2"/>
  <c r="G63" i="2" s="1"/>
  <c r="E63" i="2" s="1"/>
  <c r="H65" i="1"/>
  <c r="F62" i="2"/>
  <c r="G62" i="2" s="1"/>
  <c r="E62" i="2" s="1"/>
  <c r="H64" i="1"/>
  <c r="F61" i="2"/>
  <c r="G61" i="2" s="1"/>
  <c r="E61" i="2" s="1"/>
  <c r="H63" i="1"/>
  <c r="H62" i="1"/>
  <c r="F59" i="2"/>
  <c r="G59" i="2" s="1"/>
  <c r="E59" i="2" s="1"/>
  <c r="H61" i="1"/>
  <c r="H60" i="1"/>
  <c r="F57" i="2"/>
  <c r="G57" i="2" s="1"/>
  <c r="E57" i="2" s="1"/>
  <c r="H59" i="1"/>
  <c r="F56" i="2"/>
  <c r="G56" i="2" s="1"/>
  <c r="E56" i="2" s="1"/>
  <c r="H58" i="1"/>
  <c r="F55" i="2"/>
  <c r="G55" i="2" s="1"/>
  <c r="E55" i="2" s="1"/>
  <c r="H57" i="1"/>
  <c r="F54" i="2"/>
  <c r="G54" i="2" s="1"/>
  <c r="E54" i="2" s="1"/>
  <c r="H56" i="1"/>
  <c r="F53" i="2"/>
  <c r="G53" i="2" s="1"/>
  <c r="E53" i="2" s="1"/>
  <c r="H55" i="1"/>
  <c r="F52" i="2"/>
  <c r="G52" i="2" s="1"/>
  <c r="E52" i="2" s="1"/>
  <c r="H54" i="1"/>
  <c r="F51" i="2"/>
  <c r="G51" i="2" s="1"/>
  <c r="E51" i="2" s="1"/>
  <c r="H53" i="1"/>
  <c r="F50" i="2"/>
  <c r="G50" i="2" s="1"/>
  <c r="E50" i="2" s="1"/>
  <c r="H52" i="1"/>
  <c r="F49" i="2"/>
  <c r="G49" i="2" s="1"/>
  <c r="E49" i="2" s="1"/>
  <c r="H51" i="1"/>
  <c r="F48" i="2"/>
  <c r="G48" i="2" s="1"/>
  <c r="E48" i="2" s="1"/>
  <c r="H50" i="1"/>
  <c r="F47" i="2"/>
  <c r="G47" i="2" s="1"/>
  <c r="E47" i="2" s="1"/>
  <c r="H49" i="1"/>
  <c r="F46" i="2"/>
  <c r="G46" i="2" s="1"/>
  <c r="E46" i="2" s="1"/>
  <c r="H48" i="1"/>
  <c r="H47" i="1"/>
  <c r="F44" i="2"/>
  <c r="G44" i="2" s="1"/>
  <c r="E44" i="2" s="1"/>
  <c r="H46" i="1"/>
  <c r="H45" i="1"/>
  <c r="F36" i="2"/>
  <c r="G36" i="2" s="1"/>
  <c r="E36" i="2" s="1"/>
  <c r="H38" i="1"/>
  <c r="F35" i="2"/>
  <c r="G35" i="2" s="1"/>
  <c r="E35" i="2" s="1"/>
  <c r="H37" i="1"/>
  <c r="F34" i="2"/>
  <c r="G34" i="2" s="1"/>
  <c r="E34" i="2" s="1"/>
  <c r="H36" i="1"/>
  <c r="F33" i="2"/>
  <c r="G33" i="2" s="1"/>
  <c r="E33" i="2" s="1"/>
  <c r="H35" i="1"/>
  <c r="F32" i="2"/>
  <c r="G32" i="2" s="1"/>
  <c r="E32" i="2" s="1"/>
  <c r="H34" i="1"/>
  <c r="F37" i="2"/>
  <c r="G37" i="2" s="1"/>
  <c r="E37" i="2" s="1"/>
  <c r="H39" i="1"/>
  <c r="F41" i="2"/>
  <c r="G41" i="2" s="1"/>
  <c r="E41" i="2" s="1"/>
  <c r="H43" i="1"/>
  <c r="F40" i="2"/>
  <c r="G40" i="2" s="1"/>
  <c r="E40" i="2" s="1"/>
  <c r="H42" i="1"/>
  <c r="F39" i="2"/>
  <c r="G39" i="2" s="1"/>
  <c r="E39" i="2" s="1"/>
  <c r="H41" i="1"/>
  <c r="F38" i="2"/>
  <c r="G38" i="2" s="1"/>
  <c r="E38" i="2" s="1"/>
  <c r="H40" i="1"/>
  <c r="F31" i="2"/>
  <c r="G31" i="2" s="1"/>
  <c r="E31" i="2" s="1"/>
  <c r="H33" i="1"/>
  <c r="F42" i="2"/>
  <c r="G42" i="2" s="1"/>
  <c r="E42" i="2" s="1"/>
  <c r="H44" i="1"/>
  <c r="F30" i="2"/>
  <c r="G30" i="2" s="1"/>
  <c r="E30" i="2" s="1"/>
  <c r="H32" i="1"/>
  <c r="F29" i="2"/>
  <c r="G29" i="2" s="1"/>
  <c r="E29" i="2" s="1"/>
  <c r="H22" i="1"/>
  <c r="H21" i="1"/>
  <c r="F27" i="2"/>
  <c r="G27" i="2" s="1"/>
  <c r="E27" i="2" s="1"/>
  <c r="H20" i="1"/>
  <c r="H25" i="1"/>
  <c r="F25" i="2"/>
  <c r="G25" i="2" s="1"/>
  <c r="E25" i="2" s="1"/>
  <c r="H24" i="1"/>
  <c r="F24" i="2"/>
  <c r="G24" i="2" s="1"/>
  <c r="E24" i="2" s="1"/>
  <c r="H23" i="1"/>
  <c r="F23" i="2"/>
  <c r="G23" i="2" s="1"/>
  <c r="E23" i="2" s="1"/>
  <c r="H31" i="1"/>
  <c r="H30" i="1"/>
  <c r="F21" i="2"/>
  <c r="G21" i="2" s="1"/>
  <c r="E21" i="2" s="1"/>
  <c r="H29" i="1"/>
  <c r="H28" i="1"/>
  <c r="F18" i="2"/>
  <c r="G18" i="2" s="1"/>
  <c r="E18" i="2" s="1"/>
  <c r="H27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851" i="2"/>
  <c r="E246" i="2"/>
  <c r="D415" i="2"/>
  <c r="D571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E683" i="2"/>
  <c r="E813" i="2"/>
  <c r="D733" i="2"/>
  <c r="E936" i="2"/>
  <c r="E283" i="2"/>
  <c r="D435" i="2"/>
  <c r="E970" i="2"/>
  <c r="D858" i="2"/>
  <c r="D633" i="2"/>
  <c r="E536" i="2"/>
  <c r="D920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608" i="2"/>
  <c r="E593" i="2"/>
  <c r="E237" i="2"/>
  <c r="E633" i="2"/>
  <c r="D585" i="2"/>
  <c r="E647" i="2"/>
  <c r="D239" i="2"/>
  <c r="D628" i="2"/>
  <c r="D583" i="2"/>
  <c r="E383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0" i="2"/>
  <c r="E324" i="2"/>
  <c r="E260" i="2"/>
  <c r="E849" i="2"/>
  <c r="E253" i="2"/>
  <c r="E566" i="2"/>
  <c r="E466" i="2"/>
  <c r="E600" i="2"/>
  <c r="E440" i="2"/>
  <c r="D506" i="2"/>
  <c r="E768" i="2"/>
  <c r="E578" i="2"/>
  <c r="D782" i="2"/>
  <c r="E584" i="2"/>
  <c r="E873" i="2"/>
  <c r="E799" i="2"/>
  <c r="D605" i="2"/>
  <c r="D470" i="2"/>
  <c r="E821" i="2"/>
  <c r="E734" i="2"/>
  <c r="E618" i="2"/>
  <c r="E366" i="2"/>
  <c r="D277" i="2"/>
  <c r="E755" i="2"/>
  <c r="E906" i="2"/>
  <c r="D230" i="2"/>
  <c r="D306" i="2"/>
  <c r="E294" i="2"/>
  <c r="E597" i="2"/>
  <c r="E386" i="2"/>
  <c r="E422" i="2"/>
  <c r="D451" i="2"/>
  <c r="D425" i="2"/>
  <c r="D308" i="2"/>
  <c r="E306" i="2"/>
  <c r="E835" i="2"/>
  <c r="D864" i="2"/>
  <c r="D395" i="2"/>
  <c r="D950" i="2"/>
  <c r="D878" i="2"/>
  <c r="E505" i="2"/>
  <c r="E448" i="2"/>
  <c r="D933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449" i="2"/>
  <c r="D601" i="2"/>
  <c r="D439" i="2"/>
  <c r="E670" i="2"/>
  <c r="D473" i="2"/>
  <c r="D905" i="2"/>
  <c r="D445" i="2"/>
  <c r="D614" i="2"/>
  <c r="D489" i="2"/>
  <c r="E456" i="2"/>
  <c r="D684" i="2"/>
  <c r="E791" i="2"/>
  <c r="D707" i="2"/>
  <c r="E346" i="2"/>
  <c r="D555" i="2"/>
  <c r="D971" i="2"/>
  <c r="D422" i="2"/>
  <c r="E298" i="2"/>
  <c r="D570" i="2"/>
  <c r="D954" i="2"/>
  <c r="D498" i="2"/>
  <c r="D662" i="2"/>
  <c r="D952" i="2"/>
  <c r="D325" i="2"/>
  <c r="D447" i="2"/>
  <c r="D629" i="2"/>
  <c r="E671" i="2"/>
  <c r="D410" i="2"/>
  <c r="E964" i="2"/>
  <c r="D803" i="2"/>
  <c r="D884" i="2"/>
  <c r="D408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D462" i="2"/>
  <c r="D674" i="2"/>
  <c r="D813" i="2"/>
  <c r="D249" i="2"/>
  <c r="E763" i="2"/>
  <c r="D663" i="2"/>
  <c r="D718" i="2"/>
  <c r="E901" i="2"/>
  <c r="D520" i="2"/>
  <c r="E503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258" i="2"/>
  <c r="D371" i="2"/>
  <c r="E987" i="2"/>
  <c r="D481" i="2"/>
  <c r="E323" i="2"/>
  <c r="D472" i="2"/>
  <c r="D404" i="2"/>
  <c r="E226" i="2"/>
  <c r="E464" i="2"/>
  <c r="D192" i="2"/>
  <c r="D197" i="2"/>
  <c r="D752" i="2"/>
  <c r="D815" i="2"/>
  <c r="E447" i="2"/>
  <c r="E701" i="2"/>
  <c r="D199" i="2"/>
  <c r="E948" i="2"/>
  <c r="D550" i="2"/>
  <c r="D213" i="2"/>
  <c r="E613" i="2"/>
  <c r="D577" i="2"/>
  <c r="E620" i="2"/>
  <c r="D194" i="2"/>
  <c r="E902" i="2"/>
  <c r="D705" i="2"/>
  <c r="E717" i="2"/>
  <c r="D983" i="2"/>
  <c r="D728" i="2"/>
  <c r="D396" i="2"/>
  <c r="D925" i="2"/>
  <c r="D918" i="2"/>
  <c r="E747" i="2"/>
  <c r="D509" i="2"/>
  <c r="D280" i="2"/>
  <c r="E783" i="2"/>
  <c r="D976" i="2"/>
  <c r="D338" i="2"/>
  <c r="D958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D855" i="2"/>
  <c r="E419" i="2"/>
  <c r="D811" i="2"/>
  <c r="D995" i="2"/>
  <c r="E345" i="2"/>
  <c r="E774" i="2"/>
  <c r="E788" i="2"/>
  <c r="E826" i="2"/>
  <c r="D812" i="2"/>
  <c r="E211" i="2"/>
  <c r="E378" i="2"/>
  <c r="E479" i="2"/>
  <c r="D990" i="2"/>
  <c r="D775" i="2"/>
  <c r="E828" i="2"/>
  <c r="E848" i="2"/>
  <c r="D877" i="2"/>
  <c r="E389" i="2"/>
  <c r="D434" i="2"/>
  <c r="E361" i="2"/>
  <c r="D608" i="2"/>
  <c r="E431" i="2"/>
  <c r="D669" i="2"/>
  <c r="D609" i="2"/>
  <c r="E270" i="2"/>
  <c r="D852" i="2"/>
  <c r="E759" i="2"/>
  <c r="D749" i="2"/>
  <c r="E960" i="2"/>
  <c r="E809" i="2"/>
  <c r="D727" i="2"/>
  <c r="E560" i="2"/>
  <c r="E796" i="2"/>
  <c r="E420" i="2"/>
  <c r="E770" i="2"/>
  <c r="D266" i="2"/>
  <c r="D543" i="2"/>
  <c r="E556" i="2"/>
  <c r="D544" i="2"/>
  <c r="D850" i="2"/>
  <c r="E213" i="2"/>
  <c r="E794" i="2"/>
  <c r="D851" i="2"/>
  <c r="D206" i="2"/>
  <c r="D195" i="2"/>
  <c r="D962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834" i="2"/>
  <c r="E599" i="2"/>
  <c r="E409" i="2"/>
  <c r="D770" i="2"/>
  <c r="D625" i="2"/>
  <c r="D541" i="2"/>
  <c r="E195" i="2"/>
  <c r="D751" i="2"/>
  <c r="E893" i="2"/>
  <c r="E206" i="2"/>
  <c r="E601" i="2"/>
  <c r="D345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E973" i="2"/>
  <c r="E510" i="2"/>
  <c r="E434" i="2"/>
  <c r="D596" i="2"/>
  <c r="D511" i="2"/>
  <c r="D561" i="2"/>
  <c r="D219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232" i="2"/>
  <c r="D522" i="2"/>
  <c r="D744" i="2"/>
  <c r="D494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455" i="2"/>
  <c r="E543" i="2"/>
  <c r="D284" i="2"/>
  <c r="D342" i="2"/>
  <c r="D270" i="2"/>
  <c r="D928" i="2"/>
  <c r="E665" i="2"/>
  <c r="D332" i="2"/>
  <c r="D678" i="2"/>
  <c r="D428" i="2"/>
  <c r="D248" i="2"/>
  <c r="D579" i="2"/>
  <c r="D247" i="2"/>
  <c r="E292" i="2"/>
  <c r="D344" i="2"/>
  <c r="E201" i="2"/>
  <c r="D816" i="2"/>
  <c r="D567" i="2"/>
  <c r="D735" i="2"/>
  <c r="D458" i="2"/>
  <c r="D86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D789" i="2"/>
  <c r="D821" i="2"/>
  <c r="E769" i="2"/>
  <c r="E986" i="2"/>
  <c r="E612" i="2"/>
  <c r="E698" i="2"/>
  <c r="D732" i="2"/>
  <c r="D276" i="2"/>
  <c r="D940" i="2"/>
  <c r="E351" i="2"/>
  <c r="D584" i="2"/>
  <c r="D548" i="2"/>
  <c r="D690" i="2"/>
  <c r="D902" i="2"/>
  <c r="E667" i="2"/>
  <c r="E994" i="2"/>
  <c r="D536" i="2"/>
  <c r="D390" i="2"/>
  <c r="D896" i="2"/>
  <c r="D296" i="2"/>
  <c r="D666" i="2"/>
  <c r="E444" i="2"/>
  <c r="E824" i="2"/>
  <c r="D373" i="2"/>
  <c r="D200" i="2"/>
  <c r="E513" i="2"/>
  <c r="D632" i="2"/>
  <c r="E626" i="2"/>
  <c r="D970" i="2"/>
  <c r="E634" i="2"/>
  <c r="E554" i="2"/>
  <c r="E705" i="2"/>
  <c r="D326" i="2"/>
  <c r="E886" i="2"/>
  <c r="E241" i="2"/>
  <c r="E367" i="2"/>
  <c r="D242" i="2"/>
  <c r="D808" i="2"/>
  <c r="E882" i="2"/>
  <c r="D913" i="2"/>
  <c r="D914" i="2"/>
  <c r="D960" i="2"/>
  <c r="D699" i="2"/>
  <c r="E859" i="2"/>
  <c r="E333" i="2"/>
  <c r="D512" i="2"/>
  <c r="D329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148" i="2"/>
  <c r="E674" i="2"/>
  <c r="D231" i="2"/>
  <c r="E602" i="2"/>
  <c r="D922" i="2"/>
  <c r="E322" i="2"/>
  <c r="D825" i="2"/>
  <c r="D202" i="2"/>
  <c r="E742" i="2"/>
  <c r="E547" i="2"/>
  <c r="E807" i="2"/>
  <c r="E285" i="2"/>
  <c r="D992" i="2"/>
  <c r="D894" i="2"/>
  <c r="E410" i="2"/>
  <c r="D795" i="2"/>
  <c r="E439" i="2"/>
  <c r="E517" i="2"/>
  <c r="D987" i="2"/>
  <c r="E977" i="2"/>
  <c r="D966" i="2"/>
  <c r="D650" i="2"/>
  <c r="E998" i="2"/>
  <c r="D761" i="2"/>
  <c r="D726" i="2"/>
  <c r="D686" i="2"/>
  <c r="E880" i="2"/>
  <c r="D227" i="2"/>
  <c r="D314" i="2"/>
  <c r="D546" i="2"/>
  <c r="E697" i="2"/>
  <c r="E797" i="2"/>
  <c r="E983" i="2"/>
  <c r="D271" i="2"/>
  <c r="D765" i="2"/>
  <c r="E477" i="2"/>
  <c r="E722" i="2"/>
  <c r="E972" i="2"/>
  <c r="D554" i="2"/>
  <c r="D43" i="2"/>
  <c r="D565" i="2"/>
  <c r="D238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D683" i="2"/>
  <c r="E707" i="2"/>
  <c r="E291" i="2"/>
  <c r="D532" i="2"/>
  <c r="E748" i="2"/>
  <c r="E909" i="2"/>
  <c r="D515" i="2"/>
  <c r="D689" i="2"/>
  <c r="D578" i="2"/>
  <c r="E946" i="2"/>
  <c r="E661" i="2"/>
  <c r="D868" i="2"/>
  <c r="D482" i="2"/>
  <c r="D282" i="2"/>
  <c r="D597" i="2"/>
  <c r="E521" i="2"/>
  <c r="D574" i="2"/>
  <c r="E368" i="2"/>
  <c r="D523" i="2"/>
  <c r="E896" i="2"/>
  <c r="E749" i="2"/>
  <c r="D956" i="2"/>
  <c r="D670" i="2"/>
  <c r="D787" i="2"/>
  <c r="D196" i="2"/>
  <c r="D844" i="2"/>
  <c r="E955" i="2"/>
  <c r="E930" i="2"/>
  <c r="E391" i="2"/>
  <c r="D254" i="2"/>
  <c r="D797" i="2"/>
  <c r="D879" i="2"/>
  <c r="D888" i="2"/>
  <c r="E730" i="2"/>
  <c r="D437" i="2"/>
  <c r="D921" i="2"/>
  <c r="D720" i="2"/>
  <c r="D899" i="2"/>
  <c r="E58" i="2"/>
  <c r="D236" i="2"/>
  <c r="E507" i="2"/>
  <c r="E652" i="2"/>
  <c r="E912" i="2"/>
  <c r="D907" i="2"/>
  <c r="E850" i="2"/>
  <c r="D551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216" i="2"/>
  <c r="D672" i="2"/>
  <c r="D664" i="2"/>
  <c r="D297" i="2"/>
  <c r="E723" i="2"/>
  <c r="D378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E268" i="2"/>
  <c r="E686" i="2"/>
  <c r="E28" i="2"/>
  <c r="E592" i="2"/>
  <c r="E615" i="2"/>
  <c r="E933" i="2"/>
  <c r="E404" i="2"/>
  <c r="E534" i="2"/>
  <c r="E430" i="2"/>
  <c r="E646" i="2"/>
  <c r="E526" i="2"/>
  <c r="E739" i="2"/>
  <c r="E348" i="2"/>
  <c r="E857" i="2"/>
  <c r="E629" i="2"/>
  <c r="D871" i="2"/>
  <c r="D819" i="2"/>
  <c r="D980" i="2"/>
  <c r="D809" i="2"/>
  <c r="D255" i="2"/>
  <c r="E787" i="2"/>
  <c r="D327" i="2"/>
  <c r="D209" i="2"/>
  <c r="D469" i="2"/>
  <c r="E480" i="2"/>
  <c r="D386" i="2"/>
  <c r="D693" i="2"/>
  <c r="D843" i="2"/>
  <c r="E991" i="2"/>
  <c r="E275" i="2"/>
  <c r="E603" i="2"/>
  <c r="E595" i="2"/>
  <c r="D341" i="2"/>
  <c r="E685" i="2"/>
  <c r="D641" i="2"/>
  <c r="D474" i="2"/>
  <c r="E564" i="2"/>
  <c r="D592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E463" i="2"/>
  <c r="E898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572" i="2"/>
  <c r="D639" i="2"/>
  <c r="E293" i="2"/>
  <c r="E577" i="2"/>
  <c r="D955" i="2"/>
  <c r="D185" i="2"/>
  <c r="E846" i="2"/>
  <c r="E751" i="2"/>
  <c r="E309" i="2"/>
  <c r="D897" i="2"/>
  <c r="D823" i="2"/>
  <c r="E619" i="2"/>
  <c r="D807" i="2"/>
  <c r="D859" i="2"/>
  <c r="D450" i="2"/>
  <c r="D710" i="2"/>
  <c r="D618" i="2"/>
  <c r="D175" i="2"/>
  <c r="E816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91" i="2"/>
  <c r="D564" i="2"/>
  <c r="D820" i="2"/>
  <c r="E342" i="2"/>
  <c r="D588" i="2"/>
  <c r="D876" i="2"/>
  <c r="D941" i="2"/>
  <c r="D198" i="2"/>
  <c r="D953" i="2"/>
  <c r="E819" i="2"/>
  <c r="D211" i="2"/>
  <c r="D715" i="2"/>
  <c r="E884" i="2"/>
  <c r="E331" i="2"/>
  <c r="D606" i="2"/>
  <c r="E379" i="2"/>
  <c r="D750" i="2"/>
  <c r="D759" i="2"/>
  <c r="E897" i="2"/>
  <c r="E929" i="2"/>
  <c r="D800" i="2"/>
  <c r="E831" i="2"/>
  <c r="E805" i="2"/>
  <c r="E43" i="2"/>
  <c r="D484" i="2"/>
  <c r="D246" i="2"/>
  <c r="D942" i="2"/>
  <c r="E296" i="2"/>
  <c r="E465" i="2"/>
  <c r="D513" i="2"/>
  <c r="D806" i="2"/>
  <c r="D203" i="2"/>
  <c r="D518" i="2"/>
  <c r="D645" i="2"/>
  <c r="D265" i="2"/>
  <c r="E234" i="2"/>
  <c r="D861" i="2"/>
  <c r="D363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E582" i="2"/>
  <c r="E811" i="2"/>
  <c r="D652" i="2"/>
  <c r="E782" i="2"/>
  <c r="E654" i="2"/>
  <c r="E951" i="2"/>
  <c r="D712" i="2"/>
  <c r="E45" i="2"/>
  <c r="E729" i="2"/>
  <c r="E443" i="2"/>
  <c r="E365" i="2"/>
  <c r="E357" i="2"/>
  <c r="E760" i="2"/>
  <c r="E903" i="2"/>
  <c r="D353" i="2"/>
  <c r="E607" i="2"/>
  <c r="E501" i="2"/>
  <c r="D478" i="2"/>
  <c r="E299" i="2"/>
  <c r="E576" i="2"/>
  <c r="D424" i="2"/>
  <c r="E423" i="2"/>
  <c r="D885" i="2"/>
  <c r="E718" i="2"/>
  <c r="D687" i="2"/>
  <c r="E398" i="2"/>
  <c r="E800" i="2"/>
  <c r="E200" i="2"/>
  <c r="E713" i="2"/>
  <c r="E817" i="2"/>
  <c r="E217" i="2"/>
  <c r="E649" i="2"/>
  <c r="E588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291" i="2"/>
  <c r="E445" i="2"/>
  <c r="D568" i="2"/>
  <c r="D679" i="2"/>
  <c r="D724" i="2"/>
  <c r="D288" i="2"/>
  <c r="D562" i="2"/>
  <c r="D906" i="2"/>
  <c r="D460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339" i="2"/>
  <c r="E900" i="2"/>
  <c r="D771" i="2"/>
  <c r="D459" i="2"/>
  <c r="D387" i="2"/>
  <c r="E975" i="2"/>
  <c r="D188" i="2"/>
  <c r="E917" i="2"/>
  <c r="D626" i="2"/>
  <c r="D594" i="2"/>
  <c r="E919" i="2"/>
  <c r="D528" i="2"/>
  <c r="D736" i="2"/>
  <c r="E518" i="2"/>
  <c r="D496" i="2"/>
  <c r="E313" i="2"/>
  <c r="E512" i="2"/>
  <c r="D870" i="2"/>
  <c r="D264" i="2"/>
  <c r="D212" i="2"/>
  <c r="D611" i="2"/>
  <c r="E478" i="2"/>
  <c r="E540" i="2"/>
  <c r="E413" i="2"/>
  <c r="D776" i="2"/>
  <c r="D600" i="2"/>
  <c r="D929" i="2"/>
  <c r="E330" i="2"/>
  <c r="E753" i="2"/>
  <c r="E425" i="2"/>
  <c r="D856" i="2"/>
  <c r="D426" i="2"/>
  <c r="D801" i="2"/>
  <c r="D754" i="2"/>
  <c r="E546" i="2"/>
  <c r="E967" i="2"/>
  <c r="E990" i="2"/>
  <c r="D281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489" i="2"/>
  <c r="D731" i="2"/>
  <c r="D354" i="2"/>
  <c r="D696" i="2"/>
  <c r="D655" i="2"/>
  <c r="D934" i="2"/>
  <c r="D259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857" i="2"/>
  <c r="D986" i="2"/>
  <c r="D352" i="2"/>
  <c r="E586" i="2"/>
  <c r="D454" i="2"/>
  <c r="D210" i="2"/>
  <c r="D566" i="2"/>
  <c r="E682" i="2"/>
  <c r="D556" i="2"/>
  <c r="E23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D389" i="2"/>
  <c r="E870" i="2"/>
  <c r="E579" i="2"/>
  <c r="D446" i="2"/>
  <c r="D931" i="2"/>
  <c r="E777" i="2"/>
  <c r="E239" i="2"/>
  <c r="E204" i="2"/>
  <c r="E820" i="2"/>
  <c r="E641" i="2"/>
  <c r="E947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D649" i="2"/>
  <c r="D963" i="2"/>
  <c r="E553" i="2"/>
  <c r="D964" i="2"/>
  <c r="E459" i="2"/>
  <c r="E500" i="2"/>
  <c r="E871" i="2"/>
  <c r="E290" i="2"/>
  <c r="E962" i="2"/>
  <c r="E265" i="2"/>
  <c r="E876" i="2"/>
  <c r="E524" i="2"/>
  <c r="E319" i="2"/>
  <c r="E562" i="2"/>
  <c r="E297" i="2"/>
  <c r="E858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E887" i="2"/>
  <c r="E655" i="2"/>
  <c r="D676" i="2"/>
  <c r="D448" i="2"/>
  <c r="E792" i="2"/>
  <c r="E738" i="2"/>
  <c r="E954" i="2"/>
  <c r="D414" i="2"/>
  <c r="E289" i="2"/>
  <c r="E514" i="2"/>
  <c r="E442" i="2"/>
  <c r="E779" i="2"/>
  <c r="E393" i="2"/>
  <c r="D713" i="2"/>
  <c r="E708" i="2"/>
  <c r="D440" i="2"/>
  <c r="D951" i="2"/>
  <c r="D346" i="2"/>
  <c r="E469" i="2"/>
  <c r="D290" i="2"/>
  <c r="D456" i="2"/>
  <c r="E648" i="2"/>
  <c r="E834" i="2"/>
  <c r="E248" i="2"/>
  <c r="D617" i="2"/>
  <c r="E656" i="2"/>
  <c r="D245" i="2"/>
  <c r="E238" i="2"/>
  <c r="E721" i="2"/>
  <c r="E203" i="2"/>
  <c r="E694" i="2"/>
  <c r="E587" i="2"/>
  <c r="E264" i="2"/>
  <c r="E287" i="2"/>
  <c r="E350" i="2"/>
  <c r="D656" i="2"/>
  <c r="D924" i="2"/>
  <c r="D701" i="2"/>
  <c r="D218" i="2"/>
  <c r="E594" i="2"/>
  <c r="E724" i="2"/>
  <c r="E362" i="2"/>
  <c r="E766" i="2"/>
  <c r="E394" i="2"/>
  <c r="E883" i="2"/>
  <c r="E259" i="2"/>
  <c r="E504" i="2"/>
  <c r="E854" i="2"/>
  <c r="D595" i="2"/>
  <c r="E302" i="2"/>
  <c r="E632" i="2"/>
  <c r="E212" i="2"/>
  <c r="E976" i="2"/>
  <c r="D464" i="2"/>
  <c r="E780" i="2"/>
  <c r="E984" i="2"/>
  <c r="E454" i="2"/>
  <c r="E262" i="2"/>
  <c r="D274" i="2"/>
  <c r="D756" i="2"/>
  <c r="E472" i="2"/>
  <c r="D309" i="2"/>
  <c r="E838" i="2"/>
  <c r="E532" i="2"/>
  <c r="E989" i="2"/>
  <c r="E315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D737" i="2"/>
  <c r="E539" i="2"/>
  <c r="E424" i="2"/>
  <c r="D586" i="2"/>
  <c r="E493" i="2"/>
  <c r="E390" i="2"/>
  <c r="E704" i="2"/>
  <c r="D673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E795" i="2"/>
  <c r="D909" i="2"/>
  <c r="E881" i="2"/>
  <c r="D402" i="2"/>
  <c r="E1000" i="2"/>
  <c r="D421" i="2"/>
  <c r="D486" i="2"/>
  <c r="D725" i="2"/>
  <c r="E535" i="2"/>
  <c r="E426" i="2"/>
  <c r="D275" i="2"/>
  <c r="E993" i="2"/>
  <c r="E506" i="2"/>
  <c r="D300" i="2"/>
  <c r="E677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279" i="2"/>
  <c r="E242" i="2"/>
  <c r="E196" i="2"/>
  <c r="E733" i="2"/>
  <c r="D826" i="2"/>
  <c r="E341" i="2"/>
  <c r="D367" i="2"/>
  <c r="D529" i="2"/>
  <c r="D814" i="2"/>
  <c r="D479" i="2"/>
  <c r="D886" i="2"/>
  <c r="E981" i="2"/>
  <c r="E509" i="2"/>
  <c r="E735" i="2"/>
  <c r="D534" i="2"/>
  <c r="E855" i="2"/>
  <c r="E349" i="2"/>
  <c r="E414" i="2"/>
  <c r="E60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475" i="2"/>
  <c r="E400" i="2"/>
  <c r="E263" i="2"/>
  <c r="E624" i="2"/>
  <c r="E190" i="2"/>
  <c r="E193" i="2"/>
  <c r="E280" i="2"/>
  <c r="E928" i="2"/>
  <c r="E737" i="2"/>
  <c r="E305" i="2"/>
  <c r="E247" i="2"/>
  <c r="E583" i="2"/>
  <c r="E852" i="2"/>
  <c r="E740" i="2"/>
  <c r="E214" i="2"/>
  <c r="E295" i="2"/>
  <c r="E218" i="2"/>
  <c r="E611" i="2"/>
  <c r="E303" i="2"/>
  <c r="E224" i="2"/>
  <c r="E282" i="2"/>
  <c r="E467" i="2"/>
  <c r="E461" i="2"/>
  <c r="F19" i="2"/>
  <c r="H26" i="1"/>
  <c r="D376" i="2"/>
  <c r="E311" i="2"/>
  <c r="D433" i="2"/>
  <c r="D493" i="2"/>
  <c r="D324" i="2"/>
  <c r="E473" i="2"/>
  <c r="D607" i="2"/>
  <c r="D490" i="2"/>
  <c r="E233" i="2"/>
  <c r="E318" i="2"/>
  <c r="E720" i="2"/>
  <c r="D647" i="2"/>
  <c r="E772" i="2"/>
  <c r="E403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D972" i="2"/>
  <c r="D904" i="2"/>
  <c r="D612" i="2"/>
  <c r="E865" i="2"/>
  <c r="D702" i="2"/>
  <c r="D549" i="2"/>
  <c r="E522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000" i="2"/>
  <c r="E891" i="2"/>
  <c r="D286" i="2"/>
  <c r="D499" i="2"/>
  <c r="E559" i="2"/>
  <c r="D360" i="2"/>
  <c r="D323" i="2"/>
  <c r="D721" i="2"/>
  <c r="D463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D537" i="2"/>
  <c r="E573" i="2"/>
  <c r="D304" i="2"/>
  <c r="D977" i="2"/>
  <c r="D244" i="2"/>
  <c r="D420" i="2"/>
  <c r="D919" i="2"/>
  <c r="D688" i="2"/>
  <c r="E436" i="2"/>
  <c r="D911" i="2"/>
  <c r="D252" i="2"/>
  <c r="E538" i="2"/>
  <c r="E338" i="2"/>
  <c r="D503" i="2"/>
  <c r="E316" i="2"/>
  <c r="D438" i="2"/>
  <c r="D891" i="2"/>
  <c r="E549" i="2"/>
  <c r="E205" i="2"/>
  <c r="E336" i="2"/>
  <c r="D810" i="2"/>
  <c r="D738" i="2"/>
  <c r="E940" i="2"/>
  <c r="E869" i="2"/>
  <c r="D431" i="2"/>
  <c r="E565" i="2"/>
  <c r="E497" i="2"/>
  <c r="E266" i="2"/>
  <c r="D682" i="2"/>
  <c r="E483" i="2"/>
  <c r="D781" i="2"/>
  <c r="E381" i="2"/>
  <c r="E438" i="2"/>
  <c r="D189" i="2"/>
  <c r="D932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E645" i="2"/>
  <c r="E885" i="2"/>
  <c r="E405" i="2"/>
  <c r="E343" i="2"/>
  <c r="D874" i="2"/>
  <c r="E468" i="2"/>
  <c r="E725" i="2"/>
  <c r="D60" i="2"/>
  <c r="E567" i="2"/>
  <c r="D777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978" i="2"/>
  <c r="D757" i="2"/>
  <c r="D824" i="2"/>
  <c r="D365" i="2"/>
  <c r="D45" i="2"/>
  <c r="E508" i="2"/>
  <c r="E344" i="2"/>
  <c r="D292" i="2"/>
  <c r="E428" i="2"/>
  <c r="E643" i="2"/>
  <c r="E863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E953" i="2"/>
  <c r="D785" i="2"/>
  <c r="E256" i="2"/>
  <c r="E918" i="2"/>
  <c r="E548" i="2"/>
  <c r="E793" i="2"/>
  <c r="E666" i="2"/>
  <c r="D671" i="2"/>
  <c r="E877" i="2"/>
  <c r="E845" i="2"/>
  <c r="D926" i="2"/>
  <c r="E395" i="2"/>
  <c r="D582" i="2"/>
  <c r="E757" i="2"/>
  <c r="D773" i="2"/>
  <c r="D362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97" i="2"/>
  <c r="E927" i="2"/>
  <c r="E773" i="2"/>
  <c r="D651" i="2"/>
  <c r="D842" i="2"/>
  <c r="E257" i="2"/>
  <c r="E669" i="2"/>
  <c r="E369" i="2"/>
  <c r="E552" i="2"/>
  <c r="E650" i="2"/>
  <c r="E591" i="2"/>
  <c r="E961" i="2"/>
  <c r="D774" i="2"/>
  <c r="D301" i="2"/>
  <c r="E486" i="2"/>
  <c r="D22" i="2"/>
  <c r="D283" i="2"/>
  <c r="E491" i="2"/>
  <c r="D401" i="2"/>
  <c r="E215" i="2"/>
  <c r="E971" i="2"/>
  <c r="E660" i="2"/>
  <c r="E22" i="2"/>
  <c r="D167" i="2" l="1"/>
  <c r="D178" i="2"/>
  <c r="D168" i="2"/>
  <c r="D153" i="2"/>
  <c r="D171" i="2"/>
  <c r="D157" i="2"/>
  <c r="D177" i="2"/>
  <c r="D162" i="2"/>
  <c r="D172" i="2"/>
  <c r="D176" i="2"/>
  <c r="D147" i="2"/>
  <c r="D158" i="2"/>
  <c r="D163" i="2"/>
  <c r="D183" i="2"/>
  <c r="D164" i="2"/>
  <c r="D182" i="2"/>
  <c r="D161" i="2"/>
  <c r="D169" i="2"/>
  <c r="D173" i="2"/>
  <c r="D156" i="2"/>
  <c r="D159" i="2"/>
  <c r="D154" i="2"/>
  <c r="D160" i="2"/>
  <c r="D146" i="2"/>
  <c r="D174" i="2"/>
  <c r="D170" i="2"/>
  <c r="D179" i="2"/>
  <c r="H1002" i="1"/>
  <c r="H1003" i="1" s="1"/>
  <c r="H1007" i="1" s="1"/>
  <c r="H1009" i="1" s="1"/>
  <c r="H1010" i="1" s="1"/>
  <c r="D180" i="2"/>
  <c r="D165" i="2"/>
  <c r="D142" i="2"/>
  <c r="D107" i="2"/>
  <c r="D150" i="2"/>
  <c r="D80" i="2"/>
  <c r="D152" i="2"/>
  <c r="D149" i="2"/>
  <c r="D140" i="2"/>
  <c r="D143" i="2"/>
  <c r="D106" i="2"/>
  <c r="D79" i="2"/>
  <c r="D84" i="2"/>
  <c r="D133" i="2"/>
  <c r="D141" i="2"/>
  <c r="D102" i="2"/>
  <c r="D144" i="2"/>
  <c r="D130" i="2"/>
  <c r="D114" i="2"/>
  <c r="D138" i="2"/>
  <c r="D134" i="2"/>
  <c r="D126" i="2"/>
  <c r="D85" i="2"/>
  <c r="D118" i="2"/>
  <c r="D139" i="2"/>
  <c r="D104" i="2"/>
  <c r="D94" i="2"/>
  <c r="D135" i="2"/>
  <c r="D86" i="2"/>
  <c r="D137" i="2"/>
  <c r="D136" i="2"/>
  <c r="D132" i="2"/>
  <c r="D124" i="2"/>
  <c r="D131" i="2"/>
  <c r="D99" i="2"/>
  <c r="D129" i="2"/>
  <c r="D115" i="2"/>
  <c r="D119" i="2"/>
  <c r="D127" i="2"/>
  <c r="D123" i="2"/>
  <c r="D125" i="2"/>
  <c r="D128" i="2"/>
  <c r="D110" i="2"/>
  <c r="D113" i="2"/>
  <c r="D121" i="2"/>
  <c r="D116" i="2"/>
  <c r="D122" i="2"/>
  <c r="D100" i="2"/>
  <c r="D120" i="2"/>
  <c r="D105" i="2"/>
  <c r="D117" i="2"/>
  <c r="D92" i="2"/>
  <c r="D111" i="2"/>
  <c r="D98" i="2"/>
  <c r="D101" i="2"/>
  <c r="D112" i="2"/>
  <c r="D95" i="2"/>
  <c r="D108" i="2"/>
  <c r="D109" i="2"/>
  <c r="D103" i="2"/>
  <c r="D77" i="2"/>
  <c r="D70" i="2"/>
  <c r="D90" i="2"/>
  <c r="D81" i="2"/>
  <c r="D96" i="2"/>
  <c r="D89" i="2"/>
  <c r="D91" i="2"/>
  <c r="D97" i="2"/>
  <c r="D68" i="2"/>
  <c r="D93" i="2"/>
  <c r="D78" i="2"/>
  <c r="D87" i="2"/>
  <c r="D75" i="2"/>
  <c r="D88" i="2"/>
  <c r="D83" i="2"/>
  <c r="D82" i="2"/>
  <c r="D56" i="2"/>
  <c r="D65" i="2"/>
  <c r="D71" i="2"/>
  <c r="D69" i="2"/>
  <c r="D72" i="2"/>
  <c r="D73" i="2"/>
  <c r="D76" i="2"/>
  <c r="D74" i="2"/>
  <c r="D59" i="2"/>
  <c r="D64" i="2"/>
  <c r="D67" i="2"/>
  <c r="D53" i="2"/>
  <c r="D66" i="2"/>
  <c r="D62" i="2"/>
  <c r="D54" i="2"/>
  <c r="D63" i="2"/>
  <c r="D57" i="2"/>
  <c r="D49" i="2"/>
  <c r="D55" i="2"/>
  <c r="D61" i="2"/>
  <c r="D52" i="2"/>
  <c r="D51" i="2"/>
  <c r="D50" i="2"/>
  <c r="D44" i="2"/>
  <c r="D48" i="2"/>
  <c r="D47" i="2"/>
  <c r="D46" i="2"/>
  <c r="D32" i="2"/>
  <c r="D38" i="2"/>
  <c r="D40" i="2"/>
  <c r="D37" i="2"/>
  <c r="D41" i="2"/>
  <c r="D33" i="2"/>
  <c r="D31" i="2"/>
  <c r="D35" i="2"/>
  <c r="D36" i="2"/>
  <c r="D39" i="2"/>
  <c r="D34" i="2"/>
  <c r="D42" i="2"/>
  <c r="D30" i="2"/>
  <c r="D29" i="2"/>
  <c r="D23" i="2"/>
  <c r="D27" i="2"/>
  <c r="D24" i="2"/>
  <c r="D25" i="2"/>
  <c r="D21" i="2"/>
  <c r="D18" i="2"/>
  <c r="G19" i="2"/>
  <c r="D19" i="2"/>
  <c r="E19" i="2" l="1"/>
  <c r="G1003" i="2"/>
  <c r="G1005" i="2" s="1"/>
  <c r="G1004" i="2" s="1"/>
  <c r="G1006" i="2" s="1"/>
</calcChain>
</file>

<file path=xl/sharedStrings.xml><?xml version="1.0" encoding="utf-8"?>
<sst xmlns="http://schemas.openxmlformats.org/spreadsheetml/2006/main" count="4702" uniqueCount="321">
  <si>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</si>
  <si>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</si>
  <si>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</si>
  <si>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</si>
  <si>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</si>
  <si>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</si>
  <si>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</si>
  <si>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</si>
  <si>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</si>
  <si>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</si>
  <si>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</si>
  <si>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</si>
  <si>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</si>
  <si>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</si>
  <si>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</si>
  <si>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</si>
  <si>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</si>
  <si>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</si>
  <si>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</si>
  <si>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</si>
  <si>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</si>
  <si>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</si>
  <si>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</si>
  <si>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</si>
  <si>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</si>
  <si>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</si>
  <si>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</si>
  <si>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</si>
  <si>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</si>
  <si>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</si>
  <si>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</si>
  <si>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</si>
  <si>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</si>
  <si>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</si>
  <si>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</si>
  <si>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</si>
  <si>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</si>
  <si>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</si>
  <si>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</si>
  <si>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</si>
  <si>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</si>
  <si>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</si>
  <si>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</si>
  <si>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</si>
  <si>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</si>
  <si>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</si>
  <si>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</si>
  <si>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</si>
  <si>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</si>
  <si>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</si>
  <si>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</si>
  <si>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Email: piercing.th@gmail.com</t>
  </si>
  <si>
    <t>Mina</t>
  </si>
  <si>
    <t>Mme. BUSSON SADIA</t>
  </si>
  <si>
    <t>360 ROUTE DE THURY HARCOURT</t>
  </si>
  <si>
    <t>14111, LOUVIGNY</t>
  </si>
  <si>
    <t>FRANCE</t>
  </si>
  <si>
    <t>TEL : 0610493891</t>
  </si>
  <si>
    <t>EMAIL : sadia.busson@gmail.com</t>
  </si>
  <si>
    <t>la Klinik du Piercing Development</t>
  </si>
  <si>
    <t>Sadia Busson</t>
  </si>
  <si>
    <t>30 Rue de la Champmeslé</t>
  </si>
  <si>
    <t>76000  Rouen</t>
  </si>
  <si>
    <t>France</t>
  </si>
  <si>
    <t>BRSEGH17</t>
  </si>
  <si>
    <t>BRSEGH26</t>
  </si>
  <si>
    <t>BRESCZ</t>
  </si>
  <si>
    <t>BRESCZ6</t>
  </si>
  <si>
    <t>BRESCZ4</t>
  </si>
  <si>
    <t>BRESQZ</t>
  </si>
  <si>
    <t>PO</t>
  </si>
  <si>
    <t>BRZYMM</t>
  </si>
  <si>
    <t>BRSEGH6</t>
  </si>
  <si>
    <t>BRSEGH7</t>
  </si>
  <si>
    <t>BRSEGH4</t>
  </si>
  <si>
    <t>Board with 30 pcs of 16g (1.2mm) High polished surgical steel hinged segment ring with inner diameter 8mm to 10mm</t>
  </si>
  <si>
    <t>Board with 30 pcs of 18g (1mm) Gold PVD plated surgical steel hinged segment ring with inner diameter 8mm to 10mm</t>
  </si>
  <si>
    <t>Board with 30 pcs of 16g (1.2mm) Gold PVD plated surgical steel hinged segment ring with inner diameter 8mm to 10mm</t>
  </si>
  <si>
    <t>Deposit paid by card on 01 May 24</t>
  </si>
  <si>
    <t>BRZYT</t>
  </si>
  <si>
    <t>BRNYCZM</t>
  </si>
  <si>
    <t xml:space="preserve">Gold Only </t>
  </si>
  <si>
    <t>NO Paper</t>
  </si>
  <si>
    <t>XHJB3</t>
  </si>
  <si>
    <t>Clear</t>
  </si>
  <si>
    <t>Hyacinth</t>
  </si>
  <si>
    <t>L.Siam</t>
  </si>
  <si>
    <t>Aqua</t>
  </si>
  <si>
    <t>BZ</t>
  </si>
  <si>
    <t>Rose</t>
  </si>
  <si>
    <t>Emer</t>
  </si>
  <si>
    <t>Fuchsia</t>
  </si>
  <si>
    <t>Sap</t>
  </si>
  <si>
    <t>Ame</t>
  </si>
  <si>
    <t>AB</t>
  </si>
  <si>
    <t>Peridot</t>
  </si>
  <si>
    <t>XJBT3S</t>
  </si>
  <si>
    <t>Gold/Clear</t>
  </si>
  <si>
    <t>L.Sap</t>
  </si>
  <si>
    <t>XBAL3</t>
  </si>
  <si>
    <t>XBAL4S</t>
  </si>
  <si>
    <t>XBAL25</t>
  </si>
  <si>
    <t>XBT25</t>
  </si>
  <si>
    <t>Black</t>
  </si>
  <si>
    <t>Blue</t>
  </si>
  <si>
    <t>Gold</t>
  </si>
  <si>
    <t>XBT3S</t>
  </si>
  <si>
    <t>Green</t>
  </si>
  <si>
    <t>L.Blue</t>
  </si>
  <si>
    <t>XBT4S</t>
  </si>
  <si>
    <t>XBAL4</t>
  </si>
  <si>
    <t>XBAL5</t>
  </si>
  <si>
    <t>XJBT4G</t>
  </si>
  <si>
    <t>XJBT5G</t>
  </si>
  <si>
    <t>Blue/Clear</t>
  </si>
  <si>
    <t>Black/Clear</t>
  </si>
  <si>
    <t>AB/Clear</t>
  </si>
  <si>
    <t>Gold/Rose</t>
  </si>
  <si>
    <t>Black/Sap</t>
  </si>
  <si>
    <t>Black/L.Sap</t>
  </si>
  <si>
    <t>Black/Peridot</t>
  </si>
  <si>
    <t>Black/Aqua</t>
  </si>
  <si>
    <t>Black/BZ</t>
  </si>
  <si>
    <t>Black/Rose</t>
  </si>
  <si>
    <t>Black/Fuchsia</t>
  </si>
  <si>
    <t>XJBT6G</t>
  </si>
  <si>
    <t>Gold/AB</t>
  </si>
  <si>
    <t>Gold/L.Sap</t>
  </si>
  <si>
    <t>Black/AB</t>
  </si>
  <si>
    <t>RB/Rose</t>
  </si>
  <si>
    <t>RB/Aqua</t>
  </si>
  <si>
    <t>XBT5G</t>
  </si>
  <si>
    <t>Purple</t>
  </si>
  <si>
    <t>Pink</t>
  </si>
  <si>
    <t>RB</t>
  </si>
  <si>
    <t>XJB5</t>
  </si>
  <si>
    <t>L.Ame</t>
  </si>
  <si>
    <t>Jet</t>
  </si>
  <si>
    <t>HEXGZ3</t>
  </si>
  <si>
    <t>HEXGZ25</t>
  </si>
  <si>
    <t>8mm</t>
  </si>
  <si>
    <t>6mm</t>
  </si>
  <si>
    <t>BILBF</t>
  </si>
  <si>
    <t>8mm AB</t>
  </si>
  <si>
    <t>8mm Clear</t>
  </si>
  <si>
    <t>6mm Clear</t>
  </si>
  <si>
    <t>BILBPR</t>
  </si>
  <si>
    <t>6mm White</t>
  </si>
  <si>
    <t>8mm White</t>
  </si>
  <si>
    <t>8mm Black</t>
  </si>
  <si>
    <t>8mm L.Pink</t>
  </si>
  <si>
    <t>8mm Cream</t>
  </si>
  <si>
    <t>BILBCJ</t>
  </si>
  <si>
    <t>6mm AB</t>
  </si>
  <si>
    <t>6mm Rose</t>
  </si>
  <si>
    <t>8mm Rose</t>
  </si>
  <si>
    <t>BILBSZ</t>
  </si>
  <si>
    <t>TRGS5</t>
  </si>
  <si>
    <t>8mm L.Sap</t>
  </si>
  <si>
    <t>BILBHZ</t>
  </si>
  <si>
    <t>8mm Garnet</t>
  </si>
  <si>
    <t>LBIFR4</t>
  </si>
  <si>
    <t>6mm L.Sap</t>
  </si>
  <si>
    <t>8mm L.Siam</t>
  </si>
  <si>
    <t>BILB</t>
  </si>
  <si>
    <t>10mm</t>
  </si>
  <si>
    <t>BRNYCZC</t>
  </si>
  <si>
    <t>ZUBNEB</t>
  </si>
  <si>
    <t>12mm</t>
  </si>
  <si>
    <t>ZULBB3</t>
  </si>
  <si>
    <t>16mm</t>
  </si>
  <si>
    <t>ZUCBEB</t>
  </si>
  <si>
    <t>ZUBBBG</t>
  </si>
  <si>
    <t>14mm</t>
  </si>
  <si>
    <t>22mm</t>
  </si>
  <si>
    <t>ZUBNEBL</t>
  </si>
  <si>
    <t>ZUNSC</t>
  </si>
  <si>
    <t>BR16</t>
  </si>
  <si>
    <t>#2</t>
  </si>
  <si>
    <t>YXFR16C</t>
  </si>
  <si>
    <t>NYP19CX</t>
  </si>
  <si>
    <t>NY14CX</t>
  </si>
  <si>
    <t>NYMSBXM</t>
  </si>
  <si>
    <t>NYMSBXC</t>
  </si>
  <si>
    <t>18YP14XM</t>
  </si>
  <si>
    <t>NYTRC</t>
  </si>
  <si>
    <t>NYFLBXS</t>
  </si>
  <si>
    <t>NYSV2BX</t>
  </si>
  <si>
    <t>NYZBC25</t>
  </si>
  <si>
    <t>NYP14CX</t>
  </si>
  <si>
    <t>NYCZBXC</t>
  </si>
  <si>
    <t>NYZBC</t>
  </si>
  <si>
    <t>18YZ2XC</t>
  </si>
  <si>
    <t>18YZ25XC</t>
  </si>
  <si>
    <t>18NYZBC</t>
  </si>
  <si>
    <t>NYX18B2</t>
  </si>
  <si>
    <t>Discount 20%</t>
  </si>
  <si>
    <t>Total:</t>
  </si>
  <si>
    <t>Special discount:</t>
  </si>
  <si>
    <t>Deposit:</t>
  </si>
  <si>
    <t>Total Amount EUR:</t>
  </si>
  <si>
    <t>Photo</t>
  </si>
  <si>
    <t>Display board of 120 pieces of 925 sterling silver '' bend it yourself''nose studs with prong set CZ birthstones, 22g (0.6mm)</t>
  </si>
  <si>
    <t>316L steel hinged segment rings, 1mm (18g) with inner diameter from 8mm to 10mm / 30 pcs per display</t>
  </si>
  <si>
    <t>Board with 30 pcs. of 16g (1.2mm) anodized 316L steel hinged segment rings with crystals on the lower half</t>
  </si>
  <si>
    <t>Board of steel earring stud W/CZ  ( 36 prs. )</t>
  </si>
  <si>
    <t>Display with 36 prs. of stainless steel earring studs with 3mm to 5mm clear and black prong set round CZ stones</t>
  </si>
  <si>
    <t>Board (36pairs) of steel earring stud with Clear &amp; Black color  CZ round shape ( assorted sizes 6-8mm )</t>
  </si>
  <si>
    <t>Board (36pairs) of steel earring stud with Clear  CZ square shape ( assorted sizes 6-8mm )</t>
  </si>
  <si>
    <t>Pack of 10 pcs. of Surgical steel half ball (3mm) with bezel set crystal with 1.2mm threading (16g)</t>
  </si>
  <si>
    <t>Pack of 10 anodized steel balls w/ clear crystals - 3mm * 1.2mm threading (16g)</t>
  </si>
  <si>
    <t>Pack of 10 steel balls - 3mm * 1.2mm threading (16g) ”body jewelry parts”</t>
  </si>
  <si>
    <t>Pack of 10 steel balls - 4mm * 1.2mm threading (16g)</t>
  </si>
  <si>
    <t>Steel  ball 2.5 mm.*1.2 in Pack (10pcs )”body jewelry parts”</t>
  </si>
  <si>
    <t>Pack of 10 anodized steel balls - 2.5mm * 1.2mm threading (16g)</t>
  </si>
  <si>
    <t>Pack of 10 anodized steel balls - 3mm * 1.2mm threading (16g)</t>
  </si>
  <si>
    <t>Pack of 10 anodized steel balls - 4mm * 1.2mm threading (16g)</t>
  </si>
  <si>
    <t>Pack of 10 steel balls - 4mm * 1.6mm threading (14g) ”body jewelry parts”</t>
  </si>
  <si>
    <t>Pack of 10 steel balls - 5mm * 1.6mm threading (14g) ”body jewelry parts”</t>
  </si>
  <si>
    <t>Pack of 10 anodized steel balls w/ clear crystals - 4mm * 1.6mm threading (14g) ”body jewelry parts”</t>
  </si>
  <si>
    <t>Pack of 10 anodized steel balls w/ clear crystals - 5mm * 1.6mm threading (14g) ”body jewelry parts”</t>
  </si>
  <si>
    <t>Pack of 10 anodized steel balls w/ clear crystals - 6mm * 1.6mm threading (14g) ”body jewelry parts”</t>
  </si>
  <si>
    <t>Pack of 10 anodized steel balls - 5mm * 1.6mm threading (14g)</t>
  </si>
  <si>
    <t>Pack of 10 stainless steel balls with assorted color crystals - 14g, 5mm * 1.6mm threading</t>
  </si>
  <si>
    <t>Bio flex tripple tragus piercing ,16g (1.2mm) with a sterling silver top 2.5mm round CZ stone - length 1/4" to 5/16" (6mm to 8mm)</t>
  </si>
  <si>
    <t>Bio flex tripple tragus piercing ,16g (1.2mm) with a sterling silver top 3mm round CZ stone - length 1/4" to 5/16" (6mm to 8mm)</t>
  </si>
  <si>
    <t>Clear bio flexible labret with sterling silver top - crystal flower design,16g (1.2mm) Length 1/4 – 3/8 (6mm – 10mm)</t>
  </si>
  <si>
    <t>Clear bio flexible labret with silver top 3mm faux pearl ball,16g (1.2mm) Length 1/4 – 3/8 (6mm – 10mm)</t>
  </si>
  <si>
    <t>Clear bio flexible labret with silver top cross crystal,16g (1.2mm) Length 1/4 – 3/8 (6mm – 10mm)</t>
  </si>
  <si>
    <t>Clear bio flexible labret (sterling silver top) with 3mm star shaped CZ crystal,16g (1.2mm) Length 1/4 – 3/8 (6mm – 10mm)</t>
  </si>
  <si>
    <t>Bio flex tragus piercing ,16g (1.2mm) with a sterling silver wire flower design with a crystal center - length 1/4" - 3/8" (6mm - 10mm)</t>
  </si>
  <si>
    <t>Clear bio flexible labret (sterling silver top) with 3mm heart shaped CZ crystal,16g (1.2mm) Length 1/4 – 3/8 (6mm – 10mm)</t>
  </si>
  <si>
    <t>Clear bio flexible Labret, 16g (1.2mm) with a push in 4mm multi-crystal ball with resin cover - length 1/4" - 3/8" (6mm to 10mm)</t>
  </si>
  <si>
    <t>Clear bio flexible labret part size of hole = 0.75mm(1 piece) ,16g (1.2mm) Length 1/4 – 3/8 (6mm – 10mm)</t>
  </si>
  <si>
    <t>EO gas sterilized piercing: Titanium G23 eyebrow banana, 16g (1.2mm) with two 3mm balls - length 5/16'' to 1/2'' (8mm - 12mm)</t>
  </si>
  <si>
    <t>EO gas sterilized piercing: Titanium G23 labret, 16g (1.2mm) with a 3mm ball - length 1/4'' to 5/8'' (6mm - 16mm)</t>
  </si>
  <si>
    <t>EO gas sterilized piercing: Titanium G23 circular barbell, 16g (1.2mm) with two 3mm balls - 1/4'' to 9/16'' (6mm - 14mm)</t>
  </si>
  <si>
    <t>EO gas sterilized piercing: Titanium G23 tongue, 14g (1.6mm) with 6mm balls - length 5/8'' to 7/8'' (16mm-22mm)</t>
  </si>
  <si>
    <t>EO gas sterilized high polished titanium G23 snake eyes piercing banana, 16g (1.2mm) with two 3mm balls</t>
  </si>
  <si>
    <t>EO gas sterilized titanium G23 nose screw, 1mm (18g) with 2.5mm bezel set color round crystal</t>
  </si>
  <si>
    <t>Acrylic empty display with white foam for 120 pcs of nose jewelry</t>
  </si>
  <si>
    <t>Box-16 pieces of 925 silver "bend it yourself" nose studs, 0.6mm (22g) with 3mm half ball shaped top with ferido glued multi clear crystals with resin cover</t>
  </si>
  <si>
    <t>Display box with 52 pcs. of 925 sterling silver "Bend it yourself " nose studs, 22g (0.6mm) with big 2.5mm clear prong set crystal tops</t>
  </si>
  <si>
    <t>Display box with 52 pcs. of 925 silver "bend it yourself" nose studs, 22g (0.6mm) with 2mm clear round crystal tops</t>
  </si>
  <si>
    <t>Display box with 36 pcs. of 925 silver "bend it yourself" nose studs, 22g (0.6mm) with Music note shaped tops with round color center crystal</t>
  </si>
  <si>
    <t>Display box with 36 pcs. of 925 silver "bend it yourself" nose studs, 22g (0.6mm) with Music note shaped tops with round clear center crystal</t>
  </si>
  <si>
    <t>Display box with 52 pcs. of 925 sterling silver "Bend it yourself " nose studs, 22g (0.6mm) with 2mm prong set crystal tops in assorted colors with 18k gold plating</t>
  </si>
  <si>
    <t>Display box of 52 pieces of silver "Bend it yourself" nose studs, 22g (0.6mm) with clear tri-crystal top</t>
  </si>
  <si>
    <t>Display box with 52 pcs. of 925 sterling silver "bend it yourself" nose studs, 22g (0.6mm) with 1mm crystal flower design tops in assorted colors</t>
  </si>
  <si>
    <t>Display box of 52 pieces of 925 sterling silver '' bend it yourself '' nose studs  , 22g (0.6mm) with ball 2mm</t>
  </si>
  <si>
    <t>Display box with 52 pcs. of 925 sterling silver "Bend it yourself " nose studs, 22g (0.6mm) with big 2.5mm clear prong set Cubic Zirconia (CZ) stones</t>
  </si>
  <si>
    <t>Display box with 52 pcs. of 925 silver "bend it yourself" nose studs, 22g (0.6mm) with  2mm prong set clear round crystal tops</t>
  </si>
  <si>
    <t>Display box with 52 pieces of 925 sterling silver ''bend it yourself'' nose studs  , 22g (0.6mm) with clear 2mm prong set round  shaped Cubic zirconia stone (CZ)</t>
  </si>
  <si>
    <t>Display box with 52 pieces of 925 sterling silver ''bend it yourself'' nose studs  , 22g (0.6mm) with clear 1.5mm prong set round  shaped Cubic zirconia stone (CZ)</t>
  </si>
  <si>
    <t>Display box with 52 pcs. of 925 sterling silver "bend it yourself" nose studs, 22g (0.6mm) with 18k gold plating and 2mm round prong set clear CZ stones</t>
  </si>
  <si>
    <t>Display box with 52 pcs. of 925 sterling silver "bend it yourself" nose studs, 22g (0.6mm) with real 18k gold plating and big 2.5mm clear prong CZ stones</t>
  </si>
  <si>
    <t xml:space="preserve">Display box of 52 pieces of 925 sterling silver prong set '' bend it yourself nose studs,1.5mm round CZ crystalswith 18k gold plating , 22g (0.6mm) </t>
  </si>
  <si>
    <t>Display box with 52 pcs of 925 sterling silver "bend it yourself" nose studs, 22g (0.6mm) with 2mm ball shaped top and real 18k gold plating</t>
  </si>
  <si>
    <t>Display board of 120 pieces of 925 sterling silver ''Bend it yourself'' nose studs, 22g (0.6mm) with prong-set color CZ - square/round (2mm) and star/heart/triangle (3mm)</t>
  </si>
  <si>
    <t>Display board with 120 pieces of 925 sterling silver ''Bend it yourself'' nose studs, 22g (0.6mm) with prong-set 2mm assorted colors round CZ stones</t>
  </si>
  <si>
    <t>Display board with 120 pieces of 925 sterling silver ''Bend it yourself'' nose studs, 22g (0.6mm) with prong-set 2mm clear round CZ stones</t>
  </si>
  <si>
    <t>Order 20</t>
  </si>
  <si>
    <t>Order 10</t>
  </si>
  <si>
    <t>Total Amount THB:</t>
  </si>
  <si>
    <t>Items added at the shop on 03-05-24</t>
  </si>
  <si>
    <t>DAC64P</t>
  </si>
  <si>
    <t>Special Discount:</t>
  </si>
  <si>
    <t>Discount 10%</t>
  </si>
  <si>
    <t>Exchange rate :</t>
  </si>
  <si>
    <t>Acrylic empty display with rubber band and a capacity to hold 40 pcs of body jewelry,but without sticker</t>
  </si>
  <si>
    <t>Display board of 120 pieces of  ''Bend it yourself'' nose studs, 22g (0.6mm) with prong-set color CZ - square/round (2mm) and star/heart/triangle (3mm)</t>
  </si>
  <si>
    <t>Display board of 120 pieces of  '' bend it yourself''nose studs with prong set CZ birthstones, 22g (0.6mm)</t>
  </si>
  <si>
    <t>Display board with 120 pieces of  ''Bend it yourself'' nose studs, 22g (0.6mm) with prong-set 2mm assorted colors round CZ stones</t>
  </si>
  <si>
    <t>Display board with 120 pieces of  ''Bend it yourself'' nose studs, 22g (0.6mm) with prong-set 2mm clear round CZ stones</t>
  </si>
  <si>
    <t>Display box with 52 pcs. of  "Bend it yourself " nose studs, 22g (0.6mm) with big 2.5mm clear prong set crystal tops</t>
  </si>
  <si>
    <t>Display box with 52 pcs. of  "Bend it yourself " nose studs, 22g (0.6mm) with 2mm prong set crystal tops in assorted colors with 18k gold plating</t>
  </si>
  <si>
    <t>Display box with 52 pcs. of  "bend it yourself" nose studs, 22g (0.6mm) with 1mm crystal flower design tops in assorted colors</t>
  </si>
  <si>
    <t>Display box of 52 pieces of  '' bend it yourself '' nose studs  , 22g (0.6mm) with ball 2mm</t>
  </si>
  <si>
    <t>Display box with 52 pcs. of  "Bend it yourself " nose studs, 22g (0.6mm) with big 2.5mm clear prong set Cubic Zirconia (CZ) stones</t>
  </si>
  <si>
    <t>Display box with 52 pieces of  ''bend it yourself'' nose studs  , 22g (0.6mm) with clear 2mm prong set round  shaped Cubic zirconia stone (CZ)</t>
  </si>
  <si>
    <t>Display box with 52 pieces of  ''bend it yourself'' nose studs  , 22g (0.6mm) with clear 1.5mm prong set round  shaped Cubic zirconia stone (CZ)</t>
  </si>
  <si>
    <t>Display box with 52 pcs. of  "bend it yourself" nose studs, 22g (0.6mm) with 18k gold plating and 2mm round prong set clear CZ stones</t>
  </si>
  <si>
    <t>Display box with 52 pcs. of  "bend it yourself" nose studs, 22g (0.6mm) with real 18k gold plating and big 2.5mm clear prong CZ stones</t>
  </si>
  <si>
    <t xml:space="preserve">Display box of 52 pieces of  prong set '' bend it yourself nose studs,1.5mm round CZ crystalswith 18k gold plating , 22g (0.6mm) </t>
  </si>
  <si>
    <t>Display box with 52 pcs of  "bend it yourself" nose studs, 22g (0.6mm) with 2mm ball shaped top and real 18k gold plating</t>
  </si>
  <si>
    <t>Bio flex tripple tragus piercing ,16g (1.2mm) with a sterling  top 2.5mm round CZ stone - length 1/4" to 5/16" (6mm to 8mm)</t>
  </si>
  <si>
    <t>Bio flex tripple tragus piercing ,16g (1.2mm) with a sterling  top 3mm round CZ stone - length 1/4" to 5/16" (6mm to 8mm)</t>
  </si>
  <si>
    <t>Clear bio flexible labret with sterling  top - crystal flower design,16g (1.2mm) Length 1/4 – 3/8 (6mm – 10mm)</t>
  </si>
  <si>
    <t>Clear bio flexible labret with  top 3mm faux pearl ball,16g (1.2mm) Length 1/4 – 3/8 (6mm – 10mm)</t>
  </si>
  <si>
    <t>Clear bio flexible labret with  top cross crystal,16g (1.2mm) Length 1/4 – 3/8 (6mm – 10mm)</t>
  </si>
  <si>
    <t>Clear bio flexible labret (sterling  top) with 3mm star shaped CZ crystal,16g (1.2mm) Length 1/4 – 3/8 (6mm – 10mm)</t>
  </si>
  <si>
    <t>Bio flex tragus piercing ,16g (1.2mm) with a sterling  wire flower design with a crystal center - length 1/4" - 3/8" (6mm - 10mm)</t>
  </si>
  <si>
    <t>Clear bio flexible labret (sterling  top) with 3mm heart shaped CZ crystal,16g (1.2mm) Length 1/4 – 3/8 (6mm – 10mm)</t>
  </si>
  <si>
    <t>Box-16 pieces of 925  "bend it yourself" nose studs, 0.6mm (22g) with 3mm half ball shaped top with ferido glued multi clear crystals with resin cover</t>
  </si>
  <si>
    <t>Display box with 52 pcs. of 925  "bend it yourself" nose studs, 22g (0.6mm) with 2mm clear round crystal tops</t>
  </si>
  <si>
    <t>Display box with 36 pcs. of 925  "bend it yourself" nose studs, 22g (0.6mm) with Music note shaped tops with round color center crystal</t>
  </si>
  <si>
    <t>Display box with 36 pcs. of 925  "bend it yourself" nose studs, 22g (0.6mm) with Music note shaped tops with round clear center crystal</t>
  </si>
  <si>
    <t>Display box of 52 pieces of  "Bend it yourself" nose studs, 22g (0.6mm) with clear tri-crystal top</t>
  </si>
  <si>
    <t>Display box with 52 pcs. of 925  "bend it yourself" nose studs, 22g (0.6mm) with  2mm prong set clear round crystal tops</t>
  </si>
  <si>
    <t>EO gas sterilized piercing:  eyebrow banana, 16g (1.2mm) with two 3mm balls - length 5/16'' to 1/2'' (8mm - 12mm)</t>
  </si>
  <si>
    <t>EO gas sterilized piercing:  labret, 16g (1.2mm) with a 3mm ball - length 1/4'' to 5/8'' (6mm - 16mm)</t>
  </si>
  <si>
    <t>EO gas sterilized piercing:  circular barbell, 16g (1.2mm) with two 3mm balls - 1/4'' to 9/16'' (6mm - 14mm)</t>
  </si>
  <si>
    <t>EO gas sterilized piercing:  tongue, 14g (1.6mm) with 6mm balls - length 5/8'' to 7/8'' (16mm-22mm)</t>
  </si>
  <si>
    <t>EO gas sterilized high polished  snake eyes piercing banana, 16g (1.2mm) with two 3mm balls</t>
  </si>
  <si>
    <t>EO gas sterilized  nose screw, 1mm (18g) with 2.5mm bezel set color round crystal</t>
  </si>
  <si>
    <t xml:space="preserve">Discount </t>
  </si>
  <si>
    <t>Stainless steel imitation jewelry: Set of steel ball, Labret and other items as invoice attached</t>
  </si>
  <si>
    <t xml:space="preserve">1st payment (Deposit): </t>
  </si>
  <si>
    <t>ToTal:</t>
  </si>
  <si>
    <t>THB (DONE)</t>
  </si>
  <si>
    <t>La Klinik du Piercing Development</t>
  </si>
  <si>
    <t xml:space="preserve">TVA: </t>
  </si>
  <si>
    <t>Email: sadia.busson@gmail.com</t>
  </si>
  <si>
    <t xml:space="preserve">Tel: 06 1 04 938 91 </t>
  </si>
  <si>
    <t>3rd payment:</t>
  </si>
  <si>
    <t>4th payment:</t>
  </si>
  <si>
    <t>2nd payment:</t>
  </si>
  <si>
    <t>TVA: FR47519687826</t>
  </si>
  <si>
    <t>Exchange Rate USD-THB</t>
  </si>
  <si>
    <t>Total Order USD</t>
  </si>
  <si>
    <t>Total Invoice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</si>
</sst>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72" formatCode="_-* #,##0.00_-;\-* #,##0.00_-;_-* &quot;-&quot;??_-;_-@_-"/>
  </numFmts>
  <fonts count="38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55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8" fillId="0" borderId="0">
      <alignment vertical="center"/>
    </xf>
    <xf numFmtId="0" fontId="1" fillId="0" borderId="0"/>
    <xf numFmtId="0" fontId="12" fillId="0" borderId="0"/>
    <xf numFmtId="0" fontId="28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27" fillId="0" borderId="0" applyNumberFormat="0" applyFont="0" applyFill="0" applyBorder="0" applyAlignment="0" applyProtection="0"/>
    <xf numFmtId="0" fontId="12" fillId="0" borderId="0"/>
    <xf numFmtId="0" fontId="28" fillId="0" borderId="0">
      <alignment vertical="center"/>
    </xf>
    <xf numFmtId="0" fontId="2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7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17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12" fillId="0" borderId="0" applyNumberFormat="0" applyFill="0" applyBorder="0" applyAlignment="0" applyProtection="0"/>
    <xf numFmtId="0" fontId="12" fillId="0" borderId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3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8" fillId="0" borderId="0">
      <alignment vertical="center"/>
    </xf>
    <xf numFmtId="0" fontId="34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33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0" fontId="12" fillId="0" borderId="0"/>
    <xf numFmtId="172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2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6" fillId="0" borderId="0"/>
    <xf numFmtId="0" fontId="12" fillId="0" borderId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1" fillId="0" borderId="0"/>
    <xf numFmtId="0" fontId="3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2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9" fillId="0" borderId="22" xfId="2" applyFont="1" applyBorder="1"/>
    <xf numFmtId="0" fontId="19" fillId="0" borderId="23" xfId="2" applyFont="1" applyBorder="1"/>
    <xf numFmtId="0" fontId="12" fillId="0" borderId="0" xfId="0" applyFont="1"/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4" fontId="6" fillId="2" borderId="11" xfId="0" applyNumberFormat="1" applyFont="1" applyFill="1" applyBorder="1" applyAlignment="1">
      <alignment horizontal="right" vertical="center"/>
    </xf>
    <xf numFmtId="4" fontId="3" fillId="2" borderId="11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vertical="center" wrapText="1"/>
    </xf>
    <xf numFmtId="4" fontId="6" fillId="4" borderId="11" xfId="0" applyNumberFormat="1" applyFont="1" applyFill="1" applyBorder="1" applyAlignment="1">
      <alignment horizontal="right" vertical="center"/>
    </xf>
    <xf numFmtId="4" fontId="3" fillId="4" borderId="11" xfId="0" applyNumberFormat="1" applyFont="1" applyFill="1" applyBorder="1" applyAlignment="1">
      <alignment horizontal="right" vertical="center"/>
    </xf>
    <xf numFmtId="0" fontId="22" fillId="4" borderId="2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7" fillId="4" borderId="2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vertical="center" wrapText="1"/>
    </xf>
    <xf numFmtId="4" fontId="6" fillId="4" borderId="21" xfId="0" applyNumberFormat="1" applyFont="1" applyFill="1" applyBorder="1" applyAlignment="1">
      <alignment horizontal="right" vertical="center"/>
    </xf>
    <xf numFmtId="4" fontId="3" fillId="4" borderId="21" xfId="0" applyNumberFormat="1" applyFont="1" applyFill="1" applyBorder="1" applyAlignment="1">
      <alignment horizontal="right" vertical="center"/>
    </xf>
    <xf numFmtId="0" fontId="12" fillId="2" borderId="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7" fillId="2" borderId="20" xfId="0" applyFont="1" applyFill="1" applyBorder="1" applyAlignment="1">
      <alignment horizontal="center" vertical="center" wrapText="1"/>
    </xf>
    <xf numFmtId="0" fontId="12" fillId="2" borderId="55" xfId="0" applyFont="1" applyFill="1" applyBorder="1" applyAlignment="1">
      <alignment horizontal="left" vertical="center" wrapText="1"/>
    </xf>
    <xf numFmtId="0" fontId="4" fillId="2" borderId="56" xfId="0" applyFont="1" applyFill="1" applyBorder="1" applyAlignment="1">
      <alignment vertical="center" wrapText="1"/>
    </xf>
    <xf numFmtId="4" fontId="6" fillId="2" borderId="20" xfId="0" applyNumberFormat="1" applyFont="1" applyFill="1" applyBorder="1" applyAlignment="1">
      <alignment horizontal="right" vertical="center"/>
    </xf>
    <xf numFmtId="4" fontId="3" fillId="2" borderId="20" xfId="0" applyNumberFormat="1" applyFont="1" applyFill="1" applyBorder="1" applyAlignment="1">
      <alignment horizontal="right" vertical="center"/>
    </xf>
    <xf numFmtId="0" fontId="12" fillId="2" borderId="58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left" vertical="center" wrapText="1"/>
    </xf>
    <xf numFmtId="0" fontId="4" fillId="0" borderId="56" xfId="0" applyFont="1" applyBorder="1" applyAlignment="1">
      <alignment vertical="center" wrapText="1"/>
    </xf>
    <xf numFmtId="4" fontId="6" fillId="0" borderId="20" xfId="0" applyNumberFormat="1" applyFont="1" applyBorder="1" applyAlignment="1">
      <alignment horizontal="right" vertical="center"/>
    </xf>
    <xf numFmtId="4" fontId="3" fillId="0" borderId="20" xfId="0" applyNumberFormat="1" applyFont="1" applyBorder="1" applyAlignment="1">
      <alignment horizontal="right" vertical="center"/>
    </xf>
    <xf numFmtId="0" fontId="2" fillId="3" borderId="41" xfId="0" applyFont="1" applyFill="1" applyBorder="1" applyAlignment="1">
      <alignment horizontal="center" vertical="center" wrapText="1"/>
    </xf>
    <xf numFmtId="0" fontId="2" fillId="3" borderId="60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164" fontId="2" fillId="3" borderId="60" xfId="0" applyNumberFormat="1" applyFont="1" applyFill="1" applyBorder="1" applyAlignment="1">
      <alignment horizontal="center" vertical="center" wrapText="1"/>
    </xf>
    <xf numFmtId="164" fontId="2" fillId="3" borderId="61" xfId="0" applyNumberFormat="1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4" fontId="6" fillId="0" borderId="21" xfId="0" applyNumberFormat="1" applyFont="1" applyBorder="1" applyAlignment="1">
      <alignment horizontal="right" vertical="center"/>
    </xf>
    <xf numFmtId="4" fontId="3" fillId="0" borderId="21" xfId="0" applyNumberFormat="1" applyFont="1" applyBorder="1" applyAlignment="1">
      <alignment horizontal="right" vertical="center"/>
    </xf>
    <xf numFmtId="0" fontId="12" fillId="2" borderId="50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vertical="center" wrapText="1"/>
    </xf>
    <xf numFmtId="4" fontId="6" fillId="5" borderId="11" xfId="0" applyNumberFormat="1" applyFont="1" applyFill="1" applyBorder="1" applyAlignment="1">
      <alignment horizontal="right" vertical="center"/>
    </xf>
    <xf numFmtId="4" fontId="3" fillId="5" borderId="11" xfId="0" applyNumberFormat="1" applyFont="1" applyFill="1" applyBorder="1" applyAlignment="1">
      <alignment horizontal="right" vertical="center"/>
    </xf>
    <xf numFmtId="0" fontId="7" fillId="5" borderId="11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vertical="center" wrapText="1"/>
    </xf>
    <xf numFmtId="4" fontId="6" fillId="5" borderId="21" xfId="0" applyNumberFormat="1" applyFont="1" applyFill="1" applyBorder="1" applyAlignment="1">
      <alignment horizontal="right" vertical="center"/>
    </xf>
    <xf numFmtId="4" fontId="3" fillId="5" borderId="2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vertical="center" wrapText="1"/>
    </xf>
    <xf numFmtId="4" fontId="6" fillId="6" borderId="11" xfId="0" applyNumberFormat="1" applyFont="1" applyFill="1" applyBorder="1" applyAlignment="1">
      <alignment horizontal="right" vertical="center"/>
    </xf>
    <xf numFmtId="4" fontId="3" fillId="6" borderId="11" xfId="0" applyNumberFormat="1" applyFont="1" applyFill="1" applyBorder="1" applyAlignment="1">
      <alignment horizontal="right" vertical="center"/>
    </xf>
    <xf numFmtId="0" fontId="7" fillId="6" borderId="54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left" vertical="center" wrapText="1"/>
    </xf>
    <xf numFmtId="0" fontId="4" fillId="6" borderId="58" xfId="0" applyFont="1" applyFill="1" applyBorder="1" applyAlignment="1">
      <alignment vertical="center" wrapText="1"/>
    </xf>
    <xf numFmtId="4" fontId="6" fillId="6" borderId="54" xfId="0" applyNumberFormat="1" applyFont="1" applyFill="1" applyBorder="1" applyAlignment="1">
      <alignment horizontal="right" vertical="center"/>
    </xf>
    <xf numFmtId="4" fontId="3" fillId="6" borderId="54" xfId="0" applyNumberFormat="1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vertical="center" wrapText="1"/>
    </xf>
    <xf numFmtId="4" fontId="6" fillId="7" borderId="11" xfId="0" applyNumberFormat="1" applyFont="1" applyFill="1" applyBorder="1" applyAlignment="1">
      <alignment horizontal="right" vertical="center"/>
    </xf>
    <xf numFmtId="4" fontId="3" fillId="7" borderId="11" xfId="0" applyNumberFormat="1" applyFont="1" applyFill="1" applyBorder="1" applyAlignment="1">
      <alignment horizontal="right" vertical="center"/>
    </xf>
    <xf numFmtId="0" fontId="22" fillId="2" borderId="55" xfId="0" applyFont="1" applyFill="1" applyBorder="1" applyAlignment="1">
      <alignment horizontal="left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vertical="center" wrapText="1"/>
    </xf>
    <xf numFmtId="4" fontId="6" fillId="2" borderId="54" xfId="0" applyNumberFormat="1" applyFont="1" applyFill="1" applyBorder="1" applyAlignment="1">
      <alignment horizontal="right" vertical="center"/>
    </xf>
    <xf numFmtId="4" fontId="3" fillId="2" borderId="54" xfId="0" applyNumberFormat="1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4" fontId="6" fillId="2" borderId="21" xfId="0" applyNumberFormat="1" applyFont="1" applyFill="1" applyBorder="1" applyAlignment="1">
      <alignment horizontal="right" vertical="center"/>
    </xf>
    <xf numFmtId="4" fontId="3" fillId="2" borderId="21" xfId="0" applyNumberFormat="1" applyFont="1" applyFill="1" applyBorder="1" applyAlignment="1">
      <alignment horizontal="right" vertical="center"/>
    </xf>
    <xf numFmtId="0" fontId="7" fillId="8" borderId="20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left" vertical="center" wrapText="1"/>
    </xf>
    <xf numFmtId="0" fontId="12" fillId="8" borderId="55" xfId="0" applyFont="1" applyFill="1" applyBorder="1" applyAlignment="1">
      <alignment horizontal="left" vertical="center" wrapText="1"/>
    </xf>
    <xf numFmtId="0" fontId="4" fillId="8" borderId="56" xfId="0" applyFont="1" applyFill="1" applyBorder="1" applyAlignment="1">
      <alignment vertical="center" wrapText="1"/>
    </xf>
    <xf numFmtId="4" fontId="6" fillId="8" borderId="20" xfId="0" applyNumberFormat="1" applyFont="1" applyFill="1" applyBorder="1" applyAlignment="1">
      <alignment horizontal="right" vertical="center"/>
    </xf>
    <xf numFmtId="4" fontId="3" fillId="8" borderId="20" xfId="0" applyNumberFormat="1" applyFont="1" applyFill="1" applyBorder="1" applyAlignment="1">
      <alignment horizontal="right" vertical="center"/>
    </xf>
    <xf numFmtId="0" fontId="12" fillId="8" borderId="56" xfId="0" applyFont="1" applyFill="1" applyBorder="1" applyAlignment="1">
      <alignment horizontal="left" vertical="center" wrapText="1"/>
    </xf>
    <xf numFmtId="0" fontId="7" fillId="8" borderId="54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vertical="center"/>
    </xf>
    <xf numFmtId="0" fontId="4" fillId="8" borderId="50" xfId="0" applyFont="1" applyFill="1" applyBorder="1" applyAlignment="1">
      <alignment vertical="center"/>
    </xf>
    <xf numFmtId="0" fontId="4" fillId="8" borderId="58" xfId="0" applyFont="1" applyFill="1" applyBorder="1" applyAlignment="1">
      <alignment vertical="center" wrapText="1"/>
    </xf>
    <xf numFmtId="4" fontId="6" fillId="8" borderId="54" xfId="0" applyNumberFormat="1" applyFont="1" applyFill="1" applyBorder="1" applyAlignment="1">
      <alignment horizontal="right" vertical="center"/>
    </xf>
    <xf numFmtId="4" fontId="3" fillId="8" borderId="54" xfId="0" applyNumberFormat="1" applyFont="1" applyFill="1" applyBorder="1" applyAlignment="1">
      <alignment horizontal="right" vertical="center"/>
    </xf>
    <xf numFmtId="0" fontId="12" fillId="8" borderId="50" xfId="0" applyFont="1" applyFill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left" vertical="center" wrapText="1"/>
    </xf>
    <xf numFmtId="0" fontId="4" fillId="8" borderId="6" xfId="0" applyFont="1" applyFill="1" applyBorder="1" applyAlignment="1">
      <alignment vertical="center" wrapText="1"/>
    </xf>
    <xf numFmtId="4" fontId="6" fillId="8" borderId="11" xfId="0" applyNumberFormat="1" applyFont="1" applyFill="1" applyBorder="1" applyAlignment="1">
      <alignment horizontal="right" vertical="center"/>
    </xf>
    <xf numFmtId="4" fontId="3" fillId="8" borderId="11" xfId="0" applyNumberFormat="1" applyFont="1" applyFill="1" applyBorder="1" applyAlignment="1">
      <alignment horizontal="right" vertical="center"/>
    </xf>
    <xf numFmtId="0" fontId="7" fillId="8" borderId="21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vertical="center" wrapText="1"/>
    </xf>
    <xf numFmtId="4" fontId="6" fillId="8" borderId="21" xfId="0" applyNumberFormat="1" applyFont="1" applyFill="1" applyBorder="1" applyAlignment="1">
      <alignment horizontal="right" vertical="center"/>
    </xf>
    <xf numFmtId="4" fontId="3" fillId="8" borderId="21" xfId="0" applyNumberFormat="1" applyFont="1" applyFill="1" applyBorder="1" applyAlignment="1">
      <alignment horizontal="right" vertical="center"/>
    </xf>
    <xf numFmtId="0" fontId="12" fillId="8" borderId="58" xfId="0" applyFont="1" applyFill="1" applyBorder="1" applyAlignment="1">
      <alignment horizontal="left" vertical="center" wrapText="1"/>
    </xf>
    <xf numFmtId="0" fontId="12" fillId="8" borderId="6" xfId="0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horizontal="left" vertical="center" wrapText="1"/>
    </xf>
    <xf numFmtId="0" fontId="12" fillId="8" borderId="21" xfId="0" applyFont="1" applyFill="1" applyBorder="1" applyAlignment="1">
      <alignment horizontal="left" vertical="center" wrapText="1"/>
    </xf>
    <xf numFmtId="0" fontId="12" fillId="8" borderId="54" xfId="0" applyFont="1" applyFill="1" applyBorder="1" applyAlignment="1">
      <alignment horizontal="left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164" fontId="2" fillId="3" borderId="63" xfId="0" applyNumberFormat="1" applyFont="1" applyFill="1" applyBorder="1" applyAlignment="1">
      <alignment horizontal="center" vertical="center" wrapText="1"/>
    </xf>
    <xf numFmtId="164" fontId="2" fillId="3" borderId="64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left" vertical="center" wrapText="1"/>
    </xf>
    <xf numFmtId="0" fontId="12" fillId="2" borderId="67" xfId="0" applyFont="1" applyFill="1" applyBorder="1" applyAlignment="1">
      <alignment horizontal="left" vertical="center" wrapText="1"/>
    </xf>
    <xf numFmtId="0" fontId="4" fillId="0" borderId="68" xfId="0" applyFont="1" applyBorder="1" applyAlignment="1">
      <alignment vertical="center" wrapText="1"/>
    </xf>
    <xf numFmtId="4" fontId="6" fillId="0" borderId="66" xfId="0" applyNumberFormat="1" applyFont="1" applyBorder="1" applyAlignment="1">
      <alignment horizontal="right" vertical="center"/>
    </xf>
    <xf numFmtId="4" fontId="3" fillId="0" borderId="66" xfId="0" applyNumberFormat="1" applyFont="1" applyBorder="1" applyAlignment="1">
      <alignment horizontal="right" vertical="center"/>
    </xf>
    <xf numFmtId="0" fontId="4" fillId="2" borderId="20" xfId="0" applyFont="1" applyFill="1" applyBorder="1" applyAlignment="1">
      <alignment vertical="center"/>
    </xf>
    <xf numFmtId="0" fontId="4" fillId="2" borderId="50" xfId="0" applyFont="1" applyFill="1" applyBorder="1" applyAlignment="1">
      <alignment vertical="center"/>
    </xf>
    <xf numFmtId="49" fontId="10" fillId="2" borderId="0" xfId="0" applyNumberFormat="1" applyFont="1" applyFill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166" fontId="12" fillId="2" borderId="70" xfId="0" applyNumberFormat="1" applyFont="1" applyFill="1" applyBorder="1" applyAlignment="1">
      <alignment horizontal="center" vertical="center" wrapText="1"/>
    </xf>
    <xf numFmtId="0" fontId="11" fillId="2" borderId="27" xfId="0" applyFont="1" applyFill="1" applyBorder="1"/>
    <xf numFmtId="0" fontId="3" fillId="3" borderId="63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3" fillId="3" borderId="60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164" fontId="3" fillId="3" borderId="60" xfId="0" applyNumberFormat="1" applyFont="1" applyFill="1" applyBorder="1" applyAlignment="1">
      <alignment horizontal="center" vertical="center" wrapText="1"/>
    </xf>
    <xf numFmtId="164" fontId="3" fillId="3" borderId="42" xfId="0" applyNumberFormat="1" applyFont="1" applyFill="1" applyBorder="1" applyAlignment="1">
      <alignment horizontal="center" vertical="center" wrapText="1"/>
    </xf>
    <xf numFmtId="164" fontId="3" fillId="3" borderId="6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right"/>
    </xf>
    <xf numFmtId="0" fontId="2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167" fontId="4" fillId="5" borderId="0" xfId="0" applyNumberFormat="1" applyFont="1" applyFill="1" applyAlignment="1">
      <alignment horizontal="left" vertical="center"/>
    </xf>
    <xf numFmtId="167" fontId="4" fillId="5" borderId="7" xfId="0" applyNumberFormat="1" applyFont="1" applyFill="1" applyBorder="1" applyAlignment="1">
      <alignment horizontal="left" vertical="center"/>
    </xf>
    <xf numFmtId="167" fontId="4" fillId="2" borderId="0" xfId="0" applyNumberFormat="1" applyFont="1" applyFill="1" applyAlignment="1">
      <alignment horizontal="left" vertical="center"/>
    </xf>
    <xf numFmtId="167" fontId="4" fillId="2" borderId="7" xfId="0" applyNumberFormat="1" applyFont="1" applyFill="1" applyBorder="1" applyAlignment="1">
      <alignment horizontal="left" vertical="center"/>
    </xf>
    <xf numFmtId="167" fontId="4" fillId="0" borderId="6" xfId="0" applyNumberFormat="1" applyFont="1" applyBorder="1" applyAlignment="1">
      <alignment horizontal="left" vertical="center"/>
    </xf>
    <xf numFmtId="167" fontId="4" fillId="7" borderId="0" xfId="0" applyNumberFormat="1" applyFont="1" applyFill="1" applyAlignment="1">
      <alignment horizontal="left" vertical="center"/>
    </xf>
    <xf numFmtId="167" fontId="4" fillId="7" borderId="7" xfId="0" applyNumberFormat="1" applyFont="1" applyFill="1" applyBorder="1" applyAlignment="1">
      <alignment horizontal="left" vertical="center"/>
    </xf>
    <xf numFmtId="167" fontId="4" fillId="6" borderId="0" xfId="0" applyNumberFormat="1" applyFont="1" applyFill="1" applyAlignment="1">
      <alignment horizontal="left" vertical="center"/>
    </xf>
    <xf numFmtId="167" fontId="4" fillId="6" borderId="7" xfId="0" applyNumberFormat="1" applyFont="1" applyFill="1" applyBorder="1" applyAlignment="1">
      <alignment horizontal="left" vertical="center"/>
    </xf>
    <xf numFmtId="167" fontId="4" fillId="2" borderId="6" xfId="0" applyNumberFormat="1" applyFont="1" applyFill="1" applyBorder="1" applyAlignment="1">
      <alignment horizontal="left"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0" applyFont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167" fontId="4" fillId="8" borderId="0" xfId="0" applyNumberFormat="1" applyFont="1" applyFill="1" applyAlignment="1">
      <alignment horizontal="left" vertical="center"/>
    </xf>
    <xf numFmtId="167" fontId="4" fillId="8" borderId="7" xfId="0" applyNumberFormat="1" applyFont="1" applyFill="1" applyBorder="1" applyAlignment="1">
      <alignment horizontal="left" vertical="center"/>
    </xf>
    <xf numFmtId="0" fontId="2" fillId="3" borderId="63" xfId="0" applyFont="1" applyFill="1" applyBorder="1" applyAlignment="1">
      <alignment horizontal="center" vertical="center" wrapText="1"/>
    </xf>
    <xf numFmtId="167" fontId="4" fillId="8" borderId="6" xfId="0" applyNumberFormat="1" applyFont="1" applyFill="1" applyBorder="1" applyAlignment="1">
      <alignment horizontal="left" vertical="center"/>
    </xf>
    <xf numFmtId="0" fontId="3" fillId="3" borderId="42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167" fontId="4" fillId="8" borderId="56" xfId="0" applyNumberFormat="1" applyFont="1" applyFill="1" applyBorder="1" applyAlignment="1">
      <alignment horizontal="left" vertical="center"/>
    </xf>
    <xf numFmtId="167" fontId="4" fillId="8" borderId="57" xfId="0" applyNumberFormat="1" applyFont="1" applyFill="1" applyBorder="1" applyAlignment="1">
      <alignment horizontal="left" vertical="center"/>
    </xf>
    <xf numFmtId="167" fontId="4" fillId="8" borderId="58" xfId="0" applyNumberFormat="1" applyFont="1" applyFill="1" applyBorder="1" applyAlignment="1">
      <alignment horizontal="left" vertical="center"/>
    </xf>
    <xf numFmtId="167" fontId="4" fillId="8" borderId="59" xfId="0" applyNumberFormat="1" applyFont="1" applyFill="1" applyBorder="1" applyAlignment="1">
      <alignment horizontal="left" vertical="center"/>
    </xf>
    <xf numFmtId="167" fontId="4" fillId="0" borderId="68" xfId="0" applyNumberFormat="1" applyFont="1" applyBorder="1" applyAlignment="1">
      <alignment horizontal="left" vertical="center"/>
    </xf>
    <xf numFmtId="167" fontId="4" fillId="0" borderId="69" xfId="0" applyNumberFormat="1" applyFont="1" applyBorder="1" applyAlignment="1">
      <alignment horizontal="left" vertical="center"/>
    </xf>
    <xf numFmtId="167" fontId="4" fillId="2" borderId="58" xfId="0" applyNumberFormat="1" applyFont="1" applyFill="1" applyBorder="1" applyAlignment="1">
      <alignment horizontal="left" vertical="center"/>
    </xf>
    <xf numFmtId="167" fontId="4" fillId="2" borderId="59" xfId="0" applyNumberFormat="1" applyFont="1" applyFill="1" applyBorder="1" applyAlignment="1">
      <alignment horizontal="left" vertical="center"/>
    </xf>
    <xf numFmtId="167" fontId="4" fillId="2" borderId="8" xfId="0" applyNumberFormat="1" applyFont="1" applyFill="1" applyBorder="1" applyAlignment="1">
      <alignment horizontal="left" vertical="center"/>
    </xf>
    <xf numFmtId="167" fontId="4" fillId="2" borderId="10" xfId="0" applyNumberFormat="1" applyFont="1" applyFill="1" applyBorder="1" applyAlignment="1">
      <alignment horizontal="left" vertical="center"/>
    </xf>
    <xf numFmtId="167" fontId="4" fillId="2" borderId="56" xfId="0" applyNumberFormat="1" applyFont="1" applyFill="1" applyBorder="1" applyAlignment="1">
      <alignment horizontal="left" vertical="center"/>
    </xf>
    <xf numFmtId="167" fontId="4" fillId="2" borderId="57" xfId="0" applyNumberFormat="1" applyFont="1" applyFill="1" applyBorder="1" applyAlignment="1">
      <alignment horizontal="left" vertical="center"/>
    </xf>
    <xf numFmtId="167" fontId="4" fillId="5" borderId="8" xfId="0" applyNumberFormat="1" applyFont="1" applyFill="1" applyBorder="1" applyAlignment="1">
      <alignment horizontal="left" vertical="center"/>
    </xf>
    <xf numFmtId="167" fontId="4" fillId="5" borderId="10" xfId="0" applyNumberFormat="1" applyFont="1" applyFill="1" applyBorder="1" applyAlignment="1">
      <alignment horizontal="left" vertical="center"/>
    </xf>
    <xf numFmtId="167" fontId="4" fillId="5" borderId="6" xfId="0" applyNumberFormat="1" applyFont="1" applyFill="1" applyBorder="1" applyAlignment="1">
      <alignment horizontal="left" vertical="center"/>
    </xf>
    <xf numFmtId="167" fontId="4" fillId="0" borderId="56" xfId="0" applyNumberFormat="1" applyFont="1" applyBorder="1" applyAlignment="1">
      <alignment horizontal="left" vertical="center"/>
    </xf>
    <xf numFmtId="167" fontId="4" fillId="0" borderId="57" xfId="0" applyNumberFormat="1" applyFont="1" applyBorder="1" applyAlignment="1">
      <alignment horizontal="left" vertical="center"/>
    </xf>
    <xf numFmtId="167" fontId="4" fillId="0" borderId="8" xfId="0" applyNumberFormat="1" applyFont="1" applyBorder="1" applyAlignment="1">
      <alignment horizontal="left" vertical="center"/>
    </xf>
    <xf numFmtId="167" fontId="4" fillId="0" borderId="10" xfId="0" applyNumberFormat="1" applyFont="1" applyBorder="1" applyAlignment="1">
      <alignment horizontal="left" vertical="center"/>
    </xf>
    <xf numFmtId="0" fontId="2" fillId="3" borderId="42" xfId="0" applyFont="1" applyFill="1" applyBorder="1" applyAlignment="1">
      <alignment horizontal="center" vertical="center" wrapText="1"/>
    </xf>
    <xf numFmtId="0" fontId="2" fillId="3" borderId="53" xfId="0" applyFont="1" applyFill="1" applyBorder="1" applyAlignment="1">
      <alignment horizontal="center" vertical="center" wrapText="1"/>
    </xf>
    <xf numFmtId="167" fontId="4" fillId="8" borderId="8" xfId="0" applyNumberFormat="1" applyFont="1" applyFill="1" applyBorder="1" applyAlignment="1">
      <alignment horizontal="left" vertical="center"/>
    </xf>
    <xf numFmtId="167" fontId="4" fillId="8" borderId="10" xfId="0" applyNumberFormat="1" applyFont="1" applyFill="1" applyBorder="1" applyAlignment="1">
      <alignment horizontal="left" vertical="center"/>
    </xf>
    <xf numFmtId="167" fontId="4" fillId="6" borderId="58" xfId="0" applyNumberFormat="1" applyFont="1" applyFill="1" applyBorder="1" applyAlignment="1">
      <alignment horizontal="left" vertical="center"/>
    </xf>
    <xf numFmtId="167" fontId="4" fillId="6" borderId="59" xfId="0" applyNumberFormat="1" applyFont="1" applyFill="1" applyBorder="1" applyAlignment="1">
      <alignment horizontal="left" vertical="center"/>
    </xf>
    <xf numFmtId="167" fontId="4" fillId="4" borderId="0" xfId="0" applyNumberFormat="1" applyFont="1" applyFill="1" applyAlignment="1">
      <alignment horizontal="left" vertical="center"/>
    </xf>
    <xf numFmtId="167" fontId="4" fillId="4" borderId="7" xfId="0" applyNumberFormat="1" applyFont="1" applyFill="1" applyBorder="1" applyAlignment="1">
      <alignment horizontal="left" vertical="center"/>
    </xf>
    <xf numFmtId="167" fontId="4" fillId="4" borderId="9" xfId="0" applyNumberFormat="1" applyFont="1" applyFill="1" applyBorder="1" applyAlignment="1">
      <alignment horizontal="left" vertical="center"/>
    </xf>
    <xf numFmtId="167" fontId="4" fillId="4" borderId="10" xfId="0" applyNumberFormat="1" applyFont="1" applyFill="1" applyBorder="1" applyAlignment="1">
      <alignment horizontal="left" vertical="center"/>
    </xf>
    <xf numFmtId="167" fontId="4" fillId="0" borderId="42" xfId="0" applyNumberFormat="1" applyFont="1" applyBorder="1" applyAlignment="1">
      <alignment horizontal="left" vertical="center"/>
    </xf>
    <xf numFmtId="167" fontId="4" fillId="0" borderId="53" xfId="0" applyNumberFormat="1" applyFont="1" applyBorder="1" applyAlignment="1">
      <alignment horizontal="left" vertical="center"/>
    </xf>
    <xf numFmtId="0" fontId="25" fillId="2" borderId="0" xfId="1" applyFont="1" applyFill="1" applyBorder="1" applyAlignment="1" applyProtection="1">
      <alignment vertical="center"/>
    </xf>
    <xf numFmtId="0" fontId="19" fillId="0" borderId="0" xfId="0" applyFont="1" applyBorder="1" applyAlignment="1">
      <alignment vertical="center"/>
    </xf>
    <xf numFmtId="49" fontId="25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0" fontId="2" fillId="3" borderId="71" xfId="0" applyFont="1" applyFill="1" applyBorder="1" applyAlignment="1">
      <alignment horizontal="center" vertical="center" wrapText="1"/>
    </xf>
    <xf numFmtId="164" fontId="2" fillId="3" borderId="72" xfId="0" applyNumberFormat="1" applyFont="1" applyFill="1" applyBorder="1" applyAlignment="1">
      <alignment horizontal="center" vertical="center" wrapText="1"/>
    </xf>
    <xf numFmtId="0" fontId="24" fillId="0" borderId="0" xfId="5" applyFont="1" applyAlignment="1">
      <alignment horizontal="right"/>
    </xf>
    <xf numFmtId="4" fontId="24" fillId="0" borderId="0" xfId="5" applyNumberFormat="1" applyFont="1"/>
    <xf numFmtId="0" fontId="37" fillId="9" borderId="31" xfId="0" applyFont="1" applyFill="1" applyBorder="1" applyAlignment="1">
      <alignment horizontal="center"/>
    </xf>
    <xf numFmtId="0" fontId="37" fillId="9" borderId="23" xfId="0" applyFont="1" applyFill="1" applyBorder="1" applyAlignment="1">
      <alignment horizontal="center"/>
    </xf>
  </cellXfs>
  <cellStyles count="5512">
    <cellStyle name="Comma 2" xfId="3" xr:uid="{E77A9DD2-9BDD-4FBA-8EF1-3542E47EEE8A}"/>
    <cellStyle name="Comma 2 2" xfId="4412" xr:uid="{77690D12-D588-4435-97DA-ADDD706B5BDF}"/>
    <cellStyle name="Comma 2 2 2" xfId="4926" xr:uid="{387CCA46-0C7A-42B5-8D79-2D667496383F}"/>
    <cellStyle name="Comma 2 2 2 2" xfId="5496" xr:uid="{C6B0BA0B-DB9F-4718-B04B-5A1698F7E1CA}"/>
    <cellStyle name="Comma 2 2 3" xfId="4808" xr:uid="{53EE1EB5-38B9-416B-9EAB-15549AFE8ACB}"/>
    <cellStyle name="Comma 2 3" xfId="84" xr:uid="{2DF878D3-4AC6-4802-BC7E-DBBD67DBD29B}"/>
    <cellStyle name="Comma 2 4" xfId="85" xr:uid="{4083C319-A394-4A32-A1CF-CBC51176DE08}"/>
    <cellStyle name="Comma 2 5" xfId="11" xr:uid="{3284D769-82F3-4024-8D74-8E24518E182A}"/>
    <cellStyle name="Comma 3" xfId="4296" xr:uid="{6A5A32AC-5705-40D0-B114-3AAAA486E823}"/>
    <cellStyle name="Comma 3 2" xfId="4580" xr:uid="{5D7F5F37-8CFB-402E-983F-F83CF55D83FD}"/>
    <cellStyle name="Comma 3 2 2" xfId="4927" xr:uid="{79F324C6-A9F1-400E-90EB-804D6E6EDEA1}"/>
    <cellStyle name="Comma 3 2 2 2" xfId="5497" xr:uid="{DF8D2555-6DE3-4173-BCAD-92ADFEEF8286}"/>
    <cellStyle name="Comma 3 2 3" xfId="5495" xr:uid="{0E0CCE03-E2DC-4CED-A8A9-2022834C279C}"/>
    <cellStyle name="Comma 3 3" xfId="4410" xr:uid="{B8F6D950-6D84-4B63-B1FC-B7DE73B7F6C8}"/>
    <cellStyle name="Currency 10" xfId="12" xr:uid="{1967519E-1780-4A76-BC67-AF9A2C7CB94B}"/>
    <cellStyle name="Currency 10 2" xfId="13" xr:uid="{62124C61-1E2A-4F72-89E3-9A8C4C92010A}"/>
    <cellStyle name="Currency 10 2 2" xfId="3672" xr:uid="{88631332-FB9B-408F-BB6E-8745BC2DC70E}"/>
    <cellStyle name="Currency 10 2 2 2" xfId="4495" xr:uid="{7048438D-0956-4AE9-8A8F-40C0C1B68FC8}"/>
    <cellStyle name="Currency 10 2 3" xfId="4414" xr:uid="{F27BB8DF-C347-4F8C-A16B-B11CD48A39EE}"/>
    <cellStyle name="Currency 10 3" xfId="14" xr:uid="{9089357C-7A13-4B50-8C91-241EB050DFF3}"/>
    <cellStyle name="Currency 10 3 2" xfId="3673" xr:uid="{F5153FDD-FAE9-4BA6-AAF7-752736A12C5C}"/>
    <cellStyle name="Currency 10 3 2 2" xfId="4496" xr:uid="{26495C3B-8F5D-43B3-8C4C-68E3162D9FC3}"/>
    <cellStyle name="Currency 10 3 3" xfId="4415" xr:uid="{57A31CA9-6DFF-4C28-9AE6-77A68AF983DC}"/>
    <cellStyle name="Currency 10 4" xfId="3674" xr:uid="{720AB3D5-A2B0-428D-B6AB-078CAD722CD0}"/>
    <cellStyle name="Currency 10 4 2" xfId="4497" xr:uid="{84482185-7DAC-45DC-AC92-7B21392C6840}"/>
    <cellStyle name="Currency 10 5" xfId="4413" xr:uid="{60EE25CC-4CD4-4ED2-8782-A3D65589B607}"/>
    <cellStyle name="Currency 10 6" xfId="4766" xr:uid="{BD0CC800-D8BF-425A-96E6-3A05D80719BA}"/>
    <cellStyle name="Currency 11" xfId="15" xr:uid="{C4B76466-CE2B-40A3-98E1-80CE8F6F6354}"/>
    <cellStyle name="Currency 11 2" xfId="16" xr:uid="{5BBDF2B4-7ACE-4618-A7F6-068AEE61F4F1}"/>
    <cellStyle name="Currency 11 2 2" xfId="3675" xr:uid="{AD69E87B-4096-4EA3-97FE-FF7591DE07DB}"/>
    <cellStyle name="Currency 11 2 2 2" xfId="4498" xr:uid="{7B784425-A03E-4D7C-A749-989E0E90002A}"/>
    <cellStyle name="Currency 11 2 3" xfId="4417" xr:uid="{BDED9355-D7DF-4E7F-8F50-85558E949908}"/>
    <cellStyle name="Currency 11 3" xfId="17" xr:uid="{64280DD5-4040-47CF-A6CE-C58EAB28C3F1}"/>
    <cellStyle name="Currency 11 3 2" xfId="3676" xr:uid="{DF7B7739-07B0-4253-B362-84A59B6588AD}"/>
    <cellStyle name="Currency 11 3 2 2" xfId="4499" xr:uid="{D2A0F053-079C-464C-BBC3-FFDEE87258FB}"/>
    <cellStyle name="Currency 11 3 3" xfId="4418" xr:uid="{3C6CEEFA-B09E-472F-91C9-53CFE5039CDE}"/>
    <cellStyle name="Currency 11 4" xfId="3677" xr:uid="{F405D806-03EA-4DF2-BE0C-918437A90238}"/>
    <cellStyle name="Currency 11 4 2" xfId="4500" xr:uid="{D6F20D9B-46B4-4847-9A79-FC28B7E80B6B}"/>
    <cellStyle name="Currency 11 5" xfId="4297" xr:uid="{4D5657F8-DF5B-4BCD-ACF6-6A1294B455E1}"/>
    <cellStyle name="Currency 11 5 2" xfId="4702" xr:uid="{9A4C38E5-0FF7-4D1B-BFAB-F45CB7EF5C33}"/>
    <cellStyle name="Currency 11 5 3" xfId="4891" xr:uid="{20825E86-1336-40A2-B7A5-5FA023164443}"/>
    <cellStyle name="Currency 11 5 3 2" xfId="5486" xr:uid="{7F3DA90F-A467-48CE-AE62-F23065701726}"/>
    <cellStyle name="Currency 11 5 3 3" xfId="4928" xr:uid="{24230DE4-A801-4F23-BB00-3628E72EFB53}"/>
    <cellStyle name="Currency 11 5 4" xfId="4868" xr:uid="{4B3EA2BD-4185-40F2-BFC6-D087E36DE237}"/>
    <cellStyle name="Currency 11 6" xfId="4416" xr:uid="{617C23D3-BBEA-48C0-9163-997F5B6BD222}"/>
    <cellStyle name="Currency 12" xfId="18" xr:uid="{585DA101-96E0-46C0-9D38-D89EB8C1E68D}"/>
    <cellStyle name="Currency 12 2" xfId="19" xr:uid="{304D1726-76BE-472E-B1CE-48FA9B1AA37F}"/>
    <cellStyle name="Currency 12 2 2" xfId="3678" xr:uid="{AB9E046B-5EB4-4F6B-893F-C2F97849C16D}"/>
    <cellStyle name="Currency 12 2 2 2" xfId="4501" xr:uid="{A0998574-1642-4739-9C3A-0C7A53AA61BA}"/>
    <cellStyle name="Currency 12 2 3" xfId="4420" xr:uid="{28A8C08A-13A8-4496-B9F8-6009458935D3}"/>
    <cellStyle name="Currency 12 3" xfId="3679" xr:uid="{941CACF0-A1CC-4A52-A7BE-AEEDEFCD91F2}"/>
    <cellStyle name="Currency 12 3 2" xfId="4502" xr:uid="{AB334A01-4289-4F3D-B311-33B620AA78B9}"/>
    <cellStyle name="Currency 12 4" xfId="4419" xr:uid="{810E827A-13DB-404A-9481-25CB99F2346D}"/>
    <cellStyle name="Currency 13" xfId="20" xr:uid="{25C875F5-FAAE-49AF-BD10-61CD00AC0E43}"/>
    <cellStyle name="Currency 13 2" xfId="4299" xr:uid="{0E5EA1A7-1341-4314-B280-A6E640FA3D7A}"/>
    <cellStyle name="Currency 13 2 2" xfId="4582" xr:uid="{2E9FA385-9465-4236-9122-8FFFA3A7E0C7}"/>
    <cellStyle name="Currency 13 3" xfId="4300" xr:uid="{714DB898-7053-4999-A04B-6E9B71FE119E}"/>
    <cellStyle name="Currency 13 3 2" xfId="4930" xr:uid="{343B5CFC-D4B6-4437-8801-AD6286B982C0}"/>
    <cellStyle name="Currency 13 4" xfId="4298" xr:uid="{115BDB84-0866-4A00-ACDE-3F0BE9299124}"/>
    <cellStyle name="Currency 13 4 2" xfId="4581" xr:uid="{A548BC50-B091-4675-BFF7-CA2FF8C0DE05}"/>
    <cellStyle name="Currency 13 5" xfId="4929" xr:uid="{1D0DB2DA-45ED-4BB9-A090-001222A49270}"/>
    <cellStyle name="Currency 14" xfId="21" xr:uid="{2732ABA7-BEA6-4E13-B7D3-203888C9A7CC}"/>
    <cellStyle name="Currency 14 2" xfId="3680" xr:uid="{283E0609-5B67-4FB8-A3ED-549194C8E94E}"/>
    <cellStyle name="Currency 14 2 2" xfId="4503" xr:uid="{676AA7B5-E8AA-4567-85B6-8BEDB5B1CEC7}"/>
    <cellStyle name="Currency 14 3" xfId="4421" xr:uid="{9FCA4F71-3B17-404E-8BEF-C782CE8807FE}"/>
    <cellStyle name="Currency 15" xfId="4392" xr:uid="{DF3926F7-1A3C-4138-9065-B2EAECFC62C7}"/>
    <cellStyle name="Currency 15 2" xfId="4654" xr:uid="{E2F4D8A3-68B3-458D-8B19-CFEB87A719F3}"/>
    <cellStyle name="Currency 16" xfId="83" xr:uid="{6E098CA4-D84F-4AA3-9A0F-44ED3E291ECC}"/>
    <cellStyle name="Currency 17" xfId="4301" xr:uid="{AAD30A2C-B426-4223-B34D-EA1688DE2835}"/>
    <cellStyle name="Currency 17 2" xfId="4583" xr:uid="{C4983684-31AB-4876-AF4B-29529E7CDB77}"/>
    <cellStyle name="Currency 18" xfId="4670" xr:uid="{79FFDD87-5640-44B8-AA56-CD3E814D27A8}"/>
    <cellStyle name="Currency 2" xfId="4" xr:uid="{2AE26EA1-76FC-4858-AEA9-B664FADFD4DF}"/>
    <cellStyle name="Currency 2 2" xfId="22" xr:uid="{680AC4D3-9173-4ECF-BDBF-EB7B0EACC5C3}"/>
    <cellStyle name="Currency 2 2 2" xfId="23" xr:uid="{60DB8571-059A-40D3-8B51-924E76CE68F4}"/>
    <cellStyle name="Currency 2 2 2 2" xfId="24" xr:uid="{DA313FCD-A344-490F-B83D-6B23AD0977FF}"/>
    <cellStyle name="Currency 2 2 2 2 2" xfId="4931" xr:uid="{B14DBC49-A7D7-45B6-A788-FB81C25601A1}"/>
    <cellStyle name="Currency 2 2 2 3" xfId="25" xr:uid="{E6B12E61-F846-4477-999C-9361D276DD9D}"/>
    <cellStyle name="Currency 2 2 2 3 2" xfId="3681" xr:uid="{CE57F705-AE1F-47D0-88B2-6FCABF27A849}"/>
    <cellStyle name="Currency 2 2 2 3 2 2" xfId="4504" xr:uid="{B40B00C3-D6C3-4225-841C-C5E1E7C112FB}"/>
    <cellStyle name="Currency 2 2 2 3 3" xfId="4425" xr:uid="{AC69EDED-5646-4C94-A171-527B43BEFB47}"/>
    <cellStyle name="Currency 2 2 2 4" xfId="3682" xr:uid="{808F8EA4-206F-4158-9461-DB7DF9104A1F}"/>
    <cellStyle name="Currency 2 2 2 4 2" xfId="4505" xr:uid="{E218F8CA-EDDD-44CE-95AA-715B5C487E10}"/>
    <cellStyle name="Currency 2 2 2 5" xfId="4424" xr:uid="{4540971E-1976-4830-98A4-E4B7D499D058}"/>
    <cellStyle name="Currency 2 2 3" xfId="3683" xr:uid="{9B86349C-7C72-44C6-9561-327AE66ACBA3}"/>
    <cellStyle name="Currency 2 2 3 2" xfId="4506" xr:uid="{787135B0-16E9-44C3-A116-BA1EE798CF84}"/>
    <cellStyle name="Currency 2 2 4" xfId="4423" xr:uid="{4F36B30B-75D0-4707-B211-47DAE6E8ABA0}"/>
    <cellStyle name="Currency 2 3" xfId="26" xr:uid="{93EBF4BC-71C2-4B86-A41B-F239A44BD45C}"/>
    <cellStyle name="Currency 2 3 2" xfId="3684" xr:uid="{C9BC9F44-A533-40CD-87F9-88DE57D8DAE8}"/>
    <cellStyle name="Currency 2 3 2 2" xfId="4507" xr:uid="{A478EA5B-27AD-4E93-A482-869D0298400C}"/>
    <cellStyle name="Currency 2 3 3" xfId="4426" xr:uid="{6F194B6B-05BA-402B-83BF-6A6A4593F974}"/>
    <cellStyle name="Currency 2 4" xfId="3685" xr:uid="{80560E8E-0038-483F-88D4-9E86046ED2E2}"/>
    <cellStyle name="Currency 2 4 2" xfId="4508" xr:uid="{A1D6B865-3A8D-478E-BC18-0D065C3B1DD6}"/>
    <cellStyle name="Currency 2 5" xfId="4422" xr:uid="{A844B386-6C4C-4BA3-BFBC-9D8C72908A45}"/>
    <cellStyle name="Currency 2 5 2" xfId="4687" xr:uid="{C419A2E8-335B-4053-9EA9-17974F1C031E}"/>
    <cellStyle name="Currency 2 6" xfId="4688" xr:uid="{86E9BF19-C4F3-4245-9958-4FD5F3709977}"/>
    <cellStyle name="Currency 3" xfId="27" xr:uid="{E29B2C39-6717-4B19-8797-2B12A06CF792}"/>
    <cellStyle name="Currency 3 2" xfId="28" xr:uid="{13A5EBBC-DFF8-4436-8483-9F2C529C169D}"/>
    <cellStyle name="Currency 3 2 2" xfId="3686" xr:uid="{6B35F714-B4A3-4613-AB1C-7B971F821B07}"/>
    <cellStyle name="Currency 3 2 2 2" xfId="4509" xr:uid="{672D822F-070E-446C-ADF1-061536D88299}"/>
    <cellStyle name="Currency 3 2 3" xfId="4428" xr:uid="{C2946C42-C532-4912-AABC-AC313EFB14F2}"/>
    <cellStyle name="Currency 3 3" xfId="29" xr:uid="{21122ACE-CAB8-407D-AC5E-5BEF2C813E8C}"/>
    <cellStyle name="Currency 3 3 2" xfId="3687" xr:uid="{63C6918F-F16A-4509-9B7D-8B520BFE2606}"/>
    <cellStyle name="Currency 3 3 2 2" xfId="4510" xr:uid="{8DEC7F22-41BF-4003-878A-87058034117E}"/>
    <cellStyle name="Currency 3 3 3" xfId="4429" xr:uid="{F43BA46A-1FDF-4745-B012-1C3FDF2D9427}"/>
    <cellStyle name="Currency 3 4" xfId="30" xr:uid="{05EC980D-6A07-4549-BEAA-F09FE5C8AE0F}"/>
    <cellStyle name="Currency 3 4 2" xfId="3688" xr:uid="{B4553DE8-5B40-4347-8BB8-D2444D18E750}"/>
    <cellStyle name="Currency 3 4 2 2" xfId="4511" xr:uid="{37EC5FB3-F18B-4DAE-8167-0DD0AE7641DC}"/>
    <cellStyle name="Currency 3 4 3" xfId="4430" xr:uid="{8C43A04D-318A-4357-8D5C-7006325099A5}"/>
    <cellStyle name="Currency 3 5" xfId="3689" xr:uid="{01CFE8C8-5DAD-4413-8F56-00A820775C78}"/>
    <cellStyle name="Currency 3 5 2" xfId="4512" xr:uid="{5743A1D3-465A-48FC-8D14-37D29467B8A9}"/>
    <cellStyle name="Currency 3 6" xfId="4427" xr:uid="{93DE6871-A3F1-43E7-9214-FBBF3C743B55}"/>
    <cellStyle name="Currency 4" xfId="31" xr:uid="{81E43C5A-A1DC-4368-A465-91014D985D5F}"/>
    <cellStyle name="Currency 4 2" xfId="32" xr:uid="{458581B3-6024-4157-8292-972B2CA8E43F}"/>
    <cellStyle name="Currency 4 2 2" xfId="3690" xr:uid="{C43A77C5-4873-497A-A74C-37D269C1A7F8}"/>
    <cellStyle name="Currency 4 2 2 2" xfId="4513" xr:uid="{58BB4A0D-245A-4281-8AF1-95492EEFF038}"/>
    <cellStyle name="Currency 4 2 3" xfId="4432" xr:uid="{8398ED87-B876-427A-9E79-2C56D4AA135E}"/>
    <cellStyle name="Currency 4 3" xfId="33" xr:uid="{EC2B15CE-7549-44FA-B00E-3C2FB15379CA}"/>
    <cellStyle name="Currency 4 3 2" xfId="3691" xr:uid="{4211719C-F01B-45C6-AD62-1B6E5ED27D89}"/>
    <cellStyle name="Currency 4 3 2 2" xfId="4514" xr:uid="{B1DD0998-94C7-4910-9AB7-5174B2746507}"/>
    <cellStyle name="Currency 4 3 3" xfId="4433" xr:uid="{1D32CFF0-8845-41A4-A0F4-CEAC0C930957}"/>
    <cellStyle name="Currency 4 4" xfId="3692" xr:uid="{54D0A426-261D-4496-8B15-07A418F43C01}"/>
    <cellStyle name="Currency 4 4 2" xfId="4515" xr:uid="{D6472813-B905-4786-ADFF-D6CE0705E15D}"/>
    <cellStyle name="Currency 4 5" xfId="4302" xr:uid="{F34B31BF-862D-4BAD-BD18-E90B71115B9E}"/>
    <cellStyle name="Currency 4 5 2" xfId="4703" xr:uid="{6DD55E89-4E05-4E89-81B7-594CF03A3DDE}"/>
    <cellStyle name="Currency 4 5 3" xfId="4892" xr:uid="{2AA8750C-117F-4B34-8E73-9E202E045F42}"/>
    <cellStyle name="Currency 4 5 3 2" xfId="5487" xr:uid="{C1EEB7EE-C5C6-4009-810A-DA6D8475998A}"/>
    <cellStyle name="Currency 4 5 3 3" xfId="4932" xr:uid="{0C2C38A5-D0D5-4803-8D83-F27F28ED6B3E}"/>
    <cellStyle name="Currency 4 5 4" xfId="4869" xr:uid="{BCFD0074-5FED-4AE4-84E7-8FA146756908}"/>
    <cellStyle name="Currency 4 6" xfId="4431" xr:uid="{615B61E6-12CA-4C1D-8166-899504379629}"/>
    <cellStyle name="Currency 5" xfId="34" xr:uid="{801A0A68-12C1-4B70-B7CA-37FA93F1A2DB}"/>
    <cellStyle name="Currency 5 2" xfId="35" xr:uid="{2DA9EDF7-8E73-44E6-A0E8-F8435219EFF7}"/>
    <cellStyle name="Currency 5 2 2" xfId="3693" xr:uid="{113E78D9-8B56-4552-B41A-C172107EA996}"/>
    <cellStyle name="Currency 5 2 2 2" xfId="4516" xr:uid="{53A8EDAE-4906-4241-B35C-1D9795C5D85B}"/>
    <cellStyle name="Currency 5 2 3" xfId="4434" xr:uid="{F5B83024-D080-444F-998C-26A35F7E669F}"/>
    <cellStyle name="Currency 5 3" xfId="4303" xr:uid="{71A74A54-9E42-4EC5-BD89-9F3FF5AEB0DA}"/>
    <cellStyle name="Currency 5 3 2" xfId="4704" xr:uid="{956BAB2F-1B66-4008-8205-FA34D1349CF2}"/>
    <cellStyle name="Currency 5 3 2 2" xfId="5477" xr:uid="{3B63E0BE-84FE-481E-8DE2-EF7FD33FE013}"/>
    <cellStyle name="Currency 5 3 2 3" xfId="4934" xr:uid="{65EE0AAA-EB34-4371-A3CF-D306D62B24AE}"/>
    <cellStyle name="Currency 5 4" xfId="4933" xr:uid="{09ADAC78-1EC0-4462-866C-97E7E07821BF}"/>
    <cellStyle name="Currency 6" xfId="36" xr:uid="{C4819231-5674-4BC2-877A-92BA9435F8B7}"/>
    <cellStyle name="Currency 6 2" xfId="3694" xr:uid="{EF1E0DB6-0230-4189-A651-FC7A9ECB6421}"/>
    <cellStyle name="Currency 6 2 2" xfId="4517" xr:uid="{DE8CF7C9-3FB6-4AA5-AB25-AA38B21CC3AC}"/>
    <cellStyle name="Currency 6 3" xfId="4304" xr:uid="{81BE038D-E9F7-4AFE-960D-4429A94D534C}"/>
    <cellStyle name="Currency 6 3 2" xfId="4705" xr:uid="{5B3FA56B-9371-4102-B596-06B41A8F26B6}"/>
    <cellStyle name="Currency 6 3 3" xfId="4893" xr:uid="{A48513E8-386E-4C3D-B380-9DA71858B48A}"/>
    <cellStyle name="Currency 6 3 3 2" xfId="5488" xr:uid="{C25ED787-DBD2-42C7-9895-16F3F1781DD8}"/>
    <cellStyle name="Currency 6 3 3 3" xfId="4935" xr:uid="{552DFD50-AD72-4E06-9478-5D1A29259EC9}"/>
    <cellStyle name="Currency 6 3 4" xfId="4870" xr:uid="{D2287103-4827-46AF-9181-A15F39D61F22}"/>
    <cellStyle name="Currency 6 4" xfId="4435" xr:uid="{DE042C2A-34FD-45F7-982B-D6B4855E08C9}"/>
    <cellStyle name="Currency 7" xfId="37" xr:uid="{22476D35-44C0-4E32-BC1F-A77DF80E3B9E}"/>
    <cellStyle name="Currency 7 2" xfId="38" xr:uid="{EE341250-0F46-4D24-9316-8520A3AFE90A}"/>
    <cellStyle name="Currency 7 2 2" xfId="3695" xr:uid="{249ABF8B-61B9-445D-A6A0-7C4DAE38F746}"/>
    <cellStyle name="Currency 7 2 2 2" xfId="4518" xr:uid="{345686F6-A717-41D6-B946-11777BE6E475}"/>
    <cellStyle name="Currency 7 2 3" xfId="4437" xr:uid="{DC7A7A6F-1EEE-4E82-83A3-022DFFC20FA6}"/>
    <cellStyle name="Currency 7 3" xfId="3696" xr:uid="{F784B8F7-2097-4104-9CB4-6F5BD3880237}"/>
    <cellStyle name="Currency 7 3 2" xfId="4519" xr:uid="{CE856120-AE43-448A-B94B-46D40224D3C7}"/>
    <cellStyle name="Currency 7 4" xfId="4436" xr:uid="{19F38D94-8E17-4F16-A836-40DDC2C37B86}"/>
    <cellStyle name="Currency 7 5" xfId="4767" xr:uid="{67F183AB-6665-41B1-88EF-67846ACAFAA0}"/>
    <cellStyle name="Currency 8" xfId="39" xr:uid="{43AB9F7B-4D88-4E23-B3A8-E059216FB130}"/>
    <cellStyle name="Currency 8 2" xfId="40" xr:uid="{325248C5-379F-45A3-AE8A-18ED9B4500C1}"/>
    <cellStyle name="Currency 8 2 2" xfId="3697" xr:uid="{7AF248AB-6481-434D-A40B-551A07D07466}"/>
    <cellStyle name="Currency 8 2 2 2" xfId="4520" xr:uid="{DDDE9821-DB38-4284-8466-3DD7A33AF2AA}"/>
    <cellStyle name="Currency 8 2 3" xfId="4439" xr:uid="{5773D42A-E913-4391-A1F2-D4222B1B553C}"/>
    <cellStyle name="Currency 8 3" xfId="41" xr:uid="{69A81BB4-AAC5-4900-81FC-31A46980651B}"/>
    <cellStyle name="Currency 8 3 2" xfId="3698" xr:uid="{3820A587-C7D2-4B7E-8349-66DC00B38011}"/>
    <cellStyle name="Currency 8 3 2 2" xfId="4521" xr:uid="{0A456E46-CDAE-414B-811D-C4F5E7BEAEB8}"/>
    <cellStyle name="Currency 8 3 3" xfId="4440" xr:uid="{C639AEE0-140D-404D-BCB0-262216B81421}"/>
    <cellStyle name="Currency 8 4" xfId="42" xr:uid="{460F0F85-2CDE-42FD-87D8-40B2FF06ACE4}"/>
    <cellStyle name="Currency 8 4 2" xfId="3699" xr:uid="{1F22FC3D-E5BD-49DA-8E46-277F2A51B8E7}"/>
    <cellStyle name="Currency 8 4 2 2" xfId="4522" xr:uid="{1F565923-B15A-4D54-A229-213EB072B08E}"/>
    <cellStyle name="Currency 8 4 3" xfId="4441" xr:uid="{A2B98236-8194-4F52-A065-AE2EFC02113E}"/>
    <cellStyle name="Currency 8 5" xfId="3700" xr:uid="{7F3759E9-A37D-4B5F-9CE5-E95E094C6529}"/>
    <cellStyle name="Currency 8 5 2" xfId="4523" xr:uid="{B4224132-165D-45B5-A350-7AEE8ADFDF43}"/>
    <cellStyle name="Currency 8 6" xfId="4438" xr:uid="{673D2124-BB23-45AE-8E69-92EB9C8973C9}"/>
    <cellStyle name="Currency 8 7" xfId="4768" xr:uid="{8F333F21-DFD3-40E9-B47F-A7B379B2BE35}"/>
    <cellStyle name="Currency 9" xfId="43" xr:uid="{1A4C80E6-A0A6-4E9E-9AE0-B9A3F4CF2320}"/>
    <cellStyle name="Currency 9 2" xfId="44" xr:uid="{723FAE5F-3B21-4BC3-BACE-EF100597074E}"/>
    <cellStyle name="Currency 9 2 2" xfId="3701" xr:uid="{2E846EB3-90BB-4738-84A2-499A706D4FAC}"/>
    <cellStyle name="Currency 9 2 2 2" xfId="4524" xr:uid="{BE55D69A-03BE-47BC-89C9-4F41B3C9E13B}"/>
    <cellStyle name="Currency 9 2 3" xfId="4443" xr:uid="{2E32BE60-D65C-421F-B160-779ECF3DE2D7}"/>
    <cellStyle name="Currency 9 3" xfId="45" xr:uid="{EF8D3FE4-527B-4FF7-91D9-B9BFAA5F2246}"/>
    <cellStyle name="Currency 9 3 2" xfId="3702" xr:uid="{328FD262-7D63-477F-B27C-FED198A06B52}"/>
    <cellStyle name="Currency 9 3 2 2" xfId="4525" xr:uid="{1AAB54B5-575D-41EC-B895-BD5E4BB81CBC}"/>
    <cellStyle name="Currency 9 3 3" xfId="4444" xr:uid="{1F0A28D3-1835-4887-8CBA-B8A8E6A20434}"/>
    <cellStyle name="Currency 9 4" xfId="3703" xr:uid="{E21815BF-8E59-4E77-B1B3-57FDE29DF54F}"/>
    <cellStyle name="Currency 9 4 2" xfId="4526" xr:uid="{42018B17-9A05-401B-90B8-D0A090D5A44A}"/>
    <cellStyle name="Currency 9 5" xfId="4305" xr:uid="{70976314-B398-4F4A-9631-56C1520F74C1}"/>
    <cellStyle name="Currency 9 5 2" xfId="4706" xr:uid="{8C02FC8D-9C47-4C6D-BB01-3C4C7D0FBA5B}"/>
    <cellStyle name="Currency 9 5 3" xfId="4894" xr:uid="{574E8FDB-65FB-47BF-9F31-9C432A43E24E}"/>
    <cellStyle name="Currency 9 5 4" xfId="4871" xr:uid="{83A8458A-6BFC-4D95-98BD-A1B9DEFDDD31}"/>
    <cellStyle name="Currency 9 6" xfId="4442" xr:uid="{BAA10A2A-3740-4438-A761-B230E9AF83DD}"/>
    <cellStyle name="Hyperlink" xfId="1" builtinId="8"/>
    <cellStyle name="Hyperlink 2" xfId="10" xr:uid="{686D1591-0920-431D-9BF3-ED07E84AE958}"/>
    <cellStyle name="Hyperlink 3" xfId="87" xr:uid="{F01F68E3-5935-45FB-A410-AA465D853364}"/>
    <cellStyle name="Hyperlink 3 2" xfId="4393" xr:uid="{1F73B2B7-A8C7-42E1-BCF2-957F8A9D9128}"/>
    <cellStyle name="Hyperlink 3 3" xfId="4306" xr:uid="{C941B5DF-70D5-442B-83C3-9E48BCBEE524}"/>
    <cellStyle name="Hyperlink 4" xfId="4307" xr:uid="{A1EF6B17-A262-44A6-8526-DFB98236592A}"/>
    <cellStyle name="Normal" xfId="0" builtinId="0"/>
    <cellStyle name="Normal 10" xfId="46" xr:uid="{9BF69573-2C33-49DE-8D4F-D51E664AF56D}"/>
    <cellStyle name="Normal 10 10" xfId="100" xr:uid="{56D1B974-9A82-4973-A35B-5D0099E02D33}"/>
    <cellStyle name="Normal 10 10 2" xfId="101" xr:uid="{FEB7782B-926F-4DC3-BDA6-03A805541285}"/>
    <cellStyle name="Normal 10 10 2 2" xfId="4309" xr:uid="{CB5A8062-A8C3-4480-A83F-87F132552530}"/>
    <cellStyle name="Normal 10 10 2 2 2" xfId="4584" xr:uid="{26A98861-58E2-490A-A752-5AF0DA53AF78}"/>
    <cellStyle name="Normal 10 10 2 3" xfId="4846" xr:uid="{5A4B33E5-8967-42FB-A9E4-9D6AC7CF13AB}"/>
    <cellStyle name="Normal 10 10 3" xfId="102" xr:uid="{FBC566D7-0003-4DEA-BFB0-553D35149EF8}"/>
    <cellStyle name="Normal 10 10 4" xfId="103" xr:uid="{16140BFD-51EE-40C5-AAE5-BA016CFA2234}"/>
    <cellStyle name="Normal 10 11" xfId="104" xr:uid="{4573EFC3-9469-4B43-BCFA-4A48C401C366}"/>
    <cellStyle name="Normal 10 11 2" xfId="105" xr:uid="{AAEE7366-A4E4-4812-AEE7-DD3B955BAD3A}"/>
    <cellStyle name="Normal 10 11 3" xfId="106" xr:uid="{4E20DA5F-DF84-47DA-8BA3-3A3CB0793221}"/>
    <cellStyle name="Normal 10 11 4" xfId="107" xr:uid="{83C4E303-DA5B-41C1-923F-CD280541E892}"/>
    <cellStyle name="Normal 10 12" xfId="108" xr:uid="{D8AB1255-0136-4DA5-8431-05D359964892}"/>
    <cellStyle name="Normal 10 12 2" xfId="109" xr:uid="{03D99677-D9F8-4D3E-AE8C-12803329246A}"/>
    <cellStyle name="Normal 10 13" xfId="110" xr:uid="{6F5E92E0-985B-48C0-9CF6-FF1F6D5A674B}"/>
    <cellStyle name="Normal 10 14" xfId="111" xr:uid="{9D7F7A23-A023-4533-9B5C-2B8C6F593FE4}"/>
    <cellStyle name="Normal 10 15" xfId="112" xr:uid="{45FEE8A3-98C6-467A-9204-15D83A643191}"/>
    <cellStyle name="Normal 10 2" xfId="88" xr:uid="{AEA6BFC0-059E-4172-970F-1FC8B12A6D46}"/>
    <cellStyle name="Normal 10 2 10" xfId="113" xr:uid="{5B4A0460-7990-4C17-8DA2-7063A2FC7410}"/>
    <cellStyle name="Normal 10 2 11" xfId="114" xr:uid="{CE59CB26-1AEF-4CE0-992C-0FB4A73788B7}"/>
    <cellStyle name="Normal 10 2 2" xfId="115" xr:uid="{9B778213-6189-4038-A037-CA6F57CBAD9A}"/>
    <cellStyle name="Normal 10 2 2 2" xfId="116" xr:uid="{8188C3C3-BB01-439F-8DF9-1C1147F3F4C4}"/>
    <cellStyle name="Normal 10 2 2 2 2" xfId="117" xr:uid="{967014F3-A498-42B1-889D-99D161C9181D}"/>
    <cellStyle name="Normal 10 2 2 2 2 2" xfId="118" xr:uid="{617D685D-026F-4DD3-8AE2-09AFBE0FA983}"/>
    <cellStyle name="Normal 10 2 2 2 2 2 2" xfId="119" xr:uid="{F21D9E83-252E-4BBE-8B53-E1EA0A2FD106}"/>
    <cellStyle name="Normal 10 2 2 2 2 2 2 2" xfId="3745" xr:uid="{8ADFA1F0-C149-48CE-93C3-FE7E0E989DFB}"/>
    <cellStyle name="Normal 10 2 2 2 2 2 2 2 2" xfId="3746" xr:uid="{DAFEDFC3-CC6A-4C0C-9CC0-D7051E8AAEAF}"/>
    <cellStyle name="Normal 10 2 2 2 2 2 2 3" xfId="3747" xr:uid="{4FEC1D37-774C-4081-9865-41C766A29C2D}"/>
    <cellStyle name="Normal 10 2 2 2 2 2 3" xfId="120" xr:uid="{0CBED483-DEFC-4768-B402-101EACAA792F}"/>
    <cellStyle name="Normal 10 2 2 2 2 2 3 2" xfId="3748" xr:uid="{8F6F4EBB-FDD7-48D8-B22A-AFDEB4EE8ABC}"/>
    <cellStyle name="Normal 10 2 2 2 2 2 4" xfId="121" xr:uid="{2B0C0B48-A43E-4BFA-A1C0-94B1FD9F374C}"/>
    <cellStyle name="Normal 10 2 2 2 2 3" xfId="122" xr:uid="{D6ECE590-EEAC-41D6-97F9-F2A40240E09A}"/>
    <cellStyle name="Normal 10 2 2 2 2 3 2" xfId="123" xr:uid="{5EDC154D-8B65-490B-A532-1A9337E8B47D}"/>
    <cellStyle name="Normal 10 2 2 2 2 3 2 2" xfId="3749" xr:uid="{9F6FEF3D-F0CF-4594-97D9-8B863A106486}"/>
    <cellStyle name="Normal 10 2 2 2 2 3 3" xfId="124" xr:uid="{C6445ECA-4706-4732-928C-207C14AEC971}"/>
    <cellStyle name="Normal 10 2 2 2 2 3 4" xfId="125" xr:uid="{0CE20F82-7AD0-420E-94B3-3782BFFD389D}"/>
    <cellStyle name="Normal 10 2 2 2 2 4" xfId="126" xr:uid="{DAD111F6-B292-48D0-AE31-B600DF33CB3B}"/>
    <cellStyle name="Normal 10 2 2 2 2 4 2" xfId="3750" xr:uid="{0CB37BCF-90D9-40E5-95E1-8C6184DEF788}"/>
    <cellStyle name="Normal 10 2 2 2 2 5" xfId="127" xr:uid="{D41ED3DC-6C5D-4756-84C7-3C30D519860F}"/>
    <cellStyle name="Normal 10 2 2 2 2 6" xfId="128" xr:uid="{043C1E0D-C597-4C35-91E2-E38D7AAB6A92}"/>
    <cellStyle name="Normal 10 2 2 2 3" xfId="129" xr:uid="{A8FED1AB-17D2-4E61-AC8B-C9841826CA8C}"/>
    <cellStyle name="Normal 10 2 2 2 3 2" xfId="130" xr:uid="{F586A348-1EEB-4A76-9295-5247072AACFA}"/>
    <cellStyle name="Normal 10 2 2 2 3 2 2" xfId="131" xr:uid="{C9FFE1CC-9EDD-41AF-90D8-ACA96AC99814}"/>
    <cellStyle name="Normal 10 2 2 2 3 2 2 2" xfId="3751" xr:uid="{70996AA6-ACC8-44B2-AFEA-F31138BB09C8}"/>
    <cellStyle name="Normal 10 2 2 2 3 2 2 2 2" xfId="3752" xr:uid="{FA54FECD-183E-434D-B776-5A9B22E391CD}"/>
    <cellStyle name="Normal 10 2 2 2 3 2 2 3" xfId="3753" xr:uid="{A0104C8B-16C7-40D9-9A45-4D0E1679B465}"/>
    <cellStyle name="Normal 10 2 2 2 3 2 3" xfId="132" xr:uid="{FED48266-0889-4E1A-A95F-1B77DC4944EB}"/>
    <cellStyle name="Normal 10 2 2 2 3 2 3 2" xfId="3754" xr:uid="{B33DFCED-6184-46DC-9D0F-83379E47567B}"/>
    <cellStyle name="Normal 10 2 2 2 3 2 4" xfId="133" xr:uid="{8604D29B-34D6-4EFD-AF38-AE7A73F2B792}"/>
    <cellStyle name="Normal 10 2 2 2 3 3" xfId="134" xr:uid="{5267B05C-942F-412C-BD54-81C0BB98F342}"/>
    <cellStyle name="Normal 10 2 2 2 3 3 2" xfId="3755" xr:uid="{F958393F-E768-47F5-A762-95AB96B0449B}"/>
    <cellStyle name="Normal 10 2 2 2 3 3 2 2" xfId="3756" xr:uid="{DB9A81FD-CEBA-430A-B783-A5C328910B8A}"/>
    <cellStyle name="Normal 10 2 2 2 3 3 3" xfId="3757" xr:uid="{C36C67DD-92F8-4ADD-B380-14C1B28361AF}"/>
    <cellStyle name="Normal 10 2 2 2 3 4" xfId="135" xr:uid="{6DC58825-3EEA-44F0-8EB8-2C61A31B5FFB}"/>
    <cellStyle name="Normal 10 2 2 2 3 4 2" xfId="3758" xr:uid="{2DD119F4-E5C2-4F8B-A3CE-1EBBA1612A4A}"/>
    <cellStyle name="Normal 10 2 2 2 3 5" xfId="136" xr:uid="{7A1B84BE-8B03-4A54-8825-3B0380C25C60}"/>
    <cellStyle name="Normal 10 2 2 2 4" xfId="137" xr:uid="{51261418-58EA-468C-9AEB-10F7FE27550D}"/>
    <cellStyle name="Normal 10 2 2 2 4 2" xfId="138" xr:uid="{9C63963E-DD9C-4270-9C7F-F1B300AD250B}"/>
    <cellStyle name="Normal 10 2 2 2 4 2 2" xfId="3759" xr:uid="{21315801-F10E-4131-8558-87D3A9C950C7}"/>
    <cellStyle name="Normal 10 2 2 2 4 2 2 2" xfId="3760" xr:uid="{E1BF40CE-E33F-4639-ACB4-59975EE4E280}"/>
    <cellStyle name="Normal 10 2 2 2 4 2 3" xfId="3761" xr:uid="{407039BB-260C-4332-8479-5EF96E667BAE}"/>
    <cellStyle name="Normal 10 2 2 2 4 3" xfId="139" xr:uid="{C93E07B4-5C0D-4C6E-A12B-0259DC96BD25}"/>
    <cellStyle name="Normal 10 2 2 2 4 3 2" xfId="3762" xr:uid="{13E9EFF2-C272-4A90-8BD4-21DF3C30757C}"/>
    <cellStyle name="Normal 10 2 2 2 4 4" xfId="140" xr:uid="{C92BB448-1F65-4424-B7C2-0607D92C7CD3}"/>
    <cellStyle name="Normal 10 2 2 2 5" xfId="141" xr:uid="{D8B64CAD-A966-4591-B73C-92877D5C82EB}"/>
    <cellStyle name="Normal 10 2 2 2 5 2" xfId="142" xr:uid="{A9F8F4D8-0D79-4E3E-A7DA-C4BD95011CE0}"/>
    <cellStyle name="Normal 10 2 2 2 5 2 2" xfId="3763" xr:uid="{3FD069A1-3CEC-452E-8FA2-9EA32A4F3013}"/>
    <cellStyle name="Normal 10 2 2 2 5 3" xfId="143" xr:uid="{149AD947-1E07-40E5-8DFB-A90FC22A391D}"/>
    <cellStyle name="Normal 10 2 2 2 5 4" xfId="144" xr:uid="{83D38B2C-A42B-4FAE-A73F-3FDD159CE7D9}"/>
    <cellStyle name="Normal 10 2 2 2 6" xfId="145" xr:uid="{78F24042-B123-4400-9FFE-DCA49CAC9E2E}"/>
    <cellStyle name="Normal 10 2 2 2 6 2" xfId="3764" xr:uid="{F4717E3E-2B8E-4919-B3FC-9DACDF0A9DC2}"/>
    <cellStyle name="Normal 10 2 2 2 7" xfId="146" xr:uid="{274695FC-73D2-4C1C-BAB1-F18C7CE0B081}"/>
    <cellStyle name="Normal 10 2 2 2 8" xfId="147" xr:uid="{E9FD9616-77F3-4EF4-8943-53DCC8D1D91A}"/>
    <cellStyle name="Normal 10 2 2 3" xfId="148" xr:uid="{ED221250-7F1D-40F6-9DA3-681F86C247D1}"/>
    <cellStyle name="Normal 10 2 2 3 2" xfId="149" xr:uid="{18D5664B-C953-4AF0-AF93-591220A8A04A}"/>
    <cellStyle name="Normal 10 2 2 3 2 2" xfId="150" xr:uid="{9178075F-F482-4AC9-AFAA-FF3952F9DE35}"/>
    <cellStyle name="Normal 10 2 2 3 2 2 2" xfId="3765" xr:uid="{ECAEADA0-4351-4AFE-B114-A24E263076B0}"/>
    <cellStyle name="Normal 10 2 2 3 2 2 2 2" xfId="3766" xr:uid="{8EE5DF8F-365E-424D-B2E9-B1E2780FD17A}"/>
    <cellStyle name="Normal 10 2 2 3 2 2 3" xfId="3767" xr:uid="{A9E52CB3-C9F5-4247-A784-8CACB3D5CF8B}"/>
    <cellStyle name="Normal 10 2 2 3 2 3" xfId="151" xr:uid="{835E1A40-CB88-4B99-8721-BC6D5251DA8B}"/>
    <cellStyle name="Normal 10 2 2 3 2 3 2" xfId="3768" xr:uid="{3710BF4A-64F3-4734-94C8-28C6630DC2E9}"/>
    <cellStyle name="Normal 10 2 2 3 2 4" xfId="152" xr:uid="{925EEF53-C2EA-4813-ACBA-954CC878C9FB}"/>
    <cellStyle name="Normal 10 2 2 3 3" xfId="153" xr:uid="{CD2FFBF7-1C7D-4E08-A62D-77722C5BF217}"/>
    <cellStyle name="Normal 10 2 2 3 3 2" xfId="154" xr:uid="{BADFB982-F20D-4726-BC1C-14E4D36CB56F}"/>
    <cellStyle name="Normal 10 2 2 3 3 2 2" xfId="3769" xr:uid="{99ABA56C-C7B0-4FB0-B9CB-EED6CDA47B11}"/>
    <cellStyle name="Normal 10 2 2 3 3 3" xfId="155" xr:uid="{0438721B-B139-4040-9AE2-A5F83A556CE0}"/>
    <cellStyle name="Normal 10 2 2 3 3 4" xfId="156" xr:uid="{84DC8A30-9DEB-4F3C-A77C-36856F421C9E}"/>
    <cellStyle name="Normal 10 2 2 3 4" xfId="157" xr:uid="{CE8581ED-960C-43A7-B368-2DAC0CD6BB9F}"/>
    <cellStyle name="Normal 10 2 2 3 4 2" xfId="3770" xr:uid="{B053EBD0-75DC-42FC-8095-947478852218}"/>
    <cellStyle name="Normal 10 2 2 3 5" xfId="158" xr:uid="{53D84A63-FF49-4EF4-AC4C-B773884680ED}"/>
    <cellStyle name="Normal 10 2 2 3 6" xfId="159" xr:uid="{91A09B64-FAF3-4263-85CD-F05E154C9323}"/>
    <cellStyle name="Normal 10 2 2 4" xfId="160" xr:uid="{33D76C47-9D56-4D58-8C27-E9A1AEA38260}"/>
    <cellStyle name="Normal 10 2 2 4 2" xfId="161" xr:uid="{ABDC33A5-4CC8-4F44-8F80-1940DFF4FBEE}"/>
    <cellStyle name="Normal 10 2 2 4 2 2" xfId="162" xr:uid="{5E7FBEBE-0D17-43BC-A4CF-50EA1BFE24D2}"/>
    <cellStyle name="Normal 10 2 2 4 2 2 2" xfId="3771" xr:uid="{D5FFD244-89EE-424F-B072-C1221B16ABD7}"/>
    <cellStyle name="Normal 10 2 2 4 2 2 2 2" xfId="3772" xr:uid="{C81B645C-16ED-4FF9-BC54-24222FFC9A37}"/>
    <cellStyle name="Normal 10 2 2 4 2 2 3" xfId="3773" xr:uid="{47D1CBA4-3629-4785-AE32-7F69F4FA90BA}"/>
    <cellStyle name="Normal 10 2 2 4 2 3" xfId="163" xr:uid="{A51031EF-9F2D-4B51-B79C-2090B5BA0440}"/>
    <cellStyle name="Normal 10 2 2 4 2 3 2" xfId="3774" xr:uid="{38A859C7-2AFD-4BFF-B7D5-AF8A30AED179}"/>
    <cellStyle name="Normal 10 2 2 4 2 4" xfId="164" xr:uid="{00029495-1C46-40A1-9A19-710AAA2FA1E4}"/>
    <cellStyle name="Normal 10 2 2 4 3" xfId="165" xr:uid="{75B0A6B9-228B-4468-970D-40A6F24140FC}"/>
    <cellStyle name="Normal 10 2 2 4 3 2" xfId="3775" xr:uid="{3E28AB43-8ECA-4D2C-94AB-10D46971A295}"/>
    <cellStyle name="Normal 10 2 2 4 3 2 2" xfId="3776" xr:uid="{A476C3B3-D28E-40F8-9654-E1BE11F1074B}"/>
    <cellStyle name="Normal 10 2 2 4 3 3" xfId="3777" xr:uid="{3B9EF651-F8F2-46A3-94C5-513E13C3C530}"/>
    <cellStyle name="Normal 10 2 2 4 4" xfId="166" xr:uid="{D4666235-A397-431A-9BA9-38C2A163E92B}"/>
    <cellStyle name="Normal 10 2 2 4 4 2" xfId="3778" xr:uid="{70E2C927-7DB6-469D-9FED-9543A68F2970}"/>
    <cellStyle name="Normal 10 2 2 4 5" xfId="167" xr:uid="{4C16CACE-9AF2-4D5B-B332-C051F561352B}"/>
    <cellStyle name="Normal 10 2 2 5" xfId="168" xr:uid="{5233C2F8-F4D5-4E69-B644-398E73D4C50D}"/>
    <cellStyle name="Normal 10 2 2 5 2" xfId="169" xr:uid="{A5527793-CD0D-457B-A476-A7507581F2DB}"/>
    <cellStyle name="Normal 10 2 2 5 2 2" xfId="3779" xr:uid="{092F970D-0958-419A-88A8-5A44E0A34CD0}"/>
    <cellStyle name="Normal 10 2 2 5 2 2 2" xfId="3780" xr:uid="{8F673D42-0962-4D41-A572-81C8173499E9}"/>
    <cellStyle name="Normal 10 2 2 5 2 3" xfId="3781" xr:uid="{1FB19E68-B033-4AB6-8D4A-640918555FFF}"/>
    <cellStyle name="Normal 10 2 2 5 3" xfId="170" xr:uid="{E021A25A-C52C-4D44-A0A5-AA6426A77844}"/>
    <cellStyle name="Normal 10 2 2 5 3 2" xfId="3782" xr:uid="{63F00B69-AC9D-4E74-9A3B-EE21854E2C08}"/>
    <cellStyle name="Normal 10 2 2 5 4" xfId="171" xr:uid="{E2D5D5B5-1C9B-4A64-9E03-E48263676D92}"/>
    <cellStyle name="Normal 10 2 2 6" xfId="172" xr:uid="{2FF6E380-A18D-43B4-B0E5-794F6C9783D8}"/>
    <cellStyle name="Normal 10 2 2 6 2" xfId="173" xr:uid="{FE203C2C-442D-493F-B03E-67DCE77AB40D}"/>
    <cellStyle name="Normal 10 2 2 6 2 2" xfId="3783" xr:uid="{C4F5831A-E665-4E0E-953F-0E10415E8F0A}"/>
    <cellStyle name="Normal 10 2 2 6 2 3" xfId="4311" xr:uid="{36A7F9E0-8F0C-4296-BA4F-2976BBE53805}"/>
    <cellStyle name="Normal 10 2 2 6 3" xfId="174" xr:uid="{1E72F1E0-5E75-4CDD-850D-2C9F93BDE1B8}"/>
    <cellStyle name="Normal 10 2 2 6 4" xfId="175" xr:uid="{89C077A9-1994-4119-88C0-E1626DC71227}"/>
    <cellStyle name="Normal 10 2 2 6 4 2" xfId="4781" xr:uid="{23D5B2FB-28D6-46AF-A136-573744C583D0}"/>
    <cellStyle name="Normal 10 2 2 6 4 3" xfId="4847" xr:uid="{94F74E0A-FBE9-407E-80F4-B5B5286EE348}"/>
    <cellStyle name="Normal 10 2 2 6 4 4" xfId="4819" xr:uid="{7C9F170E-A81B-4627-8F93-3CF21E95E5FF}"/>
    <cellStyle name="Normal 10 2 2 7" xfId="176" xr:uid="{5022899C-3D39-44C1-A651-648EA5DC034D}"/>
    <cellStyle name="Normal 10 2 2 7 2" xfId="3784" xr:uid="{BE864C97-0600-4C82-ABC3-43C442754673}"/>
    <cellStyle name="Normal 10 2 2 8" xfId="177" xr:uid="{E5D96D9C-2D0B-4110-B38C-BD4D7713565C}"/>
    <cellStyle name="Normal 10 2 2 9" xfId="178" xr:uid="{C388EA89-8F5B-4195-840F-99024E81E889}"/>
    <cellStyle name="Normal 10 2 3" xfId="179" xr:uid="{C152E4B4-2DD5-41C3-9455-0C94DB5F9867}"/>
    <cellStyle name="Normal 10 2 3 2" xfId="180" xr:uid="{193BF8F4-24CF-49E7-9B7C-C36FCF6F6CFC}"/>
    <cellStyle name="Normal 10 2 3 2 2" xfId="181" xr:uid="{D0A8FF52-BF7E-4088-BA45-B7E17010275F}"/>
    <cellStyle name="Normal 10 2 3 2 2 2" xfId="182" xr:uid="{429B6E71-4F2D-4319-86D0-FD5919C2D1F9}"/>
    <cellStyle name="Normal 10 2 3 2 2 2 2" xfId="3785" xr:uid="{9D4053A7-3756-4A66-BBAD-708B26E4AF5B}"/>
    <cellStyle name="Normal 10 2 3 2 2 2 2 2" xfId="3786" xr:uid="{05C7E686-767B-4B5E-8B22-D99C668D59AF}"/>
    <cellStyle name="Normal 10 2 3 2 2 2 3" xfId="3787" xr:uid="{C5ACA0CE-9653-4A31-9194-3E9AD82F921A}"/>
    <cellStyle name="Normal 10 2 3 2 2 3" xfId="183" xr:uid="{A27EAC1D-0ACF-4112-8C97-F789E8680C34}"/>
    <cellStyle name="Normal 10 2 3 2 2 3 2" xfId="3788" xr:uid="{2C772EE4-19A0-46D8-ACD0-410EC6A34551}"/>
    <cellStyle name="Normal 10 2 3 2 2 4" xfId="184" xr:uid="{66610E75-8781-4CAB-A0A3-2B9931BAF5B8}"/>
    <cellStyle name="Normal 10 2 3 2 3" xfId="185" xr:uid="{23608E63-B633-4429-9BD5-BFD0A8952612}"/>
    <cellStyle name="Normal 10 2 3 2 3 2" xfId="186" xr:uid="{B5EC7691-273F-41B6-8141-31A2C21CDB77}"/>
    <cellStyle name="Normal 10 2 3 2 3 2 2" xfId="3789" xr:uid="{B2F32426-9C8D-4DC1-A9D2-6D78083F1763}"/>
    <cellStyle name="Normal 10 2 3 2 3 3" xfId="187" xr:uid="{42E29C0C-2586-47AC-8C65-DA9CE753A072}"/>
    <cellStyle name="Normal 10 2 3 2 3 4" xfId="188" xr:uid="{DD48C7CC-5FAF-45EB-8B2F-0E829CFB79E6}"/>
    <cellStyle name="Normal 10 2 3 2 4" xfId="189" xr:uid="{C956558F-EDC0-4299-8D14-687F8B5F4AD1}"/>
    <cellStyle name="Normal 10 2 3 2 4 2" xfId="3790" xr:uid="{F6CE6FCB-D402-4EAE-98E0-663AD4698732}"/>
    <cellStyle name="Normal 10 2 3 2 5" xfId="190" xr:uid="{18795E9B-B270-46DB-B3E4-AFC58600D287}"/>
    <cellStyle name="Normal 10 2 3 2 6" xfId="191" xr:uid="{3C713804-D78E-4A3D-BABC-D60AD8FC94AB}"/>
    <cellStyle name="Normal 10 2 3 3" xfId="192" xr:uid="{4746547F-BCFF-474A-B3FC-34B9EBE7BD9F}"/>
    <cellStyle name="Normal 10 2 3 3 2" xfId="193" xr:uid="{F7BE008E-7A8A-4019-8D8F-3A6A932D199A}"/>
    <cellStyle name="Normal 10 2 3 3 2 2" xfId="194" xr:uid="{A0D7D970-AD46-4F99-BCF9-F52AB0507B3B}"/>
    <cellStyle name="Normal 10 2 3 3 2 2 2" xfId="3791" xr:uid="{2ED93961-9F32-4863-9247-FC4616793919}"/>
    <cellStyle name="Normal 10 2 3 3 2 2 2 2" xfId="3792" xr:uid="{C7E492DB-4E48-4328-B992-9BA2E3759371}"/>
    <cellStyle name="Normal 10 2 3 3 2 2 3" xfId="3793" xr:uid="{EABDF362-72BD-47A6-9BAC-F2E866F3A9D5}"/>
    <cellStyle name="Normal 10 2 3 3 2 3" xfId="195" xr:uid="{71C7BEB4-FA83-4D7C-AF5D-141926E4F4E5}"/>
    <cellStyle name="Normal 10 2 3 3 2 3 2" xfId="3794" xr:uid="{A1FD79EA-6543-43B7-A203-0D97E9981212}"/>
    <cellStyle name="Normal 10 2 3 3 2 4" xfId="196" xr:uid="{006F569B-9BE3-40F1-9525-96724DBD2F00}"/>
    <cellStyle name="Normal 10 2 3 3 3" xfId="197" xr:uid="{F95FA5CF-C53D-4550-BE10-AA517640410D}"/>
    <cellStyle name="Normal 10 2 3 3 3 2" xfId="3795" xr:uid="{E49BE15A-7E72-4F70-8439-EC3D883C66AD}"/>
    <cellStyle name="Normal 10 2 3 3 3 2 2" xfId="3796" xr:uid="{17F6F680-5EAB-4523-A849-3F12777E3B62}"/>
    <cellStyle name="Normal 10 2 3 3 3 3" xfId="3797" xr:uid="{72833C56-FC43-4438-B5DE-899DB2458992}"/>
    <cellStyle name="Normal 10 2 3 3 4" xfId="198" xr:uid="{1FFD04C7-EEC3-4ED7-A51E-A966D0C80C50}"/>
    <cellStyle name="Normal 10 2 3 3 4 2" xfId="3798" xr:uid="{32AE56D1-2A40-4908-90C1-392DC3FE41F1}"/>
    <cellStyle name="Normal 10 2 3 3 5" xfId="199" xr:uid="{3153F129-0C33-4A4A-97ED-9D096CDCCB5F}"/>
    <cellStyle name="Normal 10 2 3 4" xfId="200" xr:uid="{51F3274B-AF0F-43AB-83F2-BC985314CF86}"/>
    <cellStyle name="Normal 10 2 3 4 2" xfId="201" xr:uid="{3B67CE4E-417A-44DE-B0F6-A2AF2647AF23}"/>
    <cellStyle name="Normal 10 2 3 4 2 2" xfId="3799" xr:uid="{34E94E28-A193-4E32-B508-54E1653B67DB}"/>
    <cellStyle name="Normal 10 2 3 4 2 2 2" xfId="3800" xr:uid="{A5B7CA91-4358-48AE-BDB8-C037DD4DE21E}"/>
    <cellStyle name="Normal 10 2 3 4 2 3" xfId="3801" xr:uid="{69187372-0E20-4A29-9AD7-52E983BA1619}"/>
    <cellStyle name="Normal 10 2 3 4 3" xfId="202" xr:uid="{ABCFCBC8-ABE8-435E-BCED-076D4DF24723}"/>
    <cellStyle name="Normal 10 2 3 4 3 2" xfId="3802" xr:uid="{D177A0C6-A86F-4A55-8822-E600FE3BDDE6}"/>
    <cellStyle name="Normal 10 2 3 4 4" xfId="203" xr:uid="{6C6805DC-D45A-45D7-82A4-C439D7922DF4}"/>
    <cellStyle name="Normal 10 2 3 5" xfId="204" xr:uid="{C6705CD6-156A-4196-A0F4-62E57A8B2412}"/>
    <cellStyle name="Normal 10 2 3 5 2" xfId="205" xr:uid="{C92F5C13-1031-48B2-98E5-808EFE7BDF02}"/>
    <cellStyle name="Normal 10 2 3 5 2 2" xfId="3803" xr:uid="{D887B33E-808C-4DFD-BEED-AFDDF8916B8E}"/>
    <cellStyle name="Normal 10 2 3 5 2 3" xfId="4312" xr:uid="{DBB5D2BD-6635-4264-9097-3DC71FC7DE30}"/>
    <cellStyle name="Normal 10 2 3 5 2 3 2" xfId="4586" xr:uid="{06D11069-C2BF-4AFA-82FD-480495E993B3}"/>
    <cellStyle name="Normal 10 2 3 5 3" xfId="206" xr:uid="{B4BFD52B-390A-44D2-AF9F-88D4684DB8B2}"/>
    <cellStyle name="Normal 10 2 3 5 4" xfId="207" xr:uid="{058729B3-AB64-4385-B697-DA1F357FD63B}"/>
    <cellStyle name="Normal 10 2 3 5 4 2" xfId="4782" xr:uid="{5B2385B9-98D9-4CA1-B234-A17342D28C76}"/>
    <cellStyle name="Normal 10 2 3 5 4 3" xfId="4848" xr:uid="{146DF6DD-04F8-4E73-B28A-76527F066780}"/>
    <cellStyle name="Normal 10 2 3 5 4 4" xfId="4820" xr:uid="{8A6AAEB3-778E-4E52-BA84-4D077A182C1C}"/>
    <cellStyle name="Normal 10 2 3 6" xfId="208" xr:uid="{593BA79B-3347-416F-BAA7-ECF34042AD1E}"/>
    <cellStyle name="Normal 10 2 3 6 2" xfId="3804" xr:uid="{0DAD5AE8-8FA7-42BF-989C-CD4526F7828A}"/>
    <cellStyle name="Normal 10 2 3 7" xfId="209" xr:uid="{BEA479AE-B005-4E4C-A94D-8878BD8FF301}"/>
    <cellStyle name="Normal 10 2 3 8" xfId="210" xr:uid="{8BC05DDD-B15A-4EF1-BC14-DBCD983E1824}"/>
    <cellStyle name="Normal 10 2 4" xfId="211" xr:uid="{FBBE91A6-451B-41A1-9EE5-AABC555547E8}"/>
    <cellStyle name="Normal 10 2 4 2" xfId="212" xr:uid="{5D06C3FA-407D-4CAD-A844-38BA050FEF37}"/>
    <cellStyle name="Normal 10 2 4 2 2" xfId="213" xr:uid="{77C6AB9C-C0D4-4AF1-9134-5D5C83687C01}"/>
    <cellStyle name="Normal 10 2 4 2 2 2" xfId="214" xr:uid="{9E3B7871-237C-4B2D-A8B7-0B4E5B6D3DAC}"/>
    <cellStyle name="Normal 10 2 4 2 2 2 2" xfId="3805" xr:uid="{590D0C98-61F0-41DD-B0ED-4A16C8E01454}"/>
    <cellStyle name="Normal 10 2 4 2 2 3" xfId="215" xr:uid="{9171E55D-5791-4CFF-AC2B-6018286B3726}"/>
    <cellStyle name="Normal 10 2 4 2 2 4" xfId="216" xr:uid="{9E813014-4FCA-4F2A-B406-BCA6227EE3C5}"/>
    <cellStyle name="Normal 10 2 4 2 3" xfId="217" xr:uid="{35152E3E-69AE-4742-9E5B-EB7BA2924EA5}"/>
    <cellStyle name="Normal 10 2 4 2 3 2" xfId="3806" xr:uid="{F62F7F5F-B87A-4123-A3FB-57132C8C2B09}"/>
    <cellStyle name="Normal 10 2 4 2 4" xfId="218" xr:uid="{31AC61FA-9ACA-41B7-AD1C-FF0805C79063}"/>
    <cellStyle name="Normal 10 2 4 2 5" xfId="219" xr:uid="{AB83E271-1906-4EDF-A682-2DEC23B2482D}"/>
    <cellStyle name="Normal 10 2 4 3" xfId="220" xr:uid="{FFC2595D-03C8-42F6-8E22-8B422A5AF25F}"/>
    <cellStyle name="Normal 10 2 4 3 2" xfId="221" xr:uid="{A9C82BDD-DE8D-4079-B3FF-D9251242EFA7}"/>
    <cellStyle name="Normal 10 2 4 3 2 2" xfId="3807" xr:uid="{8A284C8B-64F4-47B9-BD67-0F47EDBF09BF}"/>
    <cellStyle name="Normal 10 2 4 3 3" xfId="222" xr:uid="{0FD2DC15-7416-48EF-A5B0-70136D9FFCA5}"/>
    <cellStyle name="Normal 10 2 4 3 4" xfId="223" xr:uid="{B0C5EC5B-63F0-4DD9-9554-C406AC3D6055}"/>
    <cellStyle name="Normal 10 2 4 4" xfId="224" xr:uid="{FC15F5AB-65C2-453D-B3F2-26F252B5E012}"/>
    <cellStyle name="Normal 10 2 4 4 2" xfId="225" xr:uid="{A7871940-8B96-401E-ADD5-7D9C5D807036}"/>
    <cellStyle name="Normal 10 2 4 4 3" xfId="226" xr:uid="{D70EED85-5F46-4B86-A871-79C8DA7C4E5D}"/>
    <cellStyle name="Normal 10 2 4 4 4" xfId="227" xr:uid="{E23724DE-3418-4921-9791-AEEA84D7AB58}"/>
    <cellStyle name="Normal 10 2 4 5" xfId="228" xr:uid="{AE7FE1ED-D112-40EF-BBA6-084616ADDD7C}"/>
    <cellStyle name="Normal 10 2 4 6" xfId="229" xr:uid="{09E0805C-09B3-4FAF-9D5E-9D29CC81AC7D}"/>
    <cellStyle name="Normal 10 2 4 7" xfId="230" xr:uid="{B76CAC66-C665-4416-A557-525077B5D9B5}"/>
    <cellStyle name="Normal 10 2 5" xfId="231" xr:uid="{2647AB7E-0618-4B2E-9665-7F0E58CF044D}"/>
    <cellStyle name="Normal 10 2 5 2" xfId="232" xr:uid="{1B7B2CC9-C104-43B3-B6F6-FF2E38A119C5}"/>
    <cellStyle name="Normal 10 2 5 2 2" xfId="233" xr:uid="{D4BF3CAD-2094-458B-A14B-58311C5504AA}"/>
    <cellStyle name="Normal 10 2 5 2 2 2" xfId="3808" xr:uid="{C72790A0-5D84-4E22-8EBE-34085DB7B60D}"/>
    <cellStyle name="Normal 10 2 5 2 2 2 2" xfId="3809" xr:uid="{89ABED73-540A-4EF4-8436-28D346308ADE}"/>
    <cellStyle name="Normal 10 2 5 2 2 3" xfId="3810" xr:uid="{AF2FEB24-3E61-4504-B1F9-4E4B7D792F62}"/>
    <cellStyle name="Normal 10 2 5 2 3" xfId="234" xr:uid="{CEA92DE7-82A4-45F4-BB2F-C2FA36DA2189}"/>
    <cellStyle name="Normal 10 2 5 2 3 2" xfId="3811" xr:uid="{7DB8259B-24EC-49B9-B66F-D134E8A449B1}"/>
    <cellStyle name="Normal 10 2 5 2 4" xfId="235" xr:uid="{195FF3FF-2DC6-49AD-828B-B770819E9A85}"/>
    <cellStyle name="Normal 10 2 5 3" xfId="236" xr:uid="{97DAE803-9FBD-486F-9CAE-71673DCF8A48}"/>
    <cellStyle name="Normal 10 2 5 3 2" xfId="237" xr:uid="{7B3B8BBB-4160-4CFE-9B5D-D187D9B83AED}"/>
    <cellStyle name="Normal 10 2 5 3 2 2" xfId="3812" xr:uid="{D15331C9-1884-4229-9237-69E736D748DB}"/>
    <cellStyle name="Normal 10 2 5 3 3" xfId="238" xr:uid="{7F6473C5-6FF9-4DBB-BA5E-1F883F3D170D}"/>
    <cellStyle name="Normal 10 2 5 3 4" xfId="239" xr:uid="{BBE269C3-B386-4EAF-AED5-3409F1614A0B}"/>
    <cellStyle name="Normal 10 2 5 4" xfId="240" xr:uid="{B066B7F6-0824-48EA-B0EA-C254A6E59212}"/>
    <cellStyle name="Normal 10 2 5 4 2" xfId="3813" xr:uid="{C43423DF-C0E4-4C05-BD6A-7B4AE977E356}"/>
    <cellStyle name="Normal 10 2 5 5" xfId="241" xr:uid="{4A3A6C45-E6CE-41F9-B6D3-D37894CF95B6}"/>
    <cellStyle name="Normal 10 2 5 6" xfId="242" xr:uid="{5996CF14-4CEE-48E6-BB2D-AF2DB0A02055}"/>
    <cellStyle name="Normal 10 2 6" xfId="243" xr:uid="{00B11363-13F1-4B09-958C-CD1E19F8782D}"/>
    <cellStyle name="Normal 10 2 6 2" xfId="244" xr:uid="{A85CC83C-F067-49F5-AB8B-2C7FB7F5F0B7}"/>
    <cellStyle name="Normal 10 2 6 2 2" xfId="245" xr:uid="{3C487F4F-16DE-40D9-B3C2-A18F8DC4F07C}"/>
    <cellStyle name="Normal 10 2 6 2 2 2" xfId="3814" xr:uid="{5FB493B4-49DC-4ADF-B7E9-F4623248DDAB}"/>
    <cellStyle name="Normal 10 2 6 2 3" xfId="246" xr:uid="{2CCB1787-99E8-4A6B-AD67-E45C27EABBA3}"/>
    <cellStyle name="Normal 10 2 6 2 4" xfId="247" xr:uid="{D637DB12-2DEE-4A74-9EA8-518C1A594DDE}"/>
    <cellStyle name="Normal 10 2 6 3" xfId="248" xr:uid="{95229FAA-8307-4B92-AF33-D6A6A25189F2}"/>
    <cellStyle name="Normal 10 2 6 3 2" xfId="3815" xr:uid="{17DF88A6-BFFE-4B2E-89D0-942B0F5333B4}"/>
    <cellStyle name="Normal 10 2 6 4" xfId="249" xr:uid="{4D48EA0C-4FF9-4A72-BC6E-6854A3B5356E}"/>
    <cellStyle name="Normal 10 2 6 5" xfId="250" xr:uid="{5871412D-8749-4A4E-8C0F-5694EA3FF1C5}"/>
    <cellStyle name="Normal 10 2 7" xfId="251" xr:uid="{A0798A24-E82A-462D-AB03-EECEC2A99B7E}"/>
    <cellStyle name="Normal 10 2 7 2" xfId="252" xr:uid="{16613702-A31C-4359-9425-2C2360F7194E}"/>
    <cellStyle name="Normal 10 2 7 2 2" xfId="3816" xr:uid="{96E49045-CB97-48EE-906C-9821D46D9BB9}"/>
    <cellStyle name="Normal 10 2 7 2 3" xfId="4310" xr:uid="{28F79FE5-D486-47BF-B89C-0234BF93D6C8}"/>
    <cellStyle name="Normal 10 2 7 2 3 2" xfId="4585" xr:uid="{978D499E-1620-4B77-839A-9E107D832628}"/>
    <cellStyle name="Normal 10 2 7 3" xfId="253" xr:uid="{25C24FFB-5722-4AB7-94CB-E1D34A6EE1A9}"/>
    <cellStyle name="Normal 10 2 7 4" xfId="254" xr:uid="{C0F509D1-266D-4520-8267-D112E81FF2F1}"/>
    <cellStyle name="Normal 10 2 7 4 2" xfId="4780" xr:uid="{45F69165-F7B2-42EF-BA6D-7018B751C82D}"/>
    <cellStyle name="Normal 10 2 7 4 3" xfId="4849" xr:uid="{A2D36F5C-6A81-49DF-8177-56E96C206DEA}"/>
    <cellStyle name="Normal 10 2 7 4 4" xfId="4818" xr:uid="{F8C98959-78B8-4151-A3BD-3C1583930521}"/>
    <cellStyle name="Normal 10 2 8" xfId="255" xr:uid="{6278C89E-CA14-4BE6-8D64-3E66A4BF957B}"/>
    <cellStyle name="Normal 10 2 8 2" xfId="256" xr:uid="{7E43F60A-6C06-4C2A-B4E2-D70144C64B5B}"/>
    <cellStyle name="Normal 10 2 8 3" xfId="257" xr:uid="{08018CE9-05BF-4342-B409-1FFF6825970F}"/>
    <cellStyle name="Normal 10 2 8 4" xfId="258" xr:uid="{E9D5DB79-6487-4CC4-9E04-E6B5A0A3CF1E}"/>
    <cellStyle name="Normal 10 2 9" xfId="259" xr:uid="{779D1ABE-899A-45BE-8C60-18A05D557553}"/>
    <cellStyle name="Normal 10 3" xfId="260" xr:uid="{709A905B-D50D-41BC-A0A9-BA6E55B25763}"/>
    <cellStyle name="Normal 10 3 10" xfId="261" xr:uid="{30966521-0F2A-400C-A92F-79670EEA852D}"/>
    <cellStyle name="Normal 10 3 11" xfId="262" xr:uid="{83278AEF-ADA6-485F-9801-FD82D34D5102}"/>
    <cellStyle name="Normal 10 3 2" xfId="263" xr:uid="{17760C48-F13C-4735-BCF2-981F92B13123}"/>
    <cellStyle name="Normal 10 3 2 2" xfId="264" xr:uid="{30FFCB69-5025-47A8-941F-41B00CE34115}"/>
    <cellStyle name="Normal 10 3 2 2 2" xfId="265" xr:uid="{0FEE732D-AD57-4544-84CC-84D579B2EFED}"/>
    <cellStyle name="Normal 10 3 2 2 2 2" xfId="266" xr:uid="{6F867FEF-7C44-4BCC-A1AB-745E369D861A}"/>
    <cellStyle name="Normal 10 3 2 2 2 2 2" xfId="267" xr:uid="{DE8126DD-2997-4371-AF2B-156646EE58F4}"/>
    <cellStyle name="Normal 10 3 2 2 2 2 2 2" xfId="3817" xr:uid="{8161C421-02BA-4EAE-B06C-133B3545704C}"/>
    <cellStyle name="Normal 10 3 2 2 2 2 3" xfId="268" xr:uid="{1A018D8F-D9C1-4D98-B313-0DC7FCA3360D}"/>
    <cellStyle name="Normal 10 3 2 2 2 2 4" xfId="269" xr:uid="{5A2A91EC-1994-4850-98F7-D70BBFD69F84}"/>
    <cellStyle name="Normal 10 3 2 2 2 3" xfId="270" xr:uid="{C0385155-B909-4732-8332-C7A3C5009EAB}"/>
    <cellStyle name="Normal 10 3 2 2 2 3 2" xfId="271" xr:uid="{6A6D59B3-0F1A-483C-AE6C-B0F3DE5BBAC1}"/>
    <cellStyle name="Normal 10 3 2 2 2 3 3" xfId="272" xr:uid="{819619E9-3AC4-4406-AA38-68F5C5CE1CAB}"/>
    <cellStyle name="Normal 10 3 2 2 2 3 4" xfId="273" xr:uid="{340D8D0D-18E5-4DDB-8134-38FAC4B2399D}"/>
    <cellStyle name="Normal 10 3 2 2 2 4" xfId="274" xr:uid="{F70FC72E-D7B1-437F-82D8-C76CA5EDCFDF}"/>
    <cellStyle name="Normal 10 3 2 2 2 5" xfId="275" xr:uid="{A3BFDFF9-8EB8-421D-A7A7-A3944A490C8C}"/>
    <cellStyle name="Normal 10 3 2 2 2 6" xfId="276" xr:uid="{942695EA-4B56-48E6-AC40-347F5C7565F4}"/>
    <cellStyle name="Normal 10 3 2 2 3" xfId="277" xr:uid="{CC61C474-5F16-4ADA-BC40-9609874E8BF2}"/>
    <cellStyle name="Normal 10 3 2 2 3 2" xfId="278" xr:uid="{E4DBAA39-D32F-4951-B59C-D290352F7236}"/>
    <cellStyle name="Normal 10 3 2 2 3 2 2" xfId="279" xr:uid="{E3140AD9-B233-4578-8023-436BD87EBBA8}"/>
    <cellStyle name="Normal 10 3 2 2 3 2 3" xfId="280" xr:uid="{E7DD01F3-1B22-46F4-96C3-4E51D4FA3718}"/>
    <cellStyle name="Normal 10 3 2 2 3 2 4" xfId="281" xr:uid="{4537CBB1-DA1B-470E-8D59-03E8540B03CD}"/>
    <cellStyle name="Normal 10 3 2 2 3 3" xfId="282" xr:uid="{1768ED06-3184-4424-9F63-3A31B5EE3921}"/>
    <cellStyle name="Normal 10 3 2 2 3 4" xfId="283" xr:uid="{1D548FA3-2A5C-4FD3-B6A1-4070B1EC711F}"/>
    <cellStyle name="Normal 10 3 2 2 3 5" xfId="284" xr:uid="{A734AF88-16C2-4065-85B6-EC3C4424D9A4}"/>
    <cellStyle name="Normal 10 3 2 2 4" xfId="285" xr:uid="{CBDDEBB4-D88C-44EA-9D8E-F1EBDE8528D0}"/>
    <cellStyle name="Normal 10 3 2 2 4 2" xfId="286" xr:uid="{A05DCC2B-FDF3-43E7-AC0B-C263320D5460}"/>
    <cellStyle name="Normal 10 3 2 2 4 3" xfId="287" xr:uid="{8C2DCD3C-4586-47AF-B8F8-B92A1615F756}"/>
    <cellStyle name="Normal 10 3 2 2 4 4" xfId="288" xr:uid="{54862E69-65ED-444F-8053-ED11640FD514}"/>
    <cellStyle name="Normal 10 3 2 2 5" xfId="289" xr:uid="{DD19F32C-7399-4759-BAFA-E88791557B43}"/>
    <cellStyle name="Normal 10 3 2 2 5 2" xfId="290" xr:uid="{8A70EC64-BE14-47A1-B4FB-0D715E254C97}"/>
    <cellStyle name="Normal 10 3 2 2 5 3" xfId="291" xr:uid="{F7CD7FBE-7AEF-4FA5-B762-511909D26E36}"/>
    <cellStyle name="Normal 10 3 2 2 5 4" xfId="292" xr:uid="{AE921807-9EDC-4DFD-8E8C-30C796227648}"/>
    <cellStyle name="Normal 10 3 2 2 6" xfId="293" xr:uid="{49FBDCBF-AC43-4A41-A391-D0DFE3570521}"/>
    <cellStyle name="Normal 10 3 2 2 7" xfId="294" xr:uid="{D430E72F-A8A1-48CE-8DD4-482553A2C09E}"/>
    <cellStyle name="Normal 10 3 2 2 8" xfId="295" xr:uid="{CA56A7DB-027A-4B20-BA08-17A26F41FFFC}"/>
    <cellStyle name="Normal 10 3 2 3" xfId="296" xr:uid="{C1F20A5F-7C10-49C7-B627-9C58E67079BD}"/>
    <cellStyle name="Normal 10 3 2 3 2" xfId="297" xr:uid="{F1F90296-C3E2-4B3F-AB30-D97E40A8D6C7}"/>
    <cellStyle name="Normal 10 3 2 3 2 2" xfId="298" xr:uid="{4A756BE4-6B78-45EE-ADCC-0BED441196BF}"/>
    <cellStyle name="Normal 10 3 2 3 2 2 2" xfId="3818" xr:uid="{BD31146F-F5F2-4EDF-BF05-69B23FB09063}"/>
    <cellStyle name="Normal 10 3 2 3 2 2 2 2" xfId="3819" xr:uid="{F567A41A-C15E-47C9-8941-EDCE370B1CEC}"/>
    <cellStyle name="Normal 10 3 2 3 2 2 3" xfId="3820" xr:uid="{2633DC98-FABA-4D4B-B8CF-C415311C33F9}"/>
    <cellStyle name="Normal 10 3 2 3 2 3" xfId="299" xr:uid="{2BBEA599-5D9D-45B0-ADE6-524F80AE34D8}"/>
    <cellStyle name="Normal 10 3 2 3 2 3 2" xfId="3821" xr:uid="{E80040F1-7BA6-4710-A39B-724092253E21}"/>
    <cellStyle name="Normal 10 3 2 3 2 4" xfId="300" xr:uid="{702AF097-37BF-4828-AD8E-207E4E22190C}"/>
    <cellStyle name="Normal 10 3 2 3 3" xfId="301" xr:uid="{228F0183-8AAE-4A38-B707-D5D3B0DE7CB6}"/>
    <cellStyle name="Normal 10 3 2 3 3 2" xfId="302" xr:uid="{C891D3D4-F0E8-4283-8CC4-46072535C82F}"/>
    <cellStyle name="Normal 10 3 2 3 3 2 2" xfId="3822" xr:uid="{E8277927-B955-4DB1-8E34-F2BF11080184}"/>
    <cellStyle name="Normal 10 3 2 3 3 3" xfId="303" xr:uid="{D656D711-91CC-4763-BC87-AE0D4F140E94}"/>
    <cellStyle name="Normal 10 3 2 3 3 4" xfId="304" xr:uid="{596E6B9B-C778-4F77-B8D4-D76CA0C33575}"/>
    <cellStyle name="Normal 10 3 2 3 4" xfId="305" xr:uid="{20AF207E-9552-4721-A73C-AF70E9CBD07E}"/>
    <cellStyle name="Normal 10 3 2 3 4 2" xfId="3823" xr:uid="{785A8BC8-BF45-461F-99EC-E73C22037BFB}"/>
    <cellStyle name="Normal 10 3 2 3 5" xfId="306" xr:uid="{C52C8C78-5B49-42FE-8D15-3566094169BE}"/>
    <cellStyle name="Normal 10 3 2 3 6" xfId="307" xr:uid="{D2B458AC-2E90-4926-AB56-9123A9D91ACB}"/>
    <cellStyle name="Normal 10 3 2 4" xfId="308" xr:uid="{B08A7926-C381-4F2C-A887-29C0E3455FC3}"/>
    <cellStyle name="Normal 10 3 2 4 2" xfId="309" xr:uid="{CF7AA7D8-9465-490A-A61B-57F29302F464}"/>
    <cellStyle name="Normal 10 3 2 4 2 2" xfId="310" xr:uid="{72EBC7FA-53C1-4395-B9F5-CA5DA3674645}"/>
    <cellStyle name="Normal 10 3 2 4 2 2 2" xfId="3824" xr:uid="{9F27AFA3-83F6-4AF2-A8D8-546B665030C1}"/>
    <cellStyle name="Normal 10 3 2 4 2 3" xfId="311" xr:uid="{C12BD8E7-9A06-4BDF-A94E-0EE4DD5599F2}"/>
    <cellStyle name="Normal 10 3 2 4 2 4" xfId="312" xr:uid="{1BF31E7B-A954-42DB-BA27-2168076D9165}"/>
    <cellStyle name="Normal 10 3 2 4 3" xfId="313" xr:uid="{0FB244AA-CEB9-4101-88A8-9E0183DED49C}"/>
    <cellStyle name="Normal 10 3 2 4 3 2" xfId="3825" xr:uid="{24564E10-0053-4B5C-92B2-6C476F0C18D2}"/>
    <cellStyle name="Normal 10 3 2 4 4" xfId="314" xr:uid="{8D976320-1F38-4E52-855D-949A0B9057A7}"/>
    <cellStyle name="Normal 10 3 2 4 5" xfId="315" xr:uid="{0C5F185E-4997-496E-AED9-EBF7029BFE19}"/>
    <cellStyle name="Normal 10 3 2 5" xfId="316" xr:uid="{35CA6F94-13A1-4C01-88C6-574CC9280ED2}"/>
    <cellStyle name="Normal 10 3 2 5 2" xfId="317" xr:uid="{82DE05EF-6653-44BA-A67D-B74EF86A5E2C}"/>
    <cellStyle name="Normal 10 3 2 5 2 2" xfId="3826" xr:uid="{420FD375-026D-46C3-8BE5-1898D95197A6}"/>
    <cellStyle name="Normal 10 3 2 5 3" xfId="318" xr:uid="{B884C6EB-BDBC-4ED1-A57C-3ECB67D6DC93}"/>
    <cellStyle name="Normal 10 3 2 5 4" xfId="319" xr:uid="{75F3A6A4-E424-4319-A0BF-B4ABD7791406}"/>
    <cellStyle name="Normal 10 3 2 6" xfId="320" xr:uid="{57360A79-306F-4638-B767-E414FA318D34}"/>
    <cellStyle name="Normal 10 3 2 6 2" xfId="321" xr:uid="{F5A050E3-0262-411B-9BFA-D336DEC67BEA}"/>
    <cellStyle name="Normal 10 3 2 6 3" xfId="322" xr:uid="{5C5EE268-3AF9-4244-9F32-8DF5A881DBB7}"/>
    <cellStyle name="Normal 10 3 2 6 4" xfId="323" xr:uid="{3D80377F-F11C-40A6-8733-7FA0E68AB801}"/>
    <cellStyle name="Normal 10 3 2 7" xfId="324" xr:uid="{DC4859CF-185D-407D-B8A3-72EE9BCE3466}"/>
    <cellStyle name="Normal 10 3 2 8" xfId="325" xr:uid="{BAB3772F-B876-4226-AB99-9631019FB377}"/>
    <cellStyle name="Normal 10 3 2 9" xfId="326" xr:uid="{075996C2-EE9C-485B-B0E7-BC3E0B656021}"/>
    <cellStyle name="Normal 10 3 3" xfId="327" xr:uid="{57D863E8-9033-4F08-9474-F4FDB76C57C9}"/>
    <cellStyle name="Normal 10 3 3 2" xfId="328" xr:uid="{58D9EB71-61B7-46F3-8021-CCBEEDC2D11D}"/>
    <cellStyle name="Normal 10 3 3 2 2" xfId="329" xr:uid="{BF559424-7542-41E8-B9DE-D216B3831A96}"/>
    <cellStyle name="Normal 10 3 3 2 2 2" xfId="330" xr:uid="{136BCED5-E482-41D1-9AD0-54F854679BA7}"/>
    <cellStyle name="Normal 10 3 3 2 2 2 2" xfId="3827" xr:uid="{27E13898-9EFD-4BAE-A619-50A5DA1A9441}"/>
    <cellStyle name="Normal 10 3 3 2 2 2 2 2" xfId="4707" xr:uid="{D59C19DA-7972-4066-9BDE-C7169DB7A905}"/>
    <cellStyle name="Normal 10 3 3 2 2 2 3" xfId="4708" xr:uid="{487A424E-F91A-48BD-A58D-46F64C5B877B}"/>
    <cellStyle name="Normal 10 3 3 2 2 3" xfId="331" xr:uid="{EC9064C0-6F9B-4A51-A3BE-BAB872CC025A}"/>
    <cellStyle name="Normal 10 3 3 2 2 3 2" xfId="4709" xr:uid="{8C46CF2E-A758-474C-831E-863B71CDF20F}"/>
    <cellStyle name="Normal 10 3 3 2 2 4" xfId="332" xr:uid="{10ECE9AD-2DE4-4045-B94E-7EDAF96B0C4C}"/>
    <cellStyle name="Normal 10 3 3 2 3" xfId="333" xr:uid="{DE5FA6B9-0463-476D-8C77-CDF60E2A2E9D}"/>
    <cellStyle name="Normal 10 3 3 2 3 2" xfId="334" xr:uid="{A3056645-727C-4A4F-BEB2-A29E5D644D33}"/>
    <cellStyle name="Normal 10 3 3 2 3 2 2" xfId="4710" xr:uid="{B6A236AA-8498-465E-B5D2-4F92AF65F19D}"/>
    <cellStyle name="Normal 10 3 3 2 3 3" xfId="335" xr:uid="{F8E67590-BFC5-4202-884A-804BC294F7FA}"/>
    <cellStyle name="Normal 10 3 3 2 3 4" xfId="336" xr:uid="{9FFA2B86-8535-4F84-859B-9C0B2D43888B}"/>
    <cellStyle name="Normal 10 3 3 2 4" xfId="337" xr:uid="{B3CB072F-F8B0-478C-BAE7-69ECFB3BF869}"/>
    <cellStyle name="Normal 10 3 3 2 4 2" xfId="4711" xr:uid="{F975741F-83D2-4C35-B54E-8878DC3083B3}"/>
    <cellStyle name="Normal 10 3 3 2 5" xfId="338" xr:uid="{2C54B74E-DC8B-4E38-8528-6E3EB23EA22D}"/>
    <cellStyle name="Normal 10 3 3 2 6" xfId="339" xr:uid="{23DA0BD0-28A8-428A-850F-36DE0EEFE4BB}"/>
    <cellStyle name="Normal 10 3 3 3" xfId="340" xr:uid="{6832E349-582E-41C1-9083-4D3F39F938EF}"/>
    <cellStyle name="Normal 10 3 3 3 2" xfId="341" xr:uid="{09A0022A-0472-48A9-A719-5F86B418BF4C}"/>
    <cellStyle name="Normal 10 3 3 3 2 2" xfId="342" xr:uid="{F07D8949-C5CB-43E3-AAEE-737583F0287F}"/>
    <cellStyle name="Normal 10 3 3 3 2 2 2" xfId="4712" xr:uid="{CEDA6932-83D5-4785-9EA7-0A2101803CF9}"/>
    <cellStyle name="Normal 10 3 3 3 2 3" xfId="343" xr:uid="{544B287C-2B6D-4AE4-8887-55345D47BEAE}"/>
    <cellStyle name="Normal 10 3 3 3 2 4" xfId="344" xr:uid="{A3855CFC-474A-44E3-8862-85FDFC27F6DF}"/>
    <cellStyle name="Normal 10 3 3 3 3" xfId="345" xr:uid="{F4E06CFE-433C-403B-9E74-157944E6A21C}"/>
    <cellStyle name="Normal 10 3 3 3 3 2" xfId="4713" xr:uid="{3B4992F1-A8EF-4CC0-9EA5-ED0BBAE46BFA}"/>
    <cellStyle name="Normal 10 3 3 3 4" xfId="346" xr:uid="{58C0B0BA-D06C-429C-90D3-3241B5556003}"/>
    <cellStyle name="Normal 10 3 3 3 5" xfId="347" xr:uid="{245C2464-B62D-4082-B3D3-3FECC5E472FB}"/>
    <cellStyle name="Normal 10 3 3 4" xfId="348" xr:uid="{38A3C1ED-9FA5-4BB7-8A3E-817F74B87E6C}"/>
    <cellStyle name="Normal 10 3 3 4 2" xfId="349" xr:uid="{8236936E-4B5B-4BCF-B88F-52F164198C5A}"/>
    <cellStyle name="Normal 10 3 3 4 2 2" xfId="4714" xr:uid="{857886CC-EB65-4EDE-9EFC-13FCF7645B03}"/>
    <cellStyle name="Normal 10 3 3 4 3" xfId="350" xr:uid="{4D76CE3A-80DD-4272-A1D3-9DE64FD1B1C1}"/>
    <cellStyle name="Normal 10 3 3 4 4" xfId="351" xr:uid="{E1335C15-360F-4794-BA0C-689AC79F61A8}"/>
    <cellStyle name="Normal 10 3 3 5" xfId="352" xr:uid="{949BD213-0149-4F2C-A993-0CECFE7D1902}"/>
    <cellStyle name="Normal 10 3 3 5 2" xfId="353" xr:uid="{5D202A0E-D62B-4A26-90A1-E1492B850C0F}"/>
    <cellStyle name="Normal 10 3 3 5 3" xfId="354" xr:uid="{23DB4C91-54C4-4ABA-87BF-9346008D9375}"/>
    <cellStyle name="Normal 10 3 3 5 4" xfId="355" xr:uid="{E2B57F0F-A840-4A86-857A-831BE0ADC245}"/>
    <cellStyle name="Normal 10 3 3 6" xfId="356" xr:uid="{F206D32E-3CB5-404D-A980-6D2BE9D709DA}"/>
    <cellStyle name="Normal 10 3 3 7" xfId="357" xr:uid="{11AE2A9B-DED1-4A03-8E23-1C2D4C39617E}"/>
    <cellStyle name="Normal 10 3 3 8" xfId="358" xr:uid="{6590353C-267F-4954-B827-622794B8CBCB}"/>
    <cellStyle name="Normal 10 3 4" xfId="359" xr:uid="{F56C441D-BA81-430A-98FE-D9F321597D94}"/>
    <cellStyle name="Normal 10 3 4 2" xfId="360" xr:uid="{9B48230C-3341-4080-974B-A65EB0F984CF}"/>
    <cellStyle name="Normal 10 3 4 2 2" xfId="361" xr:uid="{03F0FEE5-B4C7-40D8-90B9-A39A02700A35}"/>
    <cellStyle name="Normal 10 3 4 2 2 2" xfId="362" xr:uid="{028446D5-E529-4979-8003-1E713D749A66}"/>
    <cellStyle name="Normal 10 3 4 2 2 2 2" xfId="3828" xr:uid="{81FC7B17-E49C-43AA-B1F6-8262D11ABB8C}"/>
    <cellStyle name="Normal 10 3 4 2 2 3" xfId="363" xr:uid="{09634012-447B-4E61-A4A8-3D202D9E2229}"/>
    <cellStyle name="Normal 10 3 4 2 2 4" xfId="364" xr:uid="{ADC15D96-8C21-415F-AB77-5DF5DC73D03F}"/>
    <cellStyle name="Normal 10 3 4 2 3" xfId="365" xr:uid="{4C7ECEF7-8782-48B4-9F28-BB2F01BA198C}"/>
    <cellStyle name="Normal 10 3 4 2 3 2" xfId="3829" xr:uid="{B0AB8F0E-DA3E-493A-B119-0F9CA3806C2D}"/>
    <cellStyle name="Normal 10 3 4 2 4" xfId="366" xr:uid="{F458AF17-13DE-4DD7-9103-4CFD52A9EE30}"/>
    <cellStyle name="Normal 10 3 4 2 5" xfId="367" xr:uid="{BC34CE6A-18BB-4C30-ACF1-E7379EB072F8}"/>
    <cellStyle name="Normal 10 3 4 3" xfId="368" xr:uid="{3A800E3D-441D-402B-91A5-3CF7169359AC}"/>
    <cellStyle name="Normal 10 3 4 3 2" xfId="369" xr:uid="{B4F620BC-1E25-4C9C-9730-7EC1D21D81A4}"/>
    <cellStyle name="Normal 10 3 4 3 2 2" xfId="3830" xr:uid="{CF3CF75D-765E-46C4-AEAE-F0ED7E21860D}"/>
    <cellStyle name="Normal 10 3 4 3 3" xfId="370" xr:uid="{8CF7FC4A-8331-480A-AE4E-0B1C3D2E936F}"/>
    <cellStyle name="Normal 10 3 4 3 4" xfId="371" xr:uid="{C2AC934B-30B9-488E-8B42-C784162D6B23}"/>
    <cellStyle name="Normal 10 3 4 4" xfId="372" xr:uid="{559D3FBC-129F-4137-B464-B2534EEE1F8E}"/>
    <cellStyle name="Normal 10 3 4 4 2" xfId="373" xr:uid="{8916F95F-5642-4901-A4AB-4F9784263007}"/>
    <cellStyle name="Normal 10 3 4 4 3" xfId="374" xr:uid="{051DD864-2691-427C-856D-B4B51D696EF9}"/>
    <cellStyle name="Normal 10 3 4 4 4" xfId="375" xr:uid="{3D6B6639-B5E7-4556-B86A-1AE88682BB72}"/>
    <cellStyle name="Normal 10 3 4 5" xfId="376" xr:uid="{CA879DBB-669D-4689-BF05-6834737FCDBB}"/>
    <cellStyle name="Normal 10 3 4 6" xfId="377" xr:uid="{1D84F26E-450C-41AA-B540-A7CC7CDFA431}"/>
    <cellStyle name="Normal 10 3 4 7" xfId="378" xr:uid="{330176BE-03EA-49B7-A79F-5B20A48030DF}"/>
    <cellStyle name="Normal 10 3 5" xfId="379" xr:uid="{458C7466-631B-403C-A767-59DAD7F62676}"/>
    <cellStyle name="Normal 10 3 5 2" xfId="380" xr:uid="{E926403A-1C84-4D96-8D0C-2A07918DE8DE}"/>
    <cellStyle name="Normal 10 3 5 2 2" xfId="381" xr:uid="{D9ED45DE-3FC1-4AB3-95F2-758B3BAB5066}"/>
    <cellStyle name="Normal 10 3 5 2 2 2" xfId="3831" xr:uid="{E431CF8C-609C-48AB-9937-9EBCC253ECB4}"/>
    <cellStyle name="Normal 10 3 5 2 3" xfId="382" xr:uid="{145EC7EC-41AA-460C-9423-C2105C3CC6A9}"/>
    <cellStyle name="Normal 10 3 5 2 4" xfId="383" xr:uid="{B0EE3ADD-535E-40CD-B16F-4E314D35ABD2}"/>
    <cellStyle name="Normal 10 3 5 3" xfId="384" xr:uid="{9F5FEE92-4B6B-46C7-B009-1EE6291055E0}"/>
    <cellStyle name="Normal 10 3 5 3 2" xfId="385" xr:uid="{8ACD79EA-CA28-4F8C-AD82-67037133A4BA}"/>
    <cellStyle name="Normal 10 3 5 3 3" xfId="386" xr:uid="{4FC746D9-C9BD-45FA-A0AC-CD4C7C42CD79}"/>
    <cellStyle name="Normal 10 3 5 3 4" xfId="387" xr:uid="{AB4A38FD-AE46-486C-A149-E228E9D5EB16}"/>
    <cellStyle name="Normal 10 3 5 4" xfId="388" xr:uid="{7F1862CB-7FEB-48CE-9146-451FAC76B155}"/>
    <cellStyle name="Normal 10 3 5 5" xfId="389" xr:uid="{2C92A500-1CA1-4D2D-BFD0-91FB7038CA19}"/>
    <cellStyle name="Normal 10 3 5 6" xfId="390" xr:uid="{4DF6FF2D-1157-49BF-89C3-82632DC66B39}"/>
    <cellStyle name="Normal 10 3 6" xfId="391" xr:uid="{1FF74F4A-44C5-40CC-A821-4F5FCE059D6F}"/>
    <cellStyle name="Normal 10 3 6 2" xfId="392" xr:uid="{9862C378-E23B-4729-BA39-CC78BA6E7148}"/>
    <cellStyle name="Normal 10 3 6 2 2" xfId="393" xr:uid="{9197D8C4-A861-4E35-AD97-DE7E99E7C4D2}"/>
    <cellStyle name="Normal 10 3 6 2 3" xfId="394" xr:uid="{D4EBDB48-C9BC-44C5-B904-96D62D2846D9}"/>
    <cellStyle name="Normal 10 3 6 2 4" xfId="395" xr:uid="{107E1A71-D501-4729-957A-6277F4D0CDB6}"/>
    <cellStyle name="Normal 10 3 6 3" xfId="396" xr:uid="{C5032BFC-E4DA-4EE8-AD63-440B42B441CC}"/>
    <cellStyle name="Normal 10 3 6 4" xfId="397" xr:uid="{721A07B8-ACA1-49EB-83B6-AA0039B1AD85}"/>
    <cellStyle name="Normal 10 3 6 5" xfId="398" xr:uid="{37103252-3B05-4515-A147-016F874E08A4}"/>
    <cellStyle name="Normal 10 3 7" xfId="399" xr:uid="{03E32D68-C9F6-4B8F-9E24-16E7B88FA07A}"/>
    <cellStyle name="Normal 10 3 7 2" xfId="400" xr:uid="{CB04DFFA-0250-43E7-A707-2077227F3BFB}"/>
    <cellStyle name="Normal 10 3 7 3" xfId="401" xr:uid="{A0CFABFE-8EBF-4097-9BEB-D354AF9E4831}"/>
    <cellStyle name="Normal 10 3 7 4" xfId="402" xr:uid="{4D332AD1-2977-43DC-9241-F57D71BF4402}"/>
    <cellStyle name="Normal 10 3 8" xfId="403" xr:uid="{0F414950-921D-4CEC-B55B-E68B5E7EF655}"/>
    <cellStyle name="Normal 10 3 8 2" xfId="404" xr:uid="{01861289-4275-4DA4-9517-CA62DCC73E0F}"/>
    <cellStyle name="Normal 10 3 8 3" xfId="405" xr:uid="{485422F2-C68E-4338-8C26-A4CEFF18D1C1}"/>
    <cellStyle name="Normal 10 3 8 4" xfId="406" xr:uid="{58A3BD48-8F16-4E31-9296-866CC89F59E2}"/>
    <cellStyle name="Normal 10 3 9" xfId="407" xr:uid="{D12C202E-F643-4410-97EC-D1E78B64EDB3}"/>
    <cellStyle name="Normal 10 4" xfId="408" xr:uid="{645E9559-D233-41DF-9B68-F1907B32581A}"/>
    <cellStyle name="Normal 10 4 10" xfId="409" xr:uid="{4B02C15C-B6A5-489F-BE7B-A8370380941B}"/>
    <cellStyle name="Normal 10 4 11" xfId="410" xr:uid="{F3C8F4EA-1774-482D-9389-54C0DC4A3A24}"/>
    <cellStyle name="Normal 10 4 2" xfId="411" xr:uid="{A0AB1097-EDF7-4F49-BC20-00A1A2B7E7B9}"/>
    <cellStyle name="Normal 10 4 2 2" xfId="412" xr:uid="{2A00606F-E0CA-4CC5-98B5-EE64DA1EF81C}"/>
    <cellStyle name="Normal 10 4 2 2 2" xfId="413" xr:uid="{BEDB4504-50A4-4830-B1FE-7A00AD30629C}"/>
    <cellStyle name="Normal 10 4 2 2 2 2" xfId="414" xr:uid="{6C6D5914-0522-49D2-AA29-032235DF8BB9}"/>
    <cellStyle name="Normal 10 4 2 2 2 2 2" xfId="415" xr:uid="{42C31FD8-EE78-4122-84F4-B26946DC8551}"/>
    <cellStyle name="Normal 10 4 2 2 2 2 3" xfId="416" xr:uid="{5968FEC8-2807-43D6-A815-8604CA346F93}"/>
    <cellStyle name="Normal 10 4 2 2 2 2 4" xfId="417" xr:uid="{52CCCE7A-C42E-4008-8028-F2E7A3190964}"/>
    <cellStyle name="Normal 10 4 2 2 2 3" xfId="418" xr:uid="{993D6185-3339-43F2-A0F1-FC9C8031F268}"/>
    <cellStyle name="Normal 10 4 2 2 2 3 2" xfId="419" xr:uid="{3049944F-61DC-4810-B6DC-648C58B715D0}"/>
    <cellStyle name="Normal 10 4 2 2 2 3 3" xfId="420" xr:uid="{4C258812-1D20-4A1D-8B9A-AB6A668B0796}"/>
    <cellStyle name="Normal 10 4 2 2 2 3 4" xfId="421" xr:uid="{86F0120C-D3E4-4818-B6FD-D9D4F277B686}"/>
    <cellStyle name="Normal 10 4 2 2 2 4" xfId="422" xr:uid="{612F5569-B011-4AAE-B2EB-2D0829ADE1FC}"/>
    <cellStyle name="Normal 10 4 2 2 2 5" xfId="423" xr:uid="{A099FC1B-7E6F-429F-8E9F-92A997A01442}"/>
    <cellStyle name="Normal 10 4 2 2 2 6" xfId="424" xr:uid="{728F314C-7F3D-400A-9034-3E52E4C57618}"/>
    <cellStyle name="Normal 10 4 2 2 3" xfId="425" xr:uid="{D054E1A8-AD80-4A97-BAC9-33E4C53C5737}"/>
    <cellStyle name="Normal 10 4 2 2 3 2" xfId="426" xr:uid="{108499CE-5CB0-43C3-9158-E580FDAA1F7B}"/>
    <cellStyle name="Normal 10 4 2 2 3 2 2" xfId="427" xr:uid="{7FB3138B-6A5A-400A-9F8D-94AB09A606DC}"/>
    <cellStyle name="Normal 10 4 2 2 3 2 3" xfId="428" xr:uid="{5880A49C-C9D0-4EC4-9A99-C6C0893FD4AC}"/>
    <cellStyle name="Normal 10 4 2 2 3 2 4" xfId="429" xr:uid="{6FB5248C-958A-480F-A8A9-8BC5F94BE776}"/>
    <cellStyle name="Normal 10 4 2 2 3 3" xfId="430" xr:uid="{69E1FEB3-3BAC-4072-9120-73F8BC1BAD42}"/>
    <cellStyle name="Normal 10 4 2 2 3 4" xfId="431" xr:uid="{7CAC2B39-AC90-4F87-97A5-57D1DAFDE13A}"/>
    <cellStyle name="Normal 10 4 2 2 3 5" xfId="432" xr:uid="{59B153AE-23D4-496D-8A46-FFC6F0B62A82}"/>
    <cellStyle name="Normal 10 4 2 2 4" xfId="433" xr:uid="{5D5F30A7-DBEF-46E5-83D7-CFE11CF30104}"/>
    <cellStyle name="Normal 10 4 2 2 4 2" xfId="434" xr:uid="{52BD3BF0-68ED-4F3F-BCCD-3F92BB17B2B3}"/>
    <cellStyle name="Normal 10 4 2 2 4 3" xfId="435" xr:uid="{B2F2658D-7291-45B9-8A7E-F05E6E4D4F35}"/>
    <cellStyle name="Normal 10 4 2 2 4 4" xfId="436" xr:uid="{C61819B3-FC32-44BA-AD1A-3CE2DF596B6D}"/>
    <cellStyle name="Normal 10 4 2 2 5" xfId="437" xr:uid="{2BB7BEBC-B2D7-4286-BCBE-057B6D80AAE5}"/>
    <cellStyle name="Normal 10 4 2 2 5 2" xfId="438" xr:uid="{E5C93EED-184B-4B96-8933-0E21793644C1}"/>
    <cellStyle name="Normal 10 4 2 2 5 3" xfId="439" xr:uid="{44EFA318-DDD8-4FD9-8DD3-19F19C27E564}"/>
    <cellStyle name="Normal 10 4 2 2 5 4" xfId="440" xr:uid="{0B65A1C4-92FB-480B-9345-FEAA715BE173}"/>
    <cellStyle name="Normal 10 4 2 2 6" xfId="441" xr:uid="{D15503D3-7F2E-4869-B3C2-517B6E7AE41A}"/>
    <cellStyle name="Normal 10 4 2 2 7" xfId="442" xr:uid="{598BAF43-8AE4-4C12-B3ED-23FAECAEB090}"/>
    <cellStyle name="Normal 10 4 2 2 8" xfId="443" xr:uid="{4E18D634-D4F0-4C4C-8A4B-F7F58B74BF82}"/>
    <cellStyle name="Normal 10 4 2 3" xfId="444" xr:uid="{8B2C0B0B-7D16-4DD1-A7BB-60B5334DB8F2}"/>
    <cellStyle name="Normal 10 4 2 3 2" xfId="445" xr:uid="{2F2C43C1-A54D-4CD1-82D0-82FD802D4B7F}"/>
    <cellStyle name="Normal 10 4 2 3 2 2" xfId="446" xr:uid="{D1DE107A-F038-49E4-BDBB-77AE4B5508AE}"/>
    <cellStyle name="Normal 10 4 2 3 2 3" xfId="447" xr:uid="{B5DF9250-7E89-4223-B0CB-269AABD36046}"/>
    <cellStyle name="Normal 10 4 2 3 2 4" xfId="448" xr:uid="{EF59C14C-688A-4646-B705-2F7B756AD3DA}"/>
    <cellStyle name="Normal 10 4 2 3 3" xfId="449" xr:uid="{9130F597-BD9E-4FA8-A905-B602C22B1059}"/>
    <cellStyle name="Normal 10 4 2 3 3 2" xfId="450" xr:uid="{18A28119-8772-4779-A8AD-A20ABA190FAB}"/>
    <cellStyle name="Normal 10 4 2 3 3 3" xfId="451" xr:uid="{139DC048-545D-4D66-AC13-C53C0C3844FE}"/>
    <cellStyle name="Normal 10 4 2 3 3 4" xfId="452" xr:uid="{84431D50-0C78-48C1-BFB5-BCF436959498}"/>
    <cellStyle name="Normal 10 4 2 3 4" xfId="453" xr:uid="{097901DE-6C55-47A3-82B7-862A6112DE40}"/>
    <cellStyle name="Normal 10 4 2 3 5" xfId="454" xr:uid="{3F7F44B5-7025-4447-A5FC-BC41343C3449}"/>
    <cellStyle name="Normal 10 4 2 3 6" xfId="455" xr:uid="{E58BE998-EE5A-4B7A-BC0D-0A0622F1B2A4}"/>
    <cellStyle name="Normal 10 4 2 4" xfId="456" xr:uid="{302B342E-53D0-4213-B728-9106A9E9A2D6}"/>
    <cellStyle name="Normal 10 4 2 4 2" xfId="457" xr:uid="{6327411E-0F7F-4756-B20A-4A619FF2D2AA}"/>
    <cellStyle name="Normal 10 4 2 4 2 2" xfId="458" xr:uid="{B9A78501-E217-4476-87E2-035DBFE5C707}"/>
    <cellStyle name="Normal 10 4 2 4 2 3" xfId="459" xr:uid="{FCCF9244-ECE2-40C2-AEF3-4CF443A0DC48}"/>
    <cellStyle name="Normal 10 4 2 4 2 4" xfId="460" xr:uid="{97C6E9AB-3E7B-440D-8BF3-ED74F21F1B80}"/>
    <cellStyle name="Normal 10 4 2 4 3" xfId="461" xr:uid="{A25CC307-E3C8-4ECA-9908-70DAC80E78B3}"/>
    <cellStyle name="Normal 10 4 2 4 4" xfId="462" xr:uid="{5E62AE4E-C2AC-4A0E-A763-5E05D7AA6733}"/>
    <cellStyle name="Normal 10 4 2 4 5" xfId="463" xr:uid="{75A84CAB-C3E0-4090-9522-702EA879D3EC}"/>
    <cellStyle name="Normal 10 4 2 5" xfId="464" xr:uid="{5219E4F4-ECCB-44A0-AACB-8B69D51A80EE}"/>
    <cellStyle name="Normal 10 4 2 5 2" xfId="465" xr:uid="{45C4EFDE-4C2B-4200-AEB5-88851477A9ED}"/>
    <cellStyle name="Normal 10 4 2 5 3" xfId="466" xr:uid="{C3834880-17CB-438B-A29B-AEFDBB523312}"/>
    <cellStyle name="Normal 10 4 2 5 4" xfId="467" xr:uid="{20AF333B-FA2D-4545-8297-9750558B9CD4}"/>
    <cellStyle name="Normal 10 4 2 6" xfId="468" xr:uid="{1ED5F9CB-C34B-4A18-9F0D-1FD16482EB93}"/>
    <cellStyle name="Normal 10 4 2 6 2" xfId="469" xr:uid="{676E3C53-B610-4B43-9D01-80E4B179F743}"/>
    <cellStyle name="Normal 10 4 2 6 3" xfId="470" xr:uid="{33A77BB9-2B5F-49A1-842A-2A98A2C8F98D}"/>
    <cellStyle name="Normal 10 4 2 6 4" xfId="471" xr:uid="{3F14F6D6-1300-4487-802E-1CFC7FB36C55}"/>
    <cellStyle name="Normal 10 4 2 7" xfId="472" xr:uid="{59DC37E2-B03D-45F3-914E-7D5EE8C94300}"/>
    <cellStyle name="Normal 10 4 2 8" xfId="473" xr:uid="{7AB7460E-7548-42E0-ABC7-693C1A29CDE8}"/>
    <cellStyle name="Normal 10 4 2 9" xfId="474" xr:uid="{0063DB0B-58B3-4E79-8648-93D02C218E7F}"/>
    <cellStyle name="Normal 10 4 3" xfId="475" xr:uid="{16EC399C-0F55-46B1-A69F-3398843B3DEE}"/>
    <cellStyle name="Normal 10 4 3 2" xfId="476" xr:uid="{D458FEBA-B82E-46E7-B96F-C26124224563}"/>
    <cellStyle name="Normal 10 4 3 2 2" xfId="477" xr:uid="{FE4ACB3E-FE6B-4677-8D04-01CDB3AEE4DF}"/>
    <cellStyle name="Normal 10 4 3 2 2 2" xfId="478" xr:uid="{D2D02327-3ABF-4578-96AE-DDC44A926107}"/>
    <cellStyle name="Normal 10 4 3 2 2 2 2" xfId="3832" xr:uid="{FE2851CE-0A47-4955-A9AE-934B341572DF}"/>
    <cellStyle name="Normal 10 4 3 2 2 3" xfId="479" xr:uid="{32C8F9DE-B18D-4FA4-9F81-2F76F90519A6}"/>
    <cellStyle name="Normal 10 4 3 2 2 4" xfId="480" xr:uid="{4BF725F5-FADC-4D65-9C8A-7E962EE95A08}"/>
    <cellStyle name="Normal 10 4 3 2 3" xfId="481" xr:uid="{86DE1782-A6EA-403E-8F75-9B6B498B507E}"/>
    <cellStyle name="Normal 10 4 3 2 3 2" xfId="482" xr:uid="{09AA99F4-4674-4710-B316-45EF781F4004}"/>
    <cellStyle name="Normal 10 4 3 2 3 3" xfId="483" xr:uid="{937145C3-85AC-4EEE-8083-B0A273CC0D79}"/>
    <cellStyle name="Normal 10 4 3 2 3 4" xfId="484" xr:uid="{5E7CBECF-D8F3-4253-B3E4-DA1CA4540528}"/>
    <cellStyle name="Normal 10 4 3 2 4" xfId="485" xr:uid="{23162C37-B78B-4A75-A42A-0E5EC7ED2A64}"/>
    <cellStyle name="Normal 10 4 3 2 5" xfId="486" xr:uid="{7B481E3D-6504-4C75-AEA1-A48028DE5CCA}"/>
    <cellStyle name="Normal 10 4 3 2 6" xfId="487" xr:uid="{44AE62DD-A110-42DC-B991-C5FB81C74D8A}"/>
    <cellStyle name="Normal 10 4 3 3" xfId="488" xr:uid="{3D326A7D-D025-4B16-A026-380BE5D6623A}"/>
    <cellStyle name="Normal 10 4 3 3 2" xfId="489" xr:uid="{2CDA2953-98E5-4946-8D3F-840E81127817}"/>
    <cellStyle name="Normal 10 4 3 3 2 2" xfId="490" xr:uid="{7E291DF0-3302-4043-AE18-07038D2F9176}"/>
    <cellStyle name="Normal 10 4 3 3 2 3" xfId="491" xr:uid="{33B55DB7-DF89-42FB-A4F3-C259F48E669F}"/>
    <cellStyle name="Normal 10 4 3 3 2 4" xfId="492" xr:uid="{7674BD6F-7040-4203-9A4D-776AA0C6124C}"/>
    <cellStyle name="Normal 10 4 3 3 3" xfId="493" xr:uid="{3BC79DFB-0EBA-47B7-BC53-8782F10AC29F}"/>
    <cellStyle name="Normal 10 4 3 3 4" xfId="494" xr:uid="{9AA5B9ED-B901-4200-BD0C-2FEEF067AFC7}"/>
    <cellStyle name="Normal 10 4 3 3 5" xfId="495" xr:uid="{2EBF96FD-02C9-455E-9FE9-89D38352D30B}"/>
    <cellStyle name="Normal 10 4 3 4" xfId="496" xr:uid="{2328E694-281C-4361-B1C5-C29443CEA4B6}"/>
    <cellStyle name="Normal 10 4 3 4 2" xfId="497" xr:uid="{74A326BA-9FD5-4069-9B06-7FE8AB84A570}"/>
    <cellStyle name="Normal 10 4 3 4 3" xfId="498" xr:uid="{CC98AD51-9F40-476B-BD11-9503E1B8E684}"/>
    <cellStyle name="Normal 10 4 3 4 4" xfId="499" xr:uid="{5A9FB968-707C-41A7-9C91-48C966AE78BF}"/>
    <cellStyle name="Normal 10 4 3 5" xfId="500" xr:uid="{9D140809-E955-4E15-8357-9A27C776EB3F}"/>
    <cellStyle name="Normal 10 4 3 5 2" xfId="501" xr:uid="{1D45ED77-FC26-46A7-B545-E3F9E33D5551}"/>
    <cellStyle name="Normal 10 4 3 5 3" xfId="502" xr:uid="{39621F12-2455-492F-883E-21E343E427DF}"/>
    <cellStyle name="Normal 10 4 3 5 4" xfId="503" xr:uid="{F3742062-1AC9-469F-A514-5A6FDD8785FF}"/>
    <cellStyle name="Normal 10 4 3 6" xfId="504" xr:uid="{94DEE94F-1965-4616-A603-E1634792BC35}"/>
    <cellStyle name="Normal 10 4 3 7" xfId="505" xr:uid="{612B29FF-C7C2-44E7-B35A-E833934AC984}"/>
    <cellStyle name="Normal 10 4 3 8" xfId="506" xr:uid="{2C7C3FDC-FD1C-4590-93BD-D5CA9B36BEF4}"/>
    <cellStyle name="Normal 10 4 4" xfId="507" xr:uid="{F6925AF8-5B66-4E91-9929-721F05CCAB18}"/>
    <cellStyle name="Normal 10 4 4 2" xfId="508" xr:uid="{44338E70-F089-42A4-AD67-660DD1A51415}"/>
    <cellStyle name="Normal 10 4 4 2 2" xfId="509" xr:uid="{86AD8D11-F6BF-40F9-A596-712694FCA59B}"/>
    <cellStyle name="Normal 10 4 4 2 2 2" xfId="510" xr:uid="{8965E35F-8426-4779-968F-C77D3F94FB62}"/>
    <cellStyle name="Normal 10 4 4 2 2 3" xfId="511" xr:uid="{907F341E-8CF2-4229-BB89-8BBBEA2985FC}"/>
    <cellStyle name="Normal 10 4 4 2 2 4" xfId="512" xr:uid="{4AFCC67F-AA04-43D6-A165-1CCEE60387AA}"/>
    <cellStyle name="Normal 10 4 4 2 3" xfId="513" xr:uid="{AAB7DF82-96D8-4DAA-A115-7542037FEE18}"/>
    <cellStyle name="Normal 10 4 4 2 4" xfId="514" xr:uid="{E09E2427-C218-4FE0-807F-1C9A642F0C21}"/>
    <cellStyle name="Normal 10 4 4 2 5" xfId="515" xr:uid="{492D50B1-F583-4AC0-86A2-625C33750106}"/>
    <cellStyle name="Normal 10 4 4 3" xfId="516" xr:uid="{EC5C0C9F-4184-420F-84DB-243A6F22F838}"/>
    <cellStyle name="Normal 10 4 4 3 2" xfId="517" xr:uid="{EA692F4A-D48E-435D-8F04-BB251B4E25AE}"/>
    <cellStyle name="Normal 10 4 4 3 3" xfId="518" xr:uid="{B4CE6903-68E1-4CCC-AC9D-37571E657E62}"/>
    <cellStyle name="Normal 10 4 4 3 4" xfId="519" xr:uid="{AC2CE385-EA10-4065-92A8-3B2229993455}"/>
    <cellStyle name="Normal 10 4 4 4" xfId="520" xr:uid="{130A5316-BC17-41D8-9A39-7EA27863C318}"/>
    <cellStyle name="Normal 10 4 4 4 2" xfId="521" xr:uid="{0A19AA93-732B-44E3-ACEE-D96CA0B1DE04}"/>
    <cellStyle name="Normal 10 4 4 4 3" xfId="522" xr:uid="{9ADEDB2E-567F-4DB1-93BE-0EFD7A1BCB21}"/>
    <cellStyle name="Normal 10 4 4 4 4" xfId="523" xr:uid="{46E28D56-EA4D-4E1C-AD3B-CD5F0B40236F}"/>
    <cellStyle name="Normal 10 4 4 5" xfId="524" xr:uid="{18AD58CD-66F8-488C-ADAE-74E8973002AA}"/>
    <cellStyle name="Normal 10 4 4 6" xfId="525" xr:uid="{940A4504-1AF3-42BB-ACA7-577921FF1129}"/>
    <cellStyle name="Normal 10 4 4 7" xfId="526" xr:uid="{429679EE-5729-4FE1-AA1E-B938685B9516}"/>
    <cellStyle name="Normal 10 4 5" xfId="527" xr:uid="{71CE20C5-1E38-48E1-B80E-665323A2242F}"/>
    <cellStyle name="Normal 10 4 5 2" xfId="528" xr:uid="{600F0C18-8694-4BAF-95FB-D23BE39C16DC}"/>
    <cellStyle name="Normal 10 4 5 2 2" xfId="529" xr:uid="{16EA82ED-2C2E-4316-B6F1-8D9B1367441F}"/>
    <cellStyle name="Normal 10 4 5 2 3" xfId="530" xr:uid="{A8AB6E43-35B1-456D-B511-3AE60065471D}"/>
    <cellStyle name="Normal 10 4 5 2 4" xfId="531" xr:uid="{F74D8FA8-F79E-4006-A5FC-86DAD187C9FB}"/>
    <cellStyle name="Normal 10 4 5 3" xfId="532" xr:uid="{A442C479-E414-475D-8F80-E29DA75DD1EF}"/>
    <cellStyle name="Normal 10 4 5 3 2" xfId="533" xr:uid="{7FDABDAB-E3F4-437A-8C61-C59B3EEF6B37}"/>
    <cellStyle name="Normal 10 4 5 3 3" xfId="534" xr:uid="{71B45D02-4C3F-46D0-A1D3-130005CFD302}"/>
    <cellStyle name="Normal 10 4 5 3 4" xfId="535" xr:uid="{801454F3-2311-4992-9D8D-95041A632922}"/>
    <cellStyle name="Normal 10 4 5 4" xfId="536" xr:uid="{2285B39C-D319-42B6-820D-FC2B140AC0ED}"/>
    <cellStyle name="Normal 10 4 5 5" xfId="537" xr:uid="{6C93B30F-AAF6-4A10-BC67-4742319AE95E}"/>
    <cellStyle name="Normal 10 4 5 6" xfId="538" xr:uid="{1E6FB469-2D67-4FF0-BCF4-D333404935C3}"/>
    <cellStyle name="Normal 10 4 6" xfId="539" xr:uid="{7A1522F8-3643-4E1A-BCC8-7BD487D77EB3}"/>
    <cellStyle name="Normal 10 4 6 2" xfId="540" xr:uid="{1AA03E5F-E709-4AEF-BD38-F23EB276496F}"/>
    <cellStyle name="Normal 10 4 6 2 2" xfId="541" xr:uid="{03158F09-93F5-482D-B40E-D8A34B717295}"/>
    <cellStyle name="Normal 10 4 6 2 3" xfId="542" xr:uid="{0D5E607D-AC2E-4629-AFDC-A5838F1E520F}"/>
    <cellStyle name="Normal 10 4 6 2 4" xfId="543" xr:uid="{92F4E054-97F5-43CD-BF5A-7E8380F8CAD5}"/>
    <cellStyle name="Normal 10 4 6 3" xfId="544" xr:uid="{EEEF1505-D930-4A93-B8E9-14E7B9BB914A}"/>
    <cellStyle name="Normal 10 4 6 4" xfId="545" xr:uid="{14DCCCC9-75F6-4862-8CCA-83177CE6ECFC}"/>
    <cellStyle name="Normal 10 4 6 5" xfId="546" xr:uid="{05A07F96-3CBF-484F-87D5-F1316D5EF591}"/>
    <cellStyle name="Normal 10 4 7" xfId="547" xr:uid="{397C2689-DF0E-4EDF-8334-24D0BA0F263F}"/>
    <cellStyle name="Normal 10 4 7 2" xfId="548" xr:uid="{F020B537-6F88-4AFB-BC1D-7C13D38146E2}"/>
    <cellStyle name="Normal 10 4 7 3" xfId="549" xr:uid="{0BCFAE21-7EE3-47BC-9EA7-D6D170DB57C1}"/>
    <cellStyle name="Normal 10 4 7 4" xfId="550" xr:uid="{F08DB4A9-2D4C-4736-B74C-BCBDD4B204CD}"/>
    <cellStyle name="Normal 10 4 8" xfId="551" xr:uid="{9589C141-9515-41FE-A903-3CBFB1BFEA1E}"/>
    <cellStyle name="Normal 10 4 8 2" xfId="552" xr:uid="{C5945860-F3DC-4618-A9AA-18FFD2F7A3CF}"/>
    <cellStyle name="Normal 10 4 8 3" xfId="553" xr:uid="{62FB5A8B-42E6-4E87-B9A2-9CC623247286}"/>
    <cellStyle name="Normal 10 4 8 4" xfId="554" xr:uid="{DD5C99C5-DB81-40E1-8C78-242E230502E0}"/>
    <cellStyle name="Normal 10 4 9" xfId="555" xr:uid="{973F34F7-988C-4FDC-9524-1A8FD7E677BB}"/>
    <cellStyle name="Normal 10 5" xfId="556" xr:uid="{4E4DD861-3A5D-4490-A383-C2ABB1F24504}"/>
    <cellStyle name="Normal 10 5 2" xfId="557" xr:uid="{AB7D18D2-D867-488E-8285-B197D9EA7E8D}"/>
    <cellStyle name="Normal 10 5 2 2" xfId="558" xr:uid="{99085435-1857-4E25-B4B6-E3E11988D428}"/>
    <cellStyle name="Normal 10 5 2 2 2" xfId="559" xr:uid="{84ABD2B1-923F-4DCE-AEB7-C0B9ECE1E339}"/>
    <cellStyle name="Normal 10 5 2 2 2 2" xfId="560" xr:uid="{C9923D7C-2B0C-4302-8985-6F722A3EC0F7}"/>
    <cellStyle name="Normal 10 5 2 2 2 3" xfId="561" xr:uid="{52705C0E-B6FB-4EA5-9E6F-059BAD86B4DD}"/>
    <cellStyle name="Normal 10 5 2 2 2 4" xfId="562" xr:uid="{6AFAFC48-6E55-4B1B-A888-BCE6AC8DC4EF}"/>
    <cellStyle name="Normal 10 5 2 2 3" xfId="563" xr:uid="{B9F35715-70CC-44F2-8A33-783B7A5001CE}"/>
    <cellStyle name="Normal 10 5 2 2 3 2" xfId="564" xr:uid="{71A485EE-3D45-488A-89E6-1CEF0A1E3D60}"/>
    <cellStyle name="Normal 10 5 2 2 3 3" xfId="565" xr:uid="{7B5CAA87-1F0E-47A7-A163-7804247F6523}"/>
    <cellStyle name="Normal 10 5 2 2 3 4" xfId="566" xr:uid="{562F85CD-A20B-4639-8912-262B532C812F}"/>
    <cellStyle name="Normal 10 5 2 2 4" xfId="567" xr:uid="{7AF4B543-3C8E-44C4-8317-EDEE15587C22}"/>
    <cellStyle name="Normal 10 5 2 2 5" xfId="568" xr:uid="{1FFE3796-2A6D-4BBD-8D25-F596C919ED29}"/>
    <cellStyle name="Normal 10 5 2 2 6" xfId="569" xr:uid="{D89A71D4-EAB6-4F9F-B6A2-4988B13CF6DF}"/>
    <cellStyle name="Normal 10 5 2 3" xfId="570" xr:uid="{3435A7FE-0946-4A73-BFEF-BA03CCF75696}"/>
    <cellStyle name="Normal 10 5 2 3 2" xfId="571" xr:uid="{D0E8DCDF-BE69-4ABA-B9E0-3F96191007FA}"/>
    <cellStyle name="Normal 10 5 2 3 2 2" xfId="572" xr:uid="{3ECACEF6-BF02-42EB-A067-DE515378E158}"/>
    <cellStyle name="Normal 10 5 2 3 2 3" xfId="573" xr:uid="{CAF89136-D8E9-4609-920A-92B01FB91D63}"/>
    <cellStyle name="Normal 10 5 2 3 2 4" xfId="574" xr:uid="{B1BBC8C7-09A9-4D17-9109-190E6E59D9E2}"/>
    <cellStyle name="Normal 10 5 2 3 3" xfId="575" xr:uid="{B86E33AB-0169-4A5F-8DF6-EDE59F01512D}"/>
    <cellStyle name="Normal 10 5 2 3 4" xfId="576" xr:uid="{3F12F8F9-FC4A-4C0C-8AD6-A39360743A25}"/>
    <cellStyle name="Normal 10 5 2 3 5" xfId="577" xr:uid="{26103250-82BF-4BD0-86F1-2154303E7BBB}"/>
    <cellStyle name="Normal 10 5 2 4" xfId="578" xr:uid="{875B188E-B4F4-46FA-8E34-B9E47C92370A}"/>
    <cellStyle name="Normal 10 5 2 4 2" xfId="579" xr:uid="{0ABC5A58-C4A2-448C-AE91-ED490F69FFD7}"/>
    <cellStyle name="Normal 10 5 2 4 3" xfId="580" xr:uid="{602752C2-DE35-48AA-A258-FF64D6F64592}"/>
    <cellStyle name="Normal 10 5 2 4 4" xfId="581" xr:uid="{335FDD87-57F7-4A2D-8628-1C05653E3C09}"/>
    <cellStyle name="Normal 10 5 2 5" xfId="582" xr:uid="{83034B8E-526E-4001-AAE4-BDD25CDF4518}"/>
    <cellStyle name="Normal 10 5 2 5 2" xfId="583" xr:uid="{2DB6A408-F5CD-4D74-A280-18B37FDA8C0E}"/>
    <cellStyle name="Normal 10 5 2 5 3" xfId="584" xr:uid="{38D1750E-4F26-4F44-865B-1F4106223ED4}"/>
    <cellStyle name="Normal 10 5 2 5 4" xfId="585" xr:uid="{F3AD098B-4DD7-4795-AAAD-D7D10BE15078}"/>
    <cellStyle name="Normal 10 5 2 6" xfId="586" xr:uid="{AA2E261E-40D3-458E-AD8E-C3CE5E6442DB}"/>
    <cellStyle name="Normal 10 5 2 7" xfId="587" xr:uid="{3325896D-405E-4723-878A-A8526475926B}"/>
    <cellStyle name="Normal 10 5 2 8" xfId="588" xr:uid="{572B5CAD-053D-49B2-80CB-686DEBB30758}"/>
    <cellStyle name="Normal 10 5 3" xfId="589" xr:uid="{AA34395A-D6F5-4FC3-8C55-DE1DEF56438C}"/>
    <cellStyle name="Normal 10 5 3 2" xfId="590" xr:uid="{A5E11CF4-FE0B-477B-9802-5ECFE00AF3C3}"/>
    <cellStyle name="Normal 10 5 3 2 2" xfId="591" xr:uid="{A7E585D4-63F2-4539-9640-819069AF76D9}"/>
    <cellStyle name="Normal 10 5 3 2 3" xfId="592" xr:uid="{B01367C3-5EE7-4EB1-879F-B3515E4DCABA}"/>
    <cellStyle name="Normal 10 5 3 2 4" xfId="593" xr:uid="{772A6047-7BC9-474F-971D-9DFFE0D967CF}"/>
    <cellStyle name="Normal 10 5 3 3" xfId="594" xr:uid="{C319546B-90A7-45E2-BC07-46A54C78EF29}"/>
    <cellStyle name="Normal 10 5 3 3 2" xfId="595" xr:uid="{D9377576-E767-470A-8F03-C6FE4C144CD3}"/>
    <cellStyle name="Normal 10 5 3 3 3" xfId="596" xr:uid="{AD0017C9-F372-45C4-B1CB-231D6DFFF525}"/>
    <cellStyle name="Normal 10 5 3 3 4" xfId="597" xr:uid="{D9892A34-1040-4A8E-863E-DF540DC66A04}"/>
    <cellStyle name="Normal 10 5 3 4" xfId="598" xr:uid="{A1422C0E-9229-43E2-95F2-562AAA1BE0E2}"/>
    <cellStyle name="Normal 10 5 3 5" xfId="599" xr:uid="{909BAC57-F202-4538-8C7C-BFC580BDFF8A}"/>
    <cellStyle name="Normal 10 5 3 6" xfId="600" xr:uid="{70C7B7B5-E58B-4C97-940D-7F73DDEA1F67}"/>
    <cellStyle name="Normal 10 5 4" xfId="601" xr:uid="{BE7C5670-28C1-4B3E-94D4-E5696E3A2533}"/>
    <cellStyle name="Normal 10 5 4 2" xfId="602" xr:uid="{A8856F47-4AF2-4B9A-88DD-43BBD3A6014C}"/>
    <cellStyle name="Normal 10 5 4 2 2" xfId="603" xr:uid="{343061EB-54C8-4307-AF50-397F5761ACF9}"/>
    <cellStyle name="Normal 10 5 4 2 3" xfId="604" xr:uid="{53D33C6F-D047-43DE-8518-8F4462855D55}"/>
    <cellStyle name="Normal 10 5 4 2 4" xfId="605" xr:uid="{7CCFEB9B-1EF9-4687-B059-D3F80238CA50}"/>
    <cellStyle name="Normal 10 5 4 3" xfId="606" xr:uid="{0BC3502E-E6A3-4644-B68F-A5EBBF921CBF}"/>
    <cellStyle name="Normal 10 5 4 4" xfId="607" xr:uid="{20AADE55-F1CF-47F6-AEE2-58389946736A}"/>
    <cellStyle name="Normal 10 5 4 5" xfId="608" xr:uid="{01035BAF-0289-42AA-94CF-D7AF34406D82}"/>
    <cellStyle name="Normal 10 5 5" xfId="609" xr:uid="{B69459C0-C636-4FD9-A271-D17417CC73B3}"/>
    <cellStyle name="Normal 10 5 5 2" xfId="610" xr:uid="{257BD01B-A256-4BE9-AF40-A4B9067DAC0A}"/>
    <cellStyle name="Normal 10 5 5 3" xfId="611" xr:uid="{CD4F86B0-0B44-47E4-A306-A0150DA0C0C7}"/>
    <cellStyle name="Normal 10 5 5 4" xfId="612" xr:uid="{0AF8BC1D-C444-40F0-AA37-487DD4F85681}"/>
    <cellStyle name="Normal 10 5 6" xfId="613" xr:uid="{E0C9615B-340E-48B9-9CE2-3C7291E0F743}"/>
    <cellStyle name="Normal 10 5 6 2" xfId="614" xr:uid="{AC8BFE36-AC16-4ACE-96F2-591728595832}"/>
    <cellStyle name="Normal 10 5 6 3" xfId="615" xr:uid="{F316D000-6E20-47D3-AC10-B082C352DD3E}"/>
    <cellStyle name="Normal 10 5 6 4" xfId="616" xr:uid="{D37B5BA2-87B1-4F07-BC32-9842D128C221}"/>
    <cellStyle name="Normal 10 5 7" xfId="617" xr:uid="{EF83AED7-5FAA-4D7C-8839-25E2449E96CE}"/>
    <cellStyle name="Normal 10 5 8" xfId="618" xr:uid="{A5264216-C00C-4DDD-B259-E48D17D2D01D}"/>
    <cellStyle name="Normal 10 5 9" xfId="619" xr:uid="{02B01305-03AA-4A08-9F5F-4C0859BA052A}"/>
    <cellStyle name="Normal 10 6" xfId="620" xr:uid="{DBD5C756-8717-45E3-B512-2C04943975F3}"/>
    <cellStyle name="Normal 10 6 2" xfId="621" xr:uid="{07B322B0-E459-459D-B4B1-B021793DD4F9}"/>
    <cellStyle name="Normal 10 6 2 2" xfId="622" xr:uid="{01F01625-B548-4BB9-BDE6-7B48A64CAF13}"/>
    <cellStyle name="Normal 10 6 2 2 2" xfId="623" xr:uid="{725D73BF-42E9-4613-8AF3-3335FF5A2D48}"/>
    <cellStyle name="Normal 10 6 2 2 2 2" xfId="3833" xr:uid="{44330A45-432D-46EE-9E23-8A4BE7BAAF79}"/>
    <cellStyle name="Normal 10 6 2 2 3" xfId="624" xr:uid="{7E8D54B9-C901-4A4B-BD00-E6243DBDDAC6}"/>
    <cellStyle name="Normal 10 6 2 2 4" xfId="625" xr:uid="{669C3765-74E8-402B-9B3F-972CEFD0D7BD}"/>
    <cellStyle name="Normal 10 6 2 3" xfId="626" xr:uid="{F108D3DC-C519-41B4-A90D-D085EAB1F293}"/>
    <cellStyle name="Normal 10 6 2 3 2" xfId="627" xr:uid="{475C619D-FE61-4872-B575-FC7D627F144D}"/>
    <cellStyle name="Normal 10 6 2 3 3" xfId="628" xr:uid="{3F76EA01-975C-433D-8DD8-4227A3D046D0}"/>
    <cellStyle name="Normal 10 6 2 3 4" xfId="629" xr:uid="{40D7FDAF-72A2-4E84-B9B4-78C3CC109E86}"/>
    <cellStyle name="Normal 10 6 2 4" xfId="630" xr:uid="{249D8D97-7A05-4CEB-BAA5-3307FFE42B38}"/>
    <cellStyle name="Normal 10 6 2 5" xfId="631" xr:uid="{3DA760BD-3A4F-4A9F-AC67-99787B8E2B39}"/>
    <cellStyle name="Normal 10 6 2 6" xfId="632" xr:uid="{EF78BA03-6AD5-47E1-8155-6542CA7B0BB0}"/>
    <cellStyle name="Normal 10 6 3" xfId="633" xr:uid="{72139691-9597-42FA-B8EE-BC2D35B3B73D}"/>
    <cellStyle name="Normal 10 6 3 2" xfId="634" xr:uid="{160B4779-2A58-434D-9BEC-F45B87A77B88}"/>
    <cellStyle name="Normal 10 6 3 2 2" xfId="635" xr:uid="{E6556DF9-D0C3-4A02-BCB0-B00EBE94ADA3}"/>
    <cellStyle name="Normal 10 6 3 2 3" xfId="636" xr:uid="{E48C2E22-C2C8-4EA7-8AA0-10E577F807EB}"/>
    <cellStyle name="Normal 10 6 3 2 4" xfId="637" xr:uid="{AF1AA409-13FD-40A7-BA2A-4660C63D159F}"/>
    <cellStyle name="Normal 10 6 3 3" xfId="638" xr:uid="{E4E186D6-0994-4396-A8A5-7563BC9919C1}"/>
    <cellStyle name="Normal 10 6 3 4" xfId="639" xr:uid="{B69ABD86-95E5-446C-AC8A-44F6D6D71116}"/>
    <cellStyle name="Normal 10 6 3 5" xfId="640" xr:uid="{39E98806-AC3F-48AA-91E3-9CB0EB97C254}"/>
    <cellStyle name="Normal 10 6 4" xfId="641" xr:uid="{9039DD9D-018C-48A2-8492-F71AF6485507}"/>
    <cellStyle name="Normal 10 6 4 2" xfId="642" xr:uid="{B82D9D10-31A9-4E0E-9E19-27E89C2B6E9D}"/>
    <cellStyle name="Normal 10 6 4 3" xfId="643" xr:uid="{3652C8B3-E92D-401B-9A05-E6AE22A8703B}"/>
    <cellStyle name="Normal 10 6 4 4" xfId="644" xr:uid="{308DDA5B-855F-43A0-9989-690B87E7C6FF}"/>
    <cellStyle name="Normal 10 6 5" xfId="645" xr:uid="{88B10103-3C2F-45BA-ADDD-4E07B1162C73}"/>
    <cellStyle name="Normal 10 6 5 2" xfId="646" xr:uid="{0B82271E-92DB-4D4A-A7EA-36BBC511BEC7}"/>
    <cellStyle name="Normal 10 6 5 3" xfId="647" xr:uid="{DACB3AA3-4E42-4728-B058-F8D5A83257F9}"/>
    <cellStyle name="Normal 10 6 5 4" xfId="648" xr:uid="{E8D50ADB-8E9F-4B51-A860-31672A57809F}"/>
    <cellStyle name="Normal 10 6 6" xfId="649" xr:uid="{A65DAD29-B633-4E61-92D9-9C99AA347536}"/>
    <cellStyle name="Normal 10 6 7" xfId="650" xr:uid="{32698976-4DF0-436A-9DAD-D199CF5F7F3E}"/>
    <cellStyle name="Normal 10 6 8" xfId="651" xr:uid="{570C7071-E3D9-4F87-8470-8821A7CFD209}"/>
    <cellStyle name="Normal 10 7" xfId="652" xr:uid="{EF3E36D8-F12C-4545-B368-273447F63D15}"/>
    <cellStyle name="Normal 10 7 2" xfId="653" xr:uid="{A1627B9D-55E9-45DC-8D12-8336F44B74B5}"/>
    <cellStyle name="Normal 10 7 2 2" xfId="654" xr:uid="{04BC77F6-DD0D-44B7-83F7-61BE9A96450F}"/>
    <cellStyle name="Normal 10 7 2 2 2" xfId="655" xr:uid="{AE17A592-CEB0-4009-B151-FF7D7D038BB0}"/>
    <cellStyle name="Normal 10 7 2 2 3" xfId="656" xr:uid="{33DAD4BA-EBB8-428E-9746-D6EF1F96EEF6}"/>
    <cellStyle name="Normal 10 7 2 2 4" xfId="657" xr:uid="{666AE87A-4AE9-4EAF-9A5A-AD0C88E71BF0}"/>
    <cellStyle name="Normal 10 7 2 3" xfId="658" xr:uid="{10E36A68-9543-4C6D-8D0A-09CC24AE3AA0}"/>
    <cellStyle name="Normal 10 7 2 4" xfId="659" xr:uid="{796E61D7-787A-4F70-8B04-C282A7E6CEC2}"/>
    <cellStyle name="Normal 10 7 2 5" xfId="660" xr:uid="{AFA24335-993D-4D1F-B96D-A032107FD279}"/>
    <cellStyle name="Normal 10 7 3" xfId="661" xr:uid="{5B555832-7B14-4CE0-8ABE-E26D92953F4C}"/>
    <cellStyle name="Normal 10 7 3 2" xfId="662" xr:uid="{CE99A19B-B497-4A94-958D-D4E8B73A082A}"/>
    <cellStyle name="Normal 10 7 3 3" xfId="663" xr:uid="{E6084D0E-BC45-442B-B9A8-6C27F471FE31}"/>
    <cellStyle name="Normal 10 7 3 4" xfId="664" xr:uid="{AC01109B-0141-457E-9B67-9B8C86E13A62}"/>
    <cellStyle name="Normal 10 7 4" xfId="665" xr:uid="{26F866BE-8D98-47E7-BB22-8FD93E2CA973}"/>
    <cellStyle name="Normal 10 7 4 2" xfId="666" xr:uid="{2994BCB3-49EF-4DBA-80BD-1C6668CBAF48}"/>
    <cellStyle name="Normal 10 7 4 3" xfId="667" xr:uid="{66824C9A-180C-4936-814C-D92E964181C7}"/>
    <cellStyle name="Normal 10 7 4 4" xfId="668" xr:uid="{B36DEC70-B97B-4E69-ABB5-3A0FD825F8FA}"/>
    <cellStyle name="Normal 10 7 5" xfId="669" xr:uid="{F0A5DB36-56D3-4DC2-9B61-3857ACB167DB}"/>
    <cellStyle name="Normal 10 7 6" xfId="670" xr:uid="{2C4BD57B-678A-4515-87F5-01D81E3860CB}"/>
    <cellStyle name="Normal 10 7 7" xfId="671" xr:uid="{5930D64A-7679-4A4C-A643-FBD76460F146}"/>
    <cellStyle name="Normal 10 8" xfId="672" xr:uid="{2FBA5A65-6CF1-4242-8B5F-70EDCECC63EA}"/>
    <cellStyle name="Normal 10 8 2" xfId="673" xr:uid="{A4AAA6D0-B427-41C5-81C3-9385775C2E4B}"/>
    <cellStyle name="Normal 10 8 2 2" xfId="674" xr:uid="{E1C9FE75-A66E-4390-BFE2-73921A27B761}"/>
    <cellStyle name="Normal 10 8 2 3" xfId="675" xr:uid="{60415235-9189-4B1C-AE51-3E71B91811D2}"/>
    <cellStyle name="Normal 10 8 2 4" xfId="676" xr:uid="{48153326-D0DA-4A0B-A0DF-6F2B81EC2D14}"/>
    <cellStyle name="Normal 10 8 3" xfId="677" xr:uid="{6EB03394-4233-4102-9A11-F373E875E38D}"/>
    <cellStyle name="Normal 10 8 3 2" xfId="678" xr:uid="{B98AE1BF-6082-42AC-89D0-E58209D5FB31}"/>
    <cellStyle name="Normal 10 8 3 3" xfId="679" xr:uid="{0BCDD332-8C25-4380-A549-9411F782619B}"/>
    <cellStyle name="Normal 10 8 3 4" xfId="680" xr:uid="{566A4C58-8F92-4474-8810-53726A9942F9}"/>
    <cellStyle name="Normal 10 8 4" xfId="681" xr:uid="{87449567-DDC7-4217-8C60-C714B2D805C1}"/>
    <cellStyle name="Normal 10 8 5" xfId="682" xr:uid="{65DC6C94-5E09-4091-A975-A011539FDA67}"/>
    <cellStyle name="Normal 10 8 6" xfId="683" xr:uid="{9209F114-3F3F-4135-91E4-61DF6EAA063F}"/>
    <cellStyle name="Normal 10 9" xfId="684" xr:uid="{F7CE69A8-2653-4A3A-8852-0E9414A9C79C}"/>
    <cellStyle name="Normal 10 9 2" xfId="685" xr:uid="{D9D50E4B-9D38-4F1F-84EB-015779ECFD33}"/>
    <cellStyle name="Normal 10 9 2 2" xfId="686" xr:uid="{4C039C6B-A86F-4E46-8663-143F594AE336}"/>
    <cellStyle name="Normal 10 9 2 2 2" xfId="4308" xr:uid="{E5BF0D26-437D-4AC9-8D6D-156BE529243C}"/>
    <cellStyle name="Normal 10 9 2 2 3" xfId="4850" xr:uid="{175E4F19-D7AF-439D-BA4C-71CDDB8396DB}"/>
    <cellStyle name="Normal 10 9 2 3" xfId="687" xr:uid="{F02EFEC3-3736-435C-BD6A-E20843F93727}"/>
    <cellStyle name="Normal 10 9 2 4" xfId="688" xr:uid="{2A990882-CED4-4CB6-BC0E-C88D297F1CCF}"/>
    <cellStyle name="Normal 10 9 3" xfId="689" xr:uid="{CE6C77EA-56ED-48DA-9CC6-40E7AA2A34EB}"/>
    <cellStyle name="Normal 10 9 4" xfId="690" xr:uid="{3444CC19-75E1-440D-98F8-88C3040A2D9E}"/>
    <cellStyle name="Normal 10 9 4 2" xfId="4779" xr:uid="{93FA107A-BB89-49F4-BFA2-AB55894F3021}"/>
    <cellStyle name="Normal 10 9 4 3" xfId="4851" xr:uid="{BD4DF111-71A0-4B63-B7CB-B668F6C47F8C}"/>
    <cellStyle name="Normal 10 9 4 4" xfId="4817" xr:uid="{94D4799F-A9A1-43CA-A755-52E948DE79D8}"/>
    <cellStyle name="Normal 10 9 5" xfId="691" xr:uid="{DE79573F-A7C3-4F68-A8C4-6D3795ACA81E}"/>
    <cellStyle name="Normal 11" xfId="47" xr:uid="{47B07693-ED00-4EBC-BBFD-50100581888B}"/>
    <cellStyle name="Normal 11 2" xfId="3704" xr:uid="{4806E717-54F8-44BC-92EF-9E7B5EA531E0}"/>
    <cellStyle name="Normal 11 2 2" xfId="4527" xr:uid="{5EBDB966-BD75-4FB3-831B-17603D309404}"/>
    <cellStyle name="Normal 11 3" xfId="4313" xr:uid="{777612FC-F972-475F-80B9-11827C666893}"/>
    <cellStyle name="Normal 11 3 2" xfId="4769" xr:uid="{D2D719E0-A9A5-41BC-84FE-2FDCC37B0626}"/>
    <cellStyle name="Normal 11 3 3" xfId="4895" xr:uid="{050031EA-0B84-4B79-A70E-C8AFEEE62C8C}"/>
    <cellStyle name="Normal 11 3 4" xfId="4872" xr:uid="{18683047-3008-476C-A956-D1F53F34A262}"/>
    <cellStyle name="Normal 11 4" xfId="4445" xr:uid="{3E74821D-9A4C-48F1-9BAC-A55CC4D0FC6E}"/>
    <cellStyle name="Normal 12" xfId="48" xr:uid="{6434A92A-9C26-4E22-9AB2-47DF0B61ACB2}"/>
    <cellStyle name="Normal 12 2" xfId="3705" xr:uid="{60EEAF6B-E076-4942-8613-722B769F2BCB}"/>
    <cellStyle name="Normal 12 2 2" xfId="4528" xr:uid="{1571990B-31F6-46B6-89CD-6518343FA4B5}"/>
    <cellStyle name="Normal 12 3" xfId="4446" xr:uid="{666D4C47-01B4-4058-B774-F881585028CA}"/>
    <cellStyle name="Normal 13" xfId="49" xr:uid="{990229D9-E99C-4E9E-B144-242BE2C682B0}"/>
    <cellStyle name="Normal 13 2" xfId="50" xr:uid="{B7E4E5AA-7EFA-4096-90D7-F47D622AB958}"/>
    <cellStyle name="Normal 13 2 2" xfId="3706" xr:uid="{C1E45571-6108-46EF-AA92-17DD7386ABEB}"/>
    <cellStyle name="Normal 13 2 2 2" xfId="4529" xr:uid="{03B87B58-4BCE-4576-B5C6-BFA4EA6648FD}"/>
    <cellStyle name="Normal 13 2 3" xfId="4315" xr:uid="{147C099B-2000-42F8-B268-ECF41BC94C94}"/>
    <cellStyle name="Normal 13 2 3 2" xfId="4770" xr:uid="{8F25F237-349C-4B3C-959E-D8C352C5A316}"/>
    <cellStyle name="Normal 13 2 3 3" xfId="4896" xr:uid="{8C863DD0-08B9-4809-AC01-3D9FD76D482B}"/>
    <cellStyle name="Normal 13 2 3 4" xfId="4873" xr:uid="{635FB98D-425C-4CE9-9984-D8D8C0D36657}"/>
    <cellStyle name="Normal 13 2 4" xfId="4448" xr:uid="{E87C4D6B-5571-4DFD-A09A-A2EBDCDCEB23}"/>
    <cellStyle name="Normal 13 3" xfId="3707" xr:uid="{8C725E5E-468E-4DC8-A9F5-17222519C83E}"/>
    <cellStyle name="Normal 13 3 2" xfId="4399" xr:uid="{6033D3B6-A19B-4EEF-A241-D76B1B654F16}"/>
    <cellStyle name="Normal 13 3 2 2" xfId="4660" xr:uid="{48D2844E-FD72-4D1B-B217-6C559EEDF292}"/>
    <cellStyle name="Normal 13 3 3" xfId="4316" xr:uid="{CEDD8F75-DC97-4DB1-A791-CDDB2D87D028}"/>
    <cellStyle name="Normal 13 3 3 2" xfId="4588" xr:uid="{5166EE39-C458-4B21-8DBF-3C3B984E0AE2}"/>
    <cellStyle name="Normal 13 3 4" xfId="4530" xr:uid="{C55F25AE-032E-4D75-B963-76B49EFAB088}"/>
    <cellStyle name="Normal 13 3 4 2" xfId="4783" xr:uid="{98DEE81A-0205-46C1-B85D-812B0A3E7675}"/>
    <cellStyle name="Normal 13 3 5" xfId="4897" xr:uid="{F637BA94-EE48-4878-AF3B-5F3E76923736}"/>
    <cellStyle name="Normal 13 4" xfId="4317" xr:uid="{346BF129-202C-4DC7-A1BA-31955FFCD1ED}"/>
    <cellStyle name="Normal 13 4 2" xfId="4589" xr:uid="{FAA89F65-AFB3-488B-8A89-520070015ECD}"/>
    <cellStyle name="Normal 13 5" xfId="4314" xr:uid="{18D2BF1E-B69D-4297-BB7A-9C4BE7363141}"/>
    <cellStyle name="Normal 13 5 2" xfId="4587" xr:uid="{68C84C48-B2D1-42D1-93AA-53557F6DBB42}"/>
    <cellStyle name="Normal 13 6" xfId="4447" xr:uid="{A1D35CDA-3C74-480E-BADC-CEBE326E00A0}"/>
    <cellStyle name="Normal 14" xfId="51" xr:uid="{D6D09945-1E89-4B13-9C82-621B7A5053DF}"/>
    <cellStyle name="Normal 14 18" xfId="4319" xr:uid="{82B75AEC-08C5-42D1-83F5-70AF3FD7CFD5}"/>
    <cellStyle name="Normal 14 18 2" xfId="4591" xr:uid="{9540D92D-7D60-4504-B007-E8BB9181080D}"/>
    <cellStyle name="Normal 14 2" xfId="89" xr:uid="{DFAF004B-16CA-48C8-9FA0-83DBFEF00110}"/>
    <cellStyle name="Normal 14 2 2" xfId="90" xr:uid="{C5222BF5-0625-4A66-B3B7-553E7CDA86D5}"/>
    <cellStyle name="Normal 14 2 2 2" xfId="3708" xr:uid="{D47345A8-4D5E-4D37-AB40-9183E91D1068}"/>
    <cellStyle name="Normal 14 2 2 2 2" xfId="4531" xr:uid="{720AAA0A-21A3-4D07-936B-9216C2E212E1}"/>
    <cellStyle name="Normal 14 2 2 3" xfId="4470" xr:uid="{41DC7D14-2DDC-4DB5-A574-5DAF0FBE6F9C}"/>
    <cellStyle name="Normal 14 2 3" xfId="3709" xr:uid="{66044DF9-455C-4A98-9848-8EFF47C186C3}"/>
    <cellStyle name="Normal 14 2 3 2" xfId="4532" xr:uid="{CB1216BA-30DC-49DA-A717-557536793D5A}"/>
    <cellStyle name="Normal 14 2 4" xfId="4469" xr:uid="{FD66C83D-E909-4ACF-9D11-414A5C00A232}"/>
    <cellStyle name="Normal 14 3" xfId="3710" xr:uid="{0AC50B65-FACE-4FE6-8712-CB53150B1DF9}"/>
    <cellStyle name="Normal 14 3 2" xfId="4533" xr:uid="{86DFCA46-62E0-46DE-9027-AE56FB419E42}"/>
    <cellStyle name="Normal 14 4" xfId="4318" xr:uid="{4EC52FE1-0EE1-4D73-A4FC-0D0B26E6B203}"/>
    <cellStyle name="Normal 14 4 2" xfId="4590" xr:uid="{EF7CB4E1-BBE4-4B69-AEE4-7739438366F5}"/>
    <cellStyle name="Normal 14 4 2 2" xfId="4771" xr:uid="{BA1397FE-4581-43C7-8833-93C6613595AF}"/>
    <cellStyle name="Normal 14 4 3" xfId="4898" xr:uid="{A54DB315-AD2D-4FCE-942C-6B038FF20EB5}"/>
    <cellStyle name="Normal 14 4 4" xfId="4874" xr:uid="{912373A4-08A3-4E52-A1C2-38357EAADF74}"/>
    <cellStyle name="Normal 14 5" xfId="4449" xr:uid="{01FB37D5-82D1-4721-9360-C022D56CDE00}"/>
    <cellStyle name="Normal 15" xfId="52" xr:uid="{2C035186-8C58-4A1E-BC73-F10FD8E36CD3}"/>
    <cellStyle name="Normal 15 2" xfId="53" xr:uid="{5EF2DE17-3C45-480F-99E0-BD16C83C2893}"/>
    <cellStyle name="Normal 15 2 2" xfId="3711" xr:uid="{E8BB5563-C9BE-446F-99E3-774BA13CF6A3}"/>
    <cellStyle name="Normal 15 2 2 2" xfId="4534" xr:uid="{090460D8-ABD4-4C96-B4EE-CF3A9F479EB1}"/>
    <cellStyle name="Normal 15 2 3" xfId="4451" xr:uid="{595DEB9D-857E-4981-A097-B82792DFBA63}"/>
    <cellStyle name="Normal 15 3" xfId="3712" xr:uid="{A64AEEB8-71D5-4939-8DDD-65916EE18E1E}"/>
    <cellStyle name="Normal 15 3 2" xfId="4400" xr:uid="{A6A70C77-5EF9-4BEB-BBBD-2CA5C445DED0}"/>
    <cellStyle name="Normal 15 3 2 2" xfId="4661" xr:uid="{FBBF11A3-3512-4398-B018-E04AFE376800}"/>
    <cellStyle name="Normal 15 3 3" xfId="4321" xr:uid="{33BC68BA-ECDF-4819-ADD8-3301F86DA4F1}"/>
    <cellStyle name="Normal 15 3 3 2" xfId="4593" xr:uid="{2D0EAE2A-0076-45B2-BE3E-D75BB2CB167B}"/>
    <cellStyle name="Normal 15 3 4" xfId="4535" xr:uid="{5A4E5BC4-7879-4FCE-AE33-3C9BD75EEF9D}"/>
    <cellStyle name="Normal 15 3 4 2" xfId="4784" xr:uid="{6A30D798-8619-4874-A8C0-37760DCA9CD9}"/>
    <cellStyle name="Normal 15 3 5" xfId="4900" xr:uid="{A6E67A8B-9952-41B8-ABD0-5181C76594EC}"/>
    <cellStyle name="Normal 15 4" xfId="4320" xr:uid="{629A2023-633A-43BC-AD6E-3F206AA36E70}"/>
    <cellStyle name="Normal 15 4 2" xfId="4592" xr:uid="{AE755C6A-DD77-4545-BC63-CE5A455F9EE5}"/>
    <cellStyle name="Normal 15 4 2 2" xfId="4772" xr:uid="{C928B70C-E01C-46DD-B582-FF67414C91F5}"/>
    <cellStyle name="Normal 15 4 3" xfId="4899" xr:uid="{AD8A287E-29FD-4D06-A336-DD1847396977}"/>
    <cellStyle name="Normal 15 4 4" xfId="4875" xr:uid="{169C0F41-BCB3-4B47-99A3-F271C5190FB3}"/>
    <cellStyle name="Normal 15 5" xfId="4450" xr:uid="{E03DD114-064E-4AAF-9100-0BA768513EC1}"/>
    <cellStyle name="Normal 16" xfId="54" xr:uid="{E44ED877-7765-4C98-9AE7-18C9666A38B1}"/>
    <cellStyle name="Normal 16 2" xfId="3713" xr:uid="{C0D1E7F0-A8D0-40D7-BE80-4A1A62CED0BF}"/>
    <cellStyle name="Normal 16 2 2" xfId="4401" xr:uid="{210C0D75-46F2-404B-BAFD-E6CBC0FB07A0}"/>
    <cellStyle name="Normal 16 2 2 2" xfId="4662" xr:uid="{2035F159-1F83-45EB-9FDA-AE7FDC043B12}"/>
    <cellStyle name="Normal 16 2 3" xfId="4322" xr:uid="{309400BC-7D16-446B-8BC5-FA1CF0650A6F}"/>
    <cellStyle name="Normal 16 2 3 2" xfId="4594" xr:uid="{A8A0826E-ACF0-47D7-A4E4-FFA1D329C3B0}"/>
    <cellStyle name="Normal 16 2 4" xfId="4536" xr:uid="{5D3DD879-5090-4EF2-BEB8-6BB30346AD33}"/>
    <cellStyle name="Normal 16 2 4 2" xfId="4785" xr:uid="{7505ACC7-4BAE-467C-BD1C-F0BC12F4D85D}"/>
    <cellStyle name="Normal 16 2 5" xfId="4901" xr:uid="{127CCE88-DF69-47B4-B682-836A4D5DDA88}"/>
    <cellStyle name="Normal 16 3" xfId="4452" xr:uid="{D7E78596-F4AD-42EC-8F6A-3A1CB732CB52}"/>
    <cellStyle name="Normal 17" xfId="55" xr:uid="{EFCD75D9-B0E7-47C4-BAE0-90F6EED9529E}"/>
    <cellStyle name="Normal 17 2" xfId="3714" xr:uid="{55BFF4BB-255B-4E1C-9106-946FBAA1C107}"/>
    <cellStyle name="Normal 17 2 2" xfId="4402" xr:uid="{97A9D07A-1688-44A9-9F52-2374CC1F4D55}"/>
    <cellStyle name="Normal 17 2 2 2" xfId="4663" xr:uid="{38CBE75C-050D-4077-84E7-BAADF6EBEDC6}"/>
    <cellStyle name="Normal 17 2 3" xfId="4324" xr:uid="{8E0FA606-F8E0-4C18-9D64-AB17403236CC}"/>
    <cellStyle name="Normal 17 2 3 2" xfId="4596" xr:uid="{7001BC45-65A4-437E-9AA5-F3A25F54F1EC}"/>
    <cellStyle name="Normal 17 2 4" xfId="4537" xr:uid="{F49D44CF-1619-40B5-939E-6BC5A8F8BE5C}"/>
    <cellStyle name="Normal 17 2 4 2" xfId="4786" xr:uid="{79F455F0-3DB2-4448-98B8-88C31BCB1318}"/>
    <cellStyle name="Normal 17 2 5" xfId="4902" xr:uid="{B9B2F797-7AB0-4E03-99F3-22C8D4800486}"/>
    <cellStyle name="Normal 17 3" xfId="4325" xr:uid="{1575BC97-6B08-40C6-9747-5EEAF2E26EDA}"/>
    <cellStyle name="Normal 17 3 2" xfId="4597" xr:uid="{20A7FFB6-45AF-4CB1-99A7-7BF88095D189}"/>
    <cellStyle name="Normal 17 4" xfId="4323" xr:uid="{8746DA88-56F7-4394-AEAC-7A196F0781F7}"/>
    <cellStyle name="Normal 17 4 2" xfId="4595" xr:uid="{64F09F2A-E93D-4EAB-9745-8C40D9B49AB9}"/>
    <cellStyle name="Normal 17 5" xfId="4453" xr:uid="{55AE8E4D-57BB-4BE3-AA1F-FBC3957E9745}"/>
    <cellStyle name="Normal 18" xfId="56" xr:uid="{EC3EFEBC-9E4B-4274-9075-81BE7054C024}"/>
    <cellStyle name="Normal 18 2" xfId="3715" xr:uid="{C4734F57-1961-4A5D-9181-CD488C565700}"/>
    <cellStyle name="Normal 18 2 2" xfId="4538" xr:uid="{62D1E4F0-0FC9-4041-84EA-DA09E11EDD71}"/>
    <cellStyle name="Normal 18 3" xfId="4326" xr:uid="{322840E6-47E9-4BF5-B702-EA372F8D3C38}"/>
    <cellStyle name="Normal 18 3 2" xfId="4773" xr:uid="{D843B7BE-CA67-43DA-8B31-EE4B08DB387A}"/>
    <cellStyle name="Normal 18 3 3" xfId="4903" xr:uid="{0A7F7BFC-41DD-4F9C-AA64-7518604E3ED6}"/>
    <cellStyle name="Normal 18 3 4" xfId="4876" xr:uid="{1C990611-EFC9-4B8B-B9B2-9476375CAF34}"/>
    <cellStyle name="Normal 18 4" xfId="4454" xr:uid="{EB84DE2E-02EB-4FA8-AD0A-F89CAF5BE3A9}"/>
    <cellStyle name="Normal 19" xfId="57" xr:uid="{BB1F6F39-EE32-467E-9A8B-63F81850DFD3}"/>
    <cellStyle name="Normal 19 2" xfId="58" xr:uid="{47201813-7E50-489D-B847-A044325075DE}"/>
    <cellStyle name="Normal 19 2 2" xfId="3716" xr:uid="{994B4D92-8F02-46B4-9C07-DB00E3694A58}"/>
    <cellStyle name="Normal 19 2 2 2" xfId="4539" xr:uid="{E9A7921F-98D2-4144-AD20-7BF63B274712}"/>
    <cellStyle name="Normal 19 2 3" xfId="4456" xr:uid="{D8355409-D7E7-47F0-A4F5-894C96DCFDE1}"/>
    <cellStyle name="Normal 19 3" xfId="3717" xr:uid="{809692D2-D3EC-410A-B1D6-40B507B03032}"/>
    <cellStyle name="Normal 19 3 2" xfId="4540" xr:uid="{6794DDEA-6125-4798-9958-D0389AB33FE2}"/>
    <cellStyle name="Normal 19 4" xfId="4455" xr:uid="{62F9327B-14D7-496F-80D8-5C1114483CB4}"/>
    <cellStyle name="Normal 2" xfId="2" xr:uid="{00000000-0005-0000-0000-000002000000}"/>
    <cellStyle name="Normal 2 2" xfId="59" xr:uid="{A1943DF9-F125-419F-A3BE-EECB8251D6D9}"/>
    <cellStyle name="Normal 2 2 2" xfId="60" xr:uid="{F9319D7C-FED6-46A8-A7C9-AECD4401B280}"/>
    <cellStyle name="Normal 2 2 2 2" xfId="3718" xr:uid="{48D40853-0310-4E12-A582-263B3F79290C}"/>
    <cellStyle name="Normal 2 2 2 2 2" xfId="4541" xr:uid="{D752F3D8-41BB-489A-8C40-175D3D4C05F0}"/>
    <cellStyle name="Normal 2 2 2 3" xfId="4458" xr:uid="{FEEB421B-EC00-42B2-B59F-3C52BF57DCD7}"/>
    <cellStyle name="Normal 2 2 3" xfId="3719" xr:uid="{B251A979-3487-4D48-979E-9019650E478D}"/>
    <cellStyle name="Normal 2 2 3 2" xfId="4542" xr:uid="{69EC670A-CA4F-414C-B14E-16F0D4F28F4D}"/>
    <cellStyle name="Normal 2 2 3 2 2" xfId="4802" xr:uid="{158BCDE3-24D0-4AAA-909D-47FF6D3296DB}"/>
    <cellStyle name="Normal 2 2 3 2 2 2" xfId="4835" xr:uid="{FC525FA3-B700-443D-82FD-EFB4313BB142}"/>
    <cellStyle name="Normal 2 2 3 2 3" xfId="4921" xr:uid="{70257BD5-5ABD-4C6D-B4AE-CF28E90D5BC9}"/>
    <cellStyle name="Normal 2 2 3 2 4" xfId="5476" xr:uid="{1C4BCF26-1114-4B6A-A241-2EF5B2D3AC65}"/>
    <cellStyle name="Normal 2 2 3 3" xfId="4700" xr:uid="{EA0979B2-C403-4C23-AF60-CD09001CFD44}"/>
    <cellStyle name="Normal 2 2 3 4" xfId="4877" xr:uid="{6CA6E5C5-5ADA-4521-8526-14CC0542990E}"/>
    <cellStyle name="Normal 2 2 3 5" xfId="4866" xr:uid="{3DB33062-DEE8-4CAC-B392-414C67B69C74}"/>
    <cellStyle name="Normal 2 2 4" xfId="4327" xr:uid="{A4C017D9-866D-47C4-9A07-E1AA01925E43}"/>
    <cellStyle name="Normal 2 2 4 2" xfId="4598" xr:uid="{142BA43E-7683-4706-A251-BE1C1AE87E69}"/>
    <cellStyle name="Normal 2 2 4 2 2" xfId="4774" xr:uid="{29699837-6F02-4D43-86E5-BD958302BD69}"/>
    <cellStyle name="Normal 2 2 4 3" xfId="4904" xr:uid="{C8B70EC2-B0E0-4309-9A6A-46339F7A7C11}"/>
    <cellStyle name="Normal 2 2 4 4" xfId="4878" xr:uid="{59E34E01-876A-48D0-B2E7-EA22D2647DE7}"/>
    <cellStyle name="Normal 2 2 5" xfId="4457" xr:uid="{F83703F7-5D4E-4551-B0A8-74FE90E88EAF}"/>
    <cellStyle name="Normal 2 2 5 2" xfId="4834" xr:uid="{26FAC91C-C77E-4593-A096-8B33A0D19271}"/>
    <cellStyle name="Normal 2 2 6" xfId="4924" xr:uid="{8FB2ED8B-7F30-434F-8DC1-5C0837989129}"/>
    <cellStyle name="Normal 2 3" xfId="61" xr:uid="{135A6FC6-44A5-4B1D-8F6D-454D60F56A84}"/>
    <cellStyle name="Normal 2 3 2" xfId="62" xr:uid="{9DF0111D-77C1-4DB5-83F7-2CD4EC0D7F3D}"/>
    <cellStyle name="Normal 2 3 2 2" xfId="3720" xr:uid="{D728E245-B9E3-4F63-BF40-74EE932D55C1}"/>
    <cellStyle name="Normal 2 3 2 2 2" xfId="4543" xr:uid="{AD058212-0365-495D-AF81-220E94F2FEDA}"/>
    <cellStyle name="Normal 2 3 2 3" xfId="4329" xr:uid="{402D83F0-A9F4-407B-A79C-726E649F8511}"/>
    <cellStyle name="Normal 2 3 2 3 2" xfId="4599" xr:uid="{20C18B9F-B0FA-4217-AC55-C54A42EFAB58}"/>
    <cellStyle name="Normal 2 3 2 3 2 2" xfId="4776" xr:uid="{71AC2D40-DAB0-4941-9BE5-95AE365EFFCB}"/>
    <cellStyle name="Normal 2 3 2 3 3" xfId="4906" xr:uid="{F5B78D5F-EF34-4DE1-90E2-2B34BCAE99A9}"/>
    <cellStyle name="Normal 2 3 2 3 4" xfId="4879" xr:uid="{CC67EFE5-9C52-4645-AF59-B47F9D44E661}"/>
    <cellStyle name="Normal 2 3 2 4" xfId="4460" xr:uid="{2E720091-473F-4499-A78C-401BE4C76C48}"/>
    <cellStyle name="Normal 2 3 3" xfId="63" xr:uid="{740BE4D2-9D2A-4439-AAC8-454A3C8890E9}"/>
    <cellStyle name="Normal 2 3 4" xfId="64" xr:uid="{BE0B6967-C7C2-4DF2-8DBD-0162A9545FF5}"/>
    <cellStyle name="Normal 2 3 5" xfId="3721" xr:uid="{C3D5D495-434A-423C-8E5F-754AA4393268}"/>
    <cellStyle name="Normal 2 3 5 2" xfId="4544" xr:uid="{E31A2FFC-EDBD-49D6-9E2F-C96097526B4B}"/>
    <cellStyle name="Normal 2 3 6" xfId="4328" xr:uid="{9FC42E3D-4E9B-481B-A898-E96BFB6095F5}"/>
    <cellStyle name="Normal 2 3 6 2" xfId="4775" xr:uid="{A9A1FF2F-D8CF-4860-8692-B265349CF7CB}"/>
    <cellStyle name="Normal 2 3 6 3" xfId="4905" xr:uid="{D75DE9E6-4B0F-47D5-BA02-1ADDC790A927}"/>
    <cellStyle name="Normal 2 3 6 4" xfId="4880" xr:uid="{C7DCFBC3-9158-44A7-B96A-02F839919DF9}"/>
    <cellStyle name="Normal 2 3 7" xfId="4459" xr:uid="{75F34E58-83D1-426F-8827-1ED977BD76E2}"/>
    <cellStyle name="Normal 2 4" xfId="65" xr:uid="{F5991280-693D-4F8A-8F92-04FEBADC2A5F}"/>
    <cellStyle name="Normal 2 4 2" xfId="66" xr:uid="{3A40155A-71BD-456B-AB88-4BDB0B455D00}"/>
    <cellStyle name="Normal 2 4 3" xfId="3722" xr:uid="{3EC20608-63B2-4A04-9DED-F20F46BFC193}"/>
    <cellStyle name="Normal 2 4 3 2" xfId="4545" xr:uid="{F73D41E4-52BD-46A1-BC72-38688CFA27DA}"/>
    <cellStyle name="Normal 2 4 3 3" xfId="4844" xr:uid="{DBE11B40-ADC5-49A2-87AB-4441ED881FB9}"/>
    <cellStyle name="Normal 2 4 4" xfId="4461" xr:uid="{15DDF497-33F6-41B8-B595-DC86DDA50E12}"/>
    <cellStyle name="Normal 2 4 5" xfId="4925" xr:uid="{AB41BD7A-AC94-44F2-BA76-6F3DF694172F}"/>
    <cellStyle name="Normal 2 4 6" xfId="4923" xr:uid="{A2FF24CC-9C6F-474E-83C5-E1237C0F3EE7}"/>
    <cellStyle name="Normal 2 5" xfId="3723" xr:uid="{87825579-F331-4767-B7AA-DF26F6015614}"/>
    <cellStyle name="Normal 2 5 2" xfId="3738" xr:uid="{58E94294-70FD-496C-A4D5-8C66FD96095F}"/>
    <cellStyle name="Normal 2 5 2 2" xfId="4561" xr:uid="{97F62FF8-5D70-4560-9A47-4A31B0D3D8F7}"/>
    <cellStyle name="Normal 2 5 2 2 2" xfId="4694" xr:uid="{978D0DCA-DBFC-41A5-91D7-C755A6D96E9B}"/>
    <cellStyle name="Normal 2 5 3" xfId="4546" xr:uid="{8E751845-5A5E-4A54-859A-63226A43866A}"/>
    <cellStyle name="Normal 2 5 3 2" xfId="4803" xr:uid="{0F24D484-8AD5-4E5F-AC85-B43274A54A99}"/>
    <cellStyle name="Normal 2 5 3 3" xfId="4917" xr:uid="{7F1CEA88-B05D-45A4-96F6-42EF80FD527E}"/>
    <cellStyle name="Normal 2 5 3 4" xfId="5473" xr:uid="{4E48AEA7-3B05-480B-B18B-CEFEDDC964F6}"/>
    <cellStyle name="Normal 2 5 4" xfId="4836" xr:uid="{4075E6D4-9AF8-43B3-8B47-EE43AFE32859}"/>
    <cellStyle name="Normal 2 5 5" xfId="4832" xr:uid="{FB1A4414-AC20-439A-9E53-5C5F13F3C253}"/>
    <cellStyle name="Normal 2 5 6" xfId="4831" xr:uid="{77CADBEF-610C-4C2E-8CEF-8D292A9188AC}"/>
    <cellStyle name="Normal 2 5 7" xfId="4920" xr:uid="{834C987D-4E0A-40F8-B437-6F348280462A}"/>
    <cellStyle name="Normal 2 5 8" xfId="4890" xr:uid="{B4D2691B-7F4B-48C2-BDFC-56F6D6CB0DD9}"/>
    <cellStyle name="Normal 2 6" xfId="3739" xr:uid="{ECFD3ECD-21AC-4512-86B6-F22038821CB5}"/>
    <cellStyle name="Normal 2 6 2" xfId="4562" xr:uid="{846B39F8-8322-461B-8E6A-379B881207CB}"/>
    <cellStyle name="Normal 2 6 2 2" xfId="4690" xr:uid="{7FAB4995-D050-468D-BCF8-CEAD4C1518C5}"/>
    <cellStyle name="Normal 2 6 3" xfId="4693" xr:uid="{A1B97B38-A1B9-434A-8F64-8C07B97680E6}"/>
    <cellStyle name="Normal 2 6 3 2" xfId="5505" xr:uid="{9EA4D952-78FF-411B-83A2-F42A877295F7}"/>
    <cellStyle name="Normal 2 6 4" xfId="4837" xr:uid="{FD26480C-0888-4A2A-81BB-54870B7324FE}"/>
    <cellStyle name="Normal 2 6 5" xfId="4829" xr:uid="{3A0A5DEC-5B07-4B8E-9274-BA51C50BB10F}"/>
    <cellStyle name="Normal 2 6 5 2" xfId="4881" xr:uid="{5AD19598-6094-49F0-8659-8DB76CE92AED}"/>
    <cellStyle name="Normal 2 6 6" xfId="4815" xr:uid="{AB78966A-5697-441C-89EE-4C52FFF8E028}"/>
    <cellStyle name="Normal 2 6 7" xfId="5492" xr:uid="{51F79341-5BE5-40FA-9C6D-27F718DB5FD9}"/>
    <cellStyle name="Normal 2 6 8" xfId="5501" xr:uid="{6AF86ABB-D7BB-4631-A89D-F1EA6C174181}"/>
    <cellStyle name="Normal 2 6 9" xfId="4689" xr:uid="{98641D0B-EE45-46CB-A61E-FB44228F2FE7}"/>
    <cellStyle name="Normal 2 7" xfId="4409" xr:uid="{84AF4A49-0128-4275-8008-36483AE6378C}"/>
    <cellStyle name="Normal 2 7 2" xfId="4715" xr:uid="{85662B19-4728-45E1-A111-209BC602EB14}"/>
    <cellStyle name="Normal 2 7 3" xfId="4838" xr:uid="{BF2F4565-E861-4604-900B-6F0FA006D314}"/>
    <cellStyle name="Normal 2 7 4" xfId="5474" xr:uid="{6CE25FFA-1CAD-4E91-905D-4BD998435511}"/>
    <cellStyle name="Normal 2 7 5" xfId="4691" xr:uid="{BA967AE4-ED2D-44EA-9BD6-0896309BF9AC}"/>
    <cellStyle name="Normal 2 8" xfId="4764" xr:uid="{0019BA45-BC66-4AC0-9C95-1F929EB464B8}"/>
    <cellStyle name="Normal 2 9" xfId="4833" xr:uid="{2732008E-EAF2-4FB4-A3BE-39CC2B9B9017}"/>
    <cellStyle name="Normal 20" xfId="91" xr:uid="{876C35AD-9889-488F-942B-8EB9821583A0}"/>
    <cellStyle name="Normal 20 2" xfId="3724" xr:uid="{C9CE1E7C-212F-46AA-B69A-31B17D0C0ED1}"/>
    <cellStyle name="Normal 20 2 2" xfId="3725" xr:uid="{15ACEDDE-2F3D-423B-BD98-AB010539341C}"/>
    <cellStyle name="Normal 20 2 2 2" xfId="4403" xr:uid="{B151BC9E-30BE-4288-9097-72367C05B099}"/>
    <cellStyle name="Normal 20 2 2 2 2" xfId="4664" xr:uid="{75C21BFD-DBBF-459C-8EEE-1487DE8FC6AB}"/>
    <cellStyle name="Normal 20 2 2 3" xfId="4395" xr:uid="{A52AD4CF-8030-4D45-AD9D-5CAFEFD21296}"/>
    <cellStyle name="Normal 20 2 2 3 2" xfId="4656" xr:uid="{08F58E4E-CAF1-40A6-AEE1-F9DE3841FC89}"/>
    <cellStyle name="Normal 20 2 2 4" xfId="4548" xr:uid="{80AC4C4F-BAF5-4E27-A4BC-772C016F376C}"/>
    <cellStyle name="Normal 20 2 2 4 2" xfId="4799" xr:uid="{1572E532-AEF3-49F1-A8B8-E25EC919A57C}"/>
    <cellStyle name="Normal 20 2 2 5" xfId="4915" xr:uid="{F2F381C8-FC50-4D65-AC03-915799DCFD29}"/>
    <cellStyle name="Normal 20 2 3" xfId="4398" xr:uid="{188B1FF9-DA4A-45D8-B252-0063440B4BA9}"/>
    <cellStyle name="Normal 20 2 3 2" xfId="4659" xr:uid="{72955634-D654-4A6F-A1EF-D8176E655A42}"/>
    <cellStyle name="Normal 20 2 4" xfId="4394" xr:uid="{4466BB98-BB2F-4D53-9075-DB11C3FF97B5}"/>
    <cellStyle name="Normal 20 2 4 2" xfId="4655" xr:uid="{7907FCA7-136F-4F81-9C27-1B3C973E361E}"/>
    <cellStyle name="Normal 20 2 5" xfId="4547" xr:uid="{0EE3D31A-A413-4392-A65A-EAD3172CB037}"/>
    <cellStyle name="Normal 20 2 5 2" xfId="4798" xr:uid="{A8A1D049-423D-439B-90F6-C36A03F654B3}"/>
    <cellStyle name="Normal 20 2 6" xfId="4914" xr:uid="{5C642090-99FA-47A9-8D0A-B3BC35E2105C}"/>
    <cellStyle name="Normal 20 3" xfId="3834" xr:uid="{B6083A58-3E0B-4E4D-B266-AC089471F009}"/>
    <cellStyle name="Normal 20 3 2" xfId="4566" xr:uid="{0D5B1F83-33CA-44FD-A463-D81DCA226D36}"/>
    <cellStyle name="Normal 20 4" xfId="4330" xr:uid="{17EC1814-4960-4775-802E-4CEA5F2397CB}"/>
    <cellStyle name="Normal 20 4 2" xfId="4600" xr:uid="{0273D5BF-D895-410B-B504-D8675A6FCA2F}"/>
    <cellStyle name="Normal 20 4 2 2" xfId="4777" xr:uid="{727C3F40-0789-4E1A-B2A8-F2646DC8438F}"/>
    <cellStyle name="Normal 20 4 3" xfId="4907" xr:uid="{C969A67B-5E0A-4991-9142-11926450011C}"/>
    <cellStyle name="Normal 20 4 4" xfId="4882" xr:uid="{1D96C1B0-9C92-4803-B03A-371857310116}"/>
    <cellStyle name="Normal 20 5" xfId="4471" xr:uid="{D1978787-3CE6-4347-9F26-7D8273E72706}"/>
    <cellStyle name="Normal 20 5 2" xfId="5498" xr:uid="{97D5D4AC-BC70-4EBD-BBB6-4F588D405BFD}"/>
    <cellStyle name="Normal 20 6" xfId="4804" xr:uid="{0B970590-55F2-40EE-8111-55A6F4A535FE}"/>
    <cellStyle name="Normal 20 7" xfId="4867" xr:uid="{90CD94DB-2EC9-4C0D-87A5-C3EBC1C9C3D2}"/>
    <cellStyle name="Normal 20 8" xfId="4888" xr:uid="{DB4FFB20-DDA5-496B-B801-0431BC9CEDB3}"/>
    <cellStyle name="Normal 20 9" xfId="4887" xr:uid="{1B7AFC1A-3B9F-4B3C-A534-A5E67EC2D17C}"/>
    <cellStyle name="Normal 21" xfId="92" xr:uid="{E2A33B10-F8F5-453F-8CC5-8A79BE3E96B5}"/>
    <cellStyle name="Normal 21 2" xfId="3726" xr:uid="{2BEE5C4D-80C7-455A-A922-38B844630D35}"/>
    <cellStyle name="Normal 21 2 2" xfId="3727" xr:uid="{EA089AB4-CFCE-4079-8FCA-5EE245A2546D}"/>
    <cellStyle name="Normal 21 2 2 2" xfId="4550" xr:uid="{6885F24D-BABC-4235-8FAA-3EA59A278D11}"/>
    <cellStyle name="Normal 21 2 3" xfId="4549" xr:uid="{3F49C73D-4874-40D4-88D6-31F36911A366}"/>
    <cellStyle name="Normal 21 3" xfId="4331" xr:uid="{3172E34D-9857-465B-AD2C-0B4BA98D36A4}"/>
    <cellStyle name="Normal 21 3 2" xfId="4717" xr:uid="{F5026F09-E9E3-4B33-BB3C-654AD542588E}"/>
    <cellStyle name="Normal 21 3 3" xfId="4716" xr:uid="{7AFEA52E-70FD-49C5-95CA-59A1D0EEE1C7}"/>
    <cellStyle name="Normal 21 4" xfId="4472" xr:uid="{5B42E84F-EB19-4E8B-9C2D-DD0312037F0C}"/>
    <cellStyle name="Normal 21 4 2" xfId="4787" xr:uid="{4A61E829-4D42-445D-8A7C-F9D77C706470}"/>
    <cellStyle name="Normal 21 5" xfId="4908" xr:uid="{A54B2F09-E93E-4377-81DF-50FA3DB29DCA}"/>
    <cellStyle name="Normal 22" xfId="692" xr:uid="{3B2F70EC-C0EF-4E67-9C60-CA7FD83C8961}"/>
    <cellStyle name="Normal 22 2" xfId="3668" xr:uid="{D8945C8C-F391-4DFE-B603-0A8B08EFB314}"/>
    <cellStyle name="Normal 22 2 2" xfId="4491" xr:uid="{C86C1162-F209-4BAC-88C2-90438C2AE233}"/>
    <cellStyle name="Normal 22 3" xfId="3667" xr:uid="{20C05C2E-23B1-48D3-9692-D7E2633498E3}"/>
    <cellStyle name="Normal 22 3 2" xfId="4332" xr:uid="{11121F81-333F-48F2-AF0C-3AB653333614}"/>
    <cellStyle name="Normal 22 3 2 2" xfId="4718" xr:uid="{7102BFA0-D80C-45B1-9412-11C67D83FA44}"/>
    <cellStyle name="Normal 22 3 3" xfId="4490" xr:uid="{704D4FC8-7DBD-402F-A0FC-A162869F48CD}"/>
    <cellStyle name="Normal 22 3 4" xfId="4862" xr:uid="{CFFF8160-7C67-47A1-A976-5F909A1BEF6A}"/>
    <cellStyle name="Normal 22 4" xfId="3671" xr:uid="{EFE1F1AE-4717-47C5-AD72-957BAD3EE9F5}"/>
    <cellStyle name="Normal 22 4 2" xfId="4408" xr:uid="{2FB83C10-B7C3-4F99-870C-F3C814871554}"/>
    <cellStyle name="Normal 22 4 2 2" xfId="4669" xr:uid="{1B6C9655-4C59-4A7E-B9CC-8D6E51791FCA}"/>
    <cellStyle name="Normal 22 4 3" xfId="4494" xr:uid="{23CCFA22-4E53-4381-8A08-F8CF687C1D52}"/>
    <cellStyle name="Normal 22 4 3 2" xfId="4807" xr:uid="{4D9CB6A3-5371-4BB7-84A6-9848E001C708}"/>
    <cellStyle name="Normal 22 4 3 3" xfId="4919" xr:uid="{5FFC216F-2FCB-4B0A-A9E0-9B3DF8A40EA5}"/>
    <cellStyle name="Normal 22 4 3 4" xfId="5508" xr:uid="{69EAAEBE-EC58-47F2-AD53-9D0D0C236A58}"/>
    <cellStyle name="Normal 22 4 3 5" xfId="5504" xr:uid="{1BADFF11-6C91-407D-99CD-54E0531E6A9E}"/>
    <cellStyle name="Normal 22 4 3 6" xfId="4788" xr:uid="{B2C3D4A0-677E-46F4-AADD-7E5E6551601B}"/>
    <cellStyle name="Normal 22 4 4" xfId="4863" xr:uid="{8003AF61-C30E-40A3-A238-85BB31937606}"/>
    <cellStyle name="Normal 22 4 5" xfId="4821" xr:uid="{CD0AC376-28C9-4EF0-9A62-48117B1603EC}"/>
    <cellStyle name="Normal 22 4 6" xfId="4812" xr:uid="{4C8A7A43-2F20-46BF-99AE-CD7F7482502C}"/>
    <cellStyle name="Normal 22 4 7" xfId="4811" xr:uid="{3454E0F5-759E-464C-BD42-EDAA183B89B8}"/>
    <cellStyle name="Normal 22 4 8" xfId="4810" xr:uid="{65C7AEA5-8FD2-4220-BF12-62EF08394173}"/>
    <cellStyle name="Normal 22 4 9" xfId="4809" xr:uid="{737DAB1E-2FE6-4E27-AB60-2B49DC3CEA9D}"/>
    <cellStyle name="Normal 22 5" xfId="4475" xr:uid="{208B8D3E-8E5C-44BF-A4CB-303AE45A2B5A}"/>
    <cellStyle name="Normal 22 5 2" xfId="4909" xr:uid="{E298AB15-16C0-4922-9970-434421EBBE38}"/>
    <cellStyle name="Normal 23" xfId="3728" xr:uid="{03FCE0DD-43C6-4C6F-89A6-15364CB8108B}"/>
    <cellStyle name="Normal 23 2" xfId="4289" xr:uid="{F070AEF2-895D-45FA-B38A-9D4542F4D880}"/>
    <cellStyle name="Normal 23 2 2" xfId="4334" xr:uid="{F4F6041F-F567-4193-ABF3-D8EF042D126F}"/>
    <cellStyle name="Normal 23 2 2 2" xfId="4602" xr:uid="{89FDB488-F9C4-4E72-88F4-169D2D88C659}"/>
    <cellStyle name="Normal 23 2 2 2 2" xfId="4922" xr:uid="{3BA275EB-1D4A-44A6-A43F-172CEA5CE8EE}"/>
    <cellStyle name="Normal 23 2 2 3" xfId="4864" xr:uid="{79772DA5-2F7A-4707-BA49-A34EB6AC17E3}"/>
    <cellStyle name="Normal 23 2 2 4" xfId="4839" xr:uid="{940182DF-561D-4012-8D9A-4916835B3DBA}"/>
    <cellStyle name="Normal 23 2 3" xfId="4575" xr:uid="{EB9D0968-629B-43E5-90F5-CF7E5FB57371}"/>
    <cellStyle name="Normal 23 2 3 2" xfId="4822" xr:uid="{E43C3F87-F0C0-48DE-8917-62E96C74EE1F}"/>
    <cellStyle name="Normal 23 2 4" xfId="4883" xr:uid="{FFDE47DD-4EE9-4A6B-94C9-8F0AE42EADF5}"/>
    <cellStyle name="Normal 23 3" xfId="4404" xr:uid="{550E69FE-4241-4236-9805-EC81B2DF2B8D}"/>
    <cellStyle name="Normal 23 3 2" xfId="4665" xr:uid="{860D491F-2656-45B2-BF50-DE6B017E68F8}"/>
    <cellStyle name="Normal 23 4" xfId="4333" xr:uid="{B90A04FE-8647-4300-93CA-AA11FD8D94AA}"/>
    <cellStyle name="Normal 23 4 2" xfId="4601" xr:uid="{A0453401-AE3E-4BBD-BE77-03818CF3D8E4}"/>
    <cellStyle name="Normal 23 5" xfId="4551" xr:uid="{D2DF593C-EDC6-491B-9FCB-742FD8939297}"/>
    <cellStyle name="Normal 23 5 2" xfId="4789" xr:uid="{15066AD7-84C9-40C8-A13A-6B43285B60FE}"/>
    <cellStyle name="Normal 23 6" xfId="4910" xr:uid="{AA609C6B-3311-4654-BFAF-5893B7919A18}"/>
    <cellStyle name="Normal 24" xfId="3729" xr:uid="{0820973A-9156-40E5-B829-FFE10A4CCA2C}"/>
    <cellStyle name="Normal 24 2" xfId="3730" xr:uid="{3ACFF8E9-1614-4CCF-9717-A8E1D7E9067F}"/>
    <cellStyle name="Normal 24 2 2" xfId="4406" xr:uid="{AEA1A664-E697-474B-97EB-AA8FD9E4EFDE}"/>
    <cellStyle name="Normal 24 2 2 2" xfId="4667" xr:uid="{E614F371-4CE4-4DCA-BE4D-A839322DDAA5}"/>
    <cellStyle name="Normal 24 2 3" xfId="4336" xr:uid="{998CB400-B5B1-475D-8A85-F048FB877A22}"/>
    <cellStyle name="Normal 24 2 3 2" xfId="4604" xr:uid="{F714CFD3-5D36-4FEF-ACFA-DE5AE9B88057}"/>
    <cellStyle name="Normal 24 2 4" xfId="4553" xr:uid="{37D74C6F-DFB6-41D5-A8DD-DD56B10164B4}"/>
    <cellStyle name="Normal 24 2 4 2" xfId="4791" xr:uid="{7053F9B8-5AD9-45E4-90AE-F5AAF49ED7FE}"/>
    <cellStyle name="Normal 24 2 5" xfId="4912" xr:uid="{1AD7BFCA-3AF3-41B0-84B9-5FA20AD3E26E}"/>
    <cellStyle name="Normal 24 3" xfId="4405" xr:uid="{059BF45C-3EAB-4E2D-BFF8-B576DCF5105B}"/>
    <cellStyle name="Normal 24 3 2" xfId="4666" xr:uid="{5DEFD2CF-F114-4560-81B3-40C014879A6F}"/>
    <cellStyle name="Normal 24 4" xfId="4335" xr:uid="{F4DCBBED-1FCF-43FB-BDBD-385A4EBAA676}"/>
    <cellStyle name="Normal 24 4 2" xfId="4603" xr:uid="{995CD4D2-E90D-49E6-99C6-2A1110B1CA14}"/>
    <cellStyle name="Normal 24 5" xfId="4552" xr:uid="{92B458F5-FA47-43BB-B856-A4740CDC7764}"/>
    <cellStyle name="Normal 24 5 2" xfId="4790" xr:uid="{11EEA419-7AA0-499C-9648-85CBF5A55CA8}"/>
    <cellStyle name="Normal 24 6" xfId="4911" xr:uid="{D519E014-694A-48C6-BCC4-5D776E507DCC}"/>
    <cellStyle name="Normal 25" xfId="3737" xr:uid="{D14C269F-F45D-4411-882C-CC19EAD0DA11}"/>
    <cellStyle name="Normal 25 2" xfId="4338" xr:uid="{02B35BAC-1F48-4224-AD8D-DDED1248EE5E}"/>
    <cellStyle name="Normal 25 2 2" xfId="4606" xr:uid="{69E63EA6-057B-465F-A381-90488EA61AF9}"/>
    <cellStyle name="Normal 25 2 2 2" xfId="5507" xr:uid="{821024BC-3570-434E-8308-E05D5B965371}"/>
    <cellStyle name="Normal 25 3" xfId="4407" xr:uid="{8FBA7BF4-4458-4930-948D-0DF199FEC39B}"/>
    <cellStyle name="Normal 25 3 2" xfId="4668" xr:uid="{0E27D3C2-5FC1-4542-B458-33A1D16ABB8B}"/>
    <cellStyle name="Normal 25 4" xfId="4337" xr:uid="{8092BA4D-19BC-49EF-BE32-CBAE0F18CDC8}"/>
    <cellStyle name="Normal 25 4 2" xfId="4605" xr:uid="{CE9B80C2-5C9E-4E01-A330-D6A46A7F698B}"/>
    <cellStyle name="Normal 25 5" xfId="4560" xr:uid="{8A07EFE7-F5C8-4920-8F10-83ACE321E789}"/>
    <cellStyle name="Normal 25 5 2" xfId="4792" xr:uid="{B7D463D9-E1D0-4DEE-9DF4-CC25990D32B8}"/>
    <cellStyle name="Normal 26" xfId="4287" xr:uid="{466CFEE4-8FDA-459D-9504-E4D65D42A6F8}"/>
    <cellStyle name="Normal 26 2" xfId="4288" xr:uid="{8E000619-EE95-4995-81A2-8903FE4DBE69}"/>
    <cellStyle name="Normal 26 2 2" xfId="4340" xr:uid="{991BEDDF-2DB4-40A8-8B33-90294F0B035D}"/>
    <cellStyle name="Normal 26 2 2 2" xfId="4608" xr:uid="{9649C494-9135-4989-A76F-A2D7F8A54DA0}"/>
    <cellStyle name="Normal 26 2 3" xfId="4574" xr:uid="{BF3C4821-92E9-4612-B62B-52C8254C4BF2}"/>
    <cellStyle name="Normal 26 3" xfId="4339" xr:uid="{1F8F9AF1-B6B8-476A-A71C-DAA7710FD752}"/>
    <cellStyle name="Normal 26 3 2" xfId="4607" xr:uid="{F5445A57-B42D-4D51-AC7D-3922295FFF80}"/>
    <cellStyle name="Normal 26 3 2 2" xfId="4701" xr:uid="{6BA24769-0120-40A6-BE77-6B9E9C8D35BB}"/>
    <cellStyle name="Normal 26 4" xfId="4573" xr:uid="{95CF1441-BA6F-41F5-836A-A4BD26AB3B47}"/>
    <cellStyle name="Normal 27" xfId="4341" xr:uid="{8F6674E8-013A-4D4D-A979-E42AA90A75C9}"/>
    <cellStyle name="Normal 27 2" xfId="4342" xr:uid="{221A9AAC-8B63-4433-AA04-04F1A1EA237D}"/>
    <cellStyle name="Normal 27 2 2" xfId="4610" xr:uid="{C0826C20-38F5-4540-A8AD-D1711AF905BF}"/>
    <cellStyle name="Normal 27 3" xfId="4609" xr:uid="{1EED6A54-887A-4C2D-8A63-8568E2AC33DC}"/>
    <cellStyle name="Normal 27 4" xfId="4816" xr:uid="{2D2625A3-F1E4-4DDE-BF63-470F6D963422}"/>
    <cellStyle name="Normal 27 5" xfId="5490" xr:uid="{903DC713-6183-4436-A700-ACB635E7EF5C}"/>
    <cellStyle name="Normal 27 6" xfId="4806" xr:uid="{A53F5BEC-73CA-4074-9700-E202C69F2064}"/>
    <cellStyle name="Normal 27 7" xfId="5502" xr:uid="{DD209F99-4B01-4FC8-9C38-24379827F278}"/>
    <cellStyle name="Normal 27 8" xfId="4696" xr:uid="{4E4AA4F5-F3B3-4CD1-8AE5-D90638903423}"/>
    <cellStyle name="Normal 28" xfId="4343" xr:uid="{B793B3C6-65B2-4683-85FE-ECB7859B9470}"/>
    <cellStyle name="Normal 28 2" xfId="4344" xr:uid="{AAD69B83-CD3E-47B3-A04D-5D8A2A8CCBD4}"/>
    <cellStyle name="Normal 28 2 2" xfId="4612" xr:uid="{0C47DC49-780F-4209-AEC2-49945BDBBD88}"/>
    <cellStyle name="Normal 28 3" xfId="4345" xr:uid="{8DB98C62-CBD3-492C-A363-755AA67E60D2}"/>
    <cellStyle name="Normal 28 4" xfId="4611" xr:uid="{42FF1057-C690-4C12-B0F2-D3BEDD8D384B}"/>
    <cellStyle name="Normal 29" xfId="4346" xr:uid="{16DD4F4F-A935-4868-B6AC-472C894DD277}"/>
    <cellStyle name="Normal 29 2" xfId="4347" xr:uid="{2ABC4F0E-B91D-4990-B73A-D50772E99CA7}"/>
    <cellStyle name="Normal 29 2 2" xfId="4614" xr:uid="{311BD2D1-1BB0-4899-8FC3-17657714AEDF}"/>
    <cellStyle name="Normal 29 3" xfId="4613" xr:uid="{2325A36B-FE07-48EB-9201-375E808C4364}"/>
    <cellStyle name="Normal 3" xfId="7" xr:uid="{8D0D84D4-064B-4448-B987-632FCFC6ACC6}"/>
    <cellStyle name="Normal 3 2" xfId="67" xr:uid="{12E71920-E136-4464-AAC0-07F46672D830}"/>
    <cellStyle name="Normal 3 2 2" xfId="68" xr:uid="{F17AAAFF-DF39-445D-81C0-BC384D92E184}"/>
    <cellStyle name="Normal 3 2 2 2" xfId="3731" xr:uid="{134DA9CC-90EF-4CB7-BAAA-E71E9894AF2B}"/>
    <cellStyle name="Normal 3 2 2 2 2" xfId="4554" xr:uid="{E0BDFD01-3552-4ED3-B834-0825A193EFFA}"/>
    <cellStyle name="Normal 3 2 2 3" xfId="4463" xr:uid="{EA2B90E6-A3EA-4B41-BDA8-516B4BACF1E6}"/>
    <cellStyle name="Normal 3 2 3" xfId="69" xr:uid="{3D396129-8228-42F1-A60D-C4883E4384F5}"/>
    <cellStyle name="Normal 3 2 4" xfId="3732" xr:uid="{CADA96D1-1448-40C8-AA44-3AC9482C8CC2}"/>
    <cellStyle name="Normal 3 2 4 2" xfId="4555" xr:uid="{5B47482B-8710-4193-BFA6-7721000CF993}"/>
    <cellStyle name="Normal 3 2 5" xfId="4462" xr:uid="{C80CC68B-C106-482D-9D70-270EBA748FF1}"/>
    <cellStyle name="Normal 3 2 5 2" xfId="4765" xr:uid="{7B42EF31-221A-454E-94B1-0F8E0F6C86FC}"/>
    <cellStyle name="Normal 3 2 5 3" xfId="5475" xr:uid="{0E956076-0834-4C4A-89F0-9697BD0FDF38}"/>
    <cellStyle name="Normal 3 2 5 4" xfId="4695" xr:uid="{32380EFC-1F61-4389-A3D7-A8EB3FE849B8}"/>
    <cellStyle name="Normal 3 3" xfId="70" xr:uid="{78B72256-F1DD-47EC-9E7A-52E4DD3022F6}"/>
    <cellStyle name="Normal 3 3 2" xfId="3733" xr:uid="{6CB9EE64-9B59-4C35-B864-89EB7B29D884}"/>
    <cellStyle name="Normal 3 3 2 2" xfId="4556" xr:uid="{ABBE1BA7-77C5-4FCE-94EE-EC9E8F551E82}"/>
    <cellStyle name="Normal 3 3 3" xfId="4464" xr:uid="{33BC4AC3-83EA-4B7A-B0A6-42A23833253F}"/>
    <cellStyle name="Normal 3 4" xfId="3740" xr:uid="{CC449E78-8056-434B-B2F1-8EBAEF639483}"/>
    <cellStyle name="Normal 3 4 2" xfId="4291" xr:uid="{43B6C7FE-500D-4936-9AE7-B0F34613DFCA}"/>
    <cellStyle name="Normal 3 4 2 2" xfId="4841" xr:uid="{085C70F6-913B-43C5-87AA-5483A4C673D5}"/>
    <cellStyle name="Normal 3 4 3" xfId="4563" xr:uid="{D35B2BE2-081A-4A3C-A162-DCB975210C69}"/>
    <cellStyle name="Normal 3 5" xfId="4290" xr:uid="{AF58E59E-762D-4895-B55C-DCE23317226C}"/>
    <cellStyle name="Normal 3 5 2" xfId="4576" xr:uid="{9966C52B-BBCD-4892-A8A6-2E4618F78906}"/>
    <cellStyle name="Normal 3 5 2 2" xfId="4842" xr:uid="{4D3F7515-ACA4-4C01-9166-E3212CE52027}"/>
    <cellStyle name="Normal 3 5 3" xfId="4916" xr:uid="{FA6F1534-0A14-4247-AFBE-7C4BB2707888}"/>
    <cellStyle name="Normal 3 5 4" xfId="4884" xr:uid="{64904FA7-5CDF-4000-BAB3-4FC2798C36DA}"/>
    <cellStyle name="Normal 3 6" xfId="86" xr:uid="{89D795A6-FC85-43D2-9203-EE4C875FFB74}"/>
    <cellStyle name="Normal 3 6 2" xfId="5506" xr:uid="{D485B2B4-BEAA-44D9-8D67-676C7C152221}"/>
    <cellStyle name="Normal 3 6 2 2" xfId="5503" xr:uid="{961DDDF5-441F-4084-8FC7-683E11B81C25}"/>
    <cellStyle name="Normal 3 6 3" xfId="4840" xr:uid="{E5B17424-40C2-470C-A804-18CD5E439E2A}"/>
    <cellStyle name="Normal 30" xfId="4348" xr:uid="{F7C0A9C7-FBFD-4C9E-BF20-BE65CBA3BE3F}"/>
    <cellStyle name="Normal 30 2" xfId="4349" xr:uid="{B161686A-6D99-44A4-A4FA-94221EECB9D8}"/>
    <cellStyle name="Normal 30 2 2" xfId="4616" xr:uid="{CA15229E-A8C9-4687-9BE5-1A7EF1CB6FD3}"/>
    <cellStyle name="Normal 30 3" xfId="4615" xr:uid="{0959506D-1442-43DA-9DE5-B3802228F76A}"/>
    <cellStyle name="Normal 31" xfId="4350" xr:uid="{01DCE584-977B-4B0B-A9D3-4A4AD3344FCE}"/>
    <cellStyle name="Normal 31 2" xfId="4351" xr:uid="{1863C414-0541-4F1E-8722-A9ECAA6EC44C}"/>
    <cellStyle name="Normal 31 2 2" xfId="4618" xr:uid="{7D9EE016-140A-4E00-81B5-01D22D85A85F}"/>
    <cellStyle name="Normal 31 3" xfId="4617" xr:uid="{9A015CD7-E3C9-4C1A-A523-1EA677069574}"/>
    <cellStyle name="Normal 32" xfId="4352" xr:uid="{545947F3-CA84-4BF4-84CD-FE38A7E734DA}"/>
    <cellStyle name="Normal 33" xfId="4353" xr:uid="{93FF516F-8371-4108-90DA-5FDE1505BE73}"/>
    <cellStyle name="Normal 33 2" xfId="4354" xr:uid="{22B4BA31-5D8C-42BE-8F3E-F2F3B031C5FC}"/>
    <cellStyle name="Normal 33 2 2" xfId="4620" xr:uid="{47782A19-C00A-4AAD-85B5-493968451AC6}"/>
    <cellStyle name="Normal 33 3" xfId="4619" xr:uid="{4B139FF5-DD22-4C8C-822E-8859F398F43B}"/>
    <cellStyle name="Normal 34" xfId="4355" xr:uid="{0D39592A-C1DA-44C9-92EA-280065C2AD7F}"/>
    <cellStyle name="Normal 34 2" xfId="4356" xr:uid="{38429FCC-10C0-4ABA-B58C-167B4BB65623}"/>
    <cellStyle name="Normal 34 2 2" xfId="4622" xr:uid="{467181B2-D3CD-4407-83F5-CA827FB103B1}"/>
    <cellStyle name="Normal 34 3" xfId="4621" xr:uid="{B3EE135C-DD8A-4E03-9737-1BD9431BA056}"/>
    <cellStyle name="Normal 35" xfId="4357" xr:uid="{8C68A681-AACA-4FB1-84D5-C6D32E8AEDC8}"/>
    <cellStyle name="Normal 35 2" xfId="4358" xr:uid="{1C4A3359-301A-4749-9624-4CE7C50ADC57}"/>
    <cellStyle name="Normal 35 2 2" xfId="4624" xr:uid="{71FA03B3-5B6A-41B7-AA9F-8DF0C509A3D1}"/>
    <cellStyle name="Normal 35 3" xfId="4623" xr:uid="{1A568265-52AC-4138-AB02-78676EC26547}"/>
    <cellStyle name="Normal 36" xfId="4359" xr:uid="{4B33803D-8B0A-4947-B65F-7C431CABF002}"/>
    <cellStyle name="Normal 36 2" xfId="4360" xr:uid="{99BB6987-1265-4A32-A85C-23320DE4F812}"/>
    <cellStyle name="Normal 36 2 2" xfId="4626" xr:uid="{AFD20457-58C2-46DA-B648-6CF7D0BA37BC}"/>
    <cellStyle name="Normal 36 3" xfId="4625" xr:uid="{EAB15D0E-1877-4974-A250-7E95077F4945}"/>
    <cellStyle name="Normal 37" xfId="4361" xr:uid="{C4AA1065-4E0D-4E13-8301-AC0602A3EB48}"/>
    <cellStyle name="Normal 37 2" xfId="4362" xr:uid="{F145C6E9-B5CF-4D55-8977-E7B9F461EB1D}"/>
    <cellStyle name="Normal 37 2 2" xfId="4628" xr:uid="{AC1A1D3A-3885-4615-97F2-6D70077A3CE7}"/>
    <cellStyle name="Normal 37 3" xfId="4627" xr:uid="{069FA812-46D6-4879-9B6C-BCC2AF8E627E}"/>
    <cellStyle name="Normal 38" xfId="4363" xr:uid="{59D65097-BE81-4DA4-A859-045CDE5565B1}"/>
    <cellStyle name="Normal 38 2" xfId="4364" xr:uid="{9AD34308-D2D5-40CB-8AA4-5759B62382DC}"/>
    <cellStyle name="Normal 38 2 2" xfId="4630" xr:uid="{C063408D-4EBA-4F5C-B1A2-A4B6A2ECC50F}"/>
    <cellStyle name="Normal 38 3" xfId="4629" xr:uid="{E80BBA26-7905-4693-B52A-D28B2CAA6894}"/>
    <cellStyle name="Normal 39" xfId="4365" xr:uid="{94518B5B-ACAB-4D7C-82B2-65AFF6543729}"/>
    <cellStyle name="Normal 39 2" xfId="4366" xr:uid="{F923D7CB-4C7F-48F7-9BDE-E7EF24DA7E76}"/>
    <cellStyle name="Normal 39 2 2" xfId="4367" xr:uid="{56AEA5DE-DDA3-4BA1-BE89-6568CF38A31A}"/>
    <cellStyle name="Normal 39 2 2 2" xfId="4633" xr:uid="{6A44423F-0DAE-4B27-93A7-BB2E9E869A04}"/>
    <cellStyle name="Normal 39 2 3" xfId="4632" xr:uid="{AE35E5FB-ACF7-4331-958D-FC0A0B81E9D0}"/>
    <cellStyle name="Normal 39 3" xfId="4368" xr:uid="{CBE1CAC7-D3CA-4A26-B43A-256D534A00E0}"/>
    <cellStyle name="Normal 39 3 2" xfId="4634" xr:uid="{E08224D0-CF32-49A1-9FBD-EE84F69FFA4F}"/>
    <cellStyle name="Normal 39 4" xfId="4631" xr:uid="{35FAFC3C-42B5-4FE5-966D-8AFB5539E7A5}"/>
    <cellStyle name="Normal 4" xfId="71" xr:uid="{385AE445-AF59-4A82-888E-1916CBC245B1}"/>
    <cellStyle name="Normal 4 2" xfId="72" xr:uid="{78F8F9EB-B41F-4560-9C1A-3BEC26DA6829}"/>
    <cellStyle name="Normal 4 2 2" xfId="693" xr:uid="{93D254D7-6E67-49EC-9116-4743E2401DC6}"/>
    <cellStyle name="Normal 4 2 2 2" xfId="694" xr:uid="{58EB3A1A-CC8A-40F4-8CD1-F105C4BEA537}"/>
    <cellStyle name="Normal 4 2 2 2 2" xfId="4477" xr:uid="{C881A3C0-653A-401E-AC4B-DCFA8EF9BA08}"/>
    <cellStyle name="Normal 4 2 2 3" xfId="695" xr:uid="{93CBA32D-8CA5-498B-9027-236F1355525B}"/>
    <cellStyle name="Normal 4 2 2 3 2" xfId="4478" xr:uid="{BE17BC45-3662-46C9-BB46-02426373F91A}"/>
    <cellStyle name="Normal 4 2 2 4" xfId="696" xr:uid="{21ABAEB7-DB91-4FAA-ABCF-715780DA611E}"/>
    <cellStyle name="Normal 4 2 2 4 2" xfId="697" xr:uid="{D53C56E9-D68C-4160-80F9-51A3EEA7CA1C}"/>
    <cellStyle name="Normal 4 2 2 4 2 2" xfId="4480" xr:uid="{7DBF14DC-17FC-4130-98A3-2B867FA3E58D}"/>
    <cellStyle name="Normal 4 2 2 4 3" xfId="698" xr:uid="{D3ED98E7-09C2-46C0-BCE9-C15367C47BB6}"/>
    <cellStyle name="Normal 4 2 2 4 3 2" xfId="699" xr:uid="{C89D32AD-6B80-4B7E-8C27-BD2E486801E5}"/>
    <cellStyle name="Normal 4 2 2 4 3 2 2" xfId="4482" xr:uid="{BFAF74A7-A050-4CC5-8E0E-A17966EA3023}"/>
    <cellStyle name="Normal 4 2 2 4 3 3" xfId="3670" xr:uid="{563BC687-F123-48E6-8D32-264BF6156F03}"/>
    <cellStyle name="Normal 4 2 2 4 3 3 2" xfId="4493" xr:uid="{19AD670A-A5DD-400F-9C55-AF58377AA648}"/>
    <cellStyle name="Normal 4 2 2 4 3 4" xfId="4481" xr:uid="{1E7FD0F9-907E-435C-AF44-5BA65F6A8D17}"/>
    <cellStyle name="Normal 4 2 2 4 4" xfId="4479" xr:uid="{D15AB9F4-DC41-4A2A-B06B-298CF3408025}"/>
    <cellStyle name="Normal 4 2 2 5" xfId="4476" xr:uid="{FAE8B95D-283A-4ABA-91FE-511E2291AFA6}"/>
    <cellStyle name="Normal 4 2 3" xfId="4282" xr:uid="{9578F1FE-1CFD-49EB-918E-23875900169E}"/>
    <cellStyle name="Normal 4 2 3 2" xfId="4293" xr:uid="{F925E888-E5D9-4C64-AB9F-AAB54B533F9A}"/>
    <cellStyle name="Normal 4 2 3 2 2" xfId="4719" xr:uid="{13063353-67F9-4039-A6ED-7ECFB089B576}"/>
    <cellStyle name="Normal 4 2 3 2 3" xfId="5511" xr:uid="{2E1A9E88-7F1F-4C39-BEA3-8B0607E32097}"/>
    <cellStyle name="Normal 4 2 3 3" xfId="4569" xr:uid="{5692B1BB-7235-4624-9C01-A2D0CD07EEA1}"/>
    <cellStyle name="Normal 4 2 3 3 2" xfId="4720" xr:uid="{D7939C43-EE4A-4642-9EB4-F4086CAD5EDF}"/>
    <cellStyle name="Normal 4 2 3 4" xfId="4721" xr:uid="{1E152BE3-F86E-4890-BFE9-0AAF375D7491}"/>
    <cellStyle name="Normal 4 2 3 5" xfId="4722" xr:uid="{5439791B-7F41-457A-956F-99C6D55A8EF2}"/>
    <cellStyle name="Normal 4 2 4" xfId="4283" xr:uid="{241A0C69-EBF5-4B5A-8136-BD1B9D9FB670}"/>
    <cellStyle name="Normal 4 2 4 2" xfId="4370" xr:uid="{63133E23-9E9D-46D2-A7F6-432E1387F909}"/>
    <cellStyle name="Normal 4 2 4 2 2" xfId="4636" xr:uid="{0BD31A43-3FDF-40B5-AD7C-ACF2F4C630BE}"/>
    <cellStyle name="Normal 4 2 4 2 2 2" xfId="4723" xr:uid="{231A351E-EAF2-411D-A4D2-C28A12567D4D}"/>
    <cellStyle name="Normal 4 2 4 2 3" xfId="4865" xr:uid="{04CC5678-6B83-45C3-A74D-1FE0EE6704F4}"/>
    <cellStyle name="Normal 4 2 4 2 4" xfId="4830" xr:uid="{480312C4-6E5C-4724-ADBF-5B38FCE31583}"/>
    <cellStyle name="Normal 4 2 4 3" xfId="4570" xr:uid="{41ED647C-A1A2-4E83-8AE1-3F0586A61F22}"/>
    <cellStyle name="Normal 4 2 4 3 2" xfId="4793" xr:uid="{FF37DD5F-1127-4595-AC3C-9AD713403958}"/>
    <cellStyle name="Normal 4 2 4 4" xfId="4885" xr:uid="{D9CB9656-1E05-4ED0-8C48-64ADA1991A55}"/>
    <cellStyle name="Normal 4 2 5" xfId="3835" xr:uid="{D623AD87-2DA6-4BF7-8479-B9715573B5F7}"/>
    <cellStyle name="Normal 4 2 5 2" xfId="4567" xr:uid="{12A22CD5-DE4B-4100-BDDE-8387B08EFC0F}"/>
    <cellStyle name="Normal 4 2 6" xfId="4465" xr:uid="{C57A4D7F-EAE7-44D1-A975-107557E9743F}"/>
    <cellStyle name="Normal 4 3" xfId="93" xr:uid="{5F660141-78A0-44E5-9269-393B49AF3BED}"/>
    <cellStyle name="Normal 4 3 2" xfId="94" xr:uid="{729FF866-9B64-432A-B923-E3BD8AC72B09}"/>
    <cellStyle name="Normal 4 3 2 2" xfId="700" xr:uid="{C6916CF7-F2DA-444F-828C-9593C3CE2CFC}"/>
    <cellStyle name="Normal 4 3 2 2 2" xfId="4483" xr:uid="{7DC99AED-7ECE-489D-BE55-476A20F757D1}"/>
    <cellStyle name="Normal 4 3 2 3" xfId="3836" xr:uid="{E1B7C597-C414-4064-89E5-F14500135D4D}"/>
    <cellStyle name="Normal 4 3 2 3 2" xfId="4568" xr:uid="{29767F85-DEF7-4696-87B7-761F435E6B70}"/>
    <cellStyle name="Normal 4 3 2 4" xfId="4474" xr:uid="{83E22D12-08B0-4167-AFA9-D8FB6D9C7B63}"/>
    <cellStyle name="Normal 4 3 3" xfId="701" xr:uid="{91807E70-C472-4170-857F-1826C97EFFF9}"/>
    <cellStyle name="Normal 4 3 3 2" xfId="4484" xr:uid="{B185FDD7-70C2-4F8A-9CE6-688D2C56596A}"/>
    <cellStyle name="Normal 4 3 3 2 2" xfId="4699" xr:uid="{90316AD9-53A1-4485-96D7-CE46A4CB7D26}"/>
    <cellStyle name="Normal 4 3 4" xfId="702" xr:uid="{4A79E924-70E4-4DD4-A0D2-71466D8E8295}"/>
    <cellStyle name="Normal 4 3 4 2" xfId="4485" xr:uid="{49135FA0-0FAA-4EE1-93A0-650657EA2011}"/>
    <cellStyle name="Normal 4 3 5" xfId="703" xr:uid="{CDCC27A1-C39C-43D3-9FCA-F0DAFD8B9A4E}"/>
    <cellStyle name="Normal 4 3 5 2" xfId="704" xr:uid="{A0C1A8ED-F455-4DA1-B11E-604008FB52BE}"/>
    <cellStyle name="Normal 4 3 5 2 2" xfId="4487" xr:uid="{14735730-C90A-44CB-9B4C-D927549C5AF9}"/>
    <cellStyle name="Normal 4 3 5 3" xfId="705" xr:uid="{49CB80A8-D87E-4DFE-9049-BBEE9B76F0B9}"/>
    <cellStyle name="Normal 4 3 5 3 2" xfId="706" xr:uid="{B654AA6A-6D65-4277-96E0-6A0916881114}"/>
    <cellStyle name="Normal 4 3 5 3 2 2" xfId="4489" xr:uid="{5C3CE8C7-FB90-40FC-A700-0A826DE7D294}"/>
    <cellStyle name="Normal 4 3 5 3 3" xfId="3669" xr:uid="{D4B8FC69-E07D-4846-8A18-889E76CA5D88}"/>
    <cellStyle name="Normal 4 3 5 3 3 2" xfId="4492" xr:uid="{8885DA90-5123-4EDB-B1FE-9B3CF098834B}"/>
    <cellStyle name="Normal 4 3 5 3 4" xfId="4488" xr:uid="{14B4DFAF-BDC4-4DF0-9936-DDB5A63FC415}"/>
    <cellStyle name="Normal 4 3 5 4" xfId="4486" xr:uid="{1F360C6D-6D23-479F-9BA3-956EA51785D6}"/>
    <cellStyle name="Normal 4 3 6" xfId="3742" xr:uid="{B82E8200-34E2-4811-8D94-366EC3D53159}"/>
    <cellStyle name="Normal 4 3 7" xfId="4473" xr:uid="{2FEB4005-D804-45A5-A8C5-98E156224A5D}"/>
    <cellStyle name="Normal 4 3 7 2" xfId="5510" xr:uid="{D7A5BA23-BEB9-40F1-A6E8-1A895948A0F4}"/>
    <cellStyle name="Normal 4 4" xfId="3741" xr:uid="{505C1A09-3F48-4E83-8248-5E260051FBCE}"/>
    <cellStyle name="Normal 4 4 2" xfId="4284" xr:uid="{EAF63C83-EA74-4025-BCCB-2E5F4222EB38}"/>
    <cellStyle name="Normal 4 4 3" xfId="4292" xr:uid="{8766593D-7F5D-4542-98CE-DC3945288F1F}"/>
    <cellStyle name="Normal 4 4 3 2" xfId="4295" xr:uid="{14B84D23-50F6-47DD-B34E-B19A3B339A7A}"/>
    <cellStyle name="Normal 4 4 3 2 2" xfId="4579" xr:uid="{24E79FEF-F086-4EFD-99D3-B7B67FC5AF8B}"/>
    <cellStyle name="Normal 4 4 3 3" xfId="4294" xr:uid="{02154E03-A892-4755-A86B-95B3C644D06D}"/>
    <cellStyle name="Normal 4 4 3 3 2" xfId="4578" xr:uid="{8F4631D1-EB2A-4982-9C4B-0B5402BA393D}"/>
    <cellStyle name="Normal 4 4 3 4" xfId="4577" xr:uid="{E21DBC89-A1B8-4CF9-8C15-4C35488D12AC}"/>
    <cellStyle name="Normal 4 4 4" xfId="4564" xr:uid="{734E4BA6-4933-4B04-870A-8B905D8EAE49}"/>
    <cellStyle name="Normal 4 4 4 2" xfId="4918" xr:uid="{D89A01BE-F0D6-4600-A227-44344C87DC0B}"/>
    <cellStyle name="Normal 4 4 5" xfId="5509" xr:uid="{07D5305C-AE6A-487F-BB78-760041F5D3DE}"/>
    <cellStyle name="Normal 4 5" xfId="4285" xr:uid="{B12CBDDD-B78D-483E-BE8E-51CF8E809338}"/>
    <cellStyle name="Normal 4 5 2" xfId="4369" xr:uid="{61FAA833-FF77-4E43-AF1A-0E8D747101F8}"/>
    <cellStyle name="Normal 4 5 2 2" xfId="4635" xr:uid="{8B7EE4DE-179D-4C01-8C85-0A303BE6DD92}"/>
    <cellStyle name="Normal 4 5 3" xfId="4571" xr:uid="{76586B26-22A4-43B2-9F59-3077A62761D5}"/>
    <cellStyle name="Normal 4 6" xfId="4286" xr:uid="{C08FDD71-7E96-46E9-971B-723D5205BCCF}"/>
    <cellStyle name="Normal 4 6 2" xfId="4572" xr:uid="{C06D1A2A-FC7C-4796-989E-C1A536CCDBE4}"/>
    <cellStyle name="Normal 4 7" xfId="3744" xr:uid="{5E38FFCD-1012-44A7-8C98-F147063A32E1}"/>
    <cellStyle name="Normal 40" xfId="4371" xr:uid="{7DADE0FD-6F39-41BE-9286-87E9D6940732}"/>
    <cellStyle name="Normal 40 2" xfId="4372" xr:uid="{875E4100-5822-4BCC-BF3F-E360D92840EF}"/>
    <cellStyle name="Normal 40 2 2" xfId="4373" xr:uid="{8D91102B-F943-4523-9411-B9227112B4F8}"/>
    <cellStyle name="Normal 40 2 2 2" xfId="4639" xr:uid="{59C9D657-3847-42B4-BB98-BF9FA2C04746}"/>
    <cellStyle name="Normal 40 2 3" xfId="4638" xr:uid="{1651D697-6354-4AC6-8ED3-5639941C1572}"/>
    <cellStyle name="Normal 40 3" xfId="4374" xr:uid="{D5E55E9D-39BD-4B85-9B8D-9DD9FDEEA288}"/>
    <cellStyle name="Normal 40 3 2" xfId="4640" xr:uid="{4DD1B73F-AFAF-4FEE-B3B3-67E1DC57DEEC}"/>
    <cellStyle name="Normal 40 4" xfId="4637" xr:uid="{763C229B-2971-4A23-877D-D29E2DB3AA81}"/>
    <cellStyle name="Normal 41" xfId="4375" xr:uid="{21A493BD-DA19-4C19-83CB-E788F6E161CD}"/>
    <cellStyle name="Normal 41 2" xfId="4376" xr:uid="{E663659E-AED3-4AC9-A6EC-A5074D1EA77D}"/>
    <cellStyle name="Normal 41 2 2" xfId="4642" xr:uid="{AAEEC16C-7B91-498A-B62A-98C2FF4B31AC}"/>
    <cellStyle name="Normal 41 3" xfId="4641" xr:uid="{445C2D30-9386-4CB9-BBC1-14C68B0A0683}"/>
    <cellStyle name="Normal 42" xfId="4377" xr:uid="{998FD013-CE15-4298-BA79-F97CACDE0106}"/>
    <cellStyle name="Normal 42 2" xfId="4378" xr:uid="{6D13655D-EC6D-4D93-8409-1FFB9B05D58D}"/>
    <cellStyle name="Normal 42 2 2" xfId="4644" xr:uid="{F85D99F7-550F-4000-8890-C9D1D6907B8F}"/>
    <cellStyle name="Normal 42 3" xfId="4643" xr:uid="{A3814BEF-91F7-491A-941D-9ACB5972938F}"/>
    <cellStyle name="Normal 43" xfId="4379" xr:uid="{E6EFA928-2DC5-4F23-84E6-B192C7140957}"/>
    <cellStyle name="Normal 43 2" xfId="4380" xr:uid="{927B1D4A-4FB2-498A-BE18-624C7EC0CAA0}"/>
    <cellStyle name="Normal 43 2 2" xfId="4646" xr:uid="{AF3115B1-9397-41C2-9987-0DBBC1867D5C}"/>
    <cellStyle name="Normal 43 3" xfId="4645" xr:uid="{4649F912-6637-400C-875F-7B966D3CE880}"/>
    <cellStyle name="Normal 44" xfId="4390" xr:uid="{7FC239BE-AA2E-4275-8678-E65233B2464A}"/>
    <cellStyle name="Normal 44 2" xfId="4391" xr:uid="{EEF3D784-3A04-4B2D-AA6C-E18D0C8FC9CD}"/>
    <cellStyle name="Normal 44 2 2" xfId="4653" xr:uid="{7A71440E-6D98-47F8-8D46-F88BAC38BBC6}"/>
    <cellStyle name="Normal 44 3" xfId="4652" xr:uid="{952CAB3F-B80A-4567-9D79-9115D827F411}"/>
    <cellStyle name="Normal 45" xfId="4845" xr:uid="{4B8760E4-6886-4F47-B44F-6BEE8A402647}"/>
    <cellStyle name="Normal 45 2" xfId="5494" xr:uid="{952105BC-B8F9-430F-BF3E-D2A674C7B1D9}"/>
    <cellStyle name="Normal 45 3" xfId="5493" xr:uid="{14150695-E520-440E-902A-F2D4AB1CD01A}"/>
    <cellStyle name="Normal 46" xfId="5" xr:uid="{B1C876CA-5125-420B-B574-9087B42364F3}"/>
    <cellStyle name="Normal 5" xfId="73" xr:uid="{43904218-1352-4D67-8B51-DFFC2850A9B4}"/>
    <cellStyle name="Normal 5 10" xfId="707" xr:uid="{3EC508AD-7B1C-4B69-B3A3-4611384B568A}"/>
    <cellStyle name="Normal 5 10 2" xfId="708" xr:uid="{D276A3B8-B8D5-42CA-A1CC-C6C3647ABCB2}"/>
    <cellStyle name="Normal 5 10 2 2" xfId="709" xr:uid="{934E11E3-5064-4AB8-BEB8-849E186020EF}"/>
    <cellStyle name="Normal 5 10 2 3" xfId="710" xr:uid="{D8F2FF41-C278-4E34-AFF4-F4F7E66B05BA}"/>
    <cellStyle name="Normal 5 10 2 4" xfId="711" xr:uid="{E3F9C5F8-9885-4C7A-B956-44EBC107504D}"/>
    <cellStyle name="Normal 5 10 3" xfId="712" xr:uid="{D367EEFE-BFD6-4DC3-B5B1-2CD456530F49}"/>
    <cellStyle name="Normal 5 10 3 2" xfId="713" xr:uid="{D8ACC682-3F3A-4177-ABCB-03D9C1CCB13E}"/>
    <cellStyle name="Normal 5 10 3 3" xfId="714" xr:uid="{17FCB3D5-9C47-40FE-8B57-33D38BE2E7F6}"/>
    <cellStyle name="Normal 5 10 3 4" xfId="715" xr:uid="{00DD7968-3EE0-44D2-9BF4-7E57150EB286}"/>
    <cellStyle name="Normal 5 10 4" xfId="716" xr:uid="{ECD4A208-0CDC-4225-8695-F663CF364FF9}"/>
    <cellStyle name="Normal 5 10 5" xfId="717" xr:uid="{00FA3AF0-E0B4-4B16-97F3-57F71CB04ADE}"/>
    <cellStyle name="Normal 5 10 6" xfId="718" xr:uid="{5FB91CEA-4F41-4D32-8C87-363B2A8187BF}"/>
    <cellStyle name="Normal 5 11" xfId="719" xr:uid="{D8436F3C-A9C4-4A29-8BE2-BECA2ACFEEFC}"/>
    <cellStyle name="Normal 5 11 2" xfId="720" xr:uid="{AB854184-0B4C-497C-8F63-4F7C8568119A}"/>
    <cellStyle name="Normal 5 11 2 2" xfId="721" xr:uid="{67A24340-A431-42DE-B237-9D3AAC4E5AB8}"/>
    <cellStyle name="Normal 5 11 2 2 2" xfId="4381" xr:uid="{0CFD16B1-498E-4D5F-8504-F41B9203C973}"/>
    <cellStyle name="Normal 5 11 2 2 2 2" xfId="4647" xr:uid="{EBF9BCB3-085E-4662-BF9E-72B0EC4CD726}"/>
    <cellStyle name="Normal 5 11 2 2 3" xfId="4852" xr:uid="{BC430162-B349-4A18-B905-8BD55C960A6E}"/>
    <cellStyle name="Normal 5 11 2 3" xfId="722" xr:uid="{83566AB9-9C37-4AD4-90BE-5DD1497DD578}"/>
    <cellStyle name="Normal 5 11 2 4" xfId="723" xr:uid="{5D1817D0-64A8-4DFB-A5C5-67BFFE49CE9F}"/>
    <cellStyle name="Normal 5 11 3" xfId="724" xr:uid="{2973429E-8034-4CF0-BD7F-E3BD1132E712}"/>
    <cellStyle name="Normal 5 11 4" xfId="725" xr:uid="{9EED1349-52FB-41D1-A2B9-8207DDA2192C}"/>
    <cellStyle name="Normal 5 11 4 2" xfId="4794" xr:uid="{89D314E2-08AE-4ABF-BBBC-FAC64A125BB1}"/>
    <cellStyle name="Normal 5 11 4 3" xfId="4853" xr:uid="{6DC1DC3D-AC51-4D7B-B1E2-1FB06C706CDE}"/>
    <cellStyle name="Normal 5 11 4 4" xfId="4823" xr:uid="{0534296A-02F8-47A6-831D-C14FDD28B0AF}"/>
    <cellStyle name="Normal 5 11 5" xfId="726" xr:uid="{87C1C5E3-C1F7-4F17-9546-A6729462E569}"/>
    <cellStyle name="Normal 5 12" xfId="727" xr:uid="{CE216CB5-8056-4E8E-B715-A8938A3D6503}"/>
    <cellStyle name="Normal 5 12 2" xfId="728" xr:uid="{E0DEEE6F-4835-4081-9C6A-60D51F223B79}"/>
    <cellStyle name="Normal 5 12 3" xfId="729" xr:uid="{573AD3EF-83A6-4DD4-8A6A-5C0B739B4E95}"/>
    <cellStyle name="Normal 5 12 4" xfId="730" xr:uid="{C6FF6B24-D93C-46F7-9712-F2B22C7B9F0A}"/>
    <cellStyle name="Normal 5 13" xfId="731" xr:uid="{A5E38288-467F-4F54-9E5A-B0080E5B81CA}"/>
    <cellStyle name="Normal 5 13 2" xfId="732" xr:uid="{429C9D09-481E-46D9-B123-CD59D3177EDE}"/>
    <cellStyle name="Normal 5 13 3" xfId="733" xr:uid="{440D263B-ED17-42C2-94F3-E182AB0BD28D}"/>
    <cellStyle name="Normal 5 13 4" xfId="734" xr:uid="{863C239E-0602-42B2-855F-C0F4D0F445D0}"/>
    <cellStyle name="Normal 5 14" xfId="735" xr:uid="{519708B8-0452-4294-B614-8575D348142C}"/>
    <cellStyle name="Normal 5 14 2" xfId="736" xr:uid="{F46DF1C2-A581-4613-ADB4-F937A94C2AAB}"/>
    <cellStyle name="Normal 5 15" xfId="737" xr:uid="{59CC6843-23BB-4CE9-84B9-1567320E5BE1}"/>
    <cellStyle name="Normal 5 16" xfId="738" xr:uid="{B497CD43-FD9E-4E85-9C95-48A07DA789D1}"/>
    <cellStyle name="Normal 5 17" xfId="739" xr:uid="{05C132CC-C272-4313-A2EB-63F446C9CD76}"/>
    <cellStyle name="Normal 5 2" xfId="74" xr:uid="{463D0738-7FA6-45C6-A0AA-62BFB53FFEEA}"/>
    <cellStyle name="Normal 5 2 2" xfId="3734" xr:uid="{F2A4E204-0DFF-4529-A933-465035BE8D4D}"/>
    <cellStyle name="Normal 5 2 2 2" xfId="4557" xr:uid="{3413FD9A-13C6-4DA1-9F56-62AE36843491}"/>
    <cellStyle name="Normal 5 2 2 2 2" xfId="4674" xr:uid="{7DC60B18-4EDD-430C-A226-B08780CC7FDF}"/>
    <cellStyle name="Normal 5 2 2 2 2 2" xfId="4675" xr:uid="{3D4AFE42-97F4-4436-B418-BB03A3FF0DF9}"/>
    <cellStyle name="Normal 5 2 2 2 3" xfId="4676" xr:uid="{8511D73F-F75E-4374-9047-1E5815C11FD1}"/>
    <cellStyle name="Normal 5 2 2 2 4" xfId="4843" xr:uid="{29367208-03BD-4320-9A63-A709B58891AA}"/>
    <cellStyle name="Normal 5 2 2 2 5" xfId="5471" xr:uid="{ACB77EE0-FC18-4DB1-84BF-3F11FFE1C746}"/>
    <cellStyle name="Normal 5 2 2 2 6" xfId="4673" xr:uid="{89F58096-B3B6-4904-AE48-980FCB0E475D}"/>
    <cellStyle name="Normal 5 2 2 3" xfId="4677" xr:uid="{C3D2194E-1749-4CB5-9D8A-63A7E1827ABF}"/>
    <cellStyle name="Normal 5 2 2 3 2" xfId="4678" xr:uid="{CB7FA430-5DDD-4CB9-BEA9-03EECDC2E501}"/>
    <cellStyle name="Normal 5 2 2 4" xfId="4679" xr:uid="{1E656D6F-1EFD-484D-A6A3-20CBB6BF6637}"/>
    <cellStyle name="Normal 5 2 2 5" xfId="4692" xr:uid="{A6145A11-8E92-4BA0-9F5D-43DDF19ACBC5}"/>
    <cellStyle name="Normal 5 2 2 6" xfId="4813" xr:uid="{FA3726AE-DA46-482B-9554-A8ABD163C4EF}"/>
    <cellStyle name="Normal 5 2 2 7" xfId="5499" xr:uid="{FBCA4C15-4E99-467F-BB8F-69D5CC45D022}"/>
    <cellStyle name="Normal 5 2 2 8" xfId="4672" xr:uid="{0B810BBE-3542-4E52-84E1-6A3A7BA8155D}"/>
    <cellStyle name="Normal 5 2 3" xfId="4382" xr:uid="{EB4C8F99-EC21-4AC1-AFFC-C9F38093B459}"/>
    <cellStyle name="Normal 5 2 3 2" xfId="4648" xr:uid="{237060AE-73B7-41EF-82D0-B5F094B8214A}"/>
    <cellStyle name="Normal 5 2 3 2 2" xfId="4682" xr:uid="{5B521FC0-6406-4F35-906E-3915D66CF142}"/>
    <cellStyle name="Normal 5 2 3 2 3" xfId="4778" xr:uid="{37E5273F-56E8-4AED-BE27-CCCE013634F8}"/>
    <cellStyle name="Normal 5 2 3 2 4" xfId="5472" xr:uid="{451C312E-2AA6-4C32-996B-88CCD2F628FD}"/>
    <cellStyle name="Normal 5 2 3 2 5" xfId="4681" xr:uid="{68DCDF26-09E6-48C4-843A-3CBF73B3BBB6}"/>
    <cellStyle name="Normal 5 2 3 3" xfId="4683" xr:uid="{13F6657E-A81A-4F52-960D-92847D5314A3}"/>
    <cellStyle name="Normal 5 2 3 3 2" xfId="4913" xr:uid="{36B3334D-4214-4136-9A65-0AF5B6DEA5A0}"/>
    <cellStyle name="Normal 5 2 3 4" xfId="4698" xr:uid="{6667A220-CA99-4C13-A296-EF13C887AE00}"/>
    <cellStyle name="Normal 5 2 3 4 2" xfId="4886" xr:uid="{C3501BFB-3C9A-4FE2-AB2E-54C14D804B18}"/>
    <cellStyle name="Normal 5 2 3 5" xfId="4814" xr:uid="{06F04243-8EE6-4AD3-9CD1-991C92F1B85A}"/>
    <cellStyle name="Normal 5 2 3 6" xfId="5491" xr:uid="{473F798A-F5AA-4BD9-8CC0-1BC9E538402D}"/>
    <cellStyle name="Normal 5 2 3 7" xfId="5500" xr:uid="{6B0AD853-51B7-4ED1-85C8-C0DCE5C86260}"/>
    <cellStyle name="Normal 5 2 3 8" xfId="4680" xr:uid="{03888B68-8602-4A2D-AC7E-76E15342056E}"/>
    <cellStyle name="Normal 5 2 4" xfId="4466" xr:uid="{430BFC67-2BBE-4358-A6D8-95EB9314E881}"/>
    <cellStyle name="Normal 5 2 4 2" xfId="4685" xr:uid="{1FD8C580-DBC5-4BC7-9E14-BF31CCBE095B}"/>
    <cellStyle name="Normal 5 2 4 3" xfId="4684" xr:uid="{C921FFF6-1A5B-4E2E-8B24-80688F9DDE99}"/>
    <cellStyle name="Normal 5 2 5" xfId="4686" xr:uid="{BE1C6D12-89CC-4352-A20F-1387B95161C3}"/>
    <cellStyle name="Normal 5 2 6" xfId="4671" xr:uid="{F0B35608-4BDE-4010-824B-4DAF240C4578}"/>
    <cellStyle name="Normal 5 3" xfId="75" xr:uid="{6EDE7E02-4AF7-4280-B2F2-67C8F563CCE1}"/>
    <cellStyle name="Normal 5 3 2" xfId="4384" xr:uid="{05F6FDDA-07D6-41F8-B6D0-C4AB61E58874}"/>
    <cellStyle name="Normal 5 3 3" xfId="4383" xr:uid="{1CD37343-B80F-4B35-B35B-17741FE746F7}"/>
    <cellStyle name="Normal 5 3 3 2" xfId="4649" xr:uid="{07EBB6C9-CEDB-4BC1-AFBA-06311C4447DC}"/>
    <cellStyle name="Normal 5 4" xfId="95" xr:uid="{D7093796-85CA-4A4B-B03A-6D6CD2B6B0CC}"/>
    <cellStyle name="Normal 5 4 10" xfId="740" xr:uid="{74B3A779-F361-4BFC-A394-06BB9FFD605B}"/>
    <cellStyle name="Normal 5 4 11" xfId="741" xr:uid="{FBC5313C-2976-462B-ABCF-66C02FF38608}"/>
    <cellStyle name="Normal 5 4 2" xfId="742" xr:uid="{B4C3BFE6-B364-4028-B7DF-FD45B2203A2A}"/>
    <cellStyle name="Normal 5 4 2 2" xfId="743" xr:uid="{9817AF73-4DFE-420A-8057-B11432667FAC}"/>
    <cellStyle name="Normal 5 4 2 2 2" xfId="744" xr:uid="{E47D0282-3B8F-434F-9088-B77387829573}"/>
    <cellStyle name="Normal 5 4 2 2 2 2" xfId="745" xr:uid="{874F7112-3409-4CBE-B827-D4E79DE91660}"/>
    <cellStyle name="Normal 5 4 2 2 2 2 2" xfId="746" xr:uid="{662C950A-F95D-40DD-A084-43066152CF1C}"/>
    <cellStyle name="Normal 5 4 2 2 2 2 2 2" xfId="3837" xr:uid="{46871516-D570-4C9C-AEDC-DB1A5AB62106}"/>
    <cellStyle name="Normal 5 4 2 2 2 2 2 2 2" xfId="3838" xr:uid="{C3C51EBA-021B-4FE3-AF1F-2758C1BFF9D8}"/>
    <cellStyle name="Normal 5 4 2 2 2 2 2 3" xfId="3839" xr:uid="{299F1D7D-C22B-4976-920C-DB7693C85B53}"/>
    <cellStyle name="Normal 5 4 2 2 2 2 3" xfId="747" xr:uid="{4A303145-EB3A-4BFD-B3EE-F7737922E873}"/>
    <cellStyle name="Normal 5 4 2 2 2 2 3 2" xfId="3840" xr:uid="{768C9CE2-D3D8-4E03-BD4D-5235BA7D3A2F}"/>
    <cellStyle name="Normal 5 4 2 2 2 2 4" xfId="748" xr:uid="{5B6D7981-A718-44C6-9F9F-22D9A6335995}"/>
    <cellStyle name="Normal 5 4 2 2 2 3" xfId="749" xr:uid="{3C194D34-0007-4FF5-AFE2-DE49CC87034A}"/>
    <cellStyle name="Normal 5 4 2 2 2 3 2" xfId="750" xr:uid="{D8CBD271-4E22-4999-87A7-3A76A256E28F}"/>
    <cellStyle name="Normal 5 4 2 2 2 3 2 2" xfId="3841" xr:uid="{1166F17F-DD55-4FA0-BE38-0EF9809A650A}"/>
    <cellStyle name="Normal 5 4 2 2 2 3 3" xfId="751" xr:uid="{A69F354F-1075-4928-87CE-C15783B5F26B}"/>
    <cellStyle name="Normal 5 4 2 2 2 3 4" xfId="752" xr:uid="{91B1A062-226E-4409-8116-D1781FF46899}"/>
    <cellStyle name="Normal 5 4 2 2 2 4" xfId="753" xr:uid="{4427E06C-C19B-4613-9AFB-45076131AA8D}"/>
    <cellStyle name="Normal 5 4 2 2 2 4 2" xfId="3842" xr:uid="{ECF3DC38-24DB-4699-A3CF-51342287AEC9}"/>
    <cellStyle name="Normal 5 4 2 2 2 5" xfId="754" xr:uid="{4A6BC394-7DE5-4015-8163-8EF09836CBCF}"/>
    <cellStyle name="Normal 5 4 2 2 2 6" xfId="755" xr:uid="{B3B276EA-DAE6-49BD-99CF-CA8E880BDD83}"/>
    <cellStyle name="Normal 5 4 2 2 3" xfId="756" xr:uid="{44F7E6E1-35F3-4F80-A71B-B3560F5C67C4}"/>
    <cellStyle name="Normal 5 4 2 2 3 2" xfId="757" xr:uid="{14171E6F-3B93-4A11-BA3E-E107755784E2}"/>
    <cellStyle name="Normal 5 4 2 2 3 2 2" xfId="758" xr:uid="{3794EE1F-4A33-4BE8-ABF1-0145B76F7282}"/>
    <cellStyle name="Normal 5 4 2 2 3 2 2 2" xfId="3843" xr:uid="{E9C779CA-332B-4194-AA76-E5306683B248}"/>
    <cellStyle name="Normal 5 4 2 2 3 2 2 2 2" xfId="3844" xr:uid="{E3171FBB-9EFE-48F6-A690-A43934745C5A}"/>
    <cellStyle name="Normal 5 4 2 2 3 2 2 3" xfId="3845" xr:uid="{DB38BA4E-D3D7-48E9-8C87-5B2BEA932219}"/>
    <cellStyle name="Normal 5 4 2 2 3 2 3" xfId="759" xr:uid="{247F2A95-8A58-49E8-BA68-5FCB9D5107CF}"/>
    <cellStyle name="Normal 5 4 2 2 3 2 3 2" xfId="3846" xr:uid="{70B53125-C556-495E-84E3-1CCF9E5550E4}"/>
    <cellStyle name="Normal 5 4 2 2 3 2 4" xfId="760" xr:uid="{AF42A5B6-6D5D-4B86-A8E1-8E18F430E747}"/>
    <cellStyle name="Normal 5 4 2 2 3 3" xfId="761" xr:uid="{0811EC63-ADD8-48CE-8188-6952FA974F8E}"/>
    <cellStyle name="Normal 5 4 2 2 3 3 2" xfId="3847" xr:uid="{91555B5F-4D2A-40B9-BC01-4AC8A844F35F}"/>
    <cellStyle name="Normal 5 4 2 2 3 3 2 2" xfId="3848" xr:uid="{054B53CC-8045-44F6-98C4-45C311337985}"/>
    <cellStyle name="Normal 5 4 2 2 3 3 3" xfId="3849" xr:uid="{5881E3AB-3EAC-4722-9C27-38471975E80E}"/>
    <cellStyle name="Normal 5 4 2 2 3 4" xfId="762" xr:uid="{B65371A9-0A01-4371-8531-4E360BD10CD0}"/>
    <cellStyle name="Normal 5 4 2 2 3 4 2" xfId="3850" xr:uid="{04F7EB3F-DB99-416E-ADE6-C5257D8DD77F}"/>
    <cellStyle name="Normal 5 4 2 2 3 5" xfId="763" xr:uid="{3A3CF38C-E28F-471D-BB76-335F9568E755}"/>
    <cellStyle name="Normal 5 4 2 2 4" xfId="764" xr:uid="{C4B0866B-EBBD-438D-818C-917C4ADF199F}"/>
    <cellStyle name="Normal 5 4 2 2 4 2" xfId="765" xr:uid="{880DBFD8-106A-47DB-9DE9-A111000F2CA3}"/>
    <cellStyle name="Normal 5 4 2 2 4 2 2" xfId="3851" xr:uid="{9D2C6D98-D9D9-42BB-BCB3-66618F9283E5}"/>
    <cellStyle name="Normal 5 4 2 2 4 2 2 2" xfId="3852" xr:uid="{983DF714-F38C-4652-BFA3-47A31B7FEE81}"/>
    <cellStyle name="Normal 5 4 2 2 4 2 3" xfId="3853" xr:uid="{53F290FD-3923-4F52-A689-C54A85A8C93C}"/>
    <cellStyle name="Normal 5 4 2 2 4 3" xfId="766" xr:uid="{52F94FD0-E8C2-4C05-AEE0-F2A9E1F257A8}"/>
    <cellStyle name="Normal 5 4 2 2 4 3 2" xfId="3854" xr:uid="{9124F9B4-953F-4B9C-BD7F-7150A7AE6515}"/>
    <cellStyle name="Normal 5 4 2 2 4 4" xfId="767" xr:uid="{E9D29F51-A6C2-40AD-A51D-28254344E1F9}"/>
    <cellStyle name="Normal 5 4 2 2 5" xfId="768" xr:uid="{CD162BBA-9CCF-4F80-9EB8-8F87926AA5D5}"/>
    <cellStyle name="Normal 5 4 2 2 5 2" xfId="769" xr:uid="{1BC2F3C3-C8D9-4EBC-9B2C-3926F0E92E5E}"/>
    <cellStyle name="Normal 5 4 2 2 5 2 2" xfId="3855" xr:uid="{B4CFCDB2-DCB4-475B-A041-F1491765DF47}"/>
    <cellStyle name="Normal 5 4 2 2 5 3" xfId="770" xr:uid="{1682FBBB-99EC-4E72-BE0B-4146CD839945}"/>
    <cellStyle name="Normal 5 4 2 2 5 4" xfId="771" xr:uid="{5A22BA41-994C-4F91-B392-88258E4F67D7}"/>
    <cellStyle name="Normal 5 4 2 2 6" xfId="772" xr:uid="{587A9872-64F5-44F9-9E0D-9F5CEA90F733}"/>
    <cellStyle name="Normal 5 4 2 2 6 2" xfId="3856" xr:uid="{FBC5921E-DB2A-4C11-AF92-56DB25730D83}"/>
    <cellStyle name="Normal 5 4 2 2 7" xfId="773" xr:uid="{C7E79E2F-09EA-4C4B-96CE-E366B504A5FE}"/>
    <cellStyle name="Normal 5 4 2 2 8" xfId="774" xr:uid="{127B068F-5F58-41AA-A227-14FCE79630CE}"/>
    <cellStyle name="Normal 5 4 2 3" xfId="775" xr:uid="{6E75046C-56DA-408A-93DD-82EB745EFBC9}"/>
    <cellStyle name="Normal 5 4 2 3 2" xfId="776" xr:uid="{BFBB52CD-AD61-4153-83B3-1A597A0ECC50}"/>
    <cellStyle name="Normal 5 4 2 3 2 2" xfId="777" xr:uid="{B860ED01-DC06-4513-961D-992CBFC45282}"/>
    <cellStyle name="Normal 5 4 2 3 2 2 2" xfId="3857" xr:uid="{E5693C52-D2B2-4624-B61D-DC2438A5C8EE}"/>
    <cellStyle name="Normal 5 4 2 3 2 2 2 2" xfId="3858" xr:uid="{9DFE57F5-6799-433F-8AA6-B411BA2F4283}"/>
    <cellStyle name="Normal 5 4 2 3 2 2 3" xfId="3859" xr:uid="{D9073779-F915-412B-8228-6295954EFAE3}"/>
    <cellStyle name="Normal 5 4 2 3 2 3" xfId="778" xr:uid="{2550D3D3-33BD-4E7F-BB97-30473393EFC8}"/>
    <cellStyle name="Normal 5 4 2 3 2 3 2" xfId="3860" xr:uid="{EB815713-6C33-4EB5-A9B7-740AF0F0354D}"/>
    <cellStyle name="Normal 5 4 2 3 2 4" xfId="779" xr:uid="{D3AC5EBE-E89B-4979-8BE0-E3C8162BA6D5}"/>
    <cellStyle name="Normal 5 4 2 3 3" xfId="780" xr:uid="{A00EEA0A-3F1E-4D38-A484-08ECE598F23A}"/>
    <cellStyle name="Normal 5 4 2 3 3 2" xfId="781" xr:uid="{ED7EF834-71F4-43BF-AA30-10C027FA4AFD}"/>
    <cellStyle name="Normal 5 4 2 3 3 2 2" xfId="3861" xr:uid="{8991639B-A544-4ED5-A81A-62B130DACDB4}"/>
    <cellStyle name="Normal 5 4 2 3 3 3" xfId="782" xr:uid="{5B428B1F-7C87-472D-94CE-AEE6573E9A15}"/>
    <cellStyle name="Normal 5 4 2 3 3 4" xfId="783" xr:uid="{F99E6C9B-F7F7-4012-A89E-F516E741CFEE}"/>
    <cellStyle name="Normal 5 4 2 3 4" xfId="784" xr:uid="{5D9184A8-B573-4F3C-BB7B-71A7B9F9B01C}"/>
    <cellStyle name="Normal 5 4 2 3 4 2" xfId="3862" xr:uid="{5DD47D88-3833-4711-9C2F-0188B0C589B5}"/>
    <cellStyle name="Normal 5 4 2 3 5" xfId="785" xr:uid="{527B90DF-4716-49EC-BBC6-9B11A9D4FCAA}"/>
    <cellStyle name="Normal 5 4 2 3 6" xfId="786" xr:uid="{5CD6E674-CDA7-4DBF-A075-CED5005C23ED}"/>
    <cellStyle name="Normal 5 4 2 4" xfId="787" xr:uid="{826617D0-E0A8-42FF-BF30-8B7A5641DC58}"/>
    <cellStyle name="Normal 5 4 2 4 2" xfId="788" xr:uid="{A93A03B2-2CB1-4CF3-97F4-CCD71621D384}"/>
    <cellStyle name="Normal 5 4 2 4 2 2" xfId="789" xr:uid="{A3CDB33A-87D7-4D76-8479-C2EC4B146556}"/>
    <cellStyle name="Normal 5 4 2 4 2 2 2" xfId="3863" xr:uid="{F9350484-5A2A-4142-9100-B6AA60DB1CE6}"/>
    <cellStyle name="Normal 5 4 2 4 2 2 2 2" xfId="3864" xr:uid="{8C4CE617-6D6F-4FE7-B080-55569DBD7CD1}"/>
    <cellStyle name="Normal 5 4 2 4 2 2 3" xfId="3865" xr:uid="{668130FF-0B34-479F-B2C1-489CEDEAEDDB}"/>
    <cellStyle name="Normal 5 4 2 4 2 3" xfId="790" xr:uid="{ECB77307-36A8-4E6F-98C5-EB553EF3B88F}"/>
    <cellStyle name="Normal 5 4 2 4 2 3 2" xfId="3866" xr:uid="{C88B9BD8-6E86-430D-AF5F-77A9ABEEF21C}"/>
    <cellStyle name="Normal 5 4 2 4 2 4" xfId="791" xr:uid="{8D31FE6C-5A53-4065-B727-7373D9D08253}"/>
    <cellStyle name="Normal 5 4 2 4 3" xfId="792" xr:uid="{724AF2F8-53E7-482A-A1B7-0A7915036DB1}"/>
    <cellStyle name="Normal 5 4 2 4 3 2" xfId="3867" xr:uid="{743A249B-15A3-4D12-879A-2926F24A79C8}"/>
    <cellStyle name="Normal 5 4 2 4 3 2 2" xfId="3868" xr:uid="{690C893E-0E76-4DF4-9F24-86168111F182}"/>
    <cellStyle name="Normal 5 4 2 4 3 3" xfId="3869" xr:uid="{A3250455-A860-4414-ADC8-7675764D9BD1}"/>
    <cellStyle name="Normal 5 4 2 4 4" xfId="793" xr:uid="{6280C849-DBC5-4BEC-8B9C-8AC0A1709F61}"/>
    <cellStyle name="Normal 5 4 2 4 4 2" xfId="3870" xr:uid="{1F274A83-7AEC-46FA-AA4E-10FD7C6AB8D1}"/>
    <cellStyle name="Normal 5 4 2 4 5" xfId="794" xr:uid="{D5A858FE-91F1-4EA0-9C12-03681B2D24A5}"/>
    <cellStyle name="Normal 5 4 2 5" xfId="795" xr:uid="{AC791890-63F6-466B-87E1-98771C414B27}"/>
    <cellStyle name="Normal 5 4 2 5 2" xfId="796" xr:uid="{D84C0197-E6BD-4AD6-A753-E0E386D08D03}"/>
    <cellStyle name="Normal 5 4 2 5 2 2" xfId="3871" xr:uid="{02B11E99-030B-4CC0-8227-56EE766528EA}"/>
    <cellStyle name="Normal 5 4 2 5 2 2 2" xfId="3872" xr:uid="{2B540BB6-9994-4E99-ABEF-C84DE53AA5E9}"/>
    <cellStyle name="Normal 5 4 2 5 2 3" xfId="3873" xr:uid="{91B6D9D2-2661-47F1-B157-A01CA9E0792A}"/>
    <cellStyle name="Normal 5 4 2 5 3" xfId="797" xr:uid="{16590D47-DF5D-485A-A3C2-B576DC5A187C}"/>
    <cellStyle name="Normal 5 4 2 5 3 2" xfId="3874" xr:uid="{E1103810-AE26-4D5F-99E7-19ABF390ED7B}"/>
    <cellStyle name="Normal 5 4 2 5 4" xfId="798" xr:uid="{B8F495C4-5DCD-4255-AB61-D0DE8D627960}"/>
    <cellStyle name="Normal 5 4 2 6" xfId="799" xr:uid="{5565D7DF-3E9B-46EC-9799-55C0A913BFEA}"/>
    <cellStyle name="Normal 5 4 2 6 2" xfId="800" xr:uid="{E8204506-B6AF-4CFA-AE2D-E0C111B01A93}"/>
    <cellStyle name="Normal 5 4 2 6 2 2" xfId="3875" xr:uid="{6F878876-BD2B-4FFA-8254-AE163E7BE7EE}"/>
    <cellStyle name="Normal 5 4 2 6 2 3" xfId="4397" xr:uid="{E3BD64D1-92CB-472D-8FF1-4FE3F97F1B33}"/>
    <cellStyle name="Normal 5 4 2 6 2 3 2" xfId="4658" xr:uid="{A691E140-914A-4959-A6F5-231B8A56333F}"/>
    <cellStyle name="Normal 5 4 2 6 3" xfId="801" xr:uid="{98110190-E687-4EF8-A290-7A02A8128BA7}"/>
    <cellStyle name="Normal 5 4 2 6 4" xfId="802" xr:uid="{29AF4A79-51A0-41CD-A3E7-1D942649A7AC}"/>
    <cellStyle name="Normal 5 4 2 6 4 2" xfId="4801" xr:uid="{E5005397-14D0-4658-A64A-B2CF74E6B3B5}"/>
    <cellStyle name="Normal 5 4 2 6 4 3" xfId="4854" xr:uid="{5DC17189-0BC1-4344-939D-2F8A433119FB}"/>
    <cellStyle name="Normal 5 4 2 6 4 4" xfId="4828" xr:uid="{7271022D-A0AD-47DC-8A62-5F58FD3C16F5}"/>
    <cellStyle name="Normal 5 4 2 7" xfId="803" xr:uid="{9F12E809-17F9-4D4D-8E2C-B556550A602D}"/>
    <cellStyle name="Normal 5 4 2 7 2" xfId="3876" xr:uid="{7538834D-D299-4530-9358-CC6A5B17D59E}"/>
    <cellStyle name="Normal 5 4 2 8" xfId="804" xr:uid="{0277106C-A91D-4F76-8BC3-23A3ABF336CA}"/>
    <cellStyle name="Normal 5 4 2 9" xfId="805" xr:uid="{9FBADDA8-5E36-4079-A3A9-196BBB14E992}"/>
    <cellStyle name="Normal 5 4 3" xfId="806" xr:uid="{1F8BE5E6-D34F-43E1-A713-647D0BEC711A}"/>
    <cellStyle name="Normal 5 4 3 2" xfId="807" xr:uid="{84C02C44-D1D7-4B9C-972A-0C15E4B9C5EA}"/>
    <cellStyle name="Normal 5 4 3 2 2" xfId="808" xr:uid="{97DE6174-6713-4844-BE9C-8011D52EF9C9}"/>
    <cellStyle name="Normal 5 4 3 2 2 2" xfId="809" xr:uid="{B0F77191-9E5A-4124-B6BA-6078C2744D61}"/>
    <cellStyle name="Normal 5 4 3 2 2 2 2" xfId="3877" xr:uid="{D991CDE0-54B2-4977-92B0-C8F8BE75F1D1}"/>
    <cellStyle name="Normal 5 4 3 2 2 2 2 2" xfId="3878" xr:uid="{CC042911-203B-4F39-91F8-FDF3D181167C}"/>
    <cellStyle name="Normal 5 4 3 2 2 2 3" xfId="3879" xr:uid="{AA7CC81C-385F-4E37-B624-12A4CF133C5D}"/>
    <cellStyle name="Normal 5 4 3 2 2 3" xfId="810" xr:uid="{359D74F5-3429-4BB5-B045-806849AE85FD}"/>
    <cellStyle name="Normal 5 4 3 2 2 3 2" xfId="3880" xr:uid="{FFDCA736-A52A-4AA2-8C0B-639C1812565A}"/>
    <cellStyle name="Normal 5 4 3 2 2 4" xfId="811" xr:uid="{6FF7ABAE-F4FF-4F33-A052-17785436D45F}"/>
    <cellStyle name="Normal 5 4 3 2 3" xfId="812" xr:uid="{F08D17AB-3595-4650-BCA7-8C986E7DFBAC}"/>
    <cellStyle name="Normal 5 4 3 2 3 2" xfId="813" xr:uid="{8EA832E2-6F94-4F27-870C-4596BE5231F5}"/>
    <cellStyle name="Normal 5 4 3 2 3 2 2" xfId="3881" xr:uid="{4800FBA2-BACC-4E81-B91A-113BAC304D4A}"/>
    <cellStyle name="Normal 5 4 3 2 3 3" xfId="814" xr:uid="{EFFE54FB-F0C2-4DE5-8833-C9C54EE23DDA}"/>
    <cellStyle name="Normal 5 4 3 2 3 4" xfId="815" xr:uid="{11EFD0C8-B88D-4800-AA82-2D40FD8E42E1}"/>
    <cellStyle name="Normal 5 4 3 2 4" xfId="816" xr:uid="{41FED177-6982-40F7-BB2B-EB9913E8313F}"/>
    <cellStyle name="Normal 5 4 3 2 4 2" xfId="3882" xr:uid="{4431E4AE-F6F2-4E1F-9D76-F140D51BF850}"/>
    <cellStyle name="Normal 5 4 3 2 5" xfId="817" xr:uid="{827860AC-7658-422B-9546-10C16A60D3CA}"/>
    <cellStyle name="Normal 5 4 3 2 6" xfId="818" xr:uid="{CFB23F4A-1B4F-40D1-A923-67F64CD5C7A7}"/>
    <cellStyle name="Normal 5 4 3 3" xfId="819" xr:uid="{09FDF9E4-8815-423E-B1A5-621D1E9D3B9C}"/>
    <cellStyle name="Normal 5 4 3 3 2" xfId="820" xr:uid="{C694E57B-E2DE-4A1D-B8CC-35297625A996}"/>
    <cellStyle name="Normal 5 4 3 3 2 2" xfId="821" xr:uid="{3F720F39-A79C-467D-9D36-A17CECD9EC25}"/>
    <cellStyle name="Normal 5 4 3 3 2 2 2" xfId="3883" xr:uid="{EF466F45-E898-4C89-8EF5-227D3CAF9A32}"/>
    <cellStyle name="Normal 5 4 3 3 2 2 2 2" xfId="3884" xr:uid="{89B53A52-34AC-46E1-84CD-3620F855A260}"/>
    <cellStyle name="Normal 5 4 3 3 2 2 3" xfId="3885" xr:uid="{BA2B05E0-EE52-4EE1-9831-6D715B879103}"/>
    <cellStyle name="Normal 5 4 3 3 2 3" xfId="822" xr:uid="{180FC75D-5B2E-45E9-A75B-67EBDDE2C792}"/>
    <cellStyle name="Normal 5 4 3 3 2 3 2" xfId="3886" xr:uid="{8B17D5E4-DDB3-4098-ACF1-BBDF6AE32A64}"/>
    <cellStyle name="Normal 5 4 3 3 2 4" xfId="823" xr:uid="{42FEDB57-6593-4ABE-9784-63E6BE57E9AD}"/>
    <cellStyle name="Normal 5 4 3 3 3" xfId="824" xr:uid="{7F4F521C-223F-418D-806C-2B67C67D8245}"/>
    <cellStyle name="Normal 5 4 3 3 3 2" xfId="3887" xr:uid="{DDEFD5F5-3963-45AA-815F-B7F430A167A7}"/>
    <cellStyle name="Normal 5 4 3 3 3 2 2" xfId="3888" xr:uid="{AFE93C82-6ACD-4E54-877A-15E7976AD789}"/>
    <cellStyle name="Normal 5 4 3 3 3 3" xfId="3889" xr:uid="{6E4B97CF-D978-43C7-918D-3A47C7856F02}"/>
    <cellStyle name="Normal 5 4 3 3 4" xfId="825" xr:uid="{09A9162C-621F-4B0A-9DAE-786DA4E2D70A}"/>
    <cellStyle name="Normal 5 4 3 3 4 2" xfId="3890" xr:uid="{9B6C885D-3183-43A4-A3B5-C20326642A07}"/>
    <cellStyle name="Normal 5 4 3 3 5" xfId="826" xr:uid="{4717D84C-BACF-4732-826B-63753C6206F6}"/>
    <cellStyle name="Normal 5 4 3 4" xfId="827" xr:uid="{DA6085EC-4069-4A3C-B975-186C6AA857EA}"/>
    <cellStyle name="Normal 5 4 3 4 2" xfId="828" xr:uid="{DCDD7CF7-9645-4B1B-A835-3DA59670A236}"/>
    <cellStyle name="Normal 5 4 3 4 2 2" xfId="3891" xr:uid="{3103D311-6ED8-4821-956D-D19A7C8CDC2B}"/>
    <cellStyle name="Normal 5 4 3 4 2 2 2" xfId="3892" xr:uid="{8FCB2CDC-23EF-4897-8B1D-B37B455D6509}"/>
    <cellStyle name="Normal 5 4 3 4 2 3" xfId="3893" xr:uid="{76403EC9-7F11-4BC2-A72F-8D4069383041}"/>
    <cellStyle name="Normal 5 4 3 4 3" xfId="829" xr:uid="{B53BEBB0-7B4A-4C8E-B96C-D9FE7F016354}"/>
    <cellStyle name="Normal 5 4 3 4 3 2" xfId="3894" xr:uid="{560F0033-A20B-4FEA-881F-1A5B969E4C59}"/>
    <cellStyle name="Normal 5 4 3 4 4" xfId="830" xr:uid="{633D117A-9389-43CA-91EB-57AE264159B5}"/>
    <cellStyle name="Normal 5 4 3 5" xfId="831" xr:uid="{2D563108-9865-48B4-A96C-7548200FCDA2}"/>
    <cellStyle name="Normal 5 4 3 5 2" xfId="832" xr:uid="{C19189B6-399A-4681-B033-FA92EE67B8F8}"/>
    <cellStyle name="Normal 5 4 3 5 2 2" xfId="3895" xr:uid="{393D363E-ABD5-4DFF-85FB-A3BF6C308414}"/>
    <cellStyle name="Normal 5 4 3 5 3" xfId="833" xr:uid="{415336E6-0C5F-4CAC-A8C8-D9EFD107C535}"/>
    <cellStyle name="Normal 5 4 3 5 4" xfId="834" xr:uid="{6B5875E6-97D1-4C9A-BA01-1620D85965E5}"/>
    <cellStyle name="Normal 5 4 3 6" xfId="835" xr:uid="{6E56FD36-9CCC-4CC2-B690-FA0412BF4789}"/>
    <cellStyle name="Normal 5 4 3 6 2" xfId="3896" xr:uid="{9CF21444-8921-41B1-B346-56E1323A4A68}"/>
    <cellStyle name="Normal 5 4 3 7" xfId="836" xr:uid="{98112921-740F-441B-8CB3-CA88AE14CFE9}"/>
    <cellStyle name="Normal 5 4 3 8" xfId="837" xr:uid="{B87CD085-1F0C-4E9F-A624-755F7E5D0165}"/>
    <cellStyle name="Normal 5 4 4" xfId="838" xr:uid="{582FF997-4C1C-4526-9179-AFC04683C235}"/>
    <cellStyle name="Normal 5 4 4 2" xfId="839" xr:uid="{9CAA20D8-659B-4671-BB78-11AF5E46CDD0}"/>
    <cellStyle name="Normal 5 4 4 2 2" xfId="840" xr:uid="{22601B87-889E-4F3A-A7BE-91D9D1DD3687}"/>
    <cellStyle name="Normal 5 4 4 2 2 2" xfId="841" xr:uid="{471A82D1-0923-4AD9-983C-2154D8C0C5D8}"/>
    <cellStyle name="Normal 5 4 4 2 2 2 2" xfId="3897" xr:uid="{2C727591-00B1-4CF8-BBFB-A4F273B7664C}"/>
    <cellStyle name="Normal 5 4 4 2 2 3" xfId="842" xr:uid="{CA16DA58-FB34-4C56-8C09-3D3BDD4DCC11}"/>
    <cellStyle name="Normal 5 4 4 2 2 4" xfId="843" xr:uid="{10CA2F1C-E8FB-4920-B1C9-95224CF4150B}"/>
    <cellStyle name="Normal 5 4 4 2 3" xfId="844" xr:uid="{66CAD074-42B8-4DC1-9F60-2D0F2E058550}"/>
    <cellStyle name="Normal 5 4 4 2 3 2" xfId="3898" xr:uid="{DA9F201A-7A2E-441A-9704-6FD2074BEB09}"/>
    <cellStyle name="Normal 5 4 4 2 4" xfId="845" xr:uid="{D7A03AF1-7176-4CBE-89E5-EFD633ED29AE}"/>
    <cellStyle name="Normal 5 4 4 2 5" xfId="846" xr:uid="{C13B6740-2844-4DD0-A9CE-77381796455E}"/>
    <cellStyle name="Normal 5 4 4 3" xfId="847" xr:uid="{91B3504C-CF6C-44AA-8FDB-A0B954B902D4}"/>
    <cellStyle name="Normal 5 4 4 3 2" xfId="848" xr:uid="{EE60A25D-B984-41FE-8BFA-84198603031C}"/>
    <cellStyle name="Normal 5 4 4 3 2 2" xfId="3899" xr:uid="{1BF41F9B-85C6-4291-8009-5EA2F9BF2560}"/>
    <cellStyle name="Normal 5 4 4 3 3" xfId="849" xr:uid="{722D707A-3DD7-4A77-81BD-6F957C07B8CC}"/>
    <cellStyle name="Normal 5 4 4 3 4" xfId="850" xr:uid="{95BBF3FF-81FF-4ED8-B2DB-7519FD0CE2A4}"/>
    <cellStyle name="Normal 5 4 4 4" xfId="851" xr:uid="{FCE2D38A-D5A9-4FE6-93D1-2466D4E5FF63}"/>
    <cellStyle name="Normal 5 4 4 4 2" xfId="852" xr:uid="{A2FECBCD-E635-4638-A0FD-979E3B57DD20}"/>
    <cellStyle name="Normal 5 4 4 4 3" xfId="853" xr:uid="{AADA20B3-C644-4176-B2C8-2D3A124B3F01}"/>
    <cellStyle name="Normal 5 4 4 4 4" xfId="854" xr:uid="{BF3F75FF-C1A1-445A-90C3-5777ED7BF152}"/>
    <cellStyle name="Normal 5 4 4 5" xfId="855" xr:uid="{48E26998-274F-4A91-8426-6E081F4A57AB}"/>
    <cellStyle name="Normal 5 4 4 6" xfId="856" xr:uid="{7ED305DD-6D51-440F-BBC4-E73FF7C709C5}"/>
    <cellStyle name="Normal 5 4 4 7" xfId="857" xr:uid="{F4728B88-EF56-4E8F-A1A6-E0BC254CC0A3}"/>
    <cellStyle name="Normal 5 4 5" xfId="858" xr:uid="{6F0767C2-8D16-4DDA-9B02-602856CB49A6}"/>
    <cellStyle name="Normal 5 4 5 2" xfId="859" xr:uid="{E31C3866-F7CE-479C-80E0-B6EFD12EB4D9}"/>
    <cellStyle name="Normal 5 4 5 2 2" xfId="860" xr:uid="{CA669004-1A5F-459C-B24D-6A097E893BBA}"/>
    <cellStyle name="Normal 5 4 5 2 2 2" xfId="3900" xr:uid="{5FE9D4D9-EEF7-4B9C-BD94-4ABBAE5FEF10}"/>
    <cellStyle name="Normal 5 4 5 2 2 2 2" xfId="3901" xr:uid="{2AB2A857-CB6F-4B09-8758-DD384D042170}"/>
    <cellStyle name="Normal 5 4 5 2 2 3" xfId="3902" xr:uid="{24ACC887-6E7C-463E-B59B-9ABD199C9A4A}"/>
    <cellStyle name="Normal 5 4 5 2 3" xfId="861" xr:uid="{106F6A3D-421B-41D7-B9E4-01430C2456A0}"/>
    <cellStyle name="Normal 5 4 5 2 3 2" xfId="3903" xr:uid="{942EA4D4-049E-4F55-A5C3-93DD74C32AB3}"/>
    <cellStyle name="Normal 5 4 5 2 4" xfId="862" xr:uid="{379E6574-D9B0-4C89-9A0F-E61CD4187AEF}"/>
    <cellStyle name="Normal 5 4 5 3" xfId="863" xr:uid="{EC362B0E-3C0D-4700-A1EF-BA86027FDBFF}"/>
    <cellStyle name="Normal 5 4 5 3 2" xfId="864" xr:uid="{98D5BCC6-26A0-4208-B429-A4835F07E42C}"/>
    <cellStyle name="Normal 5 4 5 3 2 2" xfId="3904" xr:uid="{5A498A41-05FF-40B0-AD68-4A8A73BF209A}"/>
    <cellStyle name="Normal 5 4 5 3 3" xfId="865" xr:uid="{3B4C7291-96EF-4CDA-BFCB-35E70630A0A7}"/>
    <cellStyle name="Normal 5 4 5 3 4" xfId="866" xr:uid="{CEA8FFD7-BB85-4681-97F1-013492B13ACE}"/>
    <cellStyle name="Normal 5 4 5 4" xfId="867" xr:uid="{636EF310-10D0-407D-B7B1-CA017EC4C2D5}"/>
    <cellStyle name="Normal 5 4 5 4 2" xfId="3905" xr:uid="{8ECD1882-CE5F-42D7-8C13-3601237225B1}"/>
    <cellStyle name="Normal 5 4 5 5" xfId="868" xr:uid="{BE39C036-45E9-4D3E-BC79-93D58BAC59EA}"/>
    <cellStyle name="Normal 5 4 5 6" xfId="869" xr:uid="{331905AB-C0D6-411D-B7E3-53305EA41996}"/>
    <cellStyle name="Normal 5 4 6" xfId="870" xr:uid="{CCF6246B-1D18-40FE-A9B6-83B38A85BAD6}"/>
    <cellStyle name="Normal 5 4 6 2" xfId="871" xr:uid="{29C96B02-EDE4-46B2-8246-281826E64D49}"/>
    <cellStyle name="Normal 5 4 6 2 2" xfId="872" xr:uid="{F1974BB9-434B-447F-810A-2E6CE4200D52}"/>
    <cellStyle name="Normal 5 4 6 2 2 2" xfId="3906" xr:uid="{7F8D0CF5-DBBD-4B4F-AD56-A772C80303AE}"/>
    <cellStyle name="Normal 5 4 6 2 3" xfId="873" xr:uid="{90D621C4-3602-4E9F-8F64-DEE3F9CA3DD0}"/>
    <cellStyle name="Normal 5 4 6 2 4" xfId="874" xr:uid="{65F48D80-7B12-4F15-A155-9B0DDD301F34}"/>
    <cellStyle name="Normal 5 4 6 3" xfId="875" xr:uid="{D8560783-B58E-4F91-A412-04DF166BC730}"/>
    <cellStyle name="Normal 5 4 6 3 2" xfId="3907" xr:uid="{8BBD25B9-6DCE-4076-984A-D1CB8DFC0AAC}"/>
    <cellStyle name="Normal 5 4 6 4" xfId="876" xr:uid="{19574131-11F4-45B0-8000-0D333A2E5B3B}"/>
    <cellStyle name="Normal 5 4 6 5" xfId="877" xr:uid="{183B1260-9FA3-4753-B9A1-FFC5D4497E8E}"/>
    <cellStyle name="Normal 5 4 7" xfId="878" xr:uid="{639EF08E-069E-4436-9F8B-AA25C9DE8D26}"/>
    <cellStyle name="Normal 5 4 7 2" xfId="879" xr:uid="{7FC9929A-2008-47B9-BF54-CE6950D35494}"/>
    <cellStyle name="Normal 5 4 7 2 2" xfId="3908" xr:uid="{B63A9976-4C0D-408A-A29A-B31BF3E82FBA}"/>
    <cellStyle name="Normal 5 4 7 2 3" xfId="4396" xr:uid="{B7F7DF6C-D210-475E-956D-267A4F2FB7F7}"/>
    <cellStyle name="Normal 5 4 7 2 3 2" xfId="4657" xr:uid="{E8B051DB-5694-4748-B0AE-778250AA5916}"/>
    <cellStyle name="Normal 5 4 7 3" xfId="880" xr:uid="{000F6177-4105-4542-B51F-DC6B417E3ED0}"/>
    <cellStyle name="Normal 5 4 7 4" xfId="881" xr:uid="{58043D86-3B74-4856-835D-E07B919D80A4}"/>
    <cellStyle name="Normal 5 4 7 4 2" xfId="4800" xr:uid="{CE3F5E0A-1881-4F04-B859-FE4975A78864}"/>
    <cellStyle name="Normal 5 4 7 4 3" xfId="4855" xr:uid="{B4558E5B-7410-4E50-AC73-BA6958F4D1D0}"/>
    <cellStyle name="Normal 5 4 7 4 4" xfId="4827" xr:uid="{6B348B55-2E01-46EA-B44B-08F31BAAB9B2}"/>
    <cellStyle name="Normal 5 4 8" xfId="882" xr:uid="{41CD7515-C483-42B8-BA92-ED0200571CFE}"/>
    <cellStyle name="Normal 5 4 8 2" xfId="883" xr:uid="{A033F970-3AF1-4F6E-8E72-1EFB4E778D05}"/>
    <cellStyle name="Normal 5 4 8 3" xfId="884" xr:uid="{5D616888-6A44-4B32-8D6E-EB440E2056FB}"/>
    <cellStyle name="Normal 5 4 8 4" xfId="885" xr:uid="{E7FD1B67-5BFD-4480-96F2-408180094A1B}"/>
    <cellStyle name="Normal 5 4 9" xfId="886" xr:uid="{AADFDE52-F2B5-4DFB-AAAD-E8583101F64F}"/>
    <cellStyle name="Normal 5 5" xfId="887" xr:uid="{39352C0E-D70E-4D56-B45F-52A6C3232370}"/>
    <cellStyle name="Normal 5 5 10" xfId="888" xr:uid="{1028E78C-7DD7-4A7C-A50A-09683E1333EE}"/>
    <cellStyle name="Normal 5 5 11" xfId="889" xr:uid="{6F5A0E08-EB31-4E90-B5A0-5E405F9DFCAA}"/>
    <cellStyle name="Normal 5 5 2" xfId="890" xr:uid="{0431479A-3D07-453E-9025-9C18CF5F7841}"/>
    <cellStyle name="Normal 5 5 2 2" xfId="891" xr:uid="{CA0AFFA5-10C4-473E-A8D0-DBAC2A98F9A1}"/>
    <cellStyle name="Normal 5 5 2 2 2" xfId="892" xr:uid="{D790CAD3-461E-404F-ACB6-3D472CCC3D24}"/>
    <cellStyle name="Normal 5 5 2 2 2 2" xfId="893" xr:uid="{DFDF7ABA-BB03-4891-889F-8E917188C10A}"/>
    <cellStyle name="Normal 5 5 2 2 2 2 2" xfId="894" xr:uid="{8B15B5FF-8E4C-4633-835F-A53C1E804BE3}"/>
    <cellStyle name="Normal 5 5 2 2 2 2 2 2" xfId="3909" xr:uid="{712BED5D-57F5-425B-9FEC-FD8BC00ABCD6}"/>
    <cellStyle name="Normal 5 5 2 2 2 2 3" xfId="895" xr:uid="{DC7F92B2-D143-4E4B-97AA-09BDF1450ABD}"/>
    <cellStyle name="Normal 5 5 2 2 2 2 4" xfId="896" xr:uid="{1F46DD9E-BDEF-490A-BBD0-8A71656873A4}"/>
    <cellStyle name="Normal 5 5 2 2 2 3" xfId="897" xr:uid="{ECC9A8A7-F840-4BDA-A905-EC3A5AFC3EA3}"/>
    <cellStyle name="Normal 5 5 2 2 2 3 2" xfId="898" xr:uid="{0190F7AB-B239-486F-82F0-3EE5C3A2D129}"/>
    <cellStyle name="Normal 5 5 2 2 2 3 3" xfId="899" xr:uid="{89B71403-F5B5-469A-986F-23BC035F55A7}"/>
    <cellStyle name="Normal 5 5 2 2 2 3 4" xfId="900" xr:uid="{C2CF6EFE-4E01-4424-97E9-ADD6BEEE31B1}"/>
    <cellStyle name="Normal 5 5 2 2 2 4" xfId="901" xr:uid="{743445AA-999D-4B91-940B-9B877DF89223}"/>
    <cellStyle name="Normal 5 5 2 2 2 5" xfId="902" xr:uid="{6E84A042-8BCC-446F-BB4A-AEF2AAA51A13}"/>
    <cellStyle name="Normal 5 5 2 2 2 6" xfId="903" xr:uid="{7C92BF72-2C23-49C5-BB38-D92F0E9A38A3}"/>
    <cellStyle name="Normal 5 5 2 2 3" xfId="904" xr:uid="{F34A221D-0C4C-467D-BFD2-23EE0247A1DC}"/>
    <cellStyle name="Normal 5 5 2 2 3 2" xfId="905" xr:uid="{9A87E3BF-0B41-468A-A50D-F84165D675A6}"/>
    <cellStyle name="Normal 5 5 2 2 3 2 2" xfId="906" xr:uid="{26861828-B6A2-476D-BF1D-8733B69DDE66}"/>
    <cellStyle name="Normal 5 5 2 2 3 2 3" xfId="907" xr:uid="{6C050A86-1977-4F47-A1B8-A1E73BF177F6}"/>
    <cellStyle name="Normal 5 5 2 2 3 2 4" xfId="908" xr:uid="{184FB5C2-8E01-4F3E-85F8-2C646C083167}"/>
    <cellStyle name="Normal 5 5 2 2 3 3" xfId="909" xr:uid="{F010FCA8-3254-47FF-93C1-B919EDB7D1C8}"/>
    <cellStyle name="Normal 5 5 2 2 3 4" xfId="910" xr:uid="{9E92E584-1DD5-4FE0-B65E-A99DF422D42B}"/>
    <cellStyle name="Normal 5 5 2 2 3 5" xfId="911" xr:uid="{44C2D179-27B4-4751-B874-8DF11D2F2326}"/>
    <cellStyle name="Normal 5 5 2 2 4" xfId="912" xr:uid="{54384DF1-29AD-4369-ABBA-4D38E6EAAD0E}"/>
    <cellStyle name="Normal 5 5 2 2 4 2" xfId="913" xr:uid="{54CCADAF-988C-4765-9B81-D36DCE7C4A63}"/>
    <cellStyle name="Normal 5 5 2 2 4 3" xfId="914" xr:uid="{DE691DB4-7497-400C-ACEA-984474E62E4C}"/>
    <cellStyle name="Normal 5 5 2 2 4 4" xfId="915" xr:uid="{BEAFC02A-293D-40EB-AD4D-7ADA383CA84E}"/>
    <cellStyle name="Normal 5 5 2 2 5" xfId="916" xr:uid="{26A161AA-551D-48EC-AB5A-EDACCAC3D3D5}"/>
    <cellStyle name="Normal 5 5 2 2 5 2" xfId="917" xr:uid="{F130C955-4961-448D-92A7-C4AD6EF2BE1E}"/>
    <cellStyle name="Normal 5 5 2 2 5 3" xfId="918" xr:uid="{819EC023-2641-4F45-833E-211BF6C17990}"/>
    <cellStyle name="Normal 5 5 2 2 5 4" xfId="919" xr:uid="{3B4626AD-8B2C-47CA-A8FE-536A8CF7ECAD}"/>
    <cellStyle name="Normal 5 5 2 2 6" xfId="920" xr:uid="{0C55B8E9-2D21-4CF0-843C-814351AFF53C}"/>
    <cellStyle name="Normal 5 5 2 2 7" xfId="921" xr:uid="{A3E9686A-FD24-4DA4-B5C5-19CB1FE97D0E}"/>
    <cellStyle name="Normal 5 5 2 2 8" xfId="922" xr:uid="{83DBADB4-9C05-40E8-8D4D-FC11261E6EBE}"/>
    <cellStyle name="Normal 5 5 2 3" xfId="923" xr:uid="{52A048DC-5CE7-49A8-90CF-D81C07149A4E}"/>
    <cellStyle name="Normal 5 5 2 3 2" xfId="924" xr:uid="{1DC54BAD-E2EB-4A6F-BB81-870E4B6AC61B}"/>
    <cellStyle name="Normal 5 5 2 3 2 2" xfId="925" xr:uid="{7B914530-48F2-4A38-BB91-B34BC540B360}"/>
    <cellStyle name="Normal 5 5 2 3 2 2 2" xfId="3910" xr:uid="{7AC61A58-F2D7-44CA-BD95-4BA4E2EEB751}"/>
    <cellStyle name="Normal 5 5 2 3 2 2 2 2" xfId="3911" xr:uid="{BAE96C23-36B7-4F52-9228-D0A21A5A1483}"/>
    <cellStyle name="Normal 5 5 2 3 2 2 3" xfId="3912" xr:uid="{AE83466F-AA8F-4C86-85E7-6D7A24017810}"/>
    <cellStyle name="Normal 5 5 2 3 2 3" xfId="926" xr:uid="{16BE166A-397F-4D25-B817-45650A51B829}"/>
    <cellStyle name="Normal 5 5 2 3 2 3 2" xfId="3913" xr:uid="{2D284A65-BEA2-4274-8C07-16D97C8CE50F}"/>
    <cellStyle name="Normal 5 5 2 3 2 4" xfId="927" xr:uid="{7614A783-8E16-4398-9938-E529C6F4F582}"/>
    <cellStyle name="Normal 5 5 2 3 3" xfId="928" xr:uid="{B4322457-59E2-4AC3-91CE-4BBCFBD7F43A}"/>
    <cellStyle name="Normal 5 5 2 3 3 2" xfId="929" xr:uid="{BE647B3B-D487-4C92-B2D1-A7508BEB3E25}"/>
    <cellStyle name="Normal 5 5 2 3 3 2 2" xfId="3914" xr:uid="{C0167D65-8FE9-4055-A341-B2CEA06EC16D}"/>
    <cellStyle name="Normal 5 5 2 3 3 3" xfId="930" xr:uid="{8F64F60D-1618-430D-BA08-486BBD72F111}"/>
    <cellStyle name="Normal 5 5 2 3 3 4" xfId="931" xr:uid="{80983853-5AA8-4A2D-8690-D993171A8F18}"/>
    <cellStyle name="Normal 5 5 2 3 4" xfId="932" xr:uid="{E2D31C10-3CBB-4898-AE9D-A73B89B9CF66}"/>
    <cellStyle name="Normal 5 5 2 3 4 2" xfId="3915" xr:uid="{06DF0CC6-AB13-492D-B041-DBFA3A7A5579}"/>
    <cellStyle name="Normal 5 5 2 3 5" xfId="933" xr:uid="{AD34B719-4262-4B4C-9B87-C30BE1F82D9F}"/>
    <cellStyle name="Normal 5 5 2 3 6" xfId="934" xr:uid="{6F48C4A9-CA1D-40B8-8C8C-6752F2DE82EA}"/>
    <cellStyle name="Normal 5 5 2 4" xfId="935" xr:uid="{76078DB1-B7B2-4EA3-B4AB-ED520DC6AFE4}"/>
    <cellStyle name="Normal 5 5 2 4 2" xfId="936" xr:uid="{3D0307E7-84A7-48A3-8F89-B197FBBDDE4B}"/>
    <cellStyle name="Normal 5 5 2 4 2 2" xfId="937" xr:uid="{E6A3F5D7-F443-424A-900D-5153158EF67D}"/>
    <cellStyle name="Normal 5 5 2 4 2 2 2" xfId="3916" xr:uid="{B0CFCEFD-BCF1-49FE-821D-4C10C7F23755}"/>
    <cellStyle name="Normal 5 5 2 4 2 3" xfId="938" xr:uid="{86D901F4-F67E-47E7-8A81-08C21F9FC69A}"/>
    <cellStyle name="Normal 5 5 2 4 2 4" xfId="939" xr:uid="{203D402A-32CD-423A-B169-CA477E034BB4}"/>
    <cellStyle name="Normal 5 5 2 4 3" xfId="940" xr:uid="{470F6144-BAA1-4B9E-8392-0604201BD18F}"/>
    <cellStyle name="Normal 5 5 2 4 3 2" xfId="3917" xr:uid="{8A81E501-5DD1-4730-B0C9-AA014036F5D0}"/>
    <cellStyle name="Normal 5 5 2 4 4" xfId="941" xr:uid="{34CBCC8A-7251-4A66-875B-95BC5FCC54D2}"/>
    <cellStyle name="Normal 5 5 2 4 5" xfId="942" xr:uid="{109A12BD-D79A-4848-87A8-F38C039FA1BC}"/>
    <cellStyle name="Normal 5 5 2 5" xfId="943" xr:uid="{8F057A50-570D-46B6-B875-E10701638258}"/>
    <cellStyle name="Normal 5 5 2 5 2" xfId="944" xr:uid="{1E39D6EB-F962-4A1C-B9E4-4C9DC5643D4B}"/>
    <cellStyle name="Normal 5 5 2 5 2 2" xfId="3918" xr:uid="{38505079-7A88-4CC2-8942-13BDE51F736B}"/>
    <cellStyle name="Normal 5 5 2 5 3" xfId="945" xr:uid="{B375DE98-8549-4AB2-B374-DC72F437B562}"/>
    <cellStyle name="Normal 5 5 2 5 4" xfId="946" xr:uid="{9591C5FF-B040-4B69-9CB0-7868103E9F12}"/>
    <cellStyle name="Normal 5 5 2 6" xfId="947" xr:uid="{AFAC5CAE-0E40-4DAA-9F79-0ABB3C98957A}"/>
    <cellStyle name="Normal 5 5 2 6 2" xfId="948" xr:uid="{3C4588ED-B796-4CF6-8223-34F6F9FA834E}"/>
    <cellStyle name="Normal 5 5 2 6 3" xfId="949" xr:uid="{96496AC3-09C6-4297-A3F6-333145236272}"/>
    <cellStyle name="Normal 5 5 2 6 4" xfId="950" xr:uid="{060CA7F3-E342-4DF0-A2EE-3062994A0A73}"/>
    <cellStyle name="Normal 5 5 2 7" xfId="951" xr:uid="{2A8311D4-08D4-4074-866D-A2389C55E947}"/>
    <cellStyle name="Normal 5 5 2 8" xfId="952" xr:uid="{B30B56C0-0D22-415A-92D9-4C8EDBBC3475}"/>
    <cellStyle name="Normal 5 5 2 9" xfId="953" xr:uid="{630D79E7-037A-4727-8BC3-99720C2F934C}"/>
    <cellStyle name="Normal 5 5 3" xfId="954" xr:uid="{B26F26EE-40E3-4BE0-9D4C-8C38BC388D77}"/>
    <cellStyle name="Normal 5 5 3 2" xfId="955" xr:uid="{7E0DB9C3-B2E7-4004-BFC4-002BB08C325C}"/>
    <cellStyle name="Normal 5 5 3 2 2" xfId="956" xr:uid="{BCF4AF31-E052-4782-9387-91E0F09E957F}"/>
    <cellStyle name="Normal 5 5 3 2 2 2" xfId="957" xr:uid="{BC8346ED-7D61-47B8-8410-F8CDFD32BAE4}"/>
    <cellStyle name="Normal 5 5 3 2 2 2 2" xfId="3919" xr:uid="{7741F833-D95D-4226-A83F-06F613032DF9}"/>
    <cellStyle name="Normal 5 5 3 2 2 2 2 2" xfId="4724" xr:uid="{85C8879F-3BFD-46F9-9380-A50C6C0FFCE4}"/>
    <cellStyle name="Normal 5 5 3 2 2 2 3" xfId="4725" xr:uid="{DF28A3FE-DC4D-4856-A33A-FEF87AC8F3C5}"/>
    <cellStyle name="Normal 5 5 3 2 2 3" xfId="958" xr:uid="{5DC1F2CC-2BF6-4BE4-BD88-3C102D100F41}"/>
    <cellStyle name="Normal 5 5 3 2 2 3 2" xfId="4726" xr:uid="{4E350CF7-D7D3-4D20-B8C6-3759E6089ACD}"/>
    <cellStyle name="Normal 5 5 3 2 2 4" xfId="959" xr:uid="{7D6E4823-63E8-415F-93EC-3D49A8C8BC68}"/>
    <cellStyle name="Normal 5 5 3 2 3" xfId="960" xr:uid="{513BE375-1108-4CEC-B020-87351CEC4AFF}"/>
    <cellStyle name="Normal 5 5 3 2 3 2" xfId="961" xr:uid="{9D811C0B-B526-4458-8464-76B26C2DAC6E}"/>
    <cellStyle name="Normal 5 5 3 2 3 2 2" xfId="4727" xr:uid="{5DE49F3A-33C5-4085-A267-EB87B5E820EC}"/>
    <cellStyle name="Normal 5 5 3 2 3 3" xfId="962" xr:uid="{C81BA190-BE64-4BB7-B637-50140E101B61}"/>
    <cellStyle name="Normal 5 5 3 2 3 4" xfId="963" xr:uid="{56CA35F5-8A94-4D06-8E26-8C7C65754466}"/>
    <cellStyle name="Normal 5 5 3 2 4" xfId="964" xr:uid="{7321EA88-B091-4223-825E-91A35B6F82CF}"/>
    <cellStyle name="Normal 5 5 3 2 4 2" xfId="4728" xr:uid="{BDAD1970-6227-42EA-ADB2-A9BC4B94E53B}"/>
    <cellStyle name="Normal 5 5 3 2 5" xfId="965" xr:uid="{DB9B5385-A594-4815-A23A-76CE42AF2D69}"/>
    <cellStyle name="Normal 5 5 3 2 6" xfId="966" xr:uid="{94C18584-B9CF-4927-82A3-E4AC690ADA3B}"/>
    <cellStyle name="Normal 5 5 3 3" xfId="967" xr:uid="{11184078-62A9-44E1-971C-12F9E039BB14}"/>
    <cellStyle name="Normal 5 5 3 3 2" xfId="968" xr:uid="{B9E80CE1-BF63-4272-8130-A95555B96C24}"/>
    <cellStyle name="Normal 5 5 3 3 2 2" xfId="969" xr:uid="{94C59AE3-D131-4454-B88B-6715085BF10B}"/>
    <cellStyle name="Normal 5 5 3 3 2 2 2" xfId="4729" xr:uid="{FF52ED90-F9B5-4D94-A7B5-C2DBE43D1153}"/>
    <cellStyle name="Normal 5 5 3 3 2 3" xfId="970" xr:uid="{F0D240B2-110B-44A3-ADCA-B42FD7E8F9F6}"/>
    <cellStyle name="Normal 5 5 3 3 2 4" xfId="971" xr:uid="{78E396EC-BBC0-430E-BC1C-722B45641DDA}"/>
    <cellStyle name="Normal 5 5 3 3 3" xfId="972" xr:uid="{213DB905-A0A5-4C1D-8F74-2B3ACB19892D}"/>
    <cellStyle name="Normal 5 5 3 3 3 2" xfId="4730" xr:uid="{3663C3DE-B41B-478C-BB87-87985124A10E}"/>
    <cellStyle name="Normal 5 5 3 3 4" xfId="973" xr:uid="{2798625A-4A3F-45AD-8F52-5A1458A1DF16}"/>
    <cellStyle name="Normal 5 5 3 3 5" xfId="974" xr:uid="{C03F440A-21CA-4836-BCAC-5CE4038B889A}"/>
    <cellStyle name="Normal 5 5 3 4" xfId="975" xr:uid="{646A7DC6-E1D9-4BE6-8B05-EA1865A6D12A}"/>
    <cellStyle name="Normal 5 5 3 4 2" xfId="976" xr:uid="{4FCA0F5D-B668-4AC8-831E-2EB57659B011}"/>
    <cellStyle name="Normal 5 5 3 4 2 2" xfId="4731" xr:uid="{F491EE41-9C76-4C3F-944A-E9EC1921EE55}"/>
    <cellStyle name="Normal 5 5 3 4 3" xfId="977" xr:uid="{C97BFA6E-5186-4885-BAA5-95457EE8143F}"/>
    <cellStyle name="Normal 5 5 3 4 4" xfId="978" xr:uid="{1A997C69-057F-4408-BC88-09666C10E5F0}"/>
    <cellStyle name="Normal 5 5 3 5" xfId="979" xr:uid="{59E34B26-D8F3-4A32-BD2C-4A3FD749CA39}"/>
    <cellStyle name="Normal 5 5 3 5 2" xfId="980" xr:uid="{8F28A93A-63E2-42C5-882E-2C01F7F61B06}"/>
    <cellStyle name="Normal 5 5 3 5 3" xfId="981" xr:uid="{E5556FB6-B2BC-411C-AC87-B2E292DFAD66}"/>
    <cellStyle name="Normal 5 5 3 5 4" xfId="982" xr:uid="{8A7329F8-56E9-4B0C-8E7B-2E473F8DF4C6}"/>
    <cellStyle name="Normal 5 5 3 6" xfId="983" xr:uid="{60A49B82-9F72-4798-94CA-9426872A384B}"/>
    <cellStyle name="Normal 5 5 3 7" xfId="984" xr:uid="{08757D0C-361B-49EA-ABB6-6326A0C88D96}"/>
    <cellStyle name="Normal 5 5 3 8" xfId="985" xr:uid="{8E6AF6E2-8C58-4991-9B6A-EF698F14570B}"/>
    <cellStyle name="Normal 5 5 4" xfId="986" xr:uid="{5CA8F306-9AA1-49FA-AC06-71D3603592B3}"/>
    <cellStyle name="Normal 5 5 4 2" xfId="987" xr:uid="{C7E8EFA2-7D2C-432D-9B7C-76239BDA0D34}"/>
    <cellStyle name="Normal 5 5 4 2 2" xfId="988" xr:uid="{CB0A8DF0-C34E-4491-9AB8-413C356DFF39}"/>
    <cellStyle name="Normal 5 5 4 2 2 2" xfId="989" xr:uid="{5502A3F8-3A8C-4468-A0B0-6910398E42FC}"/>
    <cellStyle name="Normal 5 5 4 2 2 2 2" xfId="3920" xr:uid="{4B2675E3-A60A-488D-8C26-3A214C6D8897}"/>
    <cellStyle name="Normal 5 5 4 2 2 3" xfId="990" xr:uid="{65F29469-9BBD-4CD7-B69E-EAC1F89E6AAE}"/>
    <cellStyle name="Normal 5 5 4 2 2 4" xfId="991" xr:uid="{E49FF643-49BF-4769-A47B-0AE9813464B8}"/>
    <cellStyle name="Normal 5 5 4 2 3" xfId="992" xr:uid="{7D067573-F13E-4301-ABEA-675D9DAC5EE6}"/>
    <cellStyle name="Normal 5 5 4 2 3 2" xfId="3921" xr:uid="{3EA590DC-D08A-4332-BF86-8D81548625F6}"/>
    <cellStyle name="Normal 5 5 4 2 4" xfId="993" xr:uid="{D54D741C-2FEF-499D-88CE-573483CA4C04}"/>
    <cellStyle name="Normal 5 5 4 2 5" xfId="994" xr:uid="{62A5BCC2-89C0-42D9-A9E5-EFF6B83BD30E}"/>
    <cellStyle name="Normal 5 5 4 3" xfId="995" xr:uid="{48335D81-5591-4644-9F55-E7F587D93A72}"/>
    <cellStyle name="Normal 5 5 4 3 2" xfId="996" xr:uid="{E6FCB1DE-78BE-4847-9525-9497A45CBDF0}"/>
    <cellStyle name="Normal 5 5 4 3 2 2" xfId="3922" xr:uid="{4A8ABAD9-511B-4DDE-8B87-C48FF6FFD01D}"/>
    <cellStyle name="Normal 5 5 4 3 3" xfId="997" xr:uid="{38B2FB4F-2631-43D2-A6DB-9ED6FEB8922D}"/>
    <cellStyle name="Normal 5 5 4 3 4" xfId="998" xr:uid="{ADCDF696-A07E-4EE1-BDB4-37D736965635}"/>
    <cellStyle name="Normal 5 5 4 4" xfId="999" xr:uid="{0D470E1C-5C18-4187-8117-DF5FF2765B31}"/>
    <cellStyle name="Normal 5 5 4 4 2" xfId="1000" xr:uid="{91910BFD-90D3-4062-A568-346B1852E68F}"/>
    <cellStyle name="Normal 5 5 4 4 3" xfId="1001" xr:uid="{124E947A-3DA1-4F52-8F72-59E7F85B7B3B}"/>
    <cellStyle name="Normal 5 5 4 4 4" xfId="1002" xr:uid="{EDAB3D28-4A97-4FE8-A05F-DB5BDEB1B931}"/>
    <cellStyle name="Normal 5 5 4 5" xfId="1003" xr:uid="{424EACC4-C774-4B38-A63C-4586EBC53891}"/>
    <cellStyle name="Normal 5 5 4 6" xfId="1004" xr:uid="{3C02A527-50B0-432A-8D15-DAA2634DED2E}"/>
    <cellStyle name="Normal 5 5 4 7" xfId="1005" xr:uid="{9B414C07-BD06-4464-A888-C25E1A2F8C9D}"/>
    <cellStyle name="Normal 5 5 5" xfId="1006" xr:uid="{35D4A58C-5819-4C41-AFDA-0B5DD385B8F6}"/>
    <cellStyle name="Normal 5 5 5 2" xfId="1007" xr:uid="{226167B0-CB43-4FE4-8A54-DF3A36F433FB}"/>
    <cellStyle name="Normal 5 5 5 2 2" xfId="1008" xr:uid="{5A388CE0-845E-4648-8357-648149A4E1C2}"/>
    <cellStyle name="Normal 5 5 5 2 2 2" xfId="3923" xr:uid="{375C7A82-B368-4682-8FC2-65DFA151DFB8}"/>
    <cellStyle name="Normal 5 5 5 2 3" xfId="1009" xr:uid="{662770AF-F00C-4F0E-AE29-1ABA4F89E171}"/>
    <cellStyle name="Normal 5 5 5 2 4" xfId="1010" xr:uid="{D65A2E7E-9C48-43FC-A9A2-72ABB9054883}"/>
    <cellStyle name="Normal 5 5 5 3" xfId="1011" xr:uid="{CE1E37A4-99AC-4DD9-BBD1-C6A7ACAB36D3}"/>
    <cellStyle name="Normal 5 5 5 3 2" xfId="1012" xr:uid="{EC823005-DA9D-47E7-9EEC-129AEBF413AA}"/>
    <cellStyle name="Normal 5 5 5 3 3" xfId="1013" xr:uid="{1FE07435-D4C3-43A2-A6BE-BF3C7738407D}"/>
    <cellStyle name="Normal 5 5 5 3 4" xfId="1014" xr:uid="{23BF7A69-6780-49EF-BF40-2DF2ED3D7153}"/>
    <cellStyle name="Normal 5 5 5 4" xfId="1015" xr:uid="{463CC2EA-02FB-4DE8-B7C1-B9F3B2A3EDAF}"/>
    <cellStyle name="Normal 5 5 5 5" xfId="1016" xr:uid="{25EF7F32-AE77-4A6E-AE4A-3DCE33C8A32C}"/>
    <cellStyle name="Normal 5 5 5 6" xfId="1017" xr:uid="{46F44B73-BD9D-4F0C-B833-B709248772CB}"/>
    <cellStyle name="Normal 5 5 6" xfId="1018" xr:uid="{8B2BAD25-F6DB-43C2-BAA5-9C42AAA7E07D}"/>
    <cellStyle name="Normal 5 5 6 2" xfId="1019" xr:uid="{FBA8A77B-6C28-4EBD-A9FB-235DDA8F0351}"/>
    <cellStyle name="Normal 5 5 6 2 2" xfId="1020" xr:uid="{AFD04A4C-B753-4025-AA85-DA689C582CA1}"/>
    <cellStyle name="Normal 5 5 6 2 3" xfId="1021" xr:uid="{5CAD95AE-AAD4-447E-B523-DF48BA6DD20C}"/>
    <cellStyle name="Normal 5 5 6 2 4" xfId="1022" xr:uid="{17B3DD27-3A48-4664-BE06-33AC94127FDC}"/>
    <cellStyle name="Normal 5 5 6 3" xfId="1023" xr:uid="{7E0BBF06-639F-46BC-81F9-8AA501159DB3}"/>
    <cellStyle name="Normal 5 5 6 4" xfId="1024" xr:uid="{115F1811-0203-4B99-9C54-0B3AFAF6A601}"/>
    <cellStyle name="Normal 5 5 6 5" xfId="1025" xr:uid="{191150C9-F5FF-464A-84F2-E040DE96E560}"/>
    <cellStyle name="Normal 5 5 7" xfId="1026" xr:uid="{D1BB98FC-B40C-480D-85AF-E3DF91F12F0B}"/>
    <cellStyle name="Normal 5 5 7 2" xfId="1027" xr:uid="{A05291E6-9698-4F3D-8CFE-12811958EF37}"/>
    <cellStyle name="Normal 5 5 7 3" xfId="1028" xr:uid="{C8CF42E1-5D87-4414-8375-35B402FE37F5}"/>
    <cellStyle name="Normal 5 5 7 4" xfId="1029" xr:uid="{4D319E06-BBB4-4046-B229-E9377279B311}"/>
    <cellStyle name="Normal 5 5 8" xfId="1030" xr:uid="{95E6687E-5E2C-411A-8244-6FFAD31E7332}"/>
    <cellStyle name="Normal 5 5 8 2" xfId="1031" xr:uid="{2EEBB5E6-0EC1-4A68-A89A-6A947BA20639}"/>
    <cellStyle name="Normal 5 5 8 3" xfId="1032" xr:uid="{6DD175FA-7AEC-4CA6-9CC6-69DAC0162FBE}"/>
    <cellStyle name="Normal 5 5 8 4" xfId="1033" xr:uid="{0A5B7E7B-0672-4A90-B2F5-06FEBF8F0319}"/>
    <cellStyle name="Normal 5 5 9" xfId="1034" xr:uid="{FA64BAD1-57A9-462F-BB4D-7CCC041AE1CB}"/>
    <cellStyle name="Normal 5 6" xfId="1035" xr:uid="{C19FEC91-1096-4C9B-A891-FE44E91B0549}"/>
    <cellStyle name="Normal 5 6 10" xfId="1036" xr:uid="{C9DE0838-1E80-423D-993C-5CBD557D59BF}"/>
    <cellStyle name="Normal 5 6 11" xfId="1037" xr:uid="{8F4ABE75-4FD2-4C52-8C98-86F5252C23D3}"/>
    <cellStyle name="Normal 5 6 2" xfId="1038" xr:uid="{31FCC44D-40E3-4657-AA2E-2982126D2C31}"/>
    <cellStyle name="Normal 5 6 2 2" xfId="1039" xr:uid="{1AD816AF-186E-4D26-BD99-30897548BFD6}"/>
    <cellStyle name="Normal 5 6 2 2 2" xfId="1040" xr:uid="{7ED2E1F2-1ECA-47E8-B8E5-34BEBD48E464}"/>
    <cellStyle name="Normal 5 6 2 2 2 2" xfId="1041" xr:uid="{CAB378E0-FAE0-4496-A5A5-4E902BABE247}"/>
    <cellStyle name="Normal 5 6 2 2 2 2 2" xfId="1042" xr:uid="{E7044DCF-DB16-4448-931D-A1AF5F7F26AF}"/>
    <cellStyle name="Normal 5 6 2 2 2 2 3" xfId="1043" xr:uid="{C64F8CEF-E7B6-4AAF-B4F8-52DF46C26EA1}"/>
    <cellStyle name="Normal 5 6 2 2 2 2 4" xfId="1044" xr:uid="{CF786790-A2E0-428B-BC6C-D430F28C4F2A}"/>
    <cellStyle name="Normal 5 6 2 2 2 3" xfId="1045" xr:uid="{1364632A-5631-4739-82F4-399976F8BC64}"/>
    <cellStyle name="Normal 5 6 2 2 2 3 2" xfId="1046" xr:uid="{84A30C99-F24F-4B64-AD85-D152148B6689}"/>
    <cellStyle name="Normal 5 6 2 2 2 3 3" xfId="1047" xr:uid="{EC732489-2585-44D0-B299-7250BBE4A2F9}"/>
    <cellStyle name="Normal 5 6 2 2 2 3 4" xfId="1048" xr:uid="{72F90F60-F1F4-4D3C-A89E-9E0B8F3185B5}"/>
    <cellStyle name="Normal 5 6 2 2 2 4" xfId="1049" xr:uid="{F74EB267-67B9-46A7-AEBE-831D7A124FBE}"/>
    <cellStyle name="Normal 5 6 2 2 2 5" xfId="1050" xr:uid="{1407732E-080A-47D5-ACBF-70E1A4E04084}"/>
    <cellStyle name="Normal 5 6 2 2 2 6" xfId="1051" xr:uid="{E2BE0832-6592-4399-A391-66F199F9B3CB}"/>
    <cellStyle name="Normal 5 6 2 2 3" xfId="1052" xr:uid="{059D173B-BF1A-4538-8F88-8E6743BEB8B3}"/>
    <cellStyle name="Normal 5 6 2 2 3 2" xfId="1053" xr:uid="{9F200D5E-FF57-4C16-83CC-013523DB904E}"/>
    <cellStyle name="Normal 5 6 2 2 3 2 2" xfId="1054" xr:uid="{53885106-6090-4DDA-B726-38E8FD820A4A}"/>
    <cellStyle name="Normal 5 6 2 2 3 2 3" xfId="1055" xr:uid="{504E17DF-8C29-47F1-BF1E-8661418DBCF3}"/>
    <cellStyle name="Normal 5 6 2 2 3 2 4" xfId="1056" xr:uid="{C18CF7D1-07E8-4512-A0EC-9876DDAD9F63}"/>
    <cellStyle name="Normal 5 6 2 2 3 3" xfId="1057" xr:uid="{6C3FBD8F-123F-4AFB-924C-32ACA87237B6}"/>
    <cellStyle name="Normal 5 6 2 2 3 4" xfId="1058" xr:uid="{72892F29-F592-4003-8444-655D7492A244}"/>
    <cellStyle name="Normal 5 6 2 2 3 5" xfId="1059" xr:uid="{2CFE437F-6B78-4F4F-A390-E0A2B63B3675}"/>
    <cellStyle name="Normal 5 6 2 2 4" xfId="1060" xr:uid="{0DB0C5DA-A271-46A5-86BF-61375377360A}"/>
    <cellStyle name="Normal 5 6 2 2 4 2" xfId="1061" xr:uid="{84DF3363-A89A-4014-A962-6550A396E874}"/>
    <cellStyle name="Normal 5 6 2 2 4 3" xfId="1062" xr:uid="{EADF1C14-A9E3-4ABD-BB72-D40C1FC50DA1}"/>
    <cellStyle name="Normal 5 6 2 2 4 4" xfId="1063" xr:uid="{F2B97A12-F0E8-4E74-8D4F-F0DBC7085126}"/>
    <cellStyle name="Normal 5 6 2 2 5" xfId="1064" xr:uid="{A6BB1A28-6DA0-4B1D-AC7E-215072993791}"/>
    <cellStyle name="Normal 5 6 2 2 5 2" xfId="1065" xr:uid="{CE8EA675-6DE6-4222-AD1C-9A2F80BB286E}"/>
    <cellStyle name="Normal 5 6 2 2 5 3" xfId="1066" xr:uid="{D630E501-FB83-4E6D-9902-DB0B09972260}"/>
    <cellStyle name="Normal 5 6 2 2 5 4" xfId="1067" xr:uid="{CA6B9263-6203-45E2-8ADE-DCBAEC5102E7}"/>
    <cellStyle name="Normal 5 6 2 2 6" xfId="1068" xr:uid="{FFE9B1FE-7E2B-4322-BA0D-1A4AF7E5514B}"/>
    <cellStyle name="Normal 5 6 2 2 7" xfId="1069" xr:uid="{0530873E-D52D-405E-B7B9-8343B92E80D9}"/>
    <cellStyle name="Normal 5 6 2 2 8" xfId="1070" xr:uid="{7271EC4A-75ED-4F2E-A4F9-813932DDD37E}"/>
    <cellStyle name="Normal 5 6 2 3" xfId="1071" xr:uid="{ECF9CA2D-B754-4CE9-9DC5-E0C19CAABBB2}"/>
    <cellStyle name="Normal 5 6 2 3 2" xfId="1072" xr:uid="{5586664D-5B54-4243-B946-C806F21848AC}"/>
    <cellStyle name="Normal 5 6 2 3 2 2" xfId="1073" xr:uid="{D4E99CE6-730C-40F4-B877-1BFF0BA2BF98}"/>
    <cellStyle name="Normal 5 6 2 3 2 3" xfId="1074" xr:uid="{D319CACD-FBC8-4135-A4DD-9A81D9F9CB0E}"/>
    <cellStyle name="Normal 5 6 2 3 2 4" xfId="1075" xr:uid="{3C674E1F-17DD-4BC5-8429-F219E6C3F019}"/>
    <cellStyle name="Normal 5 6 2 3 3" xfId="1076" xr:uid="{5FB8AA62-A8B3-4B77-835E-760665499CED}"/>
    <cellStyle name="Normal 5 6 2 3 3 2" xfId="1077" xr:uid="{AD45A975-B5A5-4F10-B2D6-79B5CD8629E2}"/>
    <cellStyle name="Normal 5 6 2 3 3 3" xfId="1078" xr:uid="{F5AF7633-6953-43AE-9487-53CF3FA35BE7}"/>
    <cellStyle name="Normal 5 6 2 3 3 4" xfId="1079" xr:uid="{A4500F05-6937-4EDE-B2FB-52B580F82B11}"/>
    <cellStyle name="Normal 5 6 2 3 4" xfId="1080" xr:uid="{03A1F29F-3FA3-4522-975F-F9A21198426C}"/>
    <cellStyle name="Normal 5 6 2 3 5" xfId="1081" xr:uid="{17A633FE-A3A6-438E-9174-9CA83968CEDF}"/>
    <cellStyle name="Normal 5 6 2 3 6" xfId="1082" xr:uid="{0519DC36-C14A-4BB0-B06C-7A28F2F15B4B}"/>
    <cellStyle name="Normal 5 6 2 4" xfId="1083" xr:uid="{70C84AF2-932E-490C-8822-EB742CD97AF6}"/>
    <cellStyle name="Normal 5 6 2 4 2" xfId="1084" xr:uid="{DF5CDA27-214D-457B-A9A0-DEE666E8B018}"/>
    <cellStyle name="Normal 5 6 2 4 2 2" xfId="1085" xr:uid="{36F6A970-7490-4DEF-8040-0594BD2E6F03}"/>
    <cellStyle name="Normal 5 6 2 4 2 3" xfId="1086" xr:uid="{A0C5AA51-6EE0-4C10-ADB9-B147EB330B08}"/>
    <cellStyle name="Normal 5 6 2 4 2 4" xfId="1087" xr:uid="{F5CE3588-965F-4333-A438-4A0713DEB1FF}"/>
    <cellStyle name="Normal 5 6 2 4 3" xfId="1088" xr:uid="{C0097ADB-FBE2-4DBB-9874-009DF80CE85A}"/>
    <cellStyle name="Normal 5 6 2 4 4" xfId="1089" xr:uid="{D9E4ACCD-B3EE-4A6F-940F-4D23BCB73547}"/>
    <cellStyle name="Normal 5 6 2 4 5" xfId="1090" xr:uid="{42187990-6C07-4F73-BD29-15B007C960C3}"/>
    <cellStyle name="Normal 5 6 2 5" xfId="1091" xr:uid="{2970D1BC-0066-46AB-A930-17AD80A8F218}"/>
    <cellStyle name="Normal 5 6 2 5 2" xfId="1092" xr:uid="{1B2C30BF-070F-45AE-9DDA-8A7FB241FA74}"/>
    <cellStyle name="Normal 5 6 2 5 3" xfId="1093" xr:uid="{4F1CCA4D-C31E-475B-BB87-AF8D43A99592}"/>
    <cellStyle name="Normal 5 6 2 5 4" xfId="1094" xr:uid="{ACB0E100-65AE-4EF0-8CEC-0AC5A102E0F6}"/>
    <cellStyle name="Normal 5 6 2 6" xfId="1095" xr:uid="{6CEF446D-6C32-47D0-83D6-C4117EA3EA6D}"/>
    <cellStyle name="Normal 5 6 2 6 2" xfId="1096" xr:uid="{B46E41EB-5AE1-41DD-A34B-3DD7FB1FA166}"/>
    <cellStyle name="Normal 5 6 2 6 3" xfId="1097" xr:uid="{B3B59B1B-C670-4059-BCB8-F2F665920431}"/>
    <cellStyle name="Normal 5 6 2 6 4" xfId="1098" xr:uid="{4913C8B0-B925-4CFC-ADFD-B7E84D30250A}"/>
    <cellStyle name="Normal 5 6 2 7" xfId="1099" xr:uid="{04DBBD53-FE8B-48E4-A5A7-8F94FA8FF5A7}"/>
    <cellStyle name="Normal 5 6 2 8" xfId="1100" xr:uid="{43C07E08-855F-49A5-9D7F-C5EC76793858}"/>
    <cellStyle name="Normal 5 6 2 9" xfId="1101" xr:uid="{D1EFB48F-2468-476E-9C8E-2C0691B1288A}"/>
    <cellStyle name="Normal 5 6 3" xfId="1102" xr:uid="{768B1107-2EED-497A-8948-FBF3DE06F8F4}"/>
    <cellStyle name="Normal 5 6 3 2" xfId="1103" xr:uid="{BA621DC3-B496-4420-8A60-056AF8434C1F}"/>
    <cellStyle name="Normal 5 6 3 2 2" xfId="1104" xr:uid="{77365554-84B7-4A2F-B81E-A4EFC3FF807D}"/>
    <cellStyle name="Normal 5 6 3 2 2 2" xfId="1105" xr:uid="{1F827383-4D3C-4D8E-8C29-B6C7484ABB45}"/>
    <cellStyle name="Normal 5 6 3 2 2 2 2" xfId="3924" xr:uid="{36A3CEB9-8522-4DB8-BEF0-5A22EBE236D1}"/>
    <cellStyle name="Normal 5 6 3 2 2 3" xfId="1106" xr:uid="{FECF9639-7C9F-4CF5-8588-87820DE46047}"/>
    <cellStyle name="Normal 5 6 3 2 2 4" xfId="1107" xr:uid="{F1B578FD-09BC-488B-A9DA-4098CC8065A3}"/>
    <cellStyle name="Normal 5 6 3 2 3" xfId="1108" xr:uid="{BF9DB8C0-9386-47E8-A2D3-6ECD15A8692D}"/>
    <cellStyle name="Normal 5 6 3 2 3 2" xfId="1109" xr:uid="{85872B17-339A-484E-9A28-D66599472C46}"/>
    <cellStyle name="Normal 5 6 3 2 3 3" xfId="1110" xr:uid="{EB8DFD08-7D54-4121-A8DA-84B490FFD3F4}"/>
    <cellStyle name="Normal 5 6 3 2 3 4" xfId="1111" xr:uid="{E144AEAB-CF55-4709-8474-DB23661EBF31}"/>
    <cellStyle name="Normal 5 6 3 2 4" xfId="1112" xr:uid="{A311F6FB-CCEF-4A8E-98FE-8DCD73CDD8F2}"/>
    <cellStyle name="Normal 5 6 3 2 5" xfId="1113" xr:uid="{17D7A6F0-3E37-4EFE-AB11-828E37366D54}"/>
    <cellStyle name="Normal 5 6 3 2 6" xfId="1114" xr:uid="{D81EBFDB-5A75-4E37-94B5-81F5F183625C}"/>
    <cellStyle name="Normal 5 6 3 3" xfId="1115" xr:uid="{FE6914C8-1C99-49F1-9E0C-EB2079B2AC2D}"/>
    <cellStyle name="Normal 5 6 3 3 2" xfId="1116" xr:uid="{2F35B192-CBE3-4720-9E68-181815C9D975}"/>
    <cellStyle name="Normal 5 6 3 3 2 2" xfId="1117" xr:uid="{034ED302-5DE0-46FB-991C-072604FE5676}"/>
    <cellStyle name="Normal 5 6 3 3 2 3" xfId="1118" xr:uid="{60064F48-541F-42F5-9968-3BA094A56869}"/>
    <cellStyle name="Normal 5 6 3 3 2 4" xfId="1119" xr:uid="{7336B91D-457D-4C67-8688-4454433A74D9}"/>
    <cellStyle name="Normal 5 6 3 3 3" xfId="1120" xr:uid="{2B91F29D-B082-4670-9895-08070B15364C}"/>
    <cellStyle name="Normal 5 6 3 3 4" xfId="1121" xr:uid="{841C12D2-F0E3-4889-BA2E-C44529E49CE5}"/>
    <cellStyle name="Normal 5 6 3 3 5" xfId="1122" xr:uid="{EE89F683-C634-4F15-B879-3091C79C1E02}"/>
    <cellStyle name="Normal 5 6 3 4" xfId="1123" xr:uid="{A32E1891-5174-4A40-AC78-70DCBCAADE94}"/>
    <cellStyle name="Normal 5 6 3 4 2" xfId="1124" xr:uid="{315BC4F9-1697-440C-BFE0-C974F224CD16}"/>
    <cellStyle name="Normal 5 6 3 4 3" xfId="1125" xr:uid="{EE8874B7-0CBD-489D-964E-98F3CFE34A17}"/>
    <cellStyle name="Normal 5 6 3 4 4" xfId="1126" xr:uid="{83EC8454-6FC7-4899-8E0D-0C230BDCEF68}"/>
    <cellStyle name="Normal 5 6 3 5" xfId="1127" xr:uid="{70746567-A31D-4B4D-89A5-7D1C293D5BF2}"/>
    <cellStyle name="Normal 5 6 3 5 2" xfId="1128" xr:uid="{B773A215-6D72-44B4-9439-AAD23868F6E9}"/>
    <cellStyle name="Normal 5 6 3 5 3" xfId="1129" xr:uid="{75770D3C-BDD3-4CB9-A857-4F23D494F38E}"/>
    <cellStyle name="Normal 5 6 3 5 4" xfId="1130" xr:uid="{58F032FD-2313-49B1-8A22-B4367F5B557E}"/>
    <cellStyle name="Normal 5 6 3 6" xfId="1131" xr:uid="{7D95536E-A114-4980-B20A-8A7B80F83B6C}"/>
    <cellStyle name="Normal 5 6 3 7" xfId="1132" xr:uid="{AE498AB1-6EBD-4694-88FE-E0E908E7C8A0}"/>
    <cellStyle name="Normal 5 6 3 8" xfId="1133" xr:uid="{3FCFE1E1-638B-4674-8F30-8D1347A8D99B}"/>
    <cellStyle name="Normal 5 6 4" xfId="1134" xr:uid="{6A01DF39-2D27-40EE-B0A9-1E24F619056D}"/>
    <cellStyle name="Normal 5 6 4 2" xfId="1135" xr:uid="{27725D35-C295-4FE0-803A-3F9B8BE6B74D}"/>
    <cellStyle name="Normal 5 6 4 2 2" xfId="1136" xr:uid="{12E93F22-68DA-485C-8D6B-C373DC0559C8}"/>
    <cellStyle name="Normal 5 6 4 2 2 2" xfId="1137" xr:uid="{72BBBC76-1190-46C3-AAF1-02FDF3C091F9}"/>
    <cellStyle name="Normal 5 6 4 2 2 3" xfId="1138" xr:uid="{2C75A2F1-3055-488A-AF28-3A90036BAD55}"/>
    <cellStyle name="Normal 5 6 4 2 2 4" xfId="1139" xr:uid="{C47746F5-72EE-422D-9934-4113E11D16D5}"/>
    <cellStyle name="Normal 5 6 4 2 3" xfId="1140" xr:uid="{422799DB-1298-4F74-A72F-D58F96428C19}"/>
    <cellStyle name="Normal 5 6 4 2 4" xfId="1141" xr:uid="{42CA4C50-A217-4617-B8E2-EDF8D52C4F50}"/>
    <cellStyle name="Normal 5 6 4 2 5" xfId="1142" xr:uid="{764DDE1F-61B3-4196-832F-0F084BDB3DAF}"/>
    <cellStyle name="Normal 5 6 4 3" xfId="1143" xr:uid="{EEA68CFA-F058-47D7-AC55-2F6F971EBCDE}"/>
    <cellStyle name="Normal 5 6 4 3 2" xfId="1144" xr:uid="{9D209AB1-ABC0-4F64-8495-508397CB6F93}"/>
    <cellStyle name="Normal 5 6 4 3 3" xfId="1145" xr:uid="{8E529A70-5B6F-400C-84F3-73A02525F0AA}"/>
    <cellStyle name="Normal 5 6 4 3 4" xfId="1146" xr:uid="{8CD61F17-0628-45B6-B949-A34BFF64DC59}"/>
    <cellStyle name="Normal 5 6 4 4" xfId="1147" xr:uid="{6C73533B-8731-415E-9E39-BB9A00FAB728}"/>
    <cellStyle name="Normal 5 6 4 4 2" xfId="1148" xr:uid="{C54A37ED-599E-4E17-86DC-3C4725161487}"/>
    <cellStyle name="Normal 5 6 4 4 3" xfId="1149" xr:uid="{0E5A1DE3-E4F7-491A-A205-FBD0E434810F}"/>
    <cellStyle name="Normal 5 6 4 4 4" xfId="1150" xr:uid="{1A871EC5-DEA3-4D0D-91E1-A191E5208665}"/>
    <cellStyle name="Normal 5 6 4 5" xfId="1151" xr:uid="{59E93AE3-7D26-4F20-B600-D1B1EAB0FE96}"/>
    <cellStyle name="Normal 5 6 4 6" xfId="1152" xr:uid="{D2FD302E-F409-414E-9900-B69FF3450E2B}"/>
    <cellStyle name="Normal 5 6 4 7" xfId="1153" xr:uid="{5CCFAD8C-E60C-4A21-9C2C-040552EB193F}"/>
    <cellStyle name="Normal 5 6 5" xfId="1154" xr:uid="{D633A0E3-CDFC-445E-9212-ED8DCCB26FC5}"/>
    <cellStyle name="Normal 5 6 5 2" xfId="1155" xr:uid="{3F7CF1C7-BDA8-4937-987D-EFF39FF7150C}"/>
    <cellStyle name="Normal 5 6 5 2 2" xfId="1156" xr:uid="{B4598B41-3F80-404F-B26F-5954A940B042}"/>
    <cellStyle name="Normal 5 6 5 2 3" xfId="1157" xr:uid="{88A15D84-400E-476A-BF53-E43EA9F9E123}"/>
    <cellStyle name="Normal 5 6 5 2 4" xfId="1158" xr:uid="{285D1D89-D9B2-4E92-B239-6F54B08D69D0}"/>
    <cellStyle name="Normal 5 6 5 3" xfId="1159" xr:uid="{B0836757-09B4-4406-A2DB-BAEC7BAFFD4C}"/>
    <cellStyle name="Normal 5 6 5 3 2" xfId="1160" xr:uid="{4DCEDB90-07D1-441E-BACB-5642FB900ED6}"/>
    <cellStyle name="Normal 5 6 5 3 3" xfId="1161" xr:uid="{C234F415-21DD-4628-B788-B6CE3C19FFD1}"/>
    <cellStyle name="Normal 5 6 5 3 4" xfId="1162" xr:uid="{5BF99757-0804-42B7-A3FC-E98BB83D861A}"/>
    <cellStyle name="Normal 5 6 5 4" xfId="1163" xr:uid="{DE28D24D-D548-402D-A4BA-990DED0A4CCC}"/>
    <cellStyle name="Normal 5 6 5 5" xfId="1164" xr:uid="{CD664E97-8C23-4AD0-BADE-D638691BF69C}"/>
    <cellStyle name="Normal 5 6 5 6" xfId="1165" xr:uid="{7135CCF2-3B43-4D01-994F-43022800E5D8}"/>
    <cellStyle name="Normal 5 6 6" xfId="1166" xr:uid="{D88104C3-7C91-445A-969C-101F3F6BE222}"/>
    <cellStyle name="Normal 5 6 6 2" xfId="1167" xr:uid="{58982A09-87B3-4FF7-8BC6-5ABCCEC6275F}"/>
    <cellStyle name="Normal 5 6 6 2 2" xfId="1168" xr:uid="{AE3ED95F-6145-4582-9A22-1D38FB48B894}"/>
    <cellStyle name="Normal 5 6 6 2 3" xfId="1169" xr:uid="{9618EDFE-F59E-4D2E-B90F-7849F9449AA7}"/>
    <cellStyle name="Normal 5 6 6 2 4" xfId="1170" xr:uid="{4A23C0CA-F9F5-4EED-AE76-F9601C175E6C}"/>
    <cellStyle name="Normal 5 6 6 3" xfId="1171" xr:uid="{2A3D3998-B729-43AD-9AC3-E562A97818DF}"/>
    <cellStyle name="Normal 5 6 6 4" xfId="1172" xr:uid="{EDD05DAE-439B-44AC-9ADF-0F05188B9407}"/>
    <cellStyle name="Normal 5 6 6 5" xfId="1173" xr:uid="{1DD0FD37-0182-401A-BC55-5CFED80CE093}"/>
    <cellStyle name="Normal 5 6 7" xfId="1174" xr:uid="{9526E82E-8C69-4E91-9DBD-D6B1D095895E}"/>
    <cellStyle name="Normal 5 6 7 2" xfId="1175" xr:uid="{0442EFF1-F5F5-46C4-A1CB-ECFBFEFA0AF1}"/>
    <cellStyle name="Normal 5 6 7 3" xfId="1176" xr:uid="{C133E488-98D4-45EA-BB21-2935BC8F6DD1}"/>
    <cellStyle name="Normal 5 6 7 4" xfId="1177" xr:uid="{A14E3C69-266E-4697-A753-969F7D9EAD49}"/>
    <cellStyle name="Normal 5 6 8" xfId="1178" xr:uid="{BFDD1008-46AA-4564-BBA2-CD22E096F3FF}"/>
    <cellStyle name="Normal 5 6 8 2" xfId="1179" xr:uid="{7E60F9C5-7AE8-4869-BB2F-CA74A4E257A7}"/>
    <cellStyle name="Normal 5 6 8 3" xfId="1180" xr:uid="{556DAF88-7452-4207-90C7-87CF6E22AF7B}"/>
    <cellStyle name="Normal 5 6 8 4" xfId="1181" xr:uid="{BCEF5FE5-0A98-4FD2-8181-DAD764AE0E3D}"/>
    <cellStyle name="Normal 5 6 9" xfId="1182" xr:uid="{43AE5A89-32BE-4B45-BF92-4C535089A15A}"/>
    <cellStyle name="Normal 5 7" xfId="1183" xr:uid="{0D90F6B0-CEEE-4980-842E-C3A9AE269D77}"/>
    <cellStyle name="Normal 5 7 2" xfId="1184" xr:uid="{B37292A7-94E0-4473-B13B-F46D203A0DE7}"/>
    <cellStyle name="Normal 5 7 2 2" xfId="1185" xr:uid="{C63110A0-7E77-49A7-B295-BCADF6B4039F}"/>
    <cellStyle name="Normal 5 7 2 2 2" xfId="1186" xr:uid="{3734D400-05FE-433D-B51B-BEDA20D8DF91}"/>
    <cellStyle name="Normal 5 7 2 2 2 2" xfId="1187" xr:uid="{921A00D7-2BBF-4BD0-BB14-6B14A032AFEB}"/>
    <cellStyle name="Normal 5 7 2 2 2 3" xfId="1188" xr:uid="{1A55D81D-3664-4DF8-9EF2-3C3F440C0F2F}"/>
    <cellStyle name="Normal 5 7 2 2 2 4" xfId="1189" xr:uid="{346A6700-FC6F-46DF-B3C0-89FB19903F0E}"/>
    <cellStyle name="Normal 5 7 2 2 3" xfId="1190" xr:uid="{117D62F6-F5C9-4C5D-BB88-5A56CB75DFBC}"/>
    <cellStyle name="Normal 5 7 2 2 3 2" xfId="1191" xr:uid="{EED0B04A-EBD3-486E-A559-5358B7E4E960}"/>
    <cellStyle name="Normal 5 7 2 2 3 3" xfId="1192" xr:uid="{3447F048-DBB8-4520-96C3-1122F5A649E6}"/>
    <cellStyle name="Normal 5 7 2 2 3 4" xfId="1193" xr:uid="{6789AECE-9901-441D-B3C3-9B4C9E8BF45F}"/>
    <cellStyle name="Normal 5 7 2 2 4" xfId="1194" xr:uid="{1E95BA63-366D-4A95-AD99-E72BDC8B985E}"/>
    <cellStyle name="Normal 5 7 2 2 5" xfId="1195" xr:uid="{CB64AFBC-1ED1-473C-AD0D-946D44AFB019}"/>
    <cellStyle name="Normal 5 7 2 2 6" xfId="1196" xr:uid="{FD861975-74A4-4AEE-B283-4B191F92B711}"/>
    <cellStyle name="Normal 5 7 2 3" xfId="1197" xr:uid="{5BFBF967-CE95-45C4-BB0F-D3471942C9C0}"/>
    <cellStyle name="Normal 5 7 2 3 2" xfId="1198" xr:uid="{CA11E713-0978-45BD-9CED-7D536F29FFE0}"/>
    <cellStyle name="Normal 5 7 2 3 2 2" xfId="1199" xr:uid="{8F0FAE06-6191-4728-8B05-4CA24FE0EF4A}"/>
    <cellStyle name="Normal 5 7 2 3 2 3" xfId="1200" xr:uid="{4FE45B81-7926-4CC8-BDEC-B6DDA2E08C69}"/>
    <cellStyle name="Normal 5 7 2 3 2 4" xfId="1201" xr:uid="{1269DEB2-1F35-4FBC-BDCF-DEF4A7B5C72E}"/>
    <cellStyle name="Normal 5 7 2 3 3" xfId="1202" xr:uid="{E216532A-D240-47D6-AD9F-809F3F159942}"/>
    <cellStyle name="Normal 5 7 2 3 4" xfId="1203" xr:uid="{D159D2C4-50B3-4421-81F8-D369E63576D1}"/>
    <cellStyle name="Normal 5 7 2 3 5" xfId="1204" xr:uid="{2E8CD4C1-3958-4D66-A853-AEEB9CEA47B1}"/>
    <cellStyle name="Normal 5 7 2 4" xfId="1205" xr:uid="{B1404844-09E1-4891-B469-B0C71D24205D}"/>
    <cellStyle name="Normal 5 7 2 4 2" xfId="1206" xr:uid="{D9D0B013-2AF5-4B2E-9B6D-50EE083EFE96}"/>
    <cellStyle name="Normal 5 7 2 4 3" xfId="1207" xr:uid="{CD032776-D6E8-44EB-9C4C-0D2622A001B4}"/>
    <cellStyle name="Normal 5 7 2 4 4" xfId="1208" xr:uid="{A137B2D7-EE8B-4F35-9F2C-550065EDE4E6}"/>
    <cellStyle name="Normal 5 7 2 5" xfId="1209" xr:uid="{53476D5C-1BF2-4038-A1FE-F6A7E34F7CA0}"/>
    <cellStyle name="Normal 5 7 2 5 2" xfId="1210" xr:uid="{C7EB44C0-AF06-4047-9CFD-940E92E46D46}"/>
    <cellStyle name="Normal 5 7 2 5 3" xfId="1211" xr:uid="{EBB109AF-AAD9-4F52-ACE5-0C8802F35C59}"/>
    <cellStyle name="Normal 5 7 2 5 4" xfId="1212" xr:uid="{16B4AE75-A8A3-44AD-B3C4-5D8415390D13}"/>
    <cellStyle name="Normal 5 7 2 6" xfId="1213" xr:uid="{FE17E049-3E83-4F20-887C-9D308BB350F5}"/>
    <cellStyle name="Normal 5 7 2 7" xfId="1214" xr:uid="{7B27A594-BAE1-4BA1-96F6-D3C7E86E4CB7}"/>
    <cellStyle name="Normal 5 7 2 8" xfId="1215" xr:uid="{347B8845-4F8F-4DA0-89D1-72ACDFB86386}"/>
    <cellStyle name="Normal 5 7 3" xfId="1216" xr:uid="{8E59AAC8-19BC-4C86-85E4-392CBF298582}"/>
    <cellStyle name="Normal 5 7 3 2" xfId="1217" xr:uid="{A6FE77C3-47E9-40BD-9AA8-BA2133383AF9}"/>
    <cellStyle name="Normal 5 7 3 2 2" xfId="1218" xr:uid="{195A9A7E-6216-4E85-8C0F-1269A4DE4617}"/>
    <cellStyle name="Normal 5 7 3 2 3" xfId="1219" xr:uid="{B6D4D96F-2338-46D0-A7BE-357170523CE6}"/>
    <cellStyle name="Normal 5 7 3 2 4" xfId="1220" xr:uid="{B68F6A37-0971-4D59-98B8-FA2DCF8F42AA}"/>
    <cellStyle name="Normal 5 7 3 3" xfId="1221" xr:uid="{055253BC-3F48-4BB7-B4DD-29E327268450}"/>
    <cellStyle name="Normal 5 7 3 3 2" xfId="1222" xr:uid="{0165E700-CCCE-4621-A7F9-397DFD186E66}"/>
    <cellStyle name="Normal 5 7 3 3 3" xfId="1223" xr:uid="{6390AA52-B413-4944-9CBA-DD5EE07A0337}"/>
    <cellStyle name="Normal 5 7 3 3 4" xfId="1224" xr:uid="{AF53CF67-B3E1-4D11-B7BD-53585F922A19}"/>
    <cellStyle name="Normal 5 7 3 4" xfId="1225" xr:uid="{CD814BC4-4FCF-47CD-AADD-E14E969DBDD2}"/>
    <cellStyle name="Normal 5 7 3 5" xfId="1226" xr:uid="{C8728A69-2601-4151-A60B-661B8AC79C9C}"/>
    <cellStyle name="Normal 5 7 3 6" xfId="1227" xr:uid="{1B38AD6D-85CD-4838-982B-3C5D4ABAD5D3}"/>
    <cellStyle name="Normal 5 7 4" xfId="1228" xr:uid="{782B35EF-47AB-4B14-850C-D6CF80277B6C}"/>
    <cellStyle name="Normal 5 7 4 2" xfId="1229" xr:uid="{B5ABC0CF-F45B-4FEE-89D7-AEFCDCBBFC60}"/>
    <cellStyle name="Normal 5 7 4 2 2" xfId="1230" xr:uid="{117FB338-FE06-4647-B945-91A8618DC128}"/>
    <cellStyle name="Normal 5 7 4 2 3" xfId="1231" xr:uid="{C567CCAC-5958-4287-9639-947F8A488E9C}"/>
    <cellStyle name="Normal 5 7 4 2 4" xfId="1232" xr:uid="{4CC1EE99-C52C-4BF0-88B3-6F1EF4998DEC}"/>
    <cellStyle name="Normal 5 7 4 3" xfId="1233" xr:uid="{6DC8E93C-8DA6-4681-AEFA-1141E314AA9C}"/>
    <cellStyle name="Normal 5 7 4 4" xfId="1234" xr:uid="{E9144FE2-CA26-4D9E-A5AC-D3C4AA77100D}"/>
    <cellStyle name="Normal 5 7 4 5" xfId="1235" xr:uid="{5648F331-E1D2-4808-A945-29C7116CF51A}"/>
    <cellStyle name="Normal 5 7 5" xfId="1236" xr:uid="{CE25F6B5-28E8-4317-BD4A-0E5F7666C479}"/>
    <cellStyle name="Normal 5 7 5 2" xfId="1237" xr:uid="{6BC97305-73B9-47E3-9575-1695ABFD8DA0}"/>
    <cellStyle name="Normal 5 7 5 3" xfId="1238" xr:uid="{7C345A35-6F46-42F3-A2AE-DC54561C8715}"/>
    <cellStyle name="Normal 5 7 5 4" xfId="1239" xr:uid="{948D969A-115B-4C4F-8B4C-9D058A201826}"/>
    <cellStyle name="Normal 5 7 6" xfId="1240" xr:uid="{222541DB-9289-456F-A763-98E6D7AA64BC}"/>
    <cellStyle name="Normal 5 7 6 2" xfId="1241" xr:uid="{D3921DCA-B435-4002-858C-D604BA9A573E}"/>
    <cellStyle name="Normal 5 7 6 3" xfId="1242" xr:uid="{C794B59F-E931-43DA-979C-108A236EC46F}"/>
    <cellStyle name="Normal 5 7 6 4" xfId="1243" xr:uid="{BADBFDD3-DFFB-4A3F-8E3D-400D7ADDD565}"/>
    <cellStyle name="Normal 5 7 7" xfId="1244" xr:uid="{6C89E32A-8CF3-408E-84E2-6388A9F8DB20}"/>
    <cellStyle name="Normal 5 7 8" xfId="1245" xr:uid="{CF7A2241-397D-4630-B5D8-46EED82710C9}"/>
    <cellStyle name="Normal 5 7 9" xfId="1246" xr:uid="{353CA65E-7C25-4226-81B7-2FFE62AA1DFF}"/>
    <cellStyle name="Normal 5 8" xfId="1247" xr:uid="{518199CF-C781-4F38-BEA0-DEBD7130A80F}"/>
    <cellStyle name="Normal 5 8 2" xfId="1248" xr:uid="{790DE376-37C9-4956-A972-FA37E3AEC6AD}"/>
    <cellStyle name="Normal 5 8 2 2" xfId="1249" xr:uid="{DFAD3510-55C3-4C72-BF05-42B3AF77EC61}"/>
    <cellStyle name="Normal 5 8 2 2 2" xfId="1250" xr:uid="{36586871-F001-4B5E-8998-8849CF5E924E}"/>
    <cellStyle name="Normal 5 8 2 2 2 2" xfId="3925" xr:uid="{9F478297-0A22-413E-80BE-FC55430F3828}"/>
    <cellStyle name="Normal 5 8 2 2 3" xfId="1251" xr:uid="{44A4E967-52A9-4F65-87C3-43BBBE052C04}"/>
    <cellStyle name="Normal 5 8 2 2 4" xfId="1252" xr:uid="{53EC6B15-2830-42BB-8660-542260BBA778}"/>
    <cellStyle name="Normal 5 8 2 3" xfId="1253" xr:uid="{91E46F91-1C01-45C8-B268-37289489407D}"/>
    <cellStyle name="Normal 5 8 2 3 2" xfId="1254" xr:uid="{514BC97E-E50B-4BD4-B992-6103A85EED39}"/>
    <cellStyle name="Normal 5 8 2 3 3" xfId="1255" xr:uid="{02EF5522-82BF-49A3-B370-1A1B22A262FB}"/>
    <cellStyle name="Normal 5 8 2 3 4" xfId="1256" xr:uid="{8D3ED450-FB4C-4536-85E6-65E9E9427584}"/>
    <cellStyle name="Normal 5 8 2 4" xfId="1257" xr:uid="{94541ABA-29FF-43F1-8BD9-EB16DAD8750F}"/>
    <cellStyle name="Normal 5 8 2 5" xfId="1258" xr:uid="{AFB43C73-EAD0-4B33-BCED-6E32EDF7FA26}"/>
    <cellStyle name="Normal 5 8 2 6" xfId="1259" xr:uid="{F9BD5BA2-D49B-471F-8547-7047FC98056E}"/>
    <cellStyle name="Normal 5 8 3" xfId="1260" xr:uid="{E05E1373-C0CA-4C22-B7B4-2B91BF06E995}"/>
    <cellStyle name="Normal 5 8 3 2" xfId="1261" xr:uid="{10B0E139-4A7D-45C0-A406-D50F790ADE48}"/>
    <cellStyle name="Normal 5 8 3 2 2" xfId="1262" xr:uid="{B9DB517A-8883-42D7-8F3C-8B64C8DC38D6}"/>
    <cellStyle name="Normal 5 8 3 2 3" xfId="1263" xr:uid="{DF1ECA3A-16F5-4A0F-A8EE-A2D6816B49CE}"/>
    <cellStyle name="Normal 5 8 3 2 4" xfId="1264" xr:uid="{E53471A3-A29F-49CA-98E5-198BDF7FC186}"/>
    <cellStyle name="Normal 5 8 3 3" xfId="1265" xr:uid="{A044072B-A3F2-458C-B095-BAA3141B1626}"/>
    <cellStyle name="Normal 5 8 3 4" xfId="1266" xr:uid="{45AC0D0C-888C-4BA7-A14C-9FB50E840109}"/>
    <cellStyle name="Normal 5 8 3 5" xfId="1267" xr:uid="{994ABF97-B5A3-46A0-AEA3-521645E5F71C}"/>
    <cellStyle name="Normal 5 8 4" xfId="1268" xr:uid="{6D475904-256D-4EB8-8188-021358740469}"/>
    <cellStyle name="Normal 5 8 4 2" xfId="1269" xr:uid="{8B524A81-6D1C-479D-8E9D-81D4EB8765A7}"/>
    <cellStyle name="Normal 5 8 4 3" xfId="1270" xr:uid="{DEE1780F-E131-4823-AA3B-6BAECFC6E08D}"/>
    <cellStyle name="Normal 5 8 4 4" xfId="1271" xr:uid="{97ABEBCC-722D-46C9-B917-51C5C5CFCC4C}"/>
    <cellStyle name="Normal 5 8 5" xfId="1272" xr:uid="{FDD8B74D-61F0-4877-A85F-E4C5F95C7256}"/>
    <cellStyle name="Normal 5 8 5 2" xfId="1273" xr:uid="{2F45CB68-954B-42D7-A9D2-E8DE48A77B8D}"/>
    <cellStyle name="Normal 5 8 5 3" xfId="1274" xr:uid="{5714D4D2-6E0A-4F5A-8287-EAC5E8740F11}"/>
    <cellStyle name="Normal 5 8 5 4" xfId="1275" xr:uid="{AA6B5E43-1B36-4014-AC9B-B094ED27E02B}"/>
    <cellStyle name="Normal 5 8 6" xfId="1276" xr:uid="{55744F4E-35E8-47AE-99E9-7BB362ABBBC0}"/>
    <cellStyle name="Normal 5 8 7" xfId="1277" xr:uid="{51E65C5F-EE58-422B-94BC-2A61A0739B96}"/>
    <cellStyle name="Normal 5 8 8" xfId="1278" xr:uid="{74604321-4C0A-48E0-B8BC-45781F785DCA}"/>
    <cellStyle name="Normal 5 9" xfId="1279" xr:uid="{3330F833-571E-4DDF-A6FE-291C8350879D}"/>
    <cellStyle name="Normal 5 9 2" xfId="1280" xr:uid="{F82FBD16-437E-4588-99D7-F71545AF4D50}"/>
    <cellStyle name="Normal 5 9 2 2" xfId="1281" xr:uid="{F35B5150-8E89-47B0-B7C8-E4CDC1D72865}"/>
    <cellStyle name="Normal 5 9 2 2 2" xfId="1282" xr:uid="{42A3D596-3A4B-4194-820F-7F458A410538}"/>
    <cellStyle name="Normal 5 9 2 2 3" xfId="1283" xr:uid="{E541805B-1E91-444A-AC9D-234DF488C3C4}"/>
    <cellStyle name="Normal 5 9 2 2 4" xfId="1284" xr:uid="{C5321C03-748A-4F8E-A463-AD17C6677DAF}"/>
    <cellStyle name="Normal 5 9 2 3" xfId="1285" xr:uid="{F36BBB55-979C-4923-A0D4-9EDE71796888}"/>
    <cellStyle name="Normal 5 9 2 4" xfId="1286" xr:uid="{B3453777-7AD9-4447-B11F-B1843CB58A8F}"/>
    <cellStyle name="Normal 5 9 2 5" xfId="1287" xr:uid="{A9E14D2F-28FC-416F-A97A-16E05914304B}"/>
    <cellStyle name="Normal 5 9 3" xfId="1288" xr:uid="{3912DE6E-D4E1-4809-9FA1-420FC028065E}"/>
    <cellStyle name="Normal 5 9 3 2" xfId="1289" xr:uid="{E5C553F7-383C-4A2C-A1EF-9BF2CC9D1B50}"/>
    <cellStyle name="Normal 5 9 3 3" xfId="1290" xr:uid="{BBF0A452-806B-441F-BABD-D568E11A8F66}"/>
    <cellStyle name="Normal 5 9 3 4" xfId="1291" xr:uid="{7326E952-C57C-4BA5-94CB-4D2B7332DC79}"/>
    <cellStyle name="Normal 5 9 4" xfId="1292" xr:uid="{E0267901-1F10-42A5-A829-4AE70FD9C111}"/>
    <cellStyle name="Normal 5 9 4 2" xfId="1293" xr:uid="{B67808B3-A42C-41D1-B4E1-BC2BCDCB6658}"/>
    <cellStyle name="Normal 5 9 4 3" xfId="1294" xr:uid="{48C3FAD0-4146-4277-B02A-3D47D4247357}"/>
    <cellStyle name="Normal 5 9 4 4" xfId="1295" xr:uid="{9AEA8D23-B189-4A94-80EA-4919E1332CDA}"/>
    <cellStyle name="Normal 5 9 5" xfId="1296" xr:uid="{07484BF7-53C1-49CC-904F-E8D27534C263}"/>
    <cellStyle name="Normal 5 9 6" xfId="1297" xr:uid="{58D1EE47-A5D3-4EA1-8E86-9EA743DFB404}"/>
    <cellStyle name="Normal 5 9 7" xfId="1298" xr:uid="{151A029C-C4BC-4FFD-AD69-977710AC099A}"/>
    <cellStyle name="Normal 6" xfId="76" xr:uid="{F0C63115-ECF5-44E9-8DE9-CA5D083968D2}"/>
    <cellStyle name="Normal 6 10" xfId="1299" xr:uid="{F857AC03-8EE6-42C7-905A-69E82C5AAC68}"/>
    <cellStyle name="Normal 6 10 2" xfId="1300" xr:uid="{C5953AA4-A360-46F0-B709-1F4CF1C368E4}"/>
    <cellStyle name="Normal 6 10 2 2" xfId="1301" xr:uid="{7BD0BF27-E938-48DE-B3F8-53D5489BE9B3}"/>
    <cellStyle name="Normal 6 10 2 2 2" xfId="4805" xr:uid="{81B70B1C-87F1-4D01-921B-7B759B9EE997}"/>
    <cellStyle name="Normal 6 10 2 3" xfId="1302" xr:uid="{77C75AFE-C5C7-42E2-85E1-C023E96018DD}"/>
    <cellStyle name="Normal 6 10 2 4" xfId="1303" xr:uid="{E8A97141-B7E0-4175-A940-42FEE87E52BC}"/>
    <cellStyle name="Normal 6 10 3" xfId="1304" xr:uid="{EBD4159D-5369-426B-BD08-752BB23B0F26}"/>
    <cellStyle name="Normal 6 10 4" xfId="1305" xr:uid="{038C6F15-38C8-48E7-9965-C127577A2BCC}"/>
    <cellStyle name="Normal 6 10 5" xfId="1306" xr:uid="{0D2DEE9C-B109-4B1C-9288-BBB68CD5D757}"/>
    <cellStyle name="Normal 6 11" xfId="1307" xr:uid="{9A80550D-D8FE-4E02-BEA9-321BA5BACDF4}"/>
    <cellStyle name="Normal 6 11 2" xfId="1308" xr:uid="{D33D2D62-C939-4DD2-AE3B-4AD88AD1AF8E}"/>
    <cellStyle name="Normal 6 11 3" xfId="1309" xr:uid="{66E9DB16-0530-4474-961B-E57E926E11C3}"/>
    <cellStyle name="Normal 6 11 4" xfId="1310" xr:uid="{DC5BD670-8876-488D-BF78-083E654EB77E}"/>
    <cellStyle name="Normal 6 12" xfId="1311" xr:uid="{268D392A-3C6D-44FA-9883-4F61770E2342}"/>
    <cellStyle name="Normal 6 12 2" xfId="1312" xr:uid="{2A67AF3C-C791-4D9B-BCE7-EF7319D2F260}"/>
    <cellStyle name="Normal 6 12 3" xfId="1313" xr:uid="{9B40CB8B-75C9-49B8-B156-D55D5CB783AF}"/>
    <cellStyle name="Normal 6 12 4" xfId="1314" xr:uid="{EDF2F5EB-F56B-44DA-AD9A-8B009709DF59}"/>
    <cellStyle name="Normal 6 13" xfId="1315" xr:uid="{94735717-9F21-4699-8C12-432F58AD29FD}"/>
    <cellStyle name="Normal 6 13 2" xfId="1316" xr:uid="{CFD78CFE-97EE-414E-9EFB-128BFD4780CB}"/>
    <cellStyle name="Normal 6 13 3" xfId="3743" xr:uid="{08E0974F-5193-4683-965E-CAC964311A49}"/>
    <cellStyle name="Normal 6 13 3 2" xfId="4565" xr:uid="{E7933FA5-2D48-4E4F-90D4-D6E4585B7A38}"/>
    <cellStyle name="Normal 6 13 4" xfId="4697" xr:uid="{71ADAAB5-C912-449B-B8C6-44D14D8384C9}"/>
    <cellStyle name="Normal 6 13 5" xfId="5489" xr:uid="{BFAE080B-CEA4-403C-B554-E9762E85C56F}"/>
    <cellStyle name="Normal 6 14" xfId="1317" xr:uid="{2255C8EA-B5E2-4C21-A752-F17CA50AD543}"/>
    <cellStyle name="Normal 6 15" xfId="1318" xr:uid="{6F8B5A73-BFF2-4762-94B5-D7EE7C1EA007}"/>
    <cellStyle name="Normal 6 16" xfId="1319" xr:uid="{45142B4B-7963-4623-BDC8-1774905769FF}"/>
    <cellStyle name="Normal 6 2" xfId="77" xr:uid="{6D7B0A07-1612-4D03-A8BD-3A030FFF6039}"/>
    <cellStyle name="Normal 6 2 2" xfId="3735" xr:uid="{0EBD1942-946F-4BA0-8CAC-3946398FAB3D}"/>
    <cellStyle name="Normal 6 2 2 2" xfId="4558" xr:uid="{644AB21A-06B5-4AD7-A329-DE75D3FFE4F7}"/>
    <cellStyle name="Normal 6 2 3" xfId="4467" xr:uid="{DEC5E2DA-17C3-4C77-B12B-F5EDDA18715C}"/>
    <cellStyle name="Normal 6 3" xfId="96" xr:uid="{27B50B70-3B51-440F-80F2-B5FB4691D681}"/>
    <cellStyle name="Normal 6 3 10" xfId="1320" xr:uid="{334D071A-DD12-4574-9137-18039E192A3E}"/>
    <cellStyle name="Normal 6 3 11" xfId="1321" xr:uid="{951B1D53-D781-48D0-83BF-0A3AA3C1F8AE}"/>
    <cellStyle name="Normal 6 3 2" xfId="1322" xr:uid="{3C60B1C7-BE49-4CB7-BF9D-D0D25D51A628}"/>
    <cellStyle name="Normal 6 3 2 2" xfId="1323" xr:uid="{ECC0C699-3B73-4A3B-B174-6E4D632DB1E6}"/>
    <cellStyle name="Normal 6 3 2 2 2" xfId="1324" xr:uid="{7288766A-0A49-454F-B440-EB7C3A525027}"/>
    <cellStyle name="Normal 6 3 2 2 2 2" xfId="1325" xr:uid="{C637A62F-4FB4-4EB2-8733-D99094F8D7DB}"/>
    <cellStyle name="Normal 6 3 2 2 2 2 2" xfId="1326" xr:uid="{2C79A8B6-A767-45CF-A75E-0DA05F0EB22A}"/>
    <cellStyle name="Normal 6 3 2 2 2 2 2 2" xfId="3926" xr:uid="{D5D64B0E-D082-44A6-A801-B6C7D07DB257}"/>
    <cellStyle name="Normal 6 3 2 2 2 2 2 2 2" xfId="3927" xr:uid="{64641658-A061-4533-BF5A-B3FC12BFC903}"/>
    <cellStyle name="Normal 6 3 2 2 2 2 2 3" xfId="3928" xr:uid="{2D8A04D5-ECD7-43E6-A6C2-8EF360DF8BEB}"/>
    <cellStyle name="Normal 6 3 2 2 2 2 3" xfId="1327" xr:uid="{BFF71A4A-2E89-4F3E-8224-D86A04B15D47}"/>
    <cellStyle name="Normal 6 3 2 2 2 2 3 2" xfId="3929" xr:uid="{74F1B4F4-CE5A-4457-81AC-88499AB0CF8F}"/>
    <cellStyle name="Normal 6 3 2 2 2 2 4" xfId="1328" xr:uid="{1214CC97-E409-4601-89D0-DEE23CA4860C}"/>
    <cellStyle name="Normal 6 3 2 2 2 3" xfId="1329" xr:uid="{6FF052C7-A3A9-480A-8AAD-3EDD15EF6629}"/>
    <cellStyle name="Normal 6 3 2 2 2 3 2" xfId="1330" xr:uid="{7FF13E97-6491-48E8-A7AD-86D4C4826F24}"/>
    <cellStyle name="Normal 6 3 2 2 2 3 2 2" xfId="3930" xr:uid="{34C59538-61B7-49E4-B4FB-822286AF6BFE}"/>
    <cellStyle name="Normal 6 3 2 2 2 3 3" xfId="1331" xr:uid="{6793E0FD-2FF4-4FE9-A53B-046CDCAEDFC7}"/>
    <cellStyle name="Normal 6 3 2 2 2 3 4" xfId="1332" xr:uid="{0D305F20-1E95-4139-BB9B-7B2067E9608A}"/>
    <cellStyle name="Normal 6 3 2 2 2 4" xfId="1333" xr:uid="{77FA83E9-B36B-41C4-BBB1-825ECF836A5D}"/>
    <cellStyle name="Normal 6 3 2 2 2 4 2" xfId="3931" xr:uid="{CA6A2FE9-BE45-4268-BE84-CC090673428B}"/>
    <cellStyle name="Normal 6 3 2 2 2 5" xfId="1334" xr:uid="{101F1E25-CB39-4E94-AB6B-D39DAD2AD5FF}"/>
    <cellStyle name="Normal 6 3 2 2 2 6" xfId="1335" xr:uid="{90805A4A-431E-4D56-A106-4846269BC315}"/>
    <cellStyle name="Normal 6 3 2 2 3" xfId="1336" xr:uid="{3A5E8FE3-164C-47E6-9E8F-DC89D46061B7}"/>
    <cellStyle name="Normal 6 3 2 2 3 2" xfId="1337" xr:uid="{A6222114-6877-4E0F-8E31-AC828565B8FA}"/>
    <cellStyle name="Normal 6 3 2 2 3 2 2" xfId="1338" xr:uid="{F6CDBCD7-FA4E-48D1-96E1-C28909E11EA2}"/>
    <cellStyle name="Normal 6 3 2 2 3 2 2 2" xfId="3932" xr:uid="{DB196610-682E-4F8C-A99D-7DC1082E072B}"/>
    <cellStyle name="Normal 6 3 2 2 3 2 2 2 2" xfId="3933" xr:uid="{5FA7887C-87A5-47D4-B1AD-41CC2E4910AF}"/>
    <cellStyle name="Normal 6 3 2 2 3 2 2 3" xfId="3934" xr:uid="{13163733-A5A3-496A-B8A7-109DC43FF725}"/>
    <cellStyle name="Normal 6 3 2 2 3 2 3" xfId="1339" xr:uid="{189CA137-F075-4A1A-9F75-843A1B7BD11B}"/>
    <cellStyle name="Normal 6 3 2 2 3 2 3 2" xfId="3935" xr:uid="{D3C93E51-FFE5-4417-BBF4-00BFD410AA36}"/>
    <cellStyle name="Normal 6 3 2 2 3 2 4" xfId="1340" xr:uid="{29095CD5-D62B-4B12-8C4D-4A2E3A15AE0F}"/>
    <cellStyle name="Normal 6 3 2 2 3 3" xfId="1341" xr:uid="{D7D5B9A0-11B8-44A3-AF93-969000295E96}"/>
    <cellStyle name="Normal 6 3 2 2 3 3 2" xfId="3936" xr:uid="{BFFA58E9-1CCD-4F1C-8059-D3C0BF8F82D5}"/>
    <cellStyle name="Normal 6 3 2 2 3 3 2 2" xfId="3937" xr:uid="{57FA87D9-F7C1-4B70-A40F-34BF4C3B8AEB}"/>
    <cellStyle name="Normal 6 3 2 2 3 3 3" xfId="3938" xr:uid="{B2ECAC59-5376-47FC-BA3C-8D1401C1DC3B}"/>
    <cellStyle name="Normal 6 3 2 2 3 4" xfId="1342" xr:uid="{ABEC5A7F-15AA-4E3A-B3C6-7B00D2150B5A}"/>
    <cellStyle name="Normal 6 3 2 2 3 4 2" xfId="3939" xr:uid="{EAE31259-76E8-434A-A14E-58E82FB0C492}"/>
    <cellStyle name="Normal 6 3 2 2 3 5" xfId="1343" xr:uid="{7C4B035D-6BC7-4160-AD04-5E6F1ACA66A8}"/>
    <cellStyle name="Normal 6 3 2 2 4" xfId="1344" xr:uid="{13E68537-C926-47E7-8C17-6752CCBEABB2}"/>
    <cellStyle name="Normal 6 3 2 2 4 2" xfId="1345" xr:uid="{B87363FF-558C-43F6-B296-88B00757051A}"/>
    <cellStyle name="Normal 6 3 2 2 4 2 2" xfId="3940" xr:uid="{7544315F-A287-4241-89A3-87BEF23C7B8C}"/>
    <cellStyle name="Normal 6 3 2 2 4 2 2 2" xfId="3941" xr:uid="{5C0D3FEF-DDFC-43C6-B92E-E0AA47C20695}"/>
    <cellStyle name="Normal 6 3 2 2 4 2 3" xfId="3942" xr:uid="{3AAB0D93-4390-4075-ABC0-CDCBF183705A}"/>
    <cellStyle name="Normal 6 3 2 2 4 3" xfId="1346" xr:uid="{D322B4FF-8CFA-4AB1-A472-5DD7EED7E4F4}"/>
    <cellStyle name="Normal 6 3 2 2 4 3 2" xfId="3943" xr:uid="{AE843F54-97C8-44B4-A354-C04F888CC753}"/>
    <cellStyle name="Normal 6 3 2 2 4 4" xfId="1347" xr:uid="{FB184D6E-48A4-4CE8-93FC-D93241672C40}"/>
    <cellStyle name="Normal 6 3 2 2 5" xfId="1348" xr:uid="{A289FDEF-5D55-4937-AF35-D6F53C082B11}"/>
    <cellStyle name="Normal 6 3 2 2 5 2" xfId="1349" xr:uid="{B3C888E5-0292-45B9-8919-FA709A49C1E2}"/>
    <cellStyle name="Normal 6 3 2 2 5 2 2" xfId="3944" xr:uid="{AAE037C6-FC9B-410D-93F6-CB86ACFCC517}"/>
    <cellStyle name="Normal 6 3 2 2 5 3" xfId="1350" xr:uid="{E09AF7D6-9FF4-426C-A1D4-2B5618F268E0}"/>
    <cellStyle name="Normal 6 3 2 2 5 4" xfId="1351" xr:uid="{6EE056F5-B284-41C5-8CE4-0B855742993D}"/>
    <cellStyle name="Normal 6 3 2 2 6" xfId="1352" xr:uid="{88D6272B-EA5A-4F1B-820D-F1586E6D123B}"/>
    <cellStyle name="Normal 6 3 2 2 6 2" xfId="3945" xr:uid="{C3F0264F-FD9C-46A7-ABD5-425229B9BB91}"/>
    <cellStyle name="Normal 6 3 2 2 7" xfId="1353" xr:uid="{20607BD9-F195-477F-8885-D5B28DE60F11}"/>
    <cellStyle name="Normal 6 3 2 2 8" xfId="1354" xr:uid="{BABBA24E-EEEC-4581-A1B5-566EDCBD3852}"/>
    <cellStyle name="Normal 6 3 2 3" xfId="1355" xr:uid="{201F0B3C-DAD6-4064-A03A-5FD79E3BE7FA}"/>
    <cellStyle name="Normal 6 3 2 3 2" xfId="1356" xr:uid="{9DC15601-FF7F-40CB-8116-361EEA47EDE1}"/>
    <cellStyle name="Normal 6 3 2 3 2 2" xfId="1357" xr:uid="{F82A86BD-2A9D-4577-B332-801F15268890}"/>
    <cellStyle name="Normal 6 3 2 3 2 2 2" xfId="3946" xr:uid="{0DF72DAC-8BD2-43E1-B4BA-3489ADA8EA73}"/>
    <cellStyle name="Normal 6 3 2 3 2 2 2 2" xfId="3947" xr:uid="{FDFA0F74-8B4C-4055-86E5-C4162F055DA2}"/>
    <cellStyle name="Normal 6 3 2 3 2 2 3" xfId="3948" xr:uid="{11D1F667-8B25-48F7-A7CD-091C7E7D6AEC}"/>
    <cellStyle name="Normal 6 3 2 3 2 3" xfId="1358" xr:uid="{31A355D0-5DA2-484B-AAF2-2FAE3EB134AF}"/>
    <cellStyle name="Normal 6 3 2 3 2 3 2" xfId="3949" xr:uid="{9800C425-6B89-49F6-9189-EB2604C1983D}"/>
    <cellStyle name="Normal 6 3 2 3 2 4" xfId="1359" xr:uid="{AABB47E6-526E-4C5D-B724-D6EFE416EEC1}"/>
    <cellStyle name="Normal 6 3 2 3 3" xfId="1360" xr:uid="{B3A237F8-0DB1-4C9A-952E-4B491D3309FF}"/>
    <cellStyle name="Normal 6 3 2 3 3 2" xfId="1361" xr:uid="{1A5C8723-9AB7-4129-B078-8B791F115CCC}"/>
    <cellStyle name="Normal 6 3 2 3 3 2 2" xfId="3950" xr:uid="{834EE0CE-481D-4F2C-8317-E1422625DB0D}"/>
    <cellStyle name="Normal 6 3 2 3 3 3" xfId="1362" xr:uid="{F96E856F-2BAA-4A6E-A9D6-82FE3134F7AE}"/>
    <cellStyle name="Normal 6 3 2 3 3 4" xfId="1363" xr:uid="{2C6B2959-AEFF-4C66-88CE-EF259F677BC5}"/>
    <cellStyle name="Normal 6 3 2 3 4" xfId="1364" xr:uid="{3F3E8783-3BA5-4839-AE15-1244EAC78AE9}"/>
    <cellStyle name="Normal 6 3 2 3 4 2" xfId="3951" xr:uid="{83147EBD-BDE5-4F1D-82C4-3EE8D6A5964D}"/>
    <cellStyle name="Normal 6 3 2 3 5" xfId="1365" xr:uid="{48DDA47F-0982-42FB-ADE5-D99F930E6E10}"/>
    <cellStyle name="Normal 6 3 2 3 6" xfId="1366" xr:uid="{0CEF3E4D-EE1D-4B64-9EE3-4F1E4DD1585A}"/>
    <cellStyle name="Normal 6 3 2 4" xfId="1367" xr:uid="{063BC508-29FE-4655-BF6E-72245FB56E79}"/>
    <cellStyle name="Normal 6 3 2 4 2" xfId="1368" xr:uid="{3935B0AF-C496-47D7-AB17-55433B7D06BC}"/>
    <cellStyle name="Normal 6 3 2 4 2 2" xfId="1369" xr:uid="{3A17C7A3-5A3C-471C-86A4-4044CE0BAC5E}"/>
    <cellStyle name="Normal 6 3 2 4 2 2 2" xfId="3952" xr:uid="{D3D6DAA5-D108-419B-804F-184E915E57E0}"/>
    <cellStyle name="Normal 6 3 2 4 2 2 2 2" xfId="3953" xr:uid="{0A5253BE-662F-4787-AB1C-BF357901FC41}"/>
    <cellStyle name="Normal 6 3 2 4 2 2 3" xfId="3954" xr:uid="{055D485B-0DC2-4448-A3E3-4911A38A3420}"/>
    <cellStyle name="Normal 6 3 2 4 2 3" xfId="1370" xr:uid="{FD0494AD-743A-491B-96B1-AC84767ACBC4}"/>
    <cellStyle name="Normal 6 3 2 4 2 3 2" xfId="3955" xr:uid="{DF834A4B-992F-4D00-B07C-40F02BCD53FA}"/>
    <cellStyle name="Normal 6 3 2 4 2 4" xfId="1371" xr:uid="{A45D6EBD-D727-4F65-B211-16407A02BE01}"/>
    <cellStyle name="Normal 6 3 2 4 3" xfId="1372" xr:uid="{879624F8-8515-40D4-B1E3-19CED85115BF}"/>
    <cellStyle name="Normal 6 3 2 4 3 2" xfId="3956" xr:uid="{DAEA98B0-A3DD-4CA5-99AB-A8C4B659F9A1}"/>
    <cellStyle name="Normal 6 3 2 4 3 2 2" xfId="3957" xr:uid="{0FDD9E7D-337E-48F4-9632-71D2BCB263D7}"/>
    <cellStyle name="Normal 6 3 2 4 3 3" xfId="3958" xr:uid="{C05F3356-477E-4346-8431-7C1B6BC6D9D2}"/>
    <cellStyle name="Normal 6 3 2 4 4" xfId="1373" xr:uid="{991D1D84-9CCD-4703-8C6C-43CD38D04739}"/>
    <cellStyle name="Normal 6 3 2 4 4 2" xfId="3959" xr:uid="{0E6E2A76-0A58-4DBD-839F-23B8C16F4D91}"/>
    <cellStyle name="Normal 6 3 2 4 5" xfId="1374" xr:uid="{40A06EEA-3252-45C7-905A-77518D1D18FA}"/>
    <cellStyle name="Normal 6 3 2 5" xfId="1375" xr:uid="{0F53E1B2-676D-4698-A4AB-C0D591B88B61}"/>
    <cellStyle name="Normal 6 3 2 5 2" xfId="1376" xr:uid="{7E79531C-48D6-4BCD-B0ED-A0861B6B6FB5}"/>
    <cellStyle name="Normal 6 3 2 5 2 2" xfId="3960" xr:uid="{3569BD5E-C3D1-460C-AD9A-FED26F6AA3AD}"/>
    <cellStyle name="Normal 6 3 2 5 2 2 2" xfId="3961" xr:uid="{A5515E60-C1B7-42C9-87BA-2FA449CE1DF7}"/>
    <cellStyle name="Normal 6 3 2 5 2 3" xfId="3962" xr:uid="{33A843D4-4765-4162-B77D-972E5427FB8D}"/>
    <cellStyle name="Normal 6 3 2 5 3" xfId="1377" xr:uid="{84B15CE8-CFF2-484B-B19B-B1A76AAA0FC1}"/>
    <cellStyle name="Normal 6 3 2 5 3 2" xfId="3963" xr:uid="{ADB172F7-8048-447B-9C24-506E53A26019}"/>
    <cellStyle name="Normal 6 3 2 5 4" xfId="1378" xr:uid="{040684E5-37D2-4743-9E3C-6D131710FBF6}"/>
    <cellStyle name="Normal 6 3 2 6" xfId="1379" xr:uid="{1EDE5C61-7BE6-496D-B274-C95781EB2525}"/>
    <cellStyle name="Normal 6 3 2 6 2" xfId="1380" xr:uid="{D800138D-85C7-4164-A052-CB9CA9DD0DB9}"/>
    <cellStyle name="Normal 6 3 2 6 2 2" xfId="3964" xr:uid="{327C57D4-4B11-4B3D-934D-94B04249470E}"/>
    <cellStyle name="Normal 6 3 2 6 3" xfId="1381" xr:uid="{6A2DCDD3-EC6C-4DAD-9FDE-107392B0496A}"/>
    <cellStyle name="Normal 6 3 2 6 4" xfId="1382" xr:uid="{F8443F9A-A300-4197-A548-E6F687B3A1DE}"/>
    <cellStyle name="Normal 6 3 2 7" xfId="1383" xr:uid="{E9BF6F4F-07B3-4262-99CF-0A2604BF57B1}"/>
    <cellStyle name="Normal 6 3 2 7 2" xfId="3965" xr:uid="{DDC50F98-FCFF-4082-863E-AA725D84306F}"/>
    <cellStyle name="Normal 6 3 2 8" xfId="1384" xr:uid="{D1B86AE2-B70D-4287-BE53-7BA4FD75E31A}"/>
    <cellStyle name="Normal 6 3 2 9" xfId="1385" xr:uid="{41420D36-E048-47EA-ABB2-402260ACEA7C}"/>
    <cellStyle name="Normal 6 3 3" xfId="1386" xr:uid="{DBA1E53B-E0F9-4E74-9201-5061E50FCBB9}"/>
    <cellStyle name="Normal 6 3 3 2" xfId="1387" xr:uid="{BFD49BDB-CA7A-4DCE-8CC4-5B91B67B104D}"/>
    <cellStyle name="Normal 6 3 3 2 2" xfId="1388" xr:uid="{D74A6E47-7F79-44F0-8AC3-05F2F08B6892}"/>
    <cellStyle name="Normal 6 3 3 2 2 2" xfId="1389" xr:uid="{05F7927A-EAC5-4668-90B0-C6BADF874048}"/>
    <cellStyle name="Normal 6 3 3 2 2 2 2" xfId="3966" xr:uid="{9412ECD6-0BA0-441D-A9F5-607A612770FE}"/>
    <cellStyle name="Normal 6 3 3 2 2 2 2 2" xfId="3967" xr:uid="{0E9BF144-B9C2-421A-AEF1-45A32DAB0B2D}"/>
    <cellStyle name="Normal 6 3 3 2 2 2 3" xfId="3968" xr:uid="{D428AB1E-FBA2-46AF-A22D-5673F8687AB3}"/>
    <cellStyle name="Normal 6 3 3 2 2 3" xfId="1390" xr:uid="{40A6C0AA-D580-433B-8006-E7EFEC92E864}"/>
    <cellStyle name="Normal 6 3 3 2 2 3 2" xfId="3969" xr:uid="{3F360070-8B51-435D-9A2E-259D37D54A9C}"/>
    <cellStyle name="Normal 6 3 3 2 2 4" xfId="1391" xr:uid="{FA6B473E-4149-4094-91E4-00E85232B9EB}"/>
    <cellStyle name="Normal 6 3 3 2 3" xfId="1392" xr:uid="{C7408649-0D52-4D01-9B4A-AF57F2C44BA2}"/>
    <cellStyle name="Normal 6 3 3 2 3 2" xfId="1393" xr:uid="{12A2EBF5-A364-4BDA-B67C-69A3D4A12B5A}"/>
    <cellStyle name="Normal 6 3 3 2 3 2 2" xfId="3970" xr:uid="{D87A3124-0377-4A5F-83B9-48DB7B375869}"/>
    <cellStyle name="Normal 6 3 3 2 3 3" xfId="1394" xr:uid="{4D74575A-7C52-4A32-91C7-8339B6DCD33A}"/>
    <cellStyle name="Normal 6 3 3 2 3 4" xfId="1395" xr:uid="{06B49EE9-7201-4829-B5D0-E9649ED5AF0B}"/>
    <cellStyle name="Normal 6 3 3 2 4" xfId="1396" xr:uid="{527B43E1-F75A-444C-B482-1537DDFCBF36}"/>
    <cellStyle name="Normal 6 3 3 2 4 2" xfId="3971" xr:uid="{A029FA05-4EA0-45F2-A4F0-204F5E4CC1C1}"/>
    <cellStyle name="Normal 6 3 3 2 5" xfId="1397" xr:uid="{F78E3CED-FFD7-4CA3-993B-97ACBFEA9284}"/>
    <cellStyle name="Normal 6 3 3 2 6" xfId="1398" xr:uid="{5BF5229E-E24B-4617-A7BE-276B31668373}"/>
    <cellStyle name="Normal 6 3 3 3" xfId="1399" xr:uid="{832BEE91-C9D9-4FDF-B84F-8FE5E5BA832C}"/>
    <cellStyle name="Normal 6 3 3 3 2" xfId="1400" xr:uid="{8A12106A-84FF-4F77-B5AD-7EECE38B7C2F}"/>
    <cellStyle name="Normal 6 3 3 3 2 2" xfId="1401" xr:uid="{0ECEAB7A-A2D4-4C2F-8042-7C2B9E3FF196}"/>
    <cellStyle name="Normal 6 3 3 3 2 2 2" xfId="3972" xr:uid="{5E38FC78-2CF2-4550-9C49-FDDBE9CE5299}"/>
    <cellStyle name="Normal 6 3 3 3 2 2 2 2" xfId="3973" xr:uid="{A5BEF649-BE2F-4635-8364-83C100E4EFBD}"/>
    <cellStyle name="Normal 6 3 3 3 2 2 3" xfId="3974" xr:uid="{95AC2676-3DE6-4A1F-982D-FB1F6EE79F98}"/>
    <cellStyle name="Normal 6 3 3 3 2 3" xfId="1402" xr:uid="{A0583E24-896B-43E2-A277-0972356176AC}"/>
    <cellStyle name="Normal 6 3 3 3 2 3 2" xfId="3975" xr:uid="{226ED37F-4F1D-494C-8A69-820B36CDBDD5}"/>
    <cellStyle name="Normal 6 3 3 3 2 4" xfId="1403" xr:uid="{C873D2BD-3CEC-4F80-8188-752EFA5758D4}"/>
    <cellStyle name="Normal 6 3 3 3 3" xfId="1404" xr:uid="{E451CBC9-E8E1-4F8D-A904-38CFCC1EE8E8}"/>
    <cellStyle name="Normal 6 3 3 3 3 2" xfId="3976" xr:uid="{959A2ED4-94AA-43EE-A985-8E37AED2C3D6}"/>
    <cellStyle name="Normal 6 3 3 3 3 2 2" xfId="3977" xr:uid="{6E17E369-3C31-4568-9F5A-348F04E4597D}"/>
    <cellStyle name="Normal 6 3 3 3 3 3" xfId="3978" xr:uid="{AB0F70AA-0063-41BD-BA44-12BC68420E63}"/>
    <cellStyle name="Normal 6 3 3 3 4" xfId="1405" xr:uid="{37608A61-C72C-4E46-A946-812C9653B4E1}"/>
    <cellStyle name="Normal 6 3 3 3 4 2" xfId="3979" xr:uid="{56E693BC-D500-4AF6-A0CE-045FE35A3E7F}"/>
    <cellStyle name="Normal 6 3 3 3 5" xfId="1406" xr:uid="{7229FAC1-E156-457B-A4F5-A8ADDD8D2CBD}"/>
    <cellStyle name="Normal 6 3 3 4" xfId="1407" xr:uid="{3ACDBC26-EA38-43EF-9726-DA06592CF5A2}"/>
    <cellStyle name="Normal 6 3 3 4 2" xfId="1408" xr:uid="{91A336A9-0CCF-4AE1-A5B5-CC03C7477B16}"/>
    <cellStyle name="Normal 6 3 3 4 2 2" xfId="3980" xr:uid="{B85BFB72-517C-46E1-947E-F04B392B4281}"/>
    <cellStyle name="Normal 6 3 3 4 2 2 2" xfId="3981" xr:uid="{E045E67C-6A57-4F8C-ABE5-DAF4691C897E}"/>
    <cellStyle name="Normal 6 3 3 4 2 3" xfId="3982" xr:uid="{508E2D73-E103-4AE2-8D1E-FA703D2DC628}"/>
    <cellStyle name="Normal 6 3 3 4 3" xfId="1409" xr:uid="{FA6941A3-C601-4A38-A104-76C1E85C392E}"/>
    <cellStyle name="Normal 6 3 3 4 3 2" xfId="3983" xr:uid="{6354531D-029F-4B4A-B86E-71FD31AD07AD}"/>
    <cellStyle name="Normal 6 3 3 4 4" xfId="1410" xr:uid="{F973B57A-4A80-49D4-B6F6-BDEAE70B437C}"/>
    <cellStyle name="Normal 6 3 3 5" xfId="1411" xr:uid="{4CE151A4-1F78-4FC0-8F63-662A9CB6499A}"/>
    <cellStyle name="Normal 6 3 3 5 2" xfId="1412" xr:uid="{9BB75F24-FBF3-42C2-90B2-BBF57FFB6E0D}"/>
    <cellStyle name="Normal 6 3 3 5 2 2" xfId="3984" xr:uid="{C9A34D63-9F66-451D-AE6B-8143A3A27709}"/>
    <cellStyle name="Normal 6 3 3 5 3" xfId="1413" xr:uid="{93D0ACDB-FD1C-4006-86D5-734F779C07E2}"/>
    <cellStyle name="Normal 6 3 3 5 4" xfId="1414" xr:uid="{1086F5DD-09F2-4157-A136-9479B8A38F19}"/>
    <cellStyle name="Normal 6 3 3 6" xfId="1415" xr:uid="{3D585804-78D8-4F54-8151-47B493BFD0B3}"/>
    <cellStyle name="Normal 6 3 3 6 2" xfId="3985" xr:uid="{99EF8DEF-8027-4B0C-A530-5F8F5CE52FC3}"/>
    <cellStyle name="Normal 6 3 3 7" xfId="1416" xr:uid="{8694A8CE-E1CA-4821-A119-113CB1E0656B}"/>
    <cellStyle name="Normal 6 3 3 8" xfId="1417" xr:uid="{4A903017-5DA1-4725-9695-629CEC64CE70}"/>
    <cellStyle name="Normal 6 3 4" xfId="1418" xr:uid="{EC3FEE31-DC8C-4414-A7F6-00BF14A3A990}"/>
    <cellStyle name="Normal 6 3 4 2" xfId="1419" xr:uid="{0F7D2369-4CB5-443C-A19C-35D93FE16B03}"/>
    <cellStyle name="Normal 6 3 4 2 2" xfId="1420" xr:uid="{E32F2049-A95C-4EFA-BB04-941ADBC5B4B9}"/>
    <cellStyle name="Normal 6 3 4 2 2 2" xfId="1421" xr:uid="{785A3E50-D87C-4C1D-82B0-35B93C4C9CE5}"/>
    <cellStyle name="Normal 6 3 4 2 2 2 2" xfId="3986" xr:uid="{B10D3403-B2CE-4509-8B83-04C2C0E28029}"/>
    <cellStyle name="Normal 6 3 4 2 2 3" xfId="1422" xr:uid="{A51E43A0-540B-415B-A988-BAF7377B40A9}"/>
    <cellStyle name="Normal 6 3 4 2 2 4" xfId="1423" xr:uid="{D7056C88-EEA2-4AE5-A853-3FD1615A7F85}"/>
    <cellStyle name="Normal 6 3 4 2 3" xfId="1424" xr:uid="{CD63882C-3E00-450B-BEAA-6AFC317F64B3}"/>
    <cellStyle name="Normal 6 3 4 2 3 2" xfId="3987" xr:uid="{BC4F932F-1369-453B-99E5-36738D5AC984}"/>
    <cellStyle name="Normal 6 3 4 2 4" xfId="1425" xr:uid="{325134BE-74B8-4985-9EE3-EB92750E22A4}"/>
    <cellStyle name="Normal 6 3 4 2 5" xfId="1426" xr:uid="{6FCC8E76-3EAC-4F41-B48D-4C55E2E8DD35}"/>
    <cellStyle name="Normal 6 3 4 3" xfId="1427" xr:uid="{0638F1A9-7B79-4B16-9A5D-26EF66E9454B}"/>
    <cellStyle name="Normal 6 3 4 3 2" xfId="1428" xr:uid="{C392D1B2-B9FF-4431-BBCE-233AEC765746}"/>
    <cellStyle name="Normal 6 3 4 3 2 2" xfId="3988" xr:uid="{AC252A67-8B7D-4149-AAE0-3BEFA3114D44}"/>
    <cellStyle name="Normal 6 3 4 3 3" xfId="1429" xr:uid="{B047B646-6A8B-4D9A-A274-6C16C90C8E48}"/>
    <cellStyle name="Normal 6 3 4 3 4" xfId="1430" xr:uid="{041CD710-F953-4936-84CE-73C56529A480}"/>
    <cellStyle name="Normal 6 3 4 4" xfId="1431" xr:uid="{A2A85769-5C5F-4BFC-BACA-4F771867A952}"/>
    <cellStyle name="Normal 6 3 4 4 2" xfId="1432" xr:uid="{FF37509E-2F86-47CB-AF3C-12D86A93DEF3}"/>
    <cellStyle name="Normal 6 3 4 4 3" xfId="1433" xr:uid="{D5D5340D-B295-42A3-B7B0-4EF6775910EE}"/>
    <cellStyle name="Normal 6 3 4 4 4" xfId="1434" xr:uid="{51BAD02B-F5FB-487B-99AB-FF3AD5C272C5}"/>
    <cellStyle name="Normal 6 3 4 5" xfId="1435" xr:uid="{6740FF88-EFF6-456E-B88F-A9E78BBB3962}"/>
    <cellStyle name="Normal 6 3 4 6" xfId="1436" xr:uid="{34EB3C02-51FA-4E23-8E18-B264D28B1828}"/>
    <cellStyle name="Normal 6 3 4 7" xfId="1437" xr:uid="{2D6C1917-7E8C-41FE-B455-A59F2893AA6C}"/>
    <cellStyle name="Normal 6 3 5" xfId="1438" xr:uid="{27EFCB87-0113-4819-8F50-FF3FD1A59BB2}"/>
    <cellStyle name="Normal 6 3 5 2" xfId="1439" xr:uid="{2C648B59-A998-449A-8C6E-B2D3D8123750}"/>
    <cellStyle name="Normal 6 3 5 2 2" xfId="1440" xr:uid="{04FF82BB-F06A-4EA1-A0CD-A617C3BEAF06}"/>
    <cellStyle name="Normal 6 3 5 2 2 2" xfId="3989" xr:uid="{EECB25E6-D9AD-4B56-9BE6-7C0DB3143404}"/>
    <cellStyle name="Normal 6 3 5 2 2 2 2" xfId="3990" xr:uid="{C8FE903A-3FBA-47DC-8B6B-78C269445B90}"/>
    <cellStyle name="Normal 6 3 5 2 2 3" xfId="3991" xr:uid="{02A4F999-6BAD-42BB-BF5A-E419EC8681B9}"/>
    <cellStyle name="Normal 6 3 5 2 3" xfId="1441" xr:uid="{E41ADA75-2D52-44F3-ACFF-653CEA0C5B61}"/>
    <cellStyle name="Normal 6 3 5 2 3 2" xfId="3992" xr:uid="{BA6E4BD5-BCA3-4AED-91BE-4636F378D160}"/>
    <cellStyle name="Normal 6 3 5 2 4" xfId="1442" xr:uid="{60CB81D0-35B3-4622-A9B1-DFB67E84A61C}"/>
    <cellStyle name="Normal 6 3 5 3" xfId="1443" xr:uid="{2F0D08A2-F5DC-4B3F-A30B-2985D7A4FA72}"/>
    <cellStyle name="Normal 6 3 5 3 2" xfId="1444" xr:uid="{10D7DF23-1906-4254-B873-C75EE25676E9}"/>
    <cellStyle name="Normal 6 3 5 3 2 2" xfId="3993" xr:uid="{29113F03-135A-48C2-8006-39A45D6BD54D}"/>
    <cellStyle name="Normal 6 3 5 3 3" xfId="1445" xr:uid="{D073771A-66D7-4617-99E1-006C65258ECB}"/>
    <cellStyle name="Normal 6 3 5 3 4" xfId="1446" xr:uid="{33366B31-DDEB-4AC1-A44F-2A54F3166325}"/>
    <cellStyle name="Normal 6 3 5 4" xfId="1447" xr:uid="{56332EF1-FB9A-466E-B44C-7C2710192E00}"/>
    <cellStyle name="Normal 6 3 5 4 2" xfId="3994" xr:uid="{49F83246-F30B-4066-8F23-DC1DEE34B81E}"/>
    <cellStyle name="Normal 6 3 5 5" xfId="1448" xr:uid="{B6777742-13F4-4FB8-B275-F39F7B2D1DCB}"/>
    <cellStyle name="Normal 6 3 5 6" xfId="1449" xr:uid="{42779F39-6911-4C98-B3A0-EA352AF1B7D5}"/>
    <cellStyle name="Normal 6 3 6" xfId="1450" xr:uid="{1E50A5E2-9A2E-4E64-954D-A5E39AC9FC32}"/>
    <cellStyle name="Normal 6 3 6 2" xfId="1451" xr:uid="{578352CA-E198-439F-A788-44D2BE85F0B1}"/>
    <cellStyle name="Normal 6 3 6 2 2" xfId="1452" xr:uid="{5759955E-2854-4E1F-B254-AFBA8D57ADAA}"/>
    <cellStyle name="Normal 6 3 6 2 2 2" xfId="3995" xr:uid="{8524DD06-90D7-4074-BD34-A3B54D7BD3D5}"/>
    <cellStyle name="Normal 6 3 6 2 3" xfId="1453" xr:uid="{5916126F-D181-4D26-A780-86E12AF5DB3A}"/>
    <cellStyle name="Normal 6 3 6 2 4" xfId="1454" xr:uid="{D5A3C56C-E806-4224-B049-BBBF75498754}"/>
    <cellStyle name="Normal 6 3 6 3" xfId="1455" xr:uid="{5CF65FB1-7932-41F4-8E37-0E6E09611605}"/>
    <cellStyle name="Normal 6 3 6 3 2" xfId="3996" xr:uid="{87B80E5E-9383-474D-8E98-F59988CCFACA}"/>
    <cellStyle name="Normal 6 3 6 4" xfId="1456" xr:uid="{AFEA9DFF-6062-405D-9D45-2FBD04B13CDD}"/>
    <cellStyle name="Normal 6 3 6 5" xfId="1457" xr:uid="{78CADC9D-3801-4364-9933-D25675521EDF}"/>
    <cellStyle name="Normal 6 3 7" xfId="1458" xr:uid="{1E4C4D95-9B27-42A9-9A43-A5A62B76FD72}"/>
    <cellStyle name="Normal 6 3 7 2" xfId="1459" xr:uid="{71467509-1C27-417B-AB27-6E9A159DA569}"/>
    <cellStyle name="Normal 6 3 7 2 2" xfId="3997" xr:uid="{E3CF5590-35AA-4C87-A12D-759042BA3D3F}"/>
    <cellStyle name="Normal 6 3 7 3" xfId="1460" xr:uid="{90F43159-4606-4F13-BBB7-8EA60CE5DEC3}"/>
    <cellStyle name="Normal 6 3 7 4" xfId="1461" xr:uid="{40504202-B9BA-4E84-8BB0-BC4EFC0E5502}"/>
    <cellStyle name="Normal 6 3 8" xfId="1462" xr:uid="{C5A95151-BA68-451B-B513-1370416DE240}"/>
    <cellStyle name="Normal 6 3 8 2" xfId="1463" xr:uid="{3A1172BD-D9D1-4C24-836C-6BBC79579B8A}"/>
    <cellStyle name="Normal 6 3 8 3" xfId="1464" xr:uid="{6C91051D-8F6D-45BB-85C5-ECC1567805A5}"/>
    <cellStyle name="Normal 6 3 8 4" xfId="1465" xr:uid="{66E8D0E6-7862-4261-85C4-DD9D58FFE19B}"/>
    <cellStyle name="Normal 6 3 9" xfId="1466" xr:uid="{8F319144-F5E5-48E1-A073-770830CE1DF4}"/>
    <cellStyle name="Normal 6 3 9 2" xfId="4889" xr:uid="{1E4675AB-FA05-4FA8-B25A-4208344A8764}"/>
    <cellStyle name="Normal 6 4" xfId="1467" xr:uid="{AE5AB336-369F-4B0C-B7C1-ECB313D06831}"/>
    <cellStyle name="Normal 6 4 10" xfId="1468" xr:uid="{A424FA61-A2DC-4F43-9488-ED652D5ACE78}"/>
    <cellStyle name="Normal 6 4 11" xfId="1469" xr:uid="{C0A76C58-884D-4606-A873-4026803EE7A2}"/>
    <cellStyle name="Normal 6 4 2" xfId="1470" xr:uid="{CDD00101-6C65-49A4-B1C3-4A402A1EA29C}"/>
    <cellStyle name="Normal 6 4 2 2" xfId="1471" xr:uid="{C81F0F8C-DB99-4844-BF52-B2B17B70EEF4}"/>
    <cellStyle name="Normal 6 4 2 2 2" xfId="1472" xr:uid="{188C1DD6-2C83-4ED9-8917-94BB72A1D920}"/>
    <cellStyle name="Normal 6 4 2 2 2 2" xfId="1473" xr:uid="{A7DAF6BF-8D70-4480-B3C9-6A1AC323EA96}"/>
    <cellStyle name="Normal 6 4 2 2 2 2 2" xfId="1474" xr:uid="{616623B7-40A4-4870-9B9B-776943FB8436}"/>
    <cellStyle name="Normal 6 4 2 2 2 2 2 2" xfId="3998" xr:uid="{C6DD66EC-9FF0-4879-A655-A439C6FC933E}"/>
    <cellStyle name="Normal 6 4 2 2 2 2 3" xfId="1475" xr:uid="{401032FC-91FD-41CC-8622-047DB70BBD2C}"/>
    <cellStyle name="Normal 6 4 2 2 2 2 4" xfId="1476" xr:uid="{7CBEA6EE-0E73-4B4E-905C-4EB9591DC56C}"/>
    <cellStyle name="Normal 6 4 2 2 2 3" xfId="1477" xr:uid="{43B45B84-BAD9-483A-90CC-9096E21A73DD}"/>
    <cellStyle name="Normal 6 4 2 2 2 3 2" xfId="1478" xr:uid="{0F91413C-7326-4929-AEE5-2A1877663A43}"/>
    <cellStyle name="Normal 6 4 2 2 2 3 3" xfId="1479" xr:uid="{870388E5-05FE-4FD3-9699-CD598B39559F}"/>
    <cellStyle name="Normal 6 4 2 2 2 3 4" xfId="1480" xr:uid="{BCE758BF-6163-4856-A556-35759509A8AB}"/>
    <cellStyle name="Normal 6 4 2 2 2 4" xfId="1481" xr:uid="{A2989209-2221-4409-9DFC-8A30D349647A}"/>
    <cellStyle name="Normal 6 4 2 2 2 5" xfId="1482" xr:uid="{D3FB1FCE-EB90-467C-A474-BA5229E74D68}"/>
    <cellStyle name="Normal 6 4 2 2 2 6" xfId="1483" xr:uid="{79CB0B16-94EC-4128-96CE-4A124A639DA2}"/>
    <cellStyle name="Normal 6 4 2 2 3" xfId="1484" xr:uid="{F96E7730-5BBC-4259-A9DD-76420733811D}"/>
    <cellStyle name="Normal 6 4 2 2 3 2" xfId="1485" xr:uid="{F45B304C-A637-421C-8301-DABAF1173316}"/>
    <cellStyle name="Normal 6 4 2 2 3 2 2" xfId="1486" xr:uid="{37101BF2-8B8F-431A-9769-7A8361D4E888}"/>
    <cellStyle name="Normal 6 4 2 2 3 2 3" xfId="1487" xr:uid="{439C61A7-BC8B-4E08-8D1F-28179A7E1BF6}"/>
    <cellStyle name="Normal 6 4 2 2 3 2 4" xfId="1488" xr:uid="{E034DD1D-2E57-4A05-9DBD-D5E0B2236F8E}"/>
    <cellStyle name="Normal 6 4 2 2 3 3" xfId="1489" xr:uid="{927C71EC-E1F3-498D-B2AC-7E648D2D6DAA}"/>
    <cellStyle name="Normal 6 4 2 2 3 4" xfId="1490" xr:uid="{8BED77A9-C952-4B1B-9C08-D3584A81B062}"/>
    <cellStyle name="Normal 6 4 2 2 3 5" xfId="1491" xr:uid="{CC96EC6C-7FBE-419B-820B-613A7D77E94E}"/>
    <cellStyle name="Normal 6 4 2 2 4" xfId="1492" xr:uid="{FEBD6F2B-49F1-47EF-AF07-2BCB4BF65171}"/>
    <cellStyle name="Normal 6 4 2 2 4 2" xfId="1493" xr:uid="{7D8A1DFC-F2D8-4904-A482-B44BA3747BD7}"/>
    <cellStyle name="Normal 6 4 2 2 4 3" xfId="1494" xr:uid="{F1F52853-7BF0-4FE5-A259-BB775C3197AB}"/>
    <cellStyle name="Normal 6 4 2 2 4 4" xfId="1495" xr:uid="{510A60BA-48A4-43C1-8BE9-1CC10C77459F}"/>
    <cellStyle name="Normal 6 4 2 2 5" xfId="1496" xr:uid="{BB498448-E8CA-4AF3-9508-32E47581C547}"/>
    <cellStyle name="Normal 6 4 2 2 5 2" xfId="1497" xr:uid="{F58C26A6-898F-47F5-AA92-C2441F20BE5E}"/>
    <cellStyle name="Normal 6 4 2 2 5 3" xfId="1498" xr:uid="{848060A2-9253-4721-9890-80F5F20D6F9E}"/>
    <cellStyle name="Normal 6 4 2 2 5 4" xfId="1499" xr:uid="{B388B287-4E77-4A80-966A-88256363DFF6}"/>
    <cellStyle name="Normal 6 4 2 2 6" xfId="1500" xr:uid="{D7D28900-8500-4893-B981-695025397D37}"/>
    <cellStyle name="Normal 6 4 2 2 7" xfId="1501" xr:uid="{108B7CE9-6994-4A73-8828-6E108D265D34}"/>
    <cellStyle name="Normal 6 4 2 2 8" xfId="1502" xr:uid="{640287EC-3B9C-4310-A4F6-593CCF773614}"/>
    <cellStyle name="Normal 6 4 2 3" xfId="1503" xr:uid="{94D28D0D-8B2C-4C0D-87F2-B3224D670114}"/>
    <cellStyle name="Normal 6 4 2 3 2" xfId="1504" xr:uid="{45609553-59BB-4BBC-949A-86B0A6B96CBD}"/>
    <cellStyle name="Normal 6 4 2 3 2 2" xfId="1505" xr:uid="{A1684284-A8F1-4AC6-8341-031534829832}"/>
    <cellStyle name="Normal 6 4 2 3 2 2 2" xfId="3999" xr:uid="{A17C5549-CB45-44AE-9B0A-7F32622F650F}"/>
    <cellStyle name="Normal 6 4 2 3 2 2 2 2" xfId="4000" xr:uid="{5997068B-D5C4-4BF5-A1F9-A6318933C2E8}"/>
    <cellStyle name="Normal 6 4 2 3 2 2 3" xfId="4001" xr:uid="{1B87F71B-62D7-4B2F-8541-AAB91FB305DD}"/>
    <cellStyle name="Normal 6 4 2 3 2 3" xfId="1506" xr:uid="{6E835B06-B108-45C3-A0D8-7E3774DBFB42}"/>
    <cellStyle name="Normal 6 4 2 3 2 3 2" xfId="4002" xr:uid="{15C98CAD-E8DF-48DC-96AE-D568AE6CBB8D}"/>
    <cellStyle name="Normal 6 4 2 3 2 4" xfId="1507" xr:uid="{856AC842-D765-48C4-816B-9E98C3D06E4F}"/>
    <cellStyle name="Normal 6 4 2 3 3" xfId="1508" xr:uid="{6A1FB28B-B39B-4D96-B0E9-4D796750350F}"/>
    <cellStyle name="Normal 6 4 2 3 3 2" xfId="1509" xr:uid="{2D6999B4-59F1-4CB5-BB71-4C587105BC09}"/>
    <cellStyle name="Normal 6 4 2 3 3 2 2" xfId="4003" xr:uid="{14586D59-A3A4-46D5-A59C-B592EB7C64A8}"/>
    <cellStyle name="Normal 6 4 2 3 3 3" xfId="1510" xr:uid="{F36FC00B-F085-423A-98AD-5F6FF37EB4BE}"/>
    <cellStyle name="Normal 6 4 2 3 3 4" xfId="1511" xr:uid="{A9B501B8-3136-40A8-B284-A354482333AB}"/>
    <cellStyle name="Normal 6 4 2 3 4" xfId="1512" xr:uid="{7C1200F7-46B1-47D9-8331-368CA9A57BF5}"/>
    <cellStyle name="Normal 6 4 2 3 4 2" xfId="4004" xr:uid="{A40A00A5-19B5-4339-996B-6D920B36CEED}"/>
    <cellStyle name="Normal 6 4 2 3 5" xfId="1513" xr:uid="{33B85B95-EC04-43FD-AB28-5E77E8B06025}"/>
    <cellStyle name="Normal 6 4 2 3 6" xfId="1514" xr:uid="{347D0C69-4C02-410D-A652-20BEA0A73961}"/>
    <cellStyle name="Normal 6 4 2 4" xfId="1515" xr:uid="{EFB79DBD-B9C0-4723-9F00-AD2ED68013A9}"/>
    <cellStyle name="Normal 6 4 2 4 2" xfId="1516" xr:uid="{F8ECD014-DF81-42D4-9BC8-55D604D5FD0B}"/>
    <cellStyle name="Normal 6 4 2 4 2 2" xfId="1517" xr:uid="{3F5003E0-FE13-4F8B-B8F6-E8158DF6581B}"/>
    <cellStyle name="Normal 6 4 2 4 2 2 2" xfId="4005" xr:uid="{AB243011-0D2A-44F4-B623-E4193C6E81BC}"/>
    <cellStyle name="Normal 6 4 2 4 2 3" xfId="1518" xr:uid="{9B43C7A9-BFBE-4F27-920C-59242FBF44A2}"/>
    <cellStyle name="Normal 6 4 2 4 2 4" xfId="1519" xr:uid="{D947443F-0D8B-4F9B-B4D8-28A29E88C1B2}"/>
    <cellStyle name="Normal 6 4 2 4 3" xfId="1520" xr:uid="{D5F7DE82-F1A3-4CC5-8488-B99F5E7EB1C1}"/>
    <cellStyle name="Normal 6 4 2 4 3 2" xfId="4006" xr:uid="{5BB7D1DB-6DCD-4055-B2CB-17FB296AE315}"/>
    <cellStyle name="Normal 6 4 2 4 4" xfId="1521" xr:uid="{BD24BDCC-6C82-478D-B59B-C6E187C6EAE9}"/>
    <cellStyle name="Normal 6 4 2 4 5" xfId="1522" xr:uid="{4B4702A2-0675-448A-9221-7009B1B839BE}"/>
    <cellStyle name="Normal 6 4 2 5" xfId="1523" xr:uid="{9629024C-B221-429F-9036-17D8B9F6BE26}"/>
    <cellStyle name="Normal 6 4 2 5 2" xfId="1524" xr:uid="{029EF898-CD01-4815-8068-42BF8010E250}"/>
    <cellStyle name="Normal 6 4 2 5 2 2" xfId="4007" xr:uid="{99B57D54-AA45-4C9F-8A81-E731CCC86E27}"/>
    <cellStyle name="Normal 6 4 2 5 3" xfId="1525" xr:uid="{A18D4C36-F5B5-4432-977C-BABA0CA7E9E3}"/>
    <cellStyle name="Normal 6 4 2 5 4" xfId="1526" xr:uid="{D80B2B45-EC4D-465C-93B8-BDB31AD985D9}"/>
    <cellStyle name="Normal 6 4 2 6" xfId="1527" xr:uid="{FF4106EA-B4CB-42EC-A3FB-6138458579A9}"/>
    <cellStyle name="Normal 6 4 2 6 2" xfId="1528" xr:uid="{4B846F34-F123-4043-BD87-772BAF7F2944}"/>
    <cellStyle name="Normal 6 4 2 6 3" xfId="1529" xr:uid="{AEFD8F22-098C-4316-A61F-933B1986FAC2}"/>
    <cellStyle name="Normal 6 4 2 6 4" xfId="1530" xr:uid="{4939A3D6-F8DC-484E-8059-807088B87737}"/>
    <cellStyle name="Normal 6 4 2 7" xfId="1531" xr:uid="{9BDC154F-CCB8-49BA-A4E7-F612F0D355AF}"/>
    <cellStyle name="Normal 6 4 2 8" xfId="1532" xr:uid="{08A89A8C-E78C-4A36-950B-09B00BA1A60B}"/>
    <cellStyle name="Normal 6 4 2 9" xfId="1533" xr:uid="{B899C7C4-A0CC-4985-87C2-7EAC4B0A39B3}"/>
    <cellStyle name="Normal 6 4 3" xfId="1534" xr:uid="{53055A13-78E7-42E6-B616-5C1F4B03DC2C}"/>
    <cellStyle name="Normal 6 4 3 2" xfId="1535" xr:uid="{08658F6A-34F1-43DC-AD2A-397CCB61797E}"/>
    <cellStyle name="Normal 6 4 3 2 2" xfId="1536" xr:uid="{CED7AF1E-D2AF-45E9-87C3-40D45ABDD81A}"/>
    <cellStyle name="Normal 6 4 3 2 2 2" xfId="1537" xr:uid="{567ED60E-84BD-4C08-8347-0796605CC634}"/>
    <cellStyle name="Normal 6 4 3 2 2 2 2" xfId="4008" xr:uid="{2EACF885-1793-4574-B3D3-6DD21A49FFBF}"/>
    <cellStyle name="Normal 6 4 3 2 2 2 2 2" xfId="4732" xr:uid="{67091B21-D033-48EC-8901-56CA4BFE19CF}"/>
    <cellStyle name="Normal 6 4 3 2 2 2 3" xfId="4733" xr:uid="{33E40749-4CC3-4246-8B9B-6E1D9CC92A9D}"/>
    <cellStyle name="Normal 6 4 3 2 2 3" xfId="1538" xr:uid="{F9367537-D3A2-4C7C-98D0-0AC08ADB487D}"/>
    <cellStyle name="Normal 6 4 3 2 2 3 2" xfId="4734" xr:uid="{495311CC-A3B7-490C-9B6D-03C56BD1C88C}"/>
    <cellStyle name="Normal 6 4 3 2 2 4" xfId="1539" xr:uid="{D8D68491-5E30-447E-B0A6-70172F496813}"/>
    <cellStyle name="Normal 6 4 3 2 3" xfId="1540" xr:uid="{0EF0BD7F-9F42-41B1-A7D5-13210A3E3506}"/>
    <cellStyle name="Normal 6 4 3 2 3 2" xfId="1541" xr:uid="{8CDFC73C-C495-49D6-BBA2-BF2735A8A331}"/>
    <cellStyle name="Normal 6 4 3 2 3 2 2" xfId="4735" xr:uid="{C255A90C-15A0-4A5E-B731-B2EE55FCCFCC}"/>
    <cellStyle name="Normal 6 4 3 2 3 3" xfId="1542" xr:uid="{7BF42741-F67C-4D3B-8D5B-129B696982BE}"/>
    <cellStyle name="Normal 6 4 3 2 3 4" xfId="1543" xr:uid="{DCADC0D2-DB2B-46A6-811A-BA74AA77F013}"/>
    <cellStyle name="Normal 6 4 3 2 4" xfId="1544" xr:uid="{B19F5EC7-C2A1-4344-9A0E-ECEF16CF7231}"/>
    <cellStyle name="Normal 6 4 3 2 4 2" xfId="4736" xr:uid="{791306C1-B27E-4F37-99C6-9DC3C3225CCC}"/>
    <cellStyle name="Normal 6 4 3 2 5" xfId="1545" xr:uid="{F0F51428-84D6-48EB-AEF9-9D4087D0A36B}"/>
    <cellStyle name="Normal 6 4 3 2 6" xfId="1546" xr:uid="{D5F7202C-3626-483F-8DC8-934C90438189}"/>
    <cellStyle name="Normal 6 4 3 3" xfId="1547" xr:uid="{EFAFEFE3-80E4-423E-89F7-C0AA7C6E0669}"/>
    <cellStyle name="Normal 6 4 3 3 2" xfId="1548" xr:uid="{42475262-5652-4073-89FD-BED10451E170}"/>
    <cellStyle name="Normal 6 4 3 3 2 2" xfId="1549" xr:uid="{65145AF9-FDF7-4233-8F45-AF907BB181E1}"/>
    <cellStyle name="Normal 6 4 3 3 2 2 2" xfId="4737" xr:uid="{D4FDBF99-DD33-40C9-BB7B-B39D1DEAA0E8}"/>
    <cellStyle name="Normal 6 4 3 3 2 3" xfId="1550" xr:uid="{5B6EB632-C9A6-4BBB-B71E-C1AD2B849667}"/>
    <cellStyle name="Normal 6 4 3 3 2 4" xfId="1551" xr:uid="{95FE0BED-A545-48BA-A277-1BB0989FDA93}"/>
    <cellStyle name="Normal 6 4 3 3 3" xfId="1552" xr:uid="{1E4403B1-73EC-4196-86EE-AE16C748E913}"/>
    <cellStyle name="Normal 6 4 3 3 3 2" xfId="4738" xr:uid="{8DDFF5B7-7655-466A-AF49-28056FED87F5}"/>
    <cellStyle name="Normal 6 4 3 3 4" xfId="1553" xr:uid="{C05E84EA-0A94-4D34-A0F3-1D23A8603B46}"/>
    <cellStyle name="Normal 6 4 3 3 5" xfId="1554" xr:uid="{D0C731D4-B2DA-47CD-B272-5B598E2D814E}"/>
    <cellStyle name="Normal 6 4 3 4" xfId="1555" xr:uid="{D669A500-1681-42A8-8C1D-E65AFE4ADF35}"/>
    <cellStyle name="Normal 6 4 3 4 2" xfId="1556" xr:uid="{BE38E387-A0F2-4E05-A4AB-D29D5D1168D8}"/>
    <cellStyle name="Normal 6 4 3 4 2 2" xfId="4739" xr:uid="{2B742D1A-6142-4F91-82DE-42F12C0C82CA}"/>
    <cellStyle name="Normal 6 4 3 4 3" xfId="1557" xr:uid="{28C1A113-D25F-4114-AF7F-1F40489942B8}"/>
    <cellStyle name="Normal 6 4 3 4 4" xfId="1558" xr:uid="{B39808A5-60E2-4532-AF7D-211B9393A57C}"/>
    <cellStyle name="Normal 6 4 3 5" xfId="1559" xr:uid="{7E80FAEF-93C0-4860-B78D-50F57FA0EE9F}"/>
    <cellStyle name="Normal 6 4 3 5 2" xfId="1560" xr:uid="{270B2942-51CA-480A-96D1-B0C2E186CDB2}"/>
    <cellStyle name="Normal 6 4 3 5 3" xfId="1561" xr:uid="{AE6CD6F8-E129-4844-965B-5125C9E01B44}"/>
    <cellStyle name="Normal 6 4 3 5 4" xfId="1562" xr:uid="{3904E28F-1852-4E34-8D48-8160E1CCF13D}"/>
    <cellStyle name="Normal 6 4 3 6" xfId="1563" xr:uid="{98640F63-3066-4717-BDD7-8D17C627A30B}"/>
    <cellStyle name="Normal 6 4 3 7" xfId="1564" xr:uid="{51D1BAB3-B987-4CF4-A47C-8CF8ECFAC67D}"/>
    <cellStyle name="Normal 6 4 3 8" xfId="1565" xr:uid="{B8A6BB18-23EB-4223-8871-7A84DDFED34E}"/>
    <cellStyle name="Normal 6 4 4" xfId="1566" xr:uid="{92C1C0E4-830D-4504-8D29-19E3CB95BA80}"/>
    <cellStyle name="Normal 6 4 4 2" xfId="1567" xr:uid="{6BAB299E-9E57-42B3-8BCB-698347705E2B}"/>
    <cellStyle name="Normal 6 4 4 2 2" xfId="1568" xr:uid="{EE2C77E6-1BFE-453F-B2D9-2C0A739E316D}"/>
    <cellStyle name="Normal 6 4 4 2 2 2" xfId="1569" xr:uid="{60EE89E8-19FD-4186-A518-D429FEDD4504}"/>
    <cellStyle name="Normal 6 4 4 2 2 2 2" xfId="4009" xr:uid="{E13A34E9-E538-4514-A8D3-A3C5359E3EAA}"/>
    <cellStyle name="Normal 6 4 4 2 2 3" xfId="1570" xr:uid="{AF27E51A-DBC3-440D-88A9-FA4E44E9F7FA}"/>
    <cellStyle name="Normal 6 4 4 2 2 4" xfId="1571" xr:uid="{FEB360BB-50FD-406A-A384-0F219020A6B1}"/>
    <cellStyle name="Normal 6 4 4 2 3" xfId="1572" xr:uid="{51D7B535-3554-4A1F-996E-2F62DEF672D8}"/>
    <cellStyle name="Normal 6 4 4 2 3 2" xfId="4010" xr:uid="{44D70EA8-15A1-49C1-9B2A-B283A2C2E206}"/>
    <cellStyle name="Normal 6 4 4 2 4" xfId="1573" xr:uid="{64FDABC7-DD36-44A4-9F5E-1B6E7F841776}"/>
    <cellStyle name="Normal 6 4 4 2 5" xfId="1574" xr:uid="{D64DD066-EB5E-4189-B08B-EB9C8707B075}"/>
    <cellStyle name="Normal 6 4 4 3" xfId="1575" xr:uid="{45D532A9-79F2-4D8A-89AE-C9CD70DE8FEA}"/>
    <cellStyle name="Normal 6 4 4 3 2" xfId="1576" xr:uid="{DCF63139-0CD5-4862-A960-8E2D17167C1A}"/>
    <cellStyle name="Normal 6 4 4 3 2 2" xfId="4011" xr:uid="{983F983D-34FC-45B9-9808-97D193E8DF65}"/>
    <cellStyle name="Normal 6 4 4 3 3" xfId="1577" xr:uid="{82616740-8961-4823-80AA-88D0596BA004}"/>
    <cellStyle name="Normal 6 4 4 3 4" xfId="1578" xr:uid="{F3795158-F74C-4698-ACF8-B83E38308DE0}"/>
    <cellStyle name="Normal 6 4 4 4" xfId="1579" xr:uid="{1D75609B-8BA4-4E3E-9E2E-931D94B5646E}"/>
    <cellStyle name="Normal 6 4 4 4 2" xfId="1580" xr:uid="{566BD27F-79D3-4A01-8D3B-BDAD64A80F22}"/>
    <cellStyle name="Normal 6 4 4 4 3" xfId="1581" xr:uid="{AD9321E9-EA7A-4CCD-AB9B-DFE67C9AC881}"/>
    <cellStyle name="Normal 6 4 4 4 4" xfId="1582" xr:uid="{8632D40A-91AF-4B95-B011-B0AF5B444816}"/>
    <cellStyle name="Normal 6 4 4 5" xfId="1583" xr:uid="{169D2BAA-732C-4ECA-98DC-4C06DE3A1193}"/>
    <cellStyle name="Normal 6 4 4 6" xfId="1584" xr:uid="{3F21BE5B-A277-49D0-B3C0-D1478B632876}"/>
    <cellStyle name="Normal 6 4 4 7" xfId="1585" xr:uid="{447CED19-7BC0-431C-9B63-481C5D0A0443}"/>
    <cellStyle name="Normal 6 4 5" xfId="1586" xr:uid="{E72EA097-08F2-41AF-978F-943A64ED280B}"/>
    <cellStyle name="Normal 6 4 5 2" xfId="1587" xr:uid="{EE27B64A-63C6-408E-8A6F-876D71FEBCFE}"/>
    <cellStyle name="Normal 6 4 5 2 2" xfId="1588" xr:uid="{B39B3B40-4283-4593-9795-C0782CD2E70C}"/>
    <cellStyle name="Normal 6 4 5 2 2 2" xfId="4012" xr:uid="{CEE0C6D2-5567-4D26-A94E-5A6859E57E72}"/>
    <cellStyle name="Normal 6 4 5 2 3" xfId="1589" xr:uid="{332182C2-08F2-42E7-82CB-A4B76C18F02F}"/>
    <cellStyle name="Normal 6 4 5 2 4" xfId="1590" xr:uid="{66ED72AD-F0F0-43A6-9438-6E0D885DB73C}"/>
    <cellStyle name="Normal 6 4 5 3" xfId="1591" xr:uid="{E6A9ED8E-465E-4F38-A3A7-C295B2144B81}"/>
    <cellStyle name="Normal 6 4 5 3 2" xfId="1592" xr:uid="{699331B6-49D1-4BF1-8EFA-5E6D9640AF58}"/>
    <cellStyle name="Normal 6 4 5 3 3" xfId="1593" xr:uid="{CA5337C7-B390-4BE4-B589-B1661EA08862}"/>
    <cellStyle name="Normal 6 4 5 3 4" xfId="1594" xr:uid="{69E7C372-FFA8-4032-A978-7D79F576ACE9}"/>
    <cellStyle name="Normal 6 4 5 4" xfId="1595" xr:uid="{426DDAE4-DBC6-4BCA-A0FF-1894508495C9}"/>
    <cellStyle name="Normal 6 4 5 5" xfId="1596" xr:uid="{5B9C23B4-F5CC-4FD1-A85D-B2B2EFF5DCCD}"/>
    <cellStyle name="Normal 6 4 5 6" xfId="1597" xr:uid="{64A8D752-A9AC-45F6-BF93-9C851D0133F3}"/>
    <cellStyle name="Normal 6 4 6" xfId="1598" xr:uid="{5FBB9F8C-3C08-4595-A314-B30DF5D7897E}"/>
    <cellStyle name="Normal 6 4 6 2" xfId="1599" xr:uid="{3252538E-B060-4547-BEBF-25B0EEC314E1}"/>
    <cellStyle name="Normal 6 4 6 2 2" xfId="1600" xr:uid="{49FD0417-06CA-44EE-A7F4-3005972961CB}"/>
    <cellStyle name="Normal 6 4 6 2 3" xfId="1601" xr:uid="{23860927-959B-439A-82F6-BAB978A415E5}"/>
    <cellStyle name="Normal 6 4 6 2 4" xfId="1602" xr:uid="{CF5B0FCF-A7B6-49C2-8E07-1DE020109C64}"/>
    <cellStyle name="Normal 6 4 6 3" xfId="1603" xr:uid="{2A0FD1FD-A8CC-4112-8B24-21AC898B6BA8}"/>
    <cellStyle name="Normal 6 4 6 4" xfId="1604" xr:uid="{A65944AA-20A1-4A8F-9A96-FA9F98F18660}"/>
    <cellStyle name="Normal 6 4 6 5" xfId="1605" xr:uid="{8E6E7A5F-0D8F-4A64-992D-B02F59A17800}"/>
    <cellStyle name="Normal 6 4 7" xfId="1606" xr:uid="{70B98A28-EBA9-4E08-AF9F-334301D4847B}"/>
    <cellStyle name="Normal 6 4 7 2" xfId="1607" xr:uid="{FE07A5AD-AA05-4A50-B3E0-1AACEA550359}"/>
    <cellStyle name="Normal 6 4 7 3" xfId="1608" xr:uid="{D8A15948-A81A-48B9-B330-F26DDE23F0E7}"/>
    <cellStyle name="Normal 6 4 7 3 2" xfId="4385" xr:uid="{4D3F81AD-DF63-4A3F-8C89-B23D2E353D0E}"/>
    <cellStyle name="Normal 6 4 7 3 3" xfId="4856" xr:uid="{D5E08E4F-5E84-4728-B6FB-29A864D95C5A}"/>
    <cellStyle name="Normal 6 4 7 4" xfId="1609" xr:uid="{B13C7352-7028-4CDD-A612-369C7F77AEFD}"/>
    <cellStyle name="Normal 6 4 8" xfId="1610" xr:uid="{731BC194-EFC0-42C8-8F4A-234BC94044C1}"/>
    <cellStyle name="Normal 6 4 8 2" xfId="1611" xr:uid="{8BB2A222-D58C-4EBA-8270-F1086EEEAC8B}"/>
    <cellStyle name="Normal 6 4 8 3" xfId="1612" xr:uid="{F85D04C1-6518-4042-BEDF-267B67B1162A}"/>
    <cellStyle name="Normal 6 4 8 4" xfId="1613" xr:uid="{4F6323F6-4061-4BFC-9F56-1C809844E2D5}"/>
    <cellStyle name="Normal 6 4 9" xfId="1614" xr:uid="{D4817E79-0D70-4836-889A-9DE32085B489}"/>
    <cellStyle name="Normal 6 5" xfId="1615" xr:uid="{90413DFB-89EB-4CCD-B9F4-D49F45C60CC3}"/>
    <cellStyle name="Normal 6 5 10" xfId="1616" xr:uid="{A9D372CE-4136-4C3E-B622-9409C7D1574F}"/>
    <cellStyle name="Normal 6 5 11" xfId="1617" xr:uid="{32F5BC48-3FFF-457D-9802-BCD6CDC70803}"/>
    <cellStyle name="Normal 6 5 2" xfId="1618" xr:uid="{FD89C7A2-BD71-4847-90BE-C3D89711E1CA}"/>
    <cellStyle name="Normal 6 5 2 2" xfId="1619" xr:uid="{C5D38125-29A2-436C-BC7D-6112FE82CBC5}"/>
    <cellStyle name="Normal 6 5 2 2 2" xfId="1620" xr:uid="{AD670565-7510-4287-A6A7-DCC02D0D6CC4}"/>
    <cellStyle name="Normal 6 5 2 2 2 2" xfId="1621" xr:uid="{DC0B37D9-5B44-4300-9968-AD381589D4A8}"/>
    <cellStyle name="Normal 6 5 2 2 2 2 2" xfId="1622" xr:uid="{55241541-D9F5-4038-88DB-EBBB553DEE4B}"/>
    <cellStyle name="Normal 6 5 2 2 2 2 3" xfId="1623" xr:uid="{56DC7CD9-D179-4E4E-89FD-E38EA5F078F0}"/>
    <cellStyle name="Normal 6 5 2 2 2 2 4" xfId="1624" xr:uid="{B5094461-DE9F-4611-A1D7-87B4EB7B374D}"/>
    <cellStyle name="Normal 6 5 2 2 2 3" xfId="1625" xr:uid="{7081E437-EF8F-416E-8818-128181977121}"/>
    <cellStyle name="Normal 6 5 2 2 2 3 2" xfId="1626" xr:uid="{B3DBB9B5-98E0-4C07-99E2-92EC2B33FCC5}"/>
    <cellStyle name="Normal 6 5 2 2 2 3 3" xfId="1627" xr:uid="{E81542B3-C275-4603-B72C-6EFA24262059}"/>
    <cellStyle name="Normal 6 5 2 2 2 3 4" xfId="1628" xr:uid="{D1C62B42-09A7-4E5F-9640-3F2981FCDE35}"/>
    <cellStyle name="Normal 6 5 2 2 2 4" xfId="1629" xr:uid="{A1601DA7-9AE6-4BB0-8091-990F8F7B7274}"/>
    <cellStyle name="Normal 6 5 2 2 2 5" xfId="1630" xr:uid="{64EC954A-E452-4CCD-97B3-FE548B333E9E}"/>
    <cellStyle name="Normal 6 5 2 2 2 6" xfId="1631" xr:uid="{46694055-0B9F-4358-82D9-C4013BF80014}"/>
    <cellStyle name="Normal 6 5 2 2 3" xfId="1632" xr:uid="{D1A09DDF-991E-4F90-BD2F-B99041160B1F}"/>
    <cellStyle name="Normal 6 5 2 2 3 2" xfId="1633" xr:uid="{DBEEC059-D442-40C6-B526-B4C612FB0484}"/>
    <cellStyle name="Normal 6 5 2 2 3 2 2" xfId="1634" xr:uid="{347D8FD3-F2FB-4070-B2BF-F525C5691E51}"/>
    <cellStyle name="Normal 6 5 2 2 3 2 3" xfId="1635" xr:uid="{052F2FC2-65F8-4591-810D-21E753C19DDC}"/>
    <cellStyle name="Normal 6 5 2 2 3 2 4" xfId="1636" xr:uid="{F6B2D00E-91F1-45F7-A725-065CDDFB52ED}"/>
    <cellStyle name="Normal 6 5 2 2 3 3" xfId="1637" xr:uid="{F2A67361-0B38-49A7-AE7B-2219CF1E1371}"/>
    <cellStyle name="Normal 6 5 2 2 3 4" xfId="1638" xr:uid="{0D481DB1-D04E-4A53-8400-8A8EE6F58EC5}"/>
    <cellStyle name="Normal 6 5 2 2 3 5" xfId="1639" xr:uid="{9595C668-39B1-41D8-A420-89E40ACF0755}"/>
    <cellStyle name="Normal 6 5 2 2 4" xfId="1640" xr:uid="{A9436158-A9AE-496D-A3A8-45EA093390E4}"/>
    <cellStyle name="Normal 6 5 2 2 4 2" xfId="1641" xr:uid="{E0BC3740-B288-4FE2-AE7B-275385D7FDAB}"/>
    <cellStyle name="Normal 6 5 2 2 4 3" xfId="1642" xr:uid="{2E1CB9F0-1E6E-4729-B9AF-8557077E30E3}"/>
    <cellStyle name="Normal 6 5 2 2 4 4" xfId="1643" xr:uid="{53FE8F17-E784-4ACC-A0E0-62820752E771}"/>
    <cellStyle name="Normal 6 5 2 2 5" xfId="1644" xr:uid="{77273F0C-EC02-4B1B-8FE9-0C7B853B678B}"/>
    <cellStyle name="Normal 6 5 2 2 5 2" xfId="1645" xr:uid="{B5EE3C30-3CA2-40FB-8364-E13B0486DB7B}"/>
    <cellStyle name="Normal 6 5 2 2 5 3" xfId="1646" xr:uid="{910B1111-C94A-49A8-B422-72EFC85D181C}"/>
    <cellStyle name="Normal 6 5 2 2 5 4" xfId="1647" xr:uid="{E03E3010-E55E-4208-A619-3207867E369C}"/>
    <cellStyle name="Normal 6 5 2 2 6" xfId="1648" xr:uid="{8C7178F9-F1A3-437A-B1AB-5928CB758C6D}"/>
    <cellStyle name="Normal 6 5 2 2 7" xfId="1649" xr:uid="{58E17476-633F-460B-AB94-6CC28FA54066}"/>
    <cellStyle name="Normal 6 5 2 2 8" xfId="1650" xr:uid="{DAB918D0-2F7D-4833-A2F0-A72746C16892}"/>
    <cellStyle name="Normal 6 5 2 3" xfId="1651" xr:uid="{93E72BCE-AC86-49C2-B7E5-009FFFC2715B}"/>
    <cellStyle name="Normal 6 5 2 3 2" xfId="1652" xr:uid="{2A5F9F84-898D-45D2-9773-52C40A24F442}"/>
    <cellStyle name="Normal 6 5 2 3 2 2" xfId="1653" xr:uid="{E99B6F81-A4B6-4014-9F12-18BF8C6B4BD7}"/>
    <cellStyle name="Normal 6 5 2 3 2 3" xfId="1654" xr:uid="{64A029AB-E784-48DF-801F-0CE02251EC07}"/>
    <cellStyle name="Normal 6 5 2 3 2 4" xfId="1655" xr:uid="{ADD1E980-6C0A-432C-A19A-68BFED1E9F54}"/>
    <cellStyle name="Normal 6 5 2 3 3" xfId="1656" xr:uid="{891E39AC-6753-47CE-89D9-9CD1906C41D1}"/>
    <cellStyle name="Normal 6 5 2 3 3 2" xfId="1657" xr:uid="{7DE8E8FB-ACDF-4241-918B-8C449E140734}"/>
    <cellStyle name="Normal 6 5 2 3 3 3" xfId="1658" xr:uid="{36CC8C46-925E-4B38-8B49-6212D62C2A56}"/>
    <cellStyle name="Normal 6 5 2 3 3 4" xfId="1659" xr:uid="{24CE0516-D78B-4C53-94D0-53F08D0A2F93}"/>
    <cellStyle name="Normal 6 5 2 3 4" xfId="1660" xr:uid="{DA93C107-1983-4438-9909-641F48AAD52A}"/>
    <cellStyle name="Normal 6 5 2 3 5" xfId="1661" xr:uid="{51B51184-0ECB-4BBA-A720-83A4372FD0A5}"/>
    <cellStyle name="Normal 6 5 2 3 6" xfId="1662" xr:uid="{FDDDAA7F-041C-4455-AA5E-C6144FC5D2AB}"/>
    <cellStyle name="Normal 6 5 2 4" xfId="1663" xr:uid="{63C3E9C6-E366-42A7-9B16-EF52405F2171}"/>
    <cellStyle name="Normal 6 5 2 4 2" xfId="1664" xr:uid="{0C4A6F54-02FE-4628-B2B6-E9BB30DC000C}"/>
    <cellStyle name="Normal 6 5 2 4 2 2" xfId="1665" xr:uid="{525313AA-6A86-4180-B06E-9C45DFA7F3F9}"/>
    <cellStyle name="Normal 6 5 2 4 2 3" xfId="1666" xr:uid="{96969F28-2BB0-4EDC-9FB4-CA8B56D405E3}"/>
    <cellStyle name="Normal 6 5 2 4 2 4" xfId="1667" xr:uid="{7CF8A4DF-8C13-454D-9AC2-497B11DCD923}"/>
    <cellStyle name="Normal 6 5 2 4 3" xfId="1668" xr:uid="{6199B4DA-0E48-4D5C-BE1A-6FD6BAA43835}"/>
    <cellStyle name="Normal 6 5 2 4 4" xfId="1669" xr:uid="{298601D5-0410-4AF7-84C0-8B26A6DC2103}"/>
    <cellStyle name="Normal 6 5 2 4 5" xfId="1670" xr:uid="{FDC7096D-1AE1-440A-9EFD-88738C064489}"/>
    <cellStyle name="Normal 6 5 2 5" xfId="1671" xr:uid="{2B9258EC-861E-4E12-86F7-693F2EE69297}"/>
    <cellStyle name="Normal 6 5 2 5 2" xfId="1672" xr:uid="{F9F59064-C81D-4522-9163-A32A2A51CC94}"/>
    <cellStyle name="Normal 6 5 2 5 3" xfId="1673" xr:uid="{FF43A10A-E013-4014-970B-AD7ED19E8D0D}"/>
    <cellStyle name="Normal 6 5 2 5 4" xfId="1674" xr:uid="{0EE31DB6-0143-4D86-B4C3-6E061C1D9E31}"/>
    <cellStyle name="Normal 6 5 2 6" xfId="1675" xr:uid="{CFFB76E8-C9CF-46A5-9037-EA9EC3825284}"/>
    <cellStyle name="Normal 6 5 2 6 2" xfId="1676" xr:uid="{E49EF394-3962-444C-B076-65FCA3323F4F}"/>
    <cellStyle name="Normal 6 5 2 6 3" xfId="1677" xr:uid="{9181457B-D1BD-4C60-9C33-89BB6C933734}"/>
    <cellStyle name="Normal 6 5 2 6 4" xfId="1678" xr:uid="{666F914C-B7CE-416B-81E5-357B4A899F90}"/>
    <cellStyle name="Normal 6 5 2 7" xfId="1679" xr:uid="{9859AB33-BDF2-4ADA-AFCF-CA15AF75302F}"/>
    <cellStyle name="Normal 6 5 2 8" xfId="1680" xr:uid="{EA5EDB84-B2BF-4BD7-833C-B9C0CEA9D91D}"/>
    <cellStyle name="Normal 6 5 2 9" xfId="1681" xr:uid="{D47566CA-5A01-49E9-9275-DB3B08E22CCB}"/>
    <cellStyle name="Normal 6 5 3" xfId="1682" xr:uid="{AF614915-AC16-4043-A597-5A55504A0F8D}"/>
    <cellStyle name="Normal 6 5 3 2" xfId="1683" xr:uid="{A711BFAD-0957-4C61-B680-A6430BADCE61}"/>
    <cellStyle name="Normal 6 5 3 2 2" xfId="1684" xr:uid="{9A4E7D7A-227D-4C25-B2B2-896F4B0E5401}"/>
    <cellStyle name="Normal 6 5 3 2 2 2" xfId="1685" xr:uid="{37B96C42-05B1-4B89-93A8-D6181EA06EC5}"/>
    <cellStyle name="Normal 6 5 3 2 2 2 2" xfId="4013" xr:uid="{668AAE69-12D4-4656-9BF3-A62C3484BD01}"/>
    <cellStyle name="Normal 6 5 3 2 2 3" xfId="1686" xr:uid="{7A25E093-B90E-4D5E-85CC-A64114FD4FF8}"/>
    <cellStyle name="Normal 6 5 3 2 2 4" xfId="1687" xr:uid="{FDBD80AC-7B65-4A4A-9578-92C854540D63}"/>
    <cellStyle name="Normal 6 5 3 2 3" xfId="1688" xr:uid="{75A038DF-5861-42D4-BF99-52E6047755E5}"/>
    <cellStyle name="Normal 6 5 3 2 3 2" xfId="1689" xr:uid="{D8553A13-92E5-4C9F-BB28-2F0767512BF3}"/>
    <cellStyle name="Normal 6 5 3 2 3 3" xfId="1690" xr:uid="{A6E1CB12-A969-4C6D-A940-F112AEECF415}"/>
    <cellStyle name="Normal 6 5 3 2 3 4" xfId="1691" xr:uid="{2E7E2734-682C-4C1B-9760-A56EE00783E3}"/>
    <cellStyle name="Normal 6 5 3 2 4" xfId="1692" xr:uid="{CE61516D-9477-4EE3-B256-8E2EBAD268C3}"/>
    <cellStyle name="Normal 6 5 3 2 5" xfId="1693" xr:uid="{108C9028-7330-418F-AAF5-4FBA4A448172}"/>
    <cellStyle name="Normal 6 5 3 2 6" xfId="1694" xr:uid="{78C12E24-E342-4ADA-93F4-E5405EA2A72D}"/>
    <cellStyle name="Normal 6 5 3 3" xfId="1695" xr:uid="{544AF1A3-EEBD-455E-B344-DA2B8C5C230B}"/>
    <cellStyle name="Normal 6 5 3 3 2" xfId="1696" xr:uid="{F1F20262-4D16-40EC-A0EE-4C32A8D80A45}"/>
    <cellStyle name="Normal 6 5 3 3 2 2" xfId="1697" xr:uid="{53B86660-1A71-43E1-928B-95C678C571C1}"/>
    <cellStyle name="Normal 6 5 3 3 2 3" xfId="1698" xr:uid="{8D060F1B-993F-4BD2-844D-F8B76A2FACCE}"/>
    <cellStyle name="Normal 6 5 3 3 2 4" xfId="1699" xr:uid="{58EF81E1-6222-499A-A16F-43A940DB4CEC}"/>
    <cellStyle name="Normal 6 5 3 3 3" xfId="1700" xr:uid="{396D0309-D420-40C3-83F1-5EF5C7124CD3}"/>
    <cellStyle name="Normal 6 5 3 3 4" xfId="1701" xr:uid="{25D47A77-B6E3-423C-B67E-F4BE7112228C}"/>
    <cellStyle name="Normal 6 5 3 3 5" xfId="1702" xr:uid="{39FD13ED-955B-411D-9B10-656542918DD6}"/>
    <cellStyle name="Normal 6 5 3 4" xfId="1703" xr:uid="{2B1248C1-B65C-4D99-A671-ABE18627D7D1}"/>
    <cellStyle name="Normal 6 5 3 4 2" xfId="1704" xr:uid="{D13EA448-9BD5-4A3C-BEC7-30B02BECCC49}"/>
    <cellStyle name="Normal 6 5 3 4 3" xfId="1705" xr:uid="{96FB51FF-334B-453A-B0E9-2387A49B5E7B}"/>
    <cellStyle name="Normal 6 5 3 4 4" xfId="1706" xr:uid="{509F7FA5-CF29-465D-9D5C-10A7A23C5B0E}"/>
    <cellStyle name="Normal 6 5 3 5" xfId="1707" xr:uid="{C5F214DB-2F10-41C7-BF0F-17C9FC66D41A}"/>
    <cellStyle name="Normal 6 5 3 5 2" xfId="1708" xr:uid="{7B9731F8-638E-4F33-B48D-C7FB5D39D5B3}"/>
    <cellStyle name="Normal 6 5 3 5 3" xfId="1709" xr:uid="{A4CE63A2-E386-473B-B4E0-FB06A7421315}"/>
    <cellStyle name="Normal 6 5 3 5 4" xfId="1710" xr:uid="{2E117CA0-F867-4C5E-984F-D87D0732EB0D}"/>
    <cellStyle name="Normal 6 5 3 6" xfId="1711" xr:uid="{B0149F64-35C6-46A2-8A98-271FA04A2F52}"/>
    <cellStyle name="Normal 6 5 3 7" xfId="1712" xr:uid="{D9F66C57-CEC5-4026-BE0E-68972B727D08}"/>
    <cellStyle name="Normal 6 5 3 8" xfId="1713" xr:uid="{B468BA8E-ABF2-4C62-96F2-71A93D92D3C9}"/>
    <cellStyle name="Normal 6 5 4" xfId="1714" xr:uid="{5A432221-495F-47D2-A0F9-F9062D9A6E37}"/>
    <cellStyle name="Normal 6 5 4 2" xfId="1715" xr:uid="{679913FE-65AC-43BC-8C0C-86FA8D7DED31}"/>
    <cellStyle name="Normal 6 5 4 2 2" xfId="1716" xr:uid="{38BCF288-27F6-4238-9739-36C2A6439C4B}"/>
    <cellStyle name="Normal 6 5 4 2 2 2" xfId="1717" xr:uid="{DECB5211-BA65-4827-8DCD-94C6F47CBEDF}"/>
    <cellStyle name="Normal 6 5 4 2 2 3" xfId="1718" xr:uid="{9B27AC93-8822-4C09-A893-F95476505892}"/>
    <cellStyle name="Normal 6 5 4 2 2 4" xfId="1719" xr:uid="{E1054CC5-4A31-47C1-A3E0-AE9533674828}"/>
    <cellStyle name="Normal 6 5 4 2 3" xfId="1720" xr:uid="{22E427AE-DC00-4FEC-9603-B3757DB8E60F}"/>
    <cellStyle name="Normal 6 5 4 2 4" xfId="1721" xr:uid="{5CCD3ED2-69B8-4BE3-97F4-FD25FE5871D2}"/>
    <cellStyle name="Normal 6 5 4 2 5" xfId="1722" xr:uid="{FF9EA8F0-9F19-4852-8485-8091DEF656B1}"/>
    <cellStyle name="Normal 6 5 4 3" xfId="1723" xr:uid="{4F28EAE2-4F98-40E8-BD66-AE483A96301F}"/>
    <cellStyle name="Normal 6 5 4 3 2" xfId="1724" xr:uid="{DD5301F4-73D3-465A-8BBB-AF2532AD1273}"/>
    <cellStyle name="Normal 6 5 4 3 3" xfId="1725" xr:uid="{B0EEF082-B12B-4798-A70C-17B9FCC08388}"/>
    <cellStyle name="Normal 6 5 4 3 4" xfId="1726" xr:uid="{DE956A2E-E23E-49E4-B81C-1AAFEC0F5CA7}"/>
    <cellStyle name="Normal 6 5 4 4" xfId="1727" xr:uid="{AC706964-AC19-4DCF-AE76-D31196B3063D}"/>
    <cellStyle name="Normal 6 5 4 4 2" xfId="1728" xr:uid="{757EBB8F-76EC-4204-92BD-E16AA505C4E4}"/>
    <cellStyle name="Normal 6 5 4 4 3" xfId="1729" xr:uid="{3D360900-EDBE-4074-ADD7-079A4532B7AF}"/>
    <cellStyle name="Normal 6 5 4 4 4" xfId="1730" xr:uid="{2BBA6682-FF6D-4B22-B75E-FAAAA9608D05}"/>
    <cellStyle name="Normal 6 5 4 5" xfId="1731" xr:uid="{2388FE48-1CCA-4C95-B498-87539EEDCBF4}"/>
    <cellStyle name="Normal 6 5 4 6" xfId="1732" xr:uid="{E4C023C5-7C1A-4C63-9872-49247E55CEB3}"/>
    <cellStyle name="Normal 6 5 4 7" xfId="1733" xr:uid="{02D8FB9F-4ED1-4016-AB98-06DEB417FF9D}"/>
    <cellStyle name="Normal 6 5 5" xfId="1734" xr:uid="{C2D2229E-14EF-4C9F-85E0-3EF64EEED801}"/>
    <cellStyle name="Normal 6 5 5 2" xfId="1735" xr:uid="{1B21631C-8F64-483E-8B24-7C33E9E1E07B}"/>
    <cellStyle name="Normal 6 5 5 2 2" xfId="1736" xr:uid="{09D9AE4C-04A3-4329-9BA1-F284BD964212}"/>
    <cellStyle name="Normal 6 5 5 2 3" xfId="1737" xr:uid="{974AF6D0-BD41-4788-A19F-BBBB6BB323EA}"/>
    <cellStyle name="Normal 6 5 5 2 4" xfId="1738" xr:uid="{DADE22DB-93C5-4999-9CB7-217B99749FE7}"/>
    <cellStyle name="Normal 6 5 5 3" xfId="1739" xr:uid="{EC79294F-4008-4BE0-AB92-8E03F3BCFF96}"/>
    <cellStyle name="Normal 6 5 5 3 2" xfId="1740" xr:uid="{CCCB0818-B0BC-4B9D-83E2-C8CA80B332EF}"/>
    <cellStyle name="Normal 6 5 5 3 3" xfId="1741" xr:uid="{D87512AB-6E62-4948-89EC-66EEC91D4AEF}"/>
    <cellStyle name="Normal 6 5 5 3 4" xfId="1742" xr:uid="{A667C649-17D5-46FA-AF4C-28951067507C}"/>
    <cellStyle name="Normal 6 5 5 4" xfId="1743" xr:uid="{719B9964-D442-4A1E-A0FA-4DAF75B1CA85}"/>
    <cellStyle name="Normal 6 5 5 5" xfId="1744" xr:uid="{87150967-E441-4F25-8840-BDE35007C0DF}"/>
    <cellStyle name="Normal 6 5 5 6" xfId="1745" xr:uid="{A31BE336-B7FD-4504-8604-4D4D8578CDAC}"/>
    <cellStyle name="Normal 6 5 6" xfId="1746" xr:uid="{B941042E-05E6-4869-86AE-610DB635E816}"/>
    <cellStyle name="Normal 6 5 6 2" xfId="1747" xr:uid="{2D0BB205-2D5A-4374-84A0-A060E9808CF8}"/>
    <cellStyle name="Normal 6 5 6 2 2" xfId="1748" xr:uid="{11EF6EB8-8F01-418F-B410-644EC4CE6890}"/>
    <cellStyle name="Normal 6 5 6 2 3" xfId="1749" xr:uid="{30A2FD01-7DF4-4DEF-B630-67D26600B227}"/>
    <cellStyle name="Normal 6 5 6 2 4" xfId="1750" xr:uid="{3E1029C9-5040-4259-A516-F3794C6012E5}"/>
    <cellStyle name="Normal 6 5 6 3" xfId="1751" xr:uid="{AFDA6890-3F08-43A2-85B1-2F009C4A819A}"/>
    <cellStyle name="Normal 6 5 6 4" xfId="1752" xr:uid="{0818E34F-4A5B-4E7A-A26E-8B1EB0979E38}"/>
    <cellStyle name="Normal 6 5 6 5" xfId="1753" xr:uid="{23BABF70-7056-4314-AB1F-62D4549B982A}"/>
    <cellStyle name="Normal 6 5 7" xfId="1754" xr:uid="{C924A1A3-E07B-414A-A102-B1B0AC076C79}"/>
    <cellStyle name="Normal 6 5 7 2" xfId="1755" xr:uid="{876D3C6A-1B51-4892-8CAA-9ADC9FED2C18}"/>
    <cellStyle name="Normal 6 5 7 3" xfId="1756" xr:uid="{6187E2B0-8656-4727-AE7E-1CA51886BD82}"/>
    <cellStyle name="Normal 6 5 7 4" xfId="1757" xr:uid="{4DC101AD-AE49-4D1F-A8E3-D1ABC47AB893}"/>
    <cellStyle name="Normal 6 5 8" xfId="1758" xr:uid="{3F7A4C42-BF5B-49B1-B1C0-6A7EE3353F6A}"/>
    <cellStyle name="Normal 6 5 8 2" xfId="1759" xr:uid="{5D6BBFB1-B8D8-4187-9009-B1527CAEAEC3}"/>
    <cellStyle name="Normal 6 5 8 3" xfId="1760" xr:uid="{870AF827-95FD-49F0-9A13-DD663412BCD2}"/>
    <cellStyle name="Normal 6 5 8 4" xfId="1761" xr:uid="{94762453-2CAA-41C6-A46E-9D1EE977D555}"/>
    <cellStyle name="Normal 6 5 9" xfId="1762" xr:uid="{1F98D2A1-AABF-420D-9D66-90C2AA395EAD}"/>
    <cellStyle name="Normal 6 6" xfId="1763" xr:uid="{D0831D2C-AD56-4EE7-A2B8-EEB4C20C75FC}"/>
    <cellStyle name="Normal 6 6 2" xfId="1764" xr:uid="{AC3EB193-6B9A-4FE2-9194-90E90ECB08F5}"/>
    <cellStyle name="Normal 6 6 2 2" xfId="1765" xr:uid="{FB509237-F35B-4163-A80E-D671FF11429E}"/>
    <cellStyle name="Normal 6 6 2 2 2" xfId="1766" xr:uid="{8A7F63AA-2ABE-4E8C-9215-04283DDA110A}"/>
    <cellStyle name="Normal 6 6 2 2 2 2" xfId="1767" xr:uid="{2548C433-3F52-4BE4-B737-8E0D20EBD542}"/>
    <cellStyle name="Normal 6 6 2 2 2 3" xfId="1768" xr:uid="{26911D33-C302-40B0-B301-26AB4358A13A}"/>
    <cellStyle name="Normal 6 6 2 2 2 4" xfId="1769" xr:uid="{06A72238-E39C-4575-98BA-DA616A691680}"/>
    <cellStyle name="Normal 6 6 2 2 3" xfId="1770" xr:uid="{48636A9A-26E4-4802-BEAF-E6290F40E3D3}"/>
    <cellStyle name="Normal 6 6 2 2 3 2" xfId="1771" xr:uid="{81BF1853-1117-4D73-A693-5387B98C282F}"/>
    <cellStyle name="Normal 6 6 2 2 3 3" xfId="1772" xr:uid="{32B2E14C-2D1C-49CE-858C-DEDC6E930607}"/>
    <cellStyle name="Normal 6 6 2 2 3 4" xfId="1773" xr:uid="{9059D6FD-9B12-4D8F-8C67-F72E27D890FD}"/>
    <cellStyle name="Normal 6 6 2 2 4" xfId="1774" xr:uid="{1155AFB3-9050-4521-88CA-090138C661C8}"/>
    <cellStyle name="Normal 6 6 2 2 5" xfId="1775" xr:uid="{11E26E3A-6610-4948-A9BA-46D46AC52D7D}"/>
    <cellStyle name="Normal 6 6 2 2 6" xfId="1776" xr:uid="{5FEFF9A7-2498-498A-BFB5-F7AF363641EB}"/>
    <cellStyle name="Normal 6 6 2 3" xfId="1777" xr:uid="{E117BE12-C9A5-4EDA-9785-D83F6951221C}"/>
    <cellStyle name="Normal 6 6 2 3 2" xfId="1778" xr:uid="{8127D9D3-3CE3-4ED1-BF07-025439E04F8B}"/>
    <cellStyle name="Normal 6 6 2 3 2 2" xfId="1779" xr:uid="{6C21BF28-1BC9-49DA-8ABD-8E8F50410E5F}"/>
    <cellStyle name="Normal 6 6 2 3 2 3" xfId="1780" xr:uid="{00A04329-1C1E-4BA9-A5E1-60A1DC598E2B}"/>
    <cellStyle name="Normal 6 6 2 3 2 4" xfId="1781" xr:uid="{322DEB69-970F-41F0-A1D9-FD8742022071}"/>
    <cellStyle name="Normal 6 6 2 3 3" xfId="1782" xr:uid="{1481D198-E356-4415-A34E-2E16AE7035F4}"/>
    <cellStyle name="Normal 6 6 2 3 4" xfId="1783" xr:uid="{DEAFBB19-E088-4616-A195-14FFA1660CC1}"/>
    <cellStyle name="Normal 6 6 2 3 5" xfId="1784" xr:uid="{114E4FE1-54D5-4978-926D-AABD6CE762EE}"/>
    <cellStyle name="Normal 6 6 2 4" xfId="1785" xr:uid="{9A74965E-8077-483D-8E36-CCE00BF0EB1D}"/>
    <cellStyle name="Normal 6 6 2 4 2" xfId="1786" xr:uid="{914E51AF-B87E-46CF-B8E4-B6033F530FAF}"/>
    <cellStyle name="Normal 6 6 2 4 3" xfId="1787" xr:uid="{91CCB1B8-EEBA-4C1B-8176-C7768A4597A1}"/>
    <cellStyle name="Normal 6 6 2 4 4" xfId="1788" xr:uid="{7133A4DF-ED73-4618-B3C1-C12B1F51CAB8}"/>
    <cellStyle name="Normal 6 6 2 5" xfId="1789" xr:uid="{EC10471F-4A26-4960-926D-577B40D3FE40}"/>
    <cellStyle name="Normal 6 6 2 5 2" xfId="1790" xr:uid="{098047BF-F975-46B5-B19B-E6BAD9AB158A}"/>
    <cellStyle name="Normal 6 6 2 5 3" xfId="1791" xr:uid="{F3FB5068-E3F7-43D7-B339-415B1A89BF10}"/>
    <cellStyle name="Normal 6 6 2 5 4" xfId="1792" xr:uid="{A0DDA186-87FD-4F62-A482-D9D7B8024D6E}"/>
    <cellStyle name="Normal 6 6 2 6" xfId="1793" xr:uid="{7F546544-2A37-4D05-ADD2-CFBD1AF26A17}"/>
    <cellStyle name="Normal 6 6 2 7" xfId="1794" xr:uid="{891B88F0-6593-4F64-9787-23ACD3A35673}"/>
    <cellStyle name="Normal 6 6 2 8" xfId="1795" xr:uid="{4FF9FD32-BC1F-48C5-8808-6A8C131ED864}"/>
    <cellStyle name="Normal 6 6 3" xfId="1796" xr:uid="{4F137F45-0F43-415C-8AE6-2323B7B06D07}"/>
    <cellStyle name="Normal 6 6 3 2" xfId="1797" xr:uid="{1BFEB47E-B17B-4FF3-95D1-90F59406A5B6}"/>
    <cellStyle name="Normal 6 6 3 2 2" xfId="1798" xr:uid="{A0FB4C6D-2909-49E9-BF33-BC6B8AD58ED3}"/>
    <cellStyle name="Normal 6 6 3 2 3" xfId="1799" xr:uid="{E4215CC5-2ECA-400B-9B46-6D771F258987}"/>
    <cellStyle name="Normal 6 6 3 2 4" xfId="1800" xr:uid="{6FB36DEC-77D7-4AD1-95F6-7F9956817DBD}"/>
    <cellStyle name="Normal 6 6 3 3" xfId="1801" xr:uid="{DB79AE10-EE55-4C82-B424-B629A5599A20}"/>
    <cellStyle name="Normal 6 6 3 3 2" xfId="1802" xr:uid="{2F1CD201-6E57-4238-8706-33A62B13845A}"/>
    <cellStyle name="Normal 6 6 3 3 3" xfId="1803" xr:uid="{3208D488-45A1-43A3-9C2A-D0A68F988D9A}"/>
    <cellStyle name="Normal 6 6 3 3 4" xfId="1804" xr:uid="{F38CF0CB-81A5-4F56-945C-BB46304E304E}"/>
    <cellStyle name="Normal 6 6 3 4" xfId="1805" xr:uid="{AF780447-1868-4DAD-B041-0B55DEAA2826}"/>
    <cellStyle name="Normal 6 6 3 5" xfId="1806" xr:uid="{FFDB0F7C-86A2-4F0F-917B-9A259C46504E}"/>
    <cellStyle name="Normal 6 6 3 6" xfId="1807" xr:uid="{117CA5F9-AAD0-4197-A189-C747F185CFFF}"/>
    <cellStyle name="Normal 6 6 4" xfId="1808" xr:uid="{47EC99F8-20CD-435B-9D62-7CFBC1E0C1FA}"/>
    <cellStyle name="Normal 6 6 4 2" xfId="1809" xr:uid="{121BB1B2-FF7C-44F6-BE07-7B26E6A904FD}"/>
    <cellStyle name="Normal 6 6 4 2 2" xfId="1810" xr:uid="{06B4A5CB-183F-4168-B5A8-733F9F2F652F}"/>
    <cellStyle name="Normal 6 6 4 2 3" xfId="1811" xr:uid="{2D638A25-46BC-411F-AC1E-EBCAE7891A59}"/>
    <cellStyle name="Normal 6 6 4 2 4" xfId="1812" xr:uid="{E54CF73A-4E98-4EB4-8657-625B9E42F631}"/>
    <cellStyle name="Normal 6 6 4 3" xfId="1813" xr:uid="{B4537505-297F-4BF2-87AF-4A383863C61B}"/>
    <cellStyle name="Normal 6 6 4 4" xfId="1814" xr:uid="{13BF476F-2955-4A7D-AC5C-7905F5D82B9B}"/>
    <cellStyle name="Normal 6 6 4 5" xfId="1815" xr:uid="{A685F35C-CFA1-48C4-819D-8B0765E18AA7}"/>
    <cellStyle name="Normal 6 6 5" xfId="1816" xr:uid="{AC6F6EE5-E0B2-4A92-94A2-F4507B1C0E0D}"/>
    <cellStyle name="Normal 6 6 5 2" xfId="1817" xr:uid="{929CFA01-B5AF-49A1-80B9-9E2B169F679A}"/>
    <cellStyle name="Normal 6 6 5 3" xfId="1818" xr:uid="{192B06D0-704C-4F28-9030-CAE295D1D669}"/>
    <cellStyle name="Normal 6 6 5 4" xfId="1819" xr:uid="{2BB736F1-EBF2-4E26-8B19-4A6B4F61ED95}"/>
    <cellStyle name="Normal 6 6 6" xfId="1820" xr:uid="{9644F846-2066-4FFD-BD51-3C2FFFC98D82}"/>
    <cellStyle name="Normal 6 6 6 2" xfId="1821" xr:uid="{11DD048D-4645-4267-A09F-1EB88A28919A}"/>
    <cellStyle name="Normal 6 6 6 3" xfId="1822" xr:uid="{71F75B59-7235-4BD7-B5CF-53743D9CEAA0}"/>
    <cellStyle name="Normal 6 6 6 4" xfId="1823" xr:uid="{A07D63B7-227D-4698-82AF-BC43EB36A894}"/>
    <cellStyle name="Normal 6 6 7" xfId="1824" xr:uid="{47AC3168-A4E1-4C3D-BEA8-9F6CFBAA98EA}"/>
    <cellStyle name="Normal 6 6 8" xfId="1825" xr:uid="{4022CEE0-72A4-4414-BFC6-8BF7CC15BB04}"/>
    <cellStyle name="Normal 6 6 9" xfId="1826" xr:uid="{55356B1F-562B-4364-90B3-E602A03A7067}"/>
    <cellStyle name="Normal 6 7" xfId="1827" xr:uid="{C591E50B-2190-477B-8833-D162E3982E9E}"/>
    <cellStyle name="Normal 6 7 2" xfId="1828" xr:uid="{900BA9EA-F75F-4477-ADAB-A94415199DB0}"/>
    <cellStyle name="Normal 6 7 2 2" xfId="1829" xr:uid="{09148644-2EEF-4A00-8AE5-6BFB71F2BF14}"/>
    <cellStyle name="Normal 6 7 2 2 2" xfId="1830" xr:uid="{1D1E8BAD-A596-46D8-B751-8DE02F2AC4EC}"/>
    <cellStyle name="Normal 6 7 2 2 2 2" xfId="4014" xr:uid="{C7E4DB1F-F60E-4E99-A069-CC3F040F31A6}"/>
    <cellStyle name="Normal 6 7 2 2 3" xfId="1831" xr:uid="{FE2E0E96-D41D-4448-9749-89212838077B}"/>
    <cellStyle name="Normal 6 7 2 2 4" xfId="1832" xr:uid="{2F167517-60CC-4BB2-B263-831561D9942B}"/>
    <cellStyle name="Normal 6 7 2 3" xfId="1833" xr:uid="{48F77C25-DE16-486D-9A40-93CEA46774BC}"/>
    <cellStyle name="Normal 6 7 2 3 2" xfId="1834" xr:uid="{610ED51F-5634-47EC-AE13-0317240B9E90}"/>
    <cellStyle name="Normal 6 7 2 3 3" xfId="1835" xr:uid="{9D0EC484-BE69-4693-B61C-CFD9F5007228}"/>
    <cellStyle name="Normal 6 7 2 3 4" xfId="1836" xr:uid="{87C75425-026C-47B4-82B1-D0236763EFF4}"/>
    <cellStyle name="Normal 6 7 2 4" xfId="1837" xr:uid="{71FE8A7A-A2A2-4ADE-A674-2D8F25B0B300}"/>
    <cellStyle name="Normal 6 7 2 5" xfId="1838" xr:uid="{CFBBF9A4-70A5-4F9F-BDA2-5A17AFF29683}"/>
    <cellStyle name="Normal 6 7 2 6" xfId="1839" xr:uid="{6C66CAFA-D80B-4B79-BB2C-1CA5D4366355}"/>
    <cellStyle name="Normal 6 7 3" xfId="1840" xr:uid="{AC66146C-F742-45F6-AA88-7E1F7749DD08}"/>
    <cellStyle name="Normal 6 7 3 2" xfId="1841" xr:uid="{FF65AF91-6264-4363-875A-B9CB12E2930F}"/>
    <cellStyle name="Normal 6 7 3 2 2" xfId="1842" xr:uid="{D4825B6E-C25E-4D2C-B23D-7843CD970FB4}"/>
    <cellStyle name="Normal 6 7 3 2 3" xfId="1843" xr:uid="{6AC3B677-C760-4838-B26A-68DEA3C993FA}"/>
    <cellStyle name="Normal 6 7 3 2 4" xfId="1844" xr:uid="{45EB10D8-CF2C-4750-A744-9265AACCF5AA}"/>
    <cellStyle name="Normal 6 7 3 3" xfId="1845" xr:uid="{7C22B07B-0DAE-4968-9ECD-14316F603A88}"/>
    <cellStyle name="Normal 6 7 3 4" xfId="1846" xr:uid="{03324D63-1A48-445E-A459-3205B19CA791}"/>
    <cellStyle name="Normal 6 7 3 5" xfId="1847" xr:uid="{6493364D-813F-4DFA-8D71-99E378FE8772}"/>
    <cellStyle name="Normal 6 7 4" xfId="1848" xr:uid="{09E47637-CD55-4718-8BE8-F20F80B77581}"/>
    <cellStyle name="Normal 6 7 4 2" xfId="1849" xr:uid="{00B77B1C-BC08-4D3A-A36D-E60D25589B81}"/>
    <cellStyle name="Normal 6 7 4 3" xfId="1850" xr:uid="{E221509B-0331-4ED2-BE18-DED7FB8C49A8}"/>
    <cellStyle name="Normal 6 7 4 4" xfId="1851" xr:uid="{2DFE70B9-BECD-4CD2-8CE1-1C0C1424DF28}"/>
    <cellStyle name="Normal 6 7 5" xfId="1852" xr:uid="{C69938AB-AC4D-4ED0-A247-691B20CF7453}"/>
    <cellStyle name="Normal 6 7 5 2" xfId="1853" xr:uid="{9BF8FBFB-2A10-4562-AE5B-86FD04FCBABC}"/>
    <cellStyle name="Normal 6 7 5 3" xfId="1854" xr:uid="{81178A78-FFDE-46DB-82DB-D890E041D541}"/>
    <cellStyle name="Normal 6 7 5 4" xfId="1855" xr:uid="{9829A2B5-0C0E-4A77-8B73-CBC17E1B336B}"/>
    <cellStyle name="Normal 6 7 6" xfId="1856" xr:uid="{34E0A922-A375-4C5B-B26C-EC442A6C4ACA}"/>
    <cellStyle name="Normal 6 7 7" xfId="1857" xr:uid="{C6305551-F788-4151-923F-02F4E68CF814}"/>
    <cellStyle name="Normal 6 7 8" xfId="1858" xr:uid="{B1AEFBE2-CDD2-4DDD-8778-B24C96CAD522}"/>
    <cellStyle name="Normal 6 8" xfId="1859" xr:uid="{E6789C6D-DBB1-4BBE-A9C9-1CE08BEF479C}"/>
    <cellStyle name="Normal 6 8 2" xfId="1860" xr:uid="{45D870DF-B111-4405-A238-25722ABBB594}"/>
    <cellStyle name="Normal 6 8 2 2" xfId="1861" xr:uid="{EB6FA4CC-AE2B-49B8-9C2E-AF04039AF069}"/>
    <cellStyle name="Normal 6 8 2 2 2" xfId="1862" xr:uid="{3F8716D2-DD82-4C12-A027-2E5DB972EA07}"/>
    <cellStyle name="Normal 6 8 2 2 3" xfId="1863" xr:uid="{BFF87A15-DBFB-4AB3-9A10-700AD0EFCEAD}"/>
    <cellStyle name="Normal 6 8 2 2 4" xfId="1864" xr:uid="{58EA4C33-532F-4C7C-90D4-1EA884A76A2A}"/>
    <cellStyle name="Normal 6 8 2 3" xfId="1865" xr:uid="{EAC5451A-FBBB-4451-B87A-3DD7C5BDF0DA}"/>
    <cellStyle name="Normal 6 8 2 4" xfId="1866" xr:uid="{B299B29E-4526-4449-AAB6-7A0AC8C8F486}"/>
    <cellStyle name="Normal 6 8 2 5" xfId="1867" xr:uid="{262C98F7-2AF0-422A-8DEA-6D99958099D2}"/>
    <cellStyle name="Normal 6 8 3" xfId="1868" xr:uid="{76CFF81C-72EE-4B15-8E94-5C61E22C6C62}"/>
    <cellStyle name="Normal 6 8 3 2" xfId="1869" xr:uid="{3A68903C-3887-4755-BE7B-5FE0B6C8D5CC}"/>
    <cellStyle name="Normal 6 8 3 3" xfId="1870" xr:uid="{4410A7E2-FA42-4A3C-ADBF-3DE724C2C9D8}"/>
    <cellStyle name="Normal 6 8 3 4" xfId="1871" xr:uid="{AA8F557F-1548-465B-B746-0360759DD2A8}"/>
    <cellStyle name="Normal 6 8 4" xfId="1872" xr:uid="{AEEB214D-EBED-49D3-8251-4C46105D7EA1}"/>
    <cellStyle name="Normal 6 8 4 2" xfId="1873" xr:uid="{F23C111C-4C16-4F8A-AAA8-EE6755E98F55}"/>
    <cellStyle name="Normal 6 8 4 3" xfId="1874" xr:uid="{C342EE12-253E-4881-9183-EA32CEE9A308}"/>
    <cellStyle name="Normal 6 8 4 4" xfId="1875" xr:uid="{957645A0-9877-4C96-8850-37FC36AF66EA}"/>
    <cellStyle name="Normal 6 8 5" xfId="1876" xr:uid="{A4F75C3A-86E5-4F76-9D71-C696DA72DACF}"/>
    <cellStyle name="Normal 6 8 6" xfId="1877" xr:uid="{F4360749-1D6A-4307-A5A5-FB5AA72D7436}"/>
    <cellStyle name="Normal 6 8 7" xfId="1878" xr:uid="{29D2EE49-E11F-444C-8196-315424CBF2B1}"/>
    <cellStyle name="Normal 6 9" xfId="1879" xr:uid="{0BFC9DFE-863C-4EB6-A4A1-4B57A9B5879B}"/>
    <cellStyle name="Normal 6 9 2" xfId="1880" xr:uid="{F0FFACBB-81B6-47AD-90D8-A3036D82D76E}"/>
    <cellStyle name="Normal 6 9 2 2" xfId="1881" xr:uid="{86A0BAE5-AECF-4085-AB9B-327E03131548}"/>
    <cellStyle name="Normal 6 9 2 3" xfId="1882" xr:uid="{3BC3B6E8-FF7E-4D4A-ABAB-40D193BA9014}"/>
    <cellStyle name="Normal 6 9 2 4" xfId="1883" xr:uid="{EF66F8B6-7EC6-46AA-9C21-53FB20B16E01}"/>
    <cellStyle name="Normal 6 9 3" xfId="1884" xr:uid="{094C22ED-170B-432B-8654-A69E2FC52635}"/>
    <cellStyle name="Normal 6 9 3 2" xfId="1885" xr:uid="{6058F056-61C3-49D6-B040-84419059DA1D}"/>
    <cellStyle name="Normal 6 9 3 3" xfId="1886" xr:uid="{8326C07D-30E2-4ED5-BBAD-08CF1D845C29}"/>
    <cellStyle name="Normal 6 9 3 4" xfId="1887" xr:uid="{9E092AC7-0015-4074-B31B-07222DC5DA20}"/>
    <cellStyle name="Normal 6 9 4" xfId="1888" xr:uid="{0C13BB5D-73F7-4670-A0BA-85E4FDA226DF}"/>
    <cellStyle name="Normal 6 9 5" xfId="1889" xr:uid="{74C6555C-D7DB-4101-A323-DE3B578D1C44}"/>
    <cellStyle name="Normal 6 9 6" xfId="1890" xr:uid="{8EFE20CD-1463-4690-83DD-7EF6A8159E9D}"/>
    <cellStyle name="Normal 7" xfId="78" xr:uid="{9DE5C514-32E3-4E35-A6A0-6C19D33A261F}"/>
    <cellStyle name="Normal 7 10" xfId="1891" xr:uid="{6D096FD7-0953-4680-B877-847383B29BCE}"/>
    <cellStyle name="Normal 7 10 2" xfId="1892" xr:uid="{8F030D75-0433-48FA-AD94-FD1E600955B4}"/>
    <cellStyle name="Normal 7 10 3" xfId="1893" xr:uid="{A98920EF-CAF6-4E05-8A7D-9023010526C7}"/>
    <cellStyle name="Normal 7 10 4" xfId="1894" xr:uid="{7C1E8B86-5A1E-459B-A709-DEA8155D23C4}"/>
    <cellStyle name="Normal 7 11" xfId="1895" xr:uid="{9BF38BB0-2381-4D9B-A65D-51A227DDCF3D}"/>
    <cellStyle name="Normal 7 11 2" xfId="1896" xr:uid="{D835C995-B952-4433-A854-4941C057A604}"/>
    <cellStyle name="Normal 7 11 3" xfId="1897" xr:uid="{A597C735-EE2D-4BD8-877C-D9CAC404BE66}"/>
    <cellStyle name="Normal 7 11 4" xfId="1898" xr:uid="{38073B02-9F4D-43B8-812C-CAA9BF202170}"/>
    <cellStyle name="Normal 7 12" xfId="1899" xr:uid="{CCAF53FA-9AFA-40B9-A568-52B0F00B3D3C}"/>
    <cellStyle name="Normal 7 12 2" xfId="1900" xr:uid="{67A55F6C-DC45-43EE-AF7D-910F5650035A}"/>
    <cellStyle name="Normal 7 13" xfId="1901" xr:uid="{239FA93D-FA43-4245-9A4E-C62A114084F6}"/>
    <cellStyle name="Normal 7 14" xfId="1902" xr:uid="{7F642DC3-C498-4D64-B8C5-8E851CAC69FB}"/>
    <cellStyle name="Normal 7 15" xfId="1903" xr:uid="{AEFA08E6-C1E0-4171-8237-15C53FE41A67}"/>
    <cellStyle name="Normal 7 2" xfId="97" xr:uid="{9CCDCA0E-D0A8-4B0A-B6EB-4DFEF01C60B2}"/>
    <cellStyle name="Normal 7 2 10" xfId="1904" xr:uid="{D175EDAF-B606-4870-A365-CC8468938883}"/>
    <cellStyle name="Normal 7 2 11" xfId="1905" xr:uid="{BD02EDE5-A470-4CDF-B772-AFED14F98AD6}"/>
    <cellStyle name="Normal 7 2 2" xfId="1906" xr:uid="{517EF0A8-AD99-43F1-9068-B57942192B9D}"/>
    <cellStyle name="Normal 7 2 2 2" xfId="1907" xr:uid="{738908E8-A8D7-4D7F-926A-6C67D8C9D354}"/>
    <cellStyle name="Normal 7 2 2 2 2" xfId="1908" xr:uid="{0DF22055-B138-4DDB-AAD1-CB71EE811675}"/>
    <cellStyle name="Normal 7 2 2 2 2 2" xfId="1909" xr:uid="{120AA79E-D904-4245-B361-50B803476DA5}"/>
    <cellStyle name="Normal 7 2 2 2 2 2 2" xfId="1910" xr:uid="{1ED32F54-5E5F-41E0-8557-EEF167720F5D}"/>
    <cellStyle name="Normal 7 2 2 2 2 2 2 2" xfId="4015" xr:uid="{785B7660-28EA-4229-BC9C-15FD70D12404}"/>
    <cellStyle name="Normal 7 2 2 2 2 2 2 2 2" xfId="4016" xr:uid="{F50E52F6-A151-4F3A-A0D8-AD86BC27406E}"/>
    <cellStyle name="Normal 7 2 2 2 2 2 2 3" xfId="4017" xr:uid="{D45ECED7-AA34-49A3-BDCD-D899051E0E38}"/>
    <cellStyle name="Normal 7 2 2 2 2 2 3" xfId="1911" xr:uid="{07E6F758-5F23-4017-93E4-DD954BF331B5}"/>
    <cellStyle name="Normal 7 2 2 2 2 2 3 2" xfId="4018" xr:uid="{9C3DC408-3BCD-4AB9-9E97-B63D8396C32A}"/>
    <cellStyle name="Normal 7 2 2 2 2 2 4" xfId="1912" xr:uid="{D9C612B7-C26A-407A-AB2D-9368BDF8B04D}"/>
    <cellStyle name="Normal 7 2 2 2 2 3" xfId="1913" xr:uid="{C02249B2-98A0-485A-BAE7-817DFB70FACC}"/>
    <cellStyle name="Normal 7 2 2 2 2 3 2" xfId="1914" xr:uid="{679818BD-13A3-4C49-B296-C7A54BBBCEDF}"/>
    <cellStyle name="Normal 7 2 2 2 2 3 2 2" xfId="4019" xr:uid="{4B8B9053-A9C8-4B74-A468-40F5F6BB1EE4}"/>
    <cellStyle name="Normal 7 2 2 2 2 3 3" xfId="1915" xr:uid="{26B1FCAF-445D-400A-9D3E-5A7C8CC6A5A0}"/>
    <cellStyle name="Normal 7 2 2 2 2 3 4" xfId="1916" xr:uid="{1FA63F7E-FC00-469E-8B1A-AB485366C085}"/>
    <cellStyle name="Normal 7 2 2 2 2 4" xfId="1917" xr:uid="{03B838A1-3ADB-4652-8549-97E77C1A5D15}"/>
    <cellStyle name="Normal 7 2 2 2 2 4 2" xfId="4020" xr:uid="{872695AC-124C-4ED7-97AC-139EAD7FE46A}"/>
    <cellStyle name="Normal 7 2 2 2 2 5" xfId="1918" xr:uid="{87CC9448-BF2A-4B88-AEF4-1D48F2100038}"/>
    <cellStyle name="Normal 7 2 2 2 2 6" xfId="1919" xr:uid="{4F217A29-6912-49E2-B355-500F78DCE4C1}"/>
    <cellStyle name="Normal 7 2 2 2 3" xfId="1920" xr:uid="{9377FD39-AFC7-4031-A419-B8613A206E98}"/>
    <cellStyle name="Normal 7 2 2 2 3 2" xfId="1921" xr:uid="{A0A02A3E-D47C-4FE7-874F-4A2CA4680ABB}"/>
    <cellStyle name="Normal 7 2 2 2 3 2 2" xfId="1922" xr:uid="{50959097-6D3D-4CB0-BA83-28F57962B3E0}"/>
    <cellStyle name="Normal 7 2 2 2 3 2 2 2" xfId="4021" xr:uid="{5B35DBF3-5EB1-401D-8A66-B0BE8C04F5FB}"/>
    <cellStyle name="Normal 7 2 2 2 3 2 2 2 2" xfId="4022" xr:uid="{869761F5-6CA2-47D0-B43C-7C6735413A0E}"/>
    <cellStyle name="Normal 7 2 2 2 3 2 2 3" xfId="4023" xr:uid="{74951D35-5D1A-4BBA-8E9F-576289F11988}"/>
    <cellStyle name="Normal 7 2 2 2 3 2 3" xfId="1923" xr:uid="{BAD1BEF0-051F-4424-A856-CC20475FE8BF}"/>
    <cellStyle name="Normal 7 2 2 2 3 2 3 2" xfId="4024" xr:uid="{2EDAB36A-29F8-4DAE-B0AD-E56BAF58CEBE}"/>
    <cellStyle name="Normal 7 2 2 2 3 2 4" xfId="1924" xr:uid="{E0F8DB1E-3743-4983-B137-E105CAADA075}"/>
    <cellStyle name="Normal 7 2 2 2 3 3" xfId="1925" xr:uid="{8D1AE35E-C5B3-4E8F-99AA-39A13A6765D0}"/>
    <cellStyle name="Normal 7 2 2 2 3 3 2" xfId="4025" xr:uid="{F991E471-BC69-4A04-A3A3-264C3C90135D}"/>
    <cellStyle name="Normal 7 2 2 2 3 3 2 2" xfId="4026" xr:uid="{000C0D90-64AC-4710-BDA2-E49F4C6E56EF}"/>
    <cellStyle name="Normal 7 2 2 2 3 3 3" xfId="4027" xr:uid="{8AE3515F-B000-4D84-8958-DE2020EBE70F}"/>
    <cellStyle name="Normal 7 2 2 2 3 4" xfId="1926" xr:uid="{AEA531E3-1056-429B-9F1D-17361CC05C66}"/>
    <cellStyle name="Normal 7 2 2 2 3 4 2" xfId="4028" xr:uid="{4C7AF375-6B35-4C3D-BC10-5BA471E20C3B}"/>
    <cellStyle name="Normal 7 2 2 2 3 5" xfId="1927" xr:uid="{8674038D-0E04-442D-939B-D9B738BAE5F6}"/>
    <cellStyle name="Normal 7 2 2 2 4" xfId="1928" xr:uid="{C8E5B6BA-2D23-4DC0-A1D1-2B8D6873E4B3}"/>
    <cellStyle name="Normal 7 2 2 2 4 2" xfId="1929" xr:uid="{B8850CBF-B3B3-450D-9C03-4F3E5DDEC5C4}"/>
    <cellStyle name="Normal 7 2 2 2 4 2 2" xfId="4029" xr:uid="{3C45F6C4-4C40-4CA8-825D-E764AE15A5C2}"/>
    <cellStyle name="Normal 7 2 2 2 4 2 2 2" xfId="4030" xr:uid="{EDE6A231-259D-4E83-BBAA-BEC84E3DE161}"/>
    <cellStyle name="Normal 7 2 2 2 4 2 3" xfId="4031" xr:uid="{A2E5A6DB-71E8-40A5-BF44-1D9404807723}"/>
    <cellStyle name="Normal 7 2 2 2 4 3" xfId="1930" xr:uid="{23F58215-5C27-4776-AD67-A54914F95EDE}"/>
    <cellStyle name="Normal 7 2 2 2 4 3 2" xfId="4032" xr:uid="{CA0CC327-0C45-4435-A6FE-6FBA4E00FCE2}"/>
    <cellStyle name="Normal 7 2 2 2 4 4" xfId="1931" xr:uid="{6C901969-C35F-4B91-9E42-B23BBC1D15BE}"/>
    <cellStyle name="Normal 7 2 2 2 5" xfId="1932" xr:uid="{E2A14300-1E44-457A-B5C4-729897398D6A}"/>
    <cellStyle name="Normal 7 2 2 2 5 2" xfId="1933" xr:uid="{A8BE417B-17D0-4AF1-90F9-F740D1DC5A3A}"/>
    <cellStyle name="Normal 7 2 2 2 5 2 2" xfId="4033" xr:uid="{17C3DF75-90EC-460E-A63F-985A6E64A1CF}"/>
    <cellStyle name="Normal 7 2 2 2 5 3" xfId="1934" xr:uid="{9752F437-988A-45B0-BFF8-3FB3791B0839}"/>
    <cellStyle name="Normal 7 2 2 2 5 4" xfId="1935" xr:uid="{2B3C9CBA-D867-476D-B986-FE87425C0862}"/>
    <cellStyle name="Normal 7 2 2 2 6" xfId="1936" xr:uid="{34FA7C91-50E6-4BC4-A4BE-D17ABE5FE14C}"/>
    <cellStyle name="Normal 7 2 2 2 6 2" xfId="4034" xr:uid="{2B51BBEA-49E3-4325-A4AA-6C66DA266B4F}"/>
    <cellStyle name="Normal 7 2 2 2 7" xfId="1937" xr:uid="{1A38DC1B-C84A-4154-91DA-106D8E7E3CEE}"/>
    <cellStyle name="Normal 7 2 2 2 8" xfId="1938" xr:uid="{359A5E71-31E5-4AFC-A403-52FD4928192F}"/>
    <cellStyle name="Normal 7 2 2 3" xfId="1939" xr:uid="{F7ED2706-4F5D-4FE2-9242-4ED94EB1D04A}"/>
    <cellStyle name="Normal 7 2 2 3 2" xfId="1940" xr:uid="{32ACF0EB-66D5-426A-825A-CB1E1DB2289C}"/>
    <cellStyle name="Normal 7 2 2 3 2 2" xfId="1941" xr:uid="{20F14C24-D015-4EF3-86BD-C5698092F4C6}"/>
    <cellStyle name="Normal 7 2 2 3 2 2 2" xfId="4035" xr:uid="{7E133969-07C7-4EDF-8479-4B8A0200F755}"/>
    <cellStyle name="Normal 7 2 2 3 2 2 2 2" xfId="4036" xr:uid="{9843DECD-73AF-461A-8C66-2BFE068FB68C}"/>
    <cellStyle name="Normal 7 2 2 3 2 2 3" xfId="4037" xr:uid="{65D8E217-1AA0-42F8-96F3-634550710209}"/>
    <cellStyle name="Normal 7 2 2 3 2 3" xfId="1942" xr:uid="{9D8082F6-1B2C-46B0-BEA5-20E315B56FAA}"/>
    <cellStyle name="Normal 7 2 2 3 2 3 2" xfId="4038" xr:uid="{D63C8C43-0BE8-40D9-AF1D-8748CAE61663}"/>
    <cellStyle name="Normal 7 2 2 3 2 4" xfId="1943" xr:uid="{E48C0F7C-0043-4BD4-92AC-8EB6A8DC7E7D}"/>
    <cellStyle name="Normal 7 2 2 3 3" xfId="1944" xr:uid="{F2964716-542F-4519-AB09-3DD60C2B98BF}"/>
    <cellStyle name="Normal 7 2 2 3 3 2" xfId="1945" xr:uid="{05FD8CF2-A478-4A55-A1EC-BE56C3E9F10B}"/>
    <cellStyle name="Normal 7 2 2 3 3 2 2" xfId="4039" xr:uid="{6ABCF4D4-7436-43E8-9EA5-B7E5D3879CD1}"/>
    <cellStyle name="Normal 7 2 2 3 3 3" xfId="1946" xr:uid="{5E34148B-92A8-4886-BF80-EE1145844079}"/>
    <cellStyle name="Normal 7 2 2 3 3 4" xfId="1947" xr:uid="{04744AA0-023A-470E-80BD-3E231EC36E6C}"/>
    <cellStyle name="Normal 7 2 2 3 4" xfId="1948" xr:uid="{94B4A50A-90A8-4DA0-9432-416D346E3B97}"/>
    <cellStyle name="Normal 7 2 2 3 4 2" xfId="4040" xr:uid="{6DB9D910-FA2F-4B2D-88EB-DC337387542F}"/>
    <cellStyle name="Normal 7 2 2 3 5" xfId="1949" xr:uid="{2F977BDE-CA74-4006-8700-2D4890F1279E}"/>
    <cellStyle name="Normal 7 2 2 3 6" xfId="1950" xr:uid="{31A05108-8509-4754-B17D-584B4D9CC398}"/>
    <cellStyle name="Normal 7 2 2 4" xfId="1951" xr:uid="{C460C303-3F55-416C-9516-CA3DD8B6E45C}"/>
    <cellStyle name="Normal 7 2 2 4 2" xfId="1952" xr:uid="{00B908E0-3548-4A75-B686-555E6F5C154B}"/>
    <cellStyle name="Normal 7 2 2 4 2 2" xfId="1953" xr:uid="{686B643D-942E-44DF-8192-0AACC430E6F1}"/>
    <cellStyle name="Normal 7 2 2 4 2 2 2" xfId="4041" xr:uid="{4904E575-84E8-40B5-B6B3-2B36BCBF3E85}"/>
    <cellStyle name="Normal 7 2 2 4 2 2 2 2" xfId="4042" xr:uid="{E1A69778-DD98-43A9-9C36-789146027D04}"/>
    <cellStyle name="Normal 7 2 2 4 2 2 3" xfId="4043" xr:uid="{4B2CF623-E91D-435A-A0E4-6EB738581CD2}"/>
    <cellStyle name="Normal 7 2 2 4 2 3" xfId="1954" xr:uid="{877DA058-B829-4A65-BC6D-0F65E57FE9C9}"/>
    <cellStyle name="Normal 7 2 2 4 2 3 2" xfId="4044" xr:uid="{19553BFD-C8E5-4721-9D46-C07EFE4C0CB9}"/>
    <cellStyle name="Normal 7 2 2 4 2 4" xfId="1955" xr:uid="{7FB88F50-890B-41A9-A554-14036433396F}"/>
    <cellStyle name="Normal 7 2 2 4 3" xfId="1956" xr:uid="{ED310EF7-8B51-4CA2-8F12-E05027715450}"/>
    <cellStyle name="Normal 7 2 2 4 3 2" xfId="4045" xr:uid="{0C100204-2C30-4CC8-97AB-4441BEE117E9}"/>
    <cellStyle name="Normal 7 2 2 4 3 2 2" xfId="4046" xr:uid="{4C8B4BC8-4423-41B8-8B3D-928692A7D39B}"/>
    <cellStyle name="Normal 7 2 2 4 3 3" xfId="4047" xr:uid="{79CBDF69-07D0-4385-BA13-9330D3D491CA}"/>
    <cellStyle name="Normal 7 2 2 4 4" xfId="1957" xr:uid="{CEBB0A2B-DC94-4D8E-B28A-835ADCA4AF3D}"/>
    <cellStyle name="Normal 7 2 2 4 4 2" xfId="4048" xr:uid="{5FD62E2B-4650-4A57-A5C3-074A3AA76ACE}"/>
    <cellStyle name="Normal 7 2 2 4 5" xfId="1958" xr:uid="{B7DE5DC0-7F5C-4CB7-A1FF-881F6F1DC8BE}"/>
    <cellStyle name="Normal 7 2 2 5" xfId="1959" xr:uid="{B974A6E5-51BD-4AE1-B676-D46444E78DBF}"/>
    <cellStyle name="Normal 7 2 2 5 2" xfId="1960" xr:uid="{4C37AEF1-D8E8-45A8-9480-1D9E93E650B1}"/>
    <cellStyle name="Normal 7 2 2 5 2 2" xfId="4049" xr:uid="{FC54D563-379F-4EC2-BD52-53D89338912E}"/>
    <cellStyle name="Normal 7 2 2 5 2 2 2" xfId="4050" xr:uid="{A72B1223-2E9E-491D-B544-648E22ECC1E9}"/>
    <cellStyle name="Normal 7 2 2 5 2 3" xfId="4051" xr:uid="{8FD12F64-6FC8-4F95-A846-0874EF838D55}"/>
    <cellStyle name="Normal 7 2 2 5 3" xfId="1961" xr:uid="{E3261286-A04F-41F5-B58C-6019B3A376A9}"/>
    <cellStyle name="Normal 7 2 2 5 3 2" xfId="4052" xr:uid="{ADA1DCDA-ECA3-4FB4-97F1-2CB7F37C7ABA}"/>
    <cellStyle name="Normal 7 2 2 5 4" xfId="1962" xr:uid="{543C2269-CD14-4114-97FF-91D2D9B2AA8E}"/>
    <cellStyle name="Normal 7 2 2 6" xfId="1963" xr:uid="{37DD7D60-C45C-4DFB-85D3-ED6D5878A2AC}"/>
    <cellStyle name="Normal 7 2 2 6 2" xfId="1964" xr:uid="{8BE728B4-BEB9-49B5-9A84-17C3D28E153B}"/>
    <cellStyle name="Normal 7 2 2 6 2 2" xfId="4053" xr:uid="{B721B2B3-3A2E-4B59-9CFE-F1336BAD2D59}"/>
    <cellStyle name="Normal 7 2 2 6 3" xfId="1965" xr:uid="{F50C6382-EB3D-4BD2-BC39-4C67CDA882BB}"/>
    <cellStyle name="Normal 7 2 2 6 4" xfId="1966" xr:uid="{869BCF9D-3993-41FE-830E-28F0B0A88359}"/>
    <cellStyle name="Normal 7 2 2 7" xfId="1967" xr:uid="{2D5DF245-73D3-40D8-8314-E6A1D67B1743}"/>
    <cellStyle name="Normal 7 2 2 7 2" xfId="4054" xr:uid="{00E0A6AD-DB22-490B-8DC0-E87F20E40AE7}"/>
    <cellStyle name="Normal 7 2 2 8" xfId="1968" xr:uid="{B4A72A7A-BAE2-49E4-8EF9-5D31BFC5D9A5}"/>
    <cellStyle name="Normal 7 2 2 9" xfId="1969" xr:uid="{6D720357-42C3-4721-8D69-26AFB9016D40}"/>
    <cellStyle name="Normal 7 2 3" xfId="1970" xr:uid="{99B40430-9805-492F-A704-929365A92430}"/>
    <cellStyle name="Normal 7 2 3 2" xfId="1971" xr:uid="{80350219-3CBC-4297-B7A1-C619FBF073B2}"/>
    <cellStyle name="Normal 7 2 3 2 2" xfId="1972" xr:uid="{EF1660BF-43C4-46EF-95BC-3B7677BFC4B1}"/>
    <cellStyle name="Normal 7 2 3 2 2 2" xfId="1973" xr:uid="{C7AD6D96-8F50-480C-87C1-1DD8F4EE8C19}"/>
    <cellStyle name="Normal 7 2 3 2 2 2 2" xfId="4055" xr:uid="{CDBDB39F-C45A-427C-B5E8-C541732228B8}"/>
    <cellStyle name="Normal 7 2 3 2 2 2 2 2" xfId="4056" xr:uid="{0F0FE630-2BA4-4B1A-87A8-4CF0FA12E77B}"/>
    <cellStyle name="Normal 7 2 3 2 2 2 3" xfId="4057" xr:uid="{D1E100E4-EDC2-4280-8D77-DBF1453CDFA9}"/>
    <cellStyle name="Normal 7 2 3 2 2 3" xfId="1974" xr:uid="{845FEE4A-F383-459C-A002-AE8A3744FE91}"/>
    <cellStyle name="Normal 7 2 3 2 2 3 2" xfId="4058" xr:uid="{0A2A7208-9562-4642-9FD1-B85C3EA01513}"/>
    <cellStyle name="Normal 7 2 3 2 2 4" xfId="1975" xr:uid="{16DA045F-B49D-480C-B46D-9D72AA0E346F}"/>
    <cellStyle name="Normal 7 2 3 2 3" xfId="1976" xr:uid="{F750F9D1-2DEC-4B35-9626-1371F18E6D1F}"/>
    <cellStyle name="Normal 7 2 3 2 3 2" xfId="1977" xr:uid="{112E3FBE-99A7-4411-A375-06EEB593FF5C}"/>
    <cellStyle name="Normal 7 2 3 2 3 2 2" xfId="4059" xr:uid="{1179DC11-EC0D-4BE1-8088-65A048AEA946}"/>
    <cellStyle name="Normal 7 2 3 2 3 3" xfId="1978" xr:uid="{7CC61E06-D6E6-4CD4-AE25-70C33A0620A4}"/>
    <cellStyle name="Normal 7 2 3 2 3 4" xfId="1979" xr:uid="{D8CEC422-177D-41BE-8BEC-DA3CBA2ECC55}"/>
    <cellStyle name="Normal 7 2 3 2 4" xfId="1980" xr:uid="{848440B0-2019-4BB9-A9A7-1E29F41A5DAC}"/>
    <cellStyle name="Normal 7 2 3 2 4 2" xfId="4060" xr:uid="{AD4DEFCA-9D31-420D-AB1E-1AD1199FBCA2}"/>
    <cellStyle name="Normal 7 2 3 2 5" xfId="1981" xr:uid="{B7E67FEF-18A2-4B67-AF0C-9B528BE68387}"/>
    <cellStyle name="Normal 7 2 3 2 6" xfId="1982" xr:uid="{FEF95A9D-2FC1-4E88-A5C6-561C24345A99}"/>
    <cellStyle name="Normal 7 2 3 3" xfId="1983" xr:uid="{E55DF442-EAC7-4FF9-AFA6-FB0C8A5B4824}"/>
    <cellStyle name="Normal 7 2 3 3 2" xfId="1984" xr:uid="{F272D401-D2BF-48A7-83CD-5F1C833462AB}"/>
    <cellStyle name="Normal 7 2 3 3 2 2" xfId="1985" xr:uid="{CAC0A76A-9B14-48CD-A00B-1A04FE5BB67C}"/>
    <cellStyle name="Normal 7 2 3 3 2 2 2" xfId="4061" xr:uid="{BE109E38-4CCA-42C9-8B52-1FDB862C3FD5}"/>
    <cellStyle name="Normal 7 2 3 3 2 2 2 2" xfId="4062" xr:uid="{170019B2-7FFE-4003-841E-EFAE2B534883}"/>
    <cellStyle name="Normal 7 2 3 3 2 2 3" xfId="4063" xr:uid="{737BCC3E-D276-4A8F-8B03-6F613FA72C58}"/>
    <cellStyle name="Normal 7 2 3 3 2 3" xfId="1986" xr:uid="{CB8CC751-DF3D-41CC-9E3D-A3692962C338}"/>
    <cellStyle name="Normal 7 2 3 3 2 3 2" xfId="4064" xr:uid="{6FB743C0-18B8-4775-9EC4-96D608B7947A}"/>
    <cellStyle name="Normal 7 2 3 3 2 4" xfId="1987" xr:uid="{F0EB6068-B8A4-4BF0-BDFC-E340D27A4A6B}"/>
    <cellStyle name="Normal 7 2 3 3 3" xfId="1988" xr:uid="{2F5C6CB9-26DB-46C6-AB93-6019E509B94E}"/>
    <cellStyle name="Normal 7 2 3 3 3 2" xfId="4065" xr:uid="{BDA4BDA3-2FC4-4197-855D-73FD49BD5D7A}"/>
    <cellStyle name="Normal 7 2 3 3 3 2 2" xfId="4066" xr:uid="{69F9D509-D4EF-41BA-889C-85B56698E0C8}"/>
    <cellStyle name="Normal 7 2 3 3 3 3" xfId="4067" xr:uid="{B953C95E-E0F6-404C-8AD4-633130B51E2D}"/>
    <cellStyle name="Normal 7 2 3 3 4" xfId="1989" xr:uid="{30708A36-3523-4E6B-BC9F-7A2CF6C738BE}"/>
    <cellStyle name="Normal 7 2 3 3 4 2" xfId="4068" xr:uid="{D5C99BD2-7A5E-43C4-9A53-6730B0617AEB}"/>
    <cellStyle name="Normal 7 2 3 3 5" xfId="1990" xr:uid="{5970ECEC-D26F-4F4D-89A8-0AAA48568A61}"/>
    <cellStyle name="Normal 7 2 3 4" xfId="1991" xr:uid="{645ADFBC-703A-48DE-868D-A981427E8E5E}"/>
    <cellStyle name="Normal 7 2 3 4 2" xfId="1992" xr:uid="{2019101D-A92E-4F89-8D84-CE6BD7A1DBA5}"/>
    <cellStyle name="Normal 7 2 3 4 2 2" xfId="4069" xr:uid="{362762B8-4092-4916-9AFA-F2D39D7DF063}"/>
    <cellStyle name="Normal 7 2 3 4 2 2 2" xfId="4070" xr:uid="{57EFDBCC-4428-4BFA-AE0F-7F786D3058A7}"/>
    <cellStyle name="Normal 7 2 3 4 2 3" xfId="4071" xr:uid="{6E1E1B8C-0660-4A01-96AB-2C95F1EBAA5B}"/>
    <cellStyle name="Normal 7 2 3 4 3" xfId="1993" xr:uid="{1FC8CA67-727D-460F-9F8E-22563A1683E7}"/>
    <cellStyle name="Normal 7 2 3 4 3 2" xfId="4072" xr:uid="{CDCDC430-8746-4457-9CD0-AE8F9D7642D0}"/>
    <cellStyle name="Normal 7 2 3 4 4" xfId="1994" xr:uid="{2701F136-569B-433C-9312-25C112307069}"/>
    <cellStyle name="Normal 7 2 3 5" xfId="1995" xr:uid="{784083C1-BA34-4F23-8BBE-0177FFB19B22}"/>
    <cellStyle name="Normal 7 2 3 5 2" xfId="1996" xr:uid="{75FB6863-C78F-499C-81D5-0781BAE3CD96}"/>
    <cellStyle name="Normal 7 2 3 5 2 2" xfId="4073" xr:uid="{7C34A376-BEDB-4D40-AD57-22885B910593}"/>
    <cellStyle name="Normal 7 2 3 5 3" xfId="1997" xr:uid="{627DDF2D-60ED-4E37-B01A-F8DEF4C155E3}"/>
    <cellStyle name="Normal 7 2 3 5 4" xfId="1998" xr:uid="{BEEF3A61-CA44-4D24-B87A-0D20D903D7AE}"/>
    <cellStyle name="Normal 7 2 3 6" xfId="1999" xr:uid="{23BFC5CE-E1FD-4CAC-B24C-1C1C4616018D}"/>
    <cellStyle name="Normal 7 2 3 6 2" xfId="4074" xr:uid="{9C11486A-60B1-4734-B1E1-225FF650E5EE}"/>
    <cellStyle name="Normal 7 2 3 7" xfId="2000" xr:uid="{7BAB2A33-D3B3-43A6-8D03-01671C7E5CEE}"/>
    <cellStyle name="Normal 7 2 3 8" xfId="2001" xr:uid="{1C8A741A-C173-421C-89B5-F4CB01C35B76}"/>
    <cellStyle name="Normal 7 2 4" xfId="2002" xr:uid="{43DCED53-82B6-48C2-9F27-B1CA34D0AE1C}"/>
    <cellStyle name="Normal 7 2 4 2" xfId="2003" xr:uid="{F3A284E1-97BE-44EB-AAD4-63151F525D2D}"/>
    <cellStyle name="Normal 7 2 4 2 2" xfId="2004" xr:uid="{475A9238-48D3-4BD5-9570-639958B04A4B}"/>
    <cellStyle name="Normal 7 2 4 2 2 2" xfId="2005" xr:uid="{8E583D0F-D01F-4449-978F-DCE699875588}"/>
    <cellStyle name="Normal 7 2 4 2 2 2 2" xfId="4075" xr:uid="{98092750-190F-4CCA-99B0-B451D0B3A693}"/>
    <cellStyle name="Normal 7 2 4 2 2 3" xfId="2006" xr:uid="{DBBF7F18-37DD-493A-9747-BE658A59B08B}"/>
    <cellStyle name="Normal 7 2 4 2 2 4" xfId="2007" xr:uid="{414DC1D3-F352-4D05-BEB3-5BA81899879A}"/>
    <cellStyle name="Normal 7 2 4 2 3" xfId="2008" xr:uid="{DBEB53C5-2CF8-4294-AC7C-C437AF019211}"/>
    <cellStyle name="Normal 7 2 4 2 3 2" xfId="4076" xr:uid="{F3B0F2E8-0AFC-47BF-85F7-9262B26C4E8F}"/>
    <cellStyle name="Normal 7 2 4 2 4" xfId="2009" xr:uid="{3FD6BBFB-684F-4CDB-88E8-3418F5413A30}"/>
    <cellStyle name="Normal 7 2 4 2 5" xfId="2010" xr:uid="{72DC7DD7-3F67-4B8F-86EA-7A6D039414CD}"/>
    <cellStyle name="Normal 7 2 4 3" xfId="2011" xr:uid="{DD6E23B5-6488-414D-A11E-98131DB3C608}"/>
    <cellStyle name="Normal 7 2 4 3 2" xfId="2012" xr:uid="{12FA57D8-D623-4A5E-96FE-E94A222EC4A0}"/>
    <cellStyle name="Normal 7 2 4 3 2 2" xfId="4077" xr:uid="{3D4449BE-D444-47D7-AAC6-443585235AD5}"/>
    <cellStyle name="Normal 7 2 4 3 3" xfId="2013" xr:uid="{81EF5E78-61AE-46B2-B38A-AAE49B5AE75E}"/>
    <cellStyle name="Normal 7 2 4 3 4" xfId="2014" xr:uid="{27B6A43D-FF12-4299-A942-D9F58D632370}"/>
    <cellStyle name="Normal 7 2 4 4" xfId="2015" xr:uid="{BB211EC9-3F92-4FCA-B9C3-8E18E6A22C5A}"/>
    <cellStyle name="Normal 7 2 4 4 2" xfId="2016" xr:uid="{A8A911CB-0B24-4E8A-8A4F-C857B317D33C}"/>
    <cellStyle name="Normal 7 2 4 4 3" xfId="2017" xr:uid="{8A079F62-2039-454C-9F02-92C1F1926A77}"/>
    <cellStyle name="Normal 7 2 4 4 4" xfId="2018" xr:uid="{9CE28DCE-7B6D-40BD-8A39-426E996EE1CA}"/>
    <cellStyle name="Normal 7 2 4 5" xfId="2019" xr:uid="{90DAF120-4406-420D-B0AF-321694B2E48B}"/>
    <cellStyle name="Normal 7 2 4 6" xfId="2020" xr:uid="{2EB45976-F7BE-4D8D-BA60-36930B3134D4}"/>
    <cellStyle name="Normal 7 2 4 7" xfId="2021" xr:uid="{9D2B63D1-6763-482F-B985-91B4DD1F9F22}"/>
    <cellStyle name="Normal 7 2 5" xfId="2022" xr:uid="{F09BE34D-E59B-4FE2-9EDF-04C9C14C4F08}"/>
    <cellStyle name="Normal 7 2 5 2" xfId="2023" xr:uid="{58E86A98-F1AF-4230-BE3A-C06CC9F54E0F}"/>
    <cellStyle name="Normal 7 2 5 2 2" xfId="2024" xr:uid="{FD0331B4-5350-4E4F-8627-31EC76EE4D91}"/>
    <cellStyle name="Normal 7 2 5 2 2 2" xfId="4078" xr:uid="{8A572B45-BCF5-4400-9E64-0E2885D77265}"/>
    <cellStyle name="Normal 7 2 5 2 2 2 2" xfId="4079" xr:uid="{338E6C90-6044-4245-9145-D4FE079D3FC5}"/>
    <cellStyle name="Normal 7 2 5 2 2 3" xfId="4080" xr:uid="{603EFF3E-C941-4B13-AD80-A9537B0261AA}"/>
    <cellStyle name="Normal 7 2 5 2 3" xfId="2025" xr:uid="{6A0A399B-4AEE-4791-9374-1FE239C311A9}"/>
    <cellStyle name="Normal 7 2 5 2 3 2" xfId="4081" xr:uid="{9927F960-B601-4F2F-92F8-FDC6B9D065D1}"/>
    <cellStyle name="Normal 7 2 5 2 4" xfId="2026" xr:uid="{8837F29F-2711-4359-8045-6142E48B4EDC}"/>
    <cellStyle name="Normal 7 2 5 3" xfId="2027" xr:uid="{5422C88F-672B-4A9C-9DA0-33CB9FF6480B}"/>
    <cellStyle name="Normal 7 2 5 3 2" xfId="2028" xr:uid="{DC591CB8-084B-4A2B-A551-36277605699A}"/>
    <cellStyle name="Normal 7 2 5 3 2 2" xfId="4082" xr:uid="{D8889DD2-7767-482E-BCCB-3797033900B7}"/>
    <cellStyle name="Normal 7 2 5 3 3" xfId="2029" xr:uid="{3D444F02-8903-4E38-B6B6-EF6C05DCCF67}"/>
    <cellStyle name="Normal 7 2 5 3 4" xfId="2030" xr:uid="{49EC0A1F-C91C-494F-B762-C5FB35A9A345}"/>
    <cellStyle name="Normal 7 2 5 4" xfId="2031" xr:uid="{17449289-5578-4CAF-95D3-30B9A306C7B6}"/>
    <cellStyle name="Normal 7 2 5 4 2" xfId="4083" xr:uid="{F8F82F66-1842-45DF-900A-765D8C4E0B68}"/>
    <cellStyle name="Normal 7 2 5 5" xfId="2032" xr:uid="{F5EFE19B-041A-47AC-B0EA-2E4DAF16E09E}"/>
    <cellStyle name="Normal 7 2 5 6" xfId="2033" xr:uid="{56695BC4-0511-4781-BDFA-4C794E2688F8}"/>
    <cellStyle name="Normal 7 2 6" xfId="2034" xr:uid="{54658945-0E6A-4441-A25F-CDBA1417F792}"/>
    <cellStyle name="Normal 7 2 6 2" xfId="2035" xr:uid="{D84F1898-7DC0-49DB-9015-A3E9A7DF0522}"/>
    <cellStyle name="Normal 7 2 6 2 2" xfId="2036" xr:uid="{857F3175-F839-4CF4-A471-BFE52A7E2065}"/>
    <cellStyle name="Normal 7 2 6 2 2 2" xfId="4084" xr:uid="{1403D02D-868D-4E5E-93DB-E691DF463F43}"/>
    <cellStyle name="Normal 7 2 6 2 3" xfId="2037" xr:uid="{128877BA-FA7B-44E3-8380-2F0FCDA7E833}"/>
    <cellStyle name="Normal 7 2 6 2 4" xfId="2038" xr:uid="{B079BC43-53A7-45BE-9B28-277A968C4ECD}"/>
    <cellStyle name="Normal 7 2 6 3" xfId="2039" xr:uid="{2A083C76-1CF2-4862-A94A-98AE04124DB5}"/>
    <cellStyle name="Normal 7 2 6 3 2" xfId="4085" xr:uid="{E3EED2A6-5F0D-4BB7-B1F4-D47BB794BD15}"/>
    <cellStyle name="Normal 7 2 6 4" xfId="2040" xr:uid="{FFAE072A-0171-43C3-8AA3-C1F40686CF93}"/>
    <cellStyle name="Normal 7 2 6 5" xfId="2041" xr:uid="{47A9FBE6-1EAA-4957-9BF3-E38243D973D2}"/>
    <cellStyle name="Normal 7 2 7" xfId="2042" xr:uid="{8FFED248-0C84-4CF5-8DE6-CA491A0DC1A8}"/>
    <cellStyle name="Normal 7 2 7 2" xfId="2043" xr:uid="{8A7BC1C0-A32B-46DB-8E58-89CC13FDDD0C}"/>
    <cellStyle name="Normal 7 2 7 2 2" xfId="4086" xr:uid="{306B3508-C2B0-460E-B441-06C61F5A1562}"/>
    <cellStyle name="Normal 7 2 7 2 3" xfId="4387" xr:uid="{9A0DFA5E-BEC3-4285-955A-38534C96A476}"/>
    <cellStyle name="Normal 7 2 7 2 3 2" xfId="4651" xr:uid="{7A36037D-DE41-4700-A2FD-26D8521D5455}"/>
    <cellStyle name="Normal 7 2 7 3" xfId="2044" xr:uid="{59208058-7A43-481B-BD22-38C37FFF95CC}"/>
    <cellStyle name="Normal 7 2 7 4" xfId="2045" xr:uid="{9020A2A4-6BDF-41FE-8DC0-E21691354755}"/>
    <cellStyle name="Normal 7 2 7 4 2" xfId="4796" xr:uid="{B80480B2-D8BB-4E2F-B49D-25136732F195}"/>
    <cellStyle name="Normal 7 2 7 4 3" xfId="4857" xr:uid="{93C33B5A-5F33-49BD-B3DB-189FF96919D5}"/>
    <cellStyle name="Normal 7 2 7 4 4" xfId="4825" xr:uid="{7229A741-441B-4319-9F60-93A4402441D1}"/>
    <cellStyle name="Normal 7 2 8" xfId="2046" xr:uid="{2C9A6253-9A11-4C63-AA47-9E4ADA6AD43E}"/>
    <cellStyle name="Normal 7 2 8 2" xfId="2047" xr:uid="{A4226427-E917-4CBE-B3E3-BE1C7598441C}"/>
    <cellStyle name="Normal 7 2 8 3" xfId="2048" xr:uid="{4ADFEC2C-FB96-4C78-ACB0-4F50C3E06660}"/>
    <cellStyle name="Normal 7 2 8 4" xfId="2049" xr:uid="{26EBD5D2-C021-4929-B8B5-4BCAD48A1BD3}"/>
    <cellStyle name="Normal 7 2 9" xfId="2050" xr:uid="{BA9BD593-D866-4D86-8641-69545B08B4AC}"/>
    <cellStyle name="Normal 7 3" xfId="2051" xr:uid="{30BBE44D-5471-4932-8A29-8A7EB2D4817C}"/>
    <cellStyle name="Normal 7 3 10" xfId="2052" xr:uid="{3DEB408E-257A-4201-9001-8801AF83AFA0}"/>
    <cellStyle name="Normal 7 3 11" xfId="2053" xr:uid="{FFB5EA83-7E58-4D1C-9C1F-85AEBBB9AEAE}"/>
    <cellStyle name="Normal 7 3 2" xfId="2054" xr:uid="{687549AA-70CA-4370-BCAF-2403E2E875A3}"/>
    <cellStyle name="Normal 7 3 2 2" xfId="2055" xr:uid="{4A26F343-1BA7-4877-8F87-75B48D36C41A}"/>
    <cellStyle name="Normal 7 3 2 2 2" xfId="2056" xr:uid="{371DD7A8-F3CE-432D-9154-8F53F1819C1E}"/>
    <cellStyle name="Normal 7 3 2 2 2 2" xfId="2057" xr:uid="{972EA1D3-49F0-4AD7-B335-73001789C996}"/>
    <cellStyle name="Normal 7 3 2 2 2 2 2" xfId="2058" xr:uid="{BBCDE893-87F1-4BC5-97B0-C4DEC2AB4F6B}"/>
    <cellStyle name="Normal 7 3 2 2 2 2 2 2" xfId="4087" xr:uid="{F4275DBF-A389-484B-B7D0-3C849D8C00F1}"/>
    <cellStyle name="Normal 7 3 2 2 2 2 3" xfId="2059" xr:uid="{E82B8730-A228-4972-B1C4-A00EFB07D25E}"/>
    <cellStyle name="Normal 7 3 2 2 2 2 4" xfId="2060" xr:uid="{D1EB2485-2E89-403A-BEEA-5CA442B5B076}"/>
    <cellStyle name="Normal 7 3 2 2 2 3" xfId="2061" xr:uid="{4DDFFB3D-B9F3-47AE-BA6A-DFFB791F54B5}"/>
    <cellStyle name="Normal 7 3 2 2 2 3 2" xfId="2062" xr:uid="{6BE5A75B-7C8D-4481-B009-50ACBCF9C664}"/>
    <cellStyle name="Normal 7 3 2 2 2 3 3" xfId="2063" xr:uid="{6373D152-D57B-42F1-B872-119082DCA996}"/>
    <cellStyle name="Normal 7 3 2 2 2 3 4" xfId="2064" xr:uid="{3FBA99DF-D842-4383-9A13-E848F2FB5275}"/>
    <cellStyle name="Normal 7 3 2 2 2 4" xfId="2065" xr:uid="{0B3B85E7-8CD7-4B92-9BCA-8BA97E346241}"/>
    <cellStyle name="Normal 7 3 2 2 2 5" xfId="2066" xr:uid="{C621E4C1-4CDC-4920-9FB7-54D24F678849}"/>
    <cellStyle name="Normal 7 3 2 2 2 6" xfId="2067" xr:uid="{304B3DA4-1F94-4967-AC5B-8263A03F8C8F}"/>
    <cellStyle name="Normal 7 3 2 2 3" xfId="2068" xr:uid="{9368AB4F-1EFF-4B69-AD96-C1712966FEE4}"/>
    <cellStyle name="Normal 7 3 2 2 3 2" xfId="2069" xr:uid="{7BE55477-22A8-4C19-BAF5-7705F73AB1A2}"/>
    <cellStyle name="Normal 7 3 2 2 3 2 2" xfId="2070" xr:uid="{130E926A-DBEF-41E1-8A61-B1518B05D4ED}"/>
    <cellStyle name="Normal 7 3 2 2 3 2 3" xfId="2071" xr:uid="{9FD9E780-008B-414E-AAB5-6C54CAB60F7A}"/>
    <cellStyle name="Normal 7 3 2 2 3 2 4" xfId="2072" xr:uid="{537E5586-501A-4288-A75B-98370C832C4A}"/>
    <cellStyle name="Normal 7 3 2 2 3 3" xfId="2073" xr:uid="{37506589-02EC-4922-BA57-7D86FAA761FA}"/>
    <cellStyle name="Normal 7 3 2 2 3 4" xfId="2074" xr:uid="{022F5B03-65C5-4333-9BA4-D34E1888D9A7}"/>
    <cellStyle name="Normal 7 3 2 2 3 5" xfId="2075" xr:uid="{872BFD25-AFA3-4659-91BD-05F8CB15DA1A}"/>
    <cellStyle name="Normal 7 3 2 2 4" xfId="2076" xr:uid="{BB98BB09-B90F-4AA7-A3FF-DA888C6211E4}"/>
    <cellStyle name="Normal 7 3 2 2 4 2" xfId="2077" xr:uid="{46C30478-E7DC-4EF6-AB35-C1BA1EA6B12B}"/>
    <cellStyle name="Normal 7 3 2 2 4 3" xfId="2078" xr:uid="{3C41C6BB-F6EF-4188-9E1F-9FD631A02777}"/>
    <cellStyle name="Normal 7 3 2 2 4 4" xfId="2079" xr:uid="{95B8CBE8-4B16-4246-8734-E16AC94C3725}"/>
    <cellStyle name="Normal 7 3 2 2 5" xfId="2080" xr:uid="{8D7372DE-FF7A-4FE9-994F-D7EFC3410E00}"/>
    <cellStyle name="Normal 7 3 2 2 5 2" xfId="2081" xr:uid="{1F26E0F0-C035-4693-AF1B-DBD52F096AB3}"/>
    <cellStyle name="Normal 7 3 2 2 5 3" xfId="2082" xr:uid="{41A767F5-8AFA-4FB2-9BC0-2B0732B08613}"/>
    <cellStyle name="Normal 7 3 2 2 5 4" xfId="2083" xr:uid="{D755C8A6-A3A6-4B28-97BF-97BB1613FE8D}"/>
    <cellStyle name="Normal 7 3 2 2 6" xfId="2084" xr:uid="{8C4A4BC7-2BC5-4B11-90FD-C98E332C73F9}"/>
    <cellStyle name="Normal 7 3 2 2 7" xfId="2085" xr:uid="{BD3C3FF5-C800-417C-8E73-FEAC1077226B}"/>
    <cellStyle name="Normal 7 3 2 2 8" xfId="2086" xr:uid="{97C09AA5-BDAD-4B96-A300-F6C7AD33D7FE}"/>
    <cellStyle name="Normal 7 3 2 3" xfId="2087" xr:uid="{CCDFE9EC-0407-4EB7-B404-D348B40B792C}"/>
    <cellStyle name="Normal 7 3 2 3 2" xfId="2088" xr:uid="{4AC26C0F-E0BD-46DA-AB1D-C89411133304}"/>
    <cellStyle name="Normal 7 3 2 3 2 2" xfId="2089" xr:uid="{A9E3E757-FCE6-462B-8A33-814E6C1ABF5D}"/>
    <cellStyle name="Normal 7 3 2 3 2 2 2" xfId="4088" xr:uid="{0D4814CE-D1B8-44DC-B066-43D15BAEF919}"/>
    <cellStyle name="Normal 7 3 2 3 2 2 2 2" xfId="4089" xr:uid="{C87D92EA-7A38-4940-8A2E-360947CBB019}"/>
    <cellStyle name="Normal 7 3 2 3 2 2 3" xfId="4090" xr:uid="{FA092844-D589-4AD7-8460-A28790DC2AA0}"/>
    <cellStyle name="Normal 7 3 2 3 2 3" xfId="2090" xr:uid="{D5DBC45D-729D-406F-A5A6-4177E9F41603}"/>
    <cellStyle name="Normal 7 3 2 3 2 3 2" xfId="4091" xr:uid="{C532CBE3-BEF8-4322-8CDF-BAC289E2EA2D}"/>
    <cellStyle name="Normal 7 3 2 3 2 4" xfId="2091" xr:uid="{5C9B9F7A-471C-4BE4-97AF-EF6B807A0F6F}"/>
    <cellStyle name="Normal 7 3 2 3 3" xfId="2092" xr:uid="{BF3D98C1-B878-4F72-88C8-FC8E1C3D690E}"/>
    <cellStyle name="Normal 7 3 2 3 3 2" xfId="2093" xr:uid="{0B110260-D1F8-43AB-9DD3-7593D70DE79C}"/>
    <cellStyle name="Normal 7 3 2 3 3 2 2" xfId="4092" xr:uid="{86F23855-1483-40D6-ADC5-F9182930FCCA}"/>
    <cellStyle name="Normal 7 3 2 3 3 3" xfId="2094" xr:uid="{1A1E6F03-5805-4EAB-9C70-FA89C9792CBD}"/>
    <cellStyle name="Normal 7 3 2 3 3 4" xfId="2095" xr:uid="{C850FD57-C95A-4329-B9FD-8CE13E29C2F9}"/>
    <cellStyle name="Normal 7 3 2 3 4" xfId="2096" xr:uid="{D0990002-3D5E-4754-A167-0C8BBBA0E194}"/>
    <cellStyle name="Normal 7 3 2 3 4 2" xfId="4093" xr:uid="{1F307B1A-647B-4FE5-8788-3B18B2D989DC}"/>
    <cellStyle name="Normal 7 3 2 3 5" xfId="2097" xr:uid="{8768CB9A-17B5-4023-A96B-0883246ACAE2}"/>
    <cellStyle name="Normal 7 3 2 3 6" xfId="2098" xr:uid="{A7D9099E-B63A-4700-BBEE-FA46B0809517}"/>
    <cellStyle name="Normal 7 3 2 4" xfId="2099" xr:uid="{3735D1AD-9982-4554-8914-250BAC68140E}"/>
    <cellStyle name="Normal 7 3 2 4 2" xfId="2100" xr:uid="{459EA264-2AD1-4C1C-867D-19812B50455E}"/>
    <cellStyle name="Normal 7 3 2 4 2 2" xfId="2101" xr:uid="{C0528927-049D-463F-935E-8C9A7B25109C}"/>
    <cellStyle name="Normal 7 3 2 4 2 2 2" xfId="4094" xr:uid="{B40EEEC1-E306-439B-BBA7-41A70535E048}"/>
    <cellStyle name="Normal 7 3 2 4 2 3" xfId="2102" xr:uid="{2150736B-5E53-4E2F-A3D0-0ABDDE8BEA56}"/>
    <cellStyle name="Normal 7 3 2 4 2 4" xfId="2103" xr:uid="{4506A53E-A56D-451B-ADA2-541CC47E7C1F}"/>
    <cellStyle name="Normal 7 3 2 4 3" xfId="2104" xr:uid="{4B9BD4FC-0B5D-4867-8840-97C4AE314F74}"/>
    <cellStyle name="Normal 7 3 2 4 3 2" xfId="4095" xr:uid="{C348387E-63A7-4025-9A2D-48FE7F267D1E}"/>
    <cellStyle name="Normal 7 3 2 4 4" xfId="2105" xr:uid="{34C8CBD2-F27B-48A4-B1FB-73A51E71C25F}"/>
    <cellStyle name="Normal 7 3 2 4 5" xfId="2106" xr:uid="{2C7FA851-7386-448E-B531-2568DA11C05C}"/>
    <cellStyle name="Normal 7 3 2 5" xfId="2107" xr:uid="{BFF57CFA-8027-40AD-913D-9D263E78C4BF}"/>
    <cellStyle name="Normal 7 3 2 5 2" xfId="2108" xr:uid="{9775B735-7446-4BF0-93CE-C249929AAD35}"/>
    <cellStyle name="Normal 7 3 2 5 2 2" xfId="4096" xr:uid="{7C7524E1-20F8-43B1-87AB-AAED8A51A51F}"/>
    <cellStyle name="Normal 7 3 2 5 3" xfId="2109" xr:uid="{C5B9FDEA-5C5E-46F3-AB42-990763D030FB}"/>
    <cellStyle name="Normal 7 3 2 5 4" xfId="2110" xr:uid="{43EB540B-49A1-4676-A113-6C1119DEA914}"/>
    <cellStyle name="Normal 7 3 2 6" xfId="2111" xr:uid="{F7B2BD04-E7BE-4948-ABA6-3C9AB8249E7F}"/>
    <cellStyle name="Normal 7 3 2 6 2" xfId="2112" xr:uid="{EFAC1672-B49F-4DF8-82EB-78B1ED92EBCC}"/>
    <cellStyle name="Normal 7 3 2 6 3" xfId="2113" xr:uid="{7C78D399-DD8B-4C27-867C-A5DE4F171396}"/>
    <cellStyle name="Normal 7 3 2 6 4" xfId="2114" xr:uid="{ABEC7E60-9FAA-4A0C-8AFD-76912A17DB6F}"/>
    <cellStyle name="Normal 7 3 2 7" xfId="2115" xr:uid="{CB7F58D5-F2A5-468C-8E08-CBC50E57BDE4}"/>
    <cellStyle name="Normal 7 3 2 8" xfId="2116" xr:uid="{16AE76AD-DF5B-4A5A-A488-604CB6AA7EBB}"/>
    <cellStyle name="Normal 7 3 2 9" xfId="2117" xr:uid="{8A583406-3E6A-4A1F-803E-FA1842D0E4E8}"/>
    <cellStyle name="Normal 7 3 3" xfId="2118" xr:uid="{4B8C1CF8-05AA-44B4-9DB8-76879366578C}"/>
    <cellStyle name="Normal 7 3 3 2" xfId="2119" xr:uid="{854C5E8F-BD99-4B3A-8971-7000893D8B72}"/>
    <cellStyle name="Normal 7 3 3 2 2" xfId="2120" xr:uid="{B7A9508C-CAAC-4695-9967-E9AB761C75E4}"/>
    <cellStyle name="Normal 7 3 3 2 2 2" xfId="2121" xr:uid="{83220C81-82CC-4292-9522-3D4E2F66B38C}"/>
    <cellStyle name="Normal 7 3 3 2 2 2 2" xfId="4097" xr:uid="{03B023EF-7E08-4503-B462-02B3EC9E0650}"/>
    <cellStyle name="Normal 7 3 3 2 2 2 2 2" xfId="4740" xr:uid="{4CFF2777-92A2-429B-826C-7E056BB059C4}"/>
    <cellStyle name="Normal 7 3 3 2 2 2 3" xfId="4741" xr:uid="{5224F08F-738F-4F40-9DA3-EC4778CD8399}"/>
    <cellStyle name="Normal 7 3 3 2 2 3" xfId="2122" xr:uid="{ABB1338D-F491-4505-9728-35F6C23D37E4}"/>
    <cellStyle name="Normal 7 3 3 2 2 3 2" xfId="4742" xr:uid="{E37D4847-C688-416F-8440-82C3E3DF8144}"/>
    <cellStyle name="Normal 7 3 3 2 2 4" xfId="2123" xr:uid="{3DFD6AD9-4794-407B-8874-130497856CD0}"/>
    <cellStyle name="Normal 7 3 3 2 3" xfId="2124" xr:uid="{C54FF411-952B-41C6-954A-AEF7B05B8D99}"/>
    <cellStyle name="Normal 7 3 3 2 3 2" xfId="2125" xr:uid="{5F423683-9450-4D62-B37B-8DC2ACBD4190}"/>
    <cellStyle name="Normal 7 3 3 2 3 2 2" xfId="4743" xr:uid="{1B3144F5-41A1-4E65-9988-A3B97776E61E}"/>
    <cellStyle name="Normal 7 3 3 2 3 3" xfId="2126" xr:uid="{964157F4-12BF-4A68-A91A-7E7D80ACC39B}"/>
    <cellStyle name="Normal 7 3 3 2 3 4" xfId="2127" xr:uid="{62DF9C7C-4C46-4949-9A50-58D43EEBB01B}"/>
    <cellStyle name="Normal 7 3 3 2 4" xfId="2128" xr:uid="{CE94834C-025D-4BAF-B1FE-4F0029989F2F}"/>
    <cellStyle name="Normal 7 3 3 2 4 2" xfId="4744" xr:uid="{E1B4BC63-9D1A-4026-A575-D77852404765}"/>
    <cellStyle name="Normal 7 3 3 2 5" xfId="2129" xr:uid="{CD973509-90E4-477E-A5B1-20F66F9B3D98}"/>
    <cellStyle name="Normal 7 3 3 2 6" xfId="2130" xr:uid="{9D4020EE-382A-4FA4-89F2-16AAD09A4403}"/>
    <cellStyle name="Normal 7 3 3 3" xfId="2131" xr:uid="{768829F3-B49B-4024-91F1-1F82D5F588E5}"/>
    <cellStyle name="Normal 7 3 3 3 2" xfId="2132" xr:uid="{E6B139C4-5592-404F-82EC-F124635709F8}"/>
    <cellStyle name="Normal 7 3 3 3 2 2" xfId="2133" xr:uid="{B51E97CE-57A2-491D-B1C4-937C02491AE7}"/>
    <cellStyle name="Normal 7 3 3 3 2 2 2" xfId="4745" xr:uid="{1474E86C-4BA7-42C7-AE12-4A73D74303D6}"/>
    <cellStyle name="Normal 7 3 3 3 2 3" xfId="2134" xr:uid="{F70CF5D6-6819-41A3-B413-BB3A797696C7}"/>
    <cellStyle name="Normal 7 3 3 3 2 4" xfId="2135" xr:uid="{568CE33B-134D-4221-9473-2C69173F4D2E}"/>
    <cellStyle name="Normal 7 3 3 3 3" xfId="2136" xr:uid="{78485C61-93B3-4CE5-B479-9C92CBA50470}"/>
    <cellStyle name="Normal 7 3 3 3 3 2" xfId="4746" xr:uid="{39B1CF9F-E3B0-4148-B60F-CA817AEB3761}"/>
    <cellStyle name="Normal 7 3 3 3 4" xfId="2137" xr:uid="{7C67888D-E3A2-4DF3-9CDA-083A483C439C}"/>
    <cellStyle name="Normal 7 3 3 3 5" xfId="2138" xr:uid="{E9E10DAD-ADF1-40C5-B900-B66E64B41043}"/>
    <cellStyle name="Normal 7 3 3 4" xfId="2139" xr:uid="{48EA3F68-80AB-4B95-9DD8-0760D3F63761}"/>
    <cellStyle name="Normal 7 3 3 4 2" xfId="2140" xr:uid="{995ACB82-281A-48C5-B92C-D34F648A55F6}"/>
    <cellStyle name="Normal 7 3 3 4 2 2" xfId="4747" xr:uid="{0B62B3C3-4892-420E-8B4A-EB4CC05795E6}"/>
    <cellStyle name="Normal 7 3 3 4 3" xfId="2141" xr:uid="{F018C87D-BCB5-41B1-8F6B-46B68AC40E16}"/>
    <cellStyle name="Normal 7 3 3 4 4" xfId="2142" xr:uid="{F8BB46BB-47AA-42CB-AF34-757E8EB72925}"/>
    <cellStyle name="Normal 7 3 3 5" xfId="2143" xr:uid="{E7A4F4E6-F30E-42DD-A637-0D964E6B039A}"/>
    <cellStyle name="Normal 7 3 3 5 2" xfId="2144" xr:uid="{7D910624-70F8-4D09-A8FB-7E2306E1806C}"/>
    <cellStyle name="Normal 7 3 3 5 3" xfId="2145" xr:uid="{0A036DB7-A347-4CD1-AD04-C03238E75C4A}"/>
    <cellStyle name="Normal 7 3 3 5 4" xfId="2146" xr:uid="{7AFBE90E-D587-4EFB-8FDD-630DC593A723}"/>
    <cellStyle name="Normal 7 3 3 6" xfId="2147" xr:uid="{6640865C-4658-44BF-AA36-4F7339FDDEBD}"/>
    <cellStyle name="Normal 7 3 3 7" xfId="2148" xr:uid="{43604B83-272E-4966-A6A3-E72A34FCEB27}"/>
    <cellStyle name="Normal 7 3 3 8" xfId="2149" xr:uid="{52AC43D9-2D68-49DE-91B9-3E1A91031D13}"/>
    <cellStyle name="Normal 7 3 4" xfId="2150" xr:uid="{5B286D5A-98B2-45D0-B08F-3F7B492B4D03}"/>
    <cellStyle name="Normal 7 3 4 2" xfId="2151" xr:uid="{8274B0C6-93BC-4440-B4E6-C0E9B0CED459}"/>
    <cellStyle name="Normal 7 3 4 2 2" xfId="2152" xr:uid="{4882E3F6-CFC4-47A3-9AA6-29FEB6700D06}"/>
    <cellStyle name="Normal 7 3 4 2 2 2" xfId="2153" xr:uid="{C0DFE158-7F33-4D39-AFE8-DDA66370F520}"/>
    <cellStyle name="Normal 7 3 4 2 2 2 2" xfId="4098" xr:uid="{E4AE7011-7747-45AE-B99B-D7DB1278B7A4}"/>
    <cellStyle name="Normal 7 3 4 2 2 3" xfId="2154" xr:uid="{F405F4D3-C662-459D-B6FD-B2CF1C140B37}"/>
    <cellStyle name="Normal 7 3 4 2 2 4" xfId="2155" xr:uid="{00C32DD8-947E-49C6-9851-C82CC68D1599}"/>
    <cellStyle name="Normal 7 3 4 2 3" xfId="2156" xr:uid="{B671B01C-E3A4-4B0F-84D3-4E8F786CCECE}"/>
    <cellStyle name="Normal 7 3 4 2 3 2" xfId="4099" xr:uid="{98DA05F3-812B-4009-B84F-85DE9E76532A}"/>
    <cellStyle name="Normal 7 3 4 2 4" xfId="2157" xr:uid="{9DE6453E-D2DE-48F7-889E-B46F65CE398C}"/>
    <cellStyle name="Normal 7 3 4 2 5" xfId="2158" xr:uid="{E8F88AB3-5FB2-41BF-96A4-4941C978398E}"/>
    <cellStyle name="Normal 7 3 4 3" xfId="2159" xr:uid="{B6A8E898-1BBE-4D47-9C16-B6915FC17FB5}"/>
    <cellStyle name="Normal 7 3 4 3 2" xfId="2160" xr:uid="{83BA74E7-B839-4769-8658-7896542962DE}"/>
    <cellStyle name="Normal 7 3 4 3 2 2" xfId="4100" xr:uid="{B8E40B86-417E-4C1D-846E-C7C6436DEBA5}"/>
    <cellStyle name="Normal 7 3 4 3 3" xfId="2161" xr:uid="{152EB8C9-CA88-4EE9-A857-7BB6C53E4BAB}"/>
    <cellStyle name="Normal 7 3 4 3 4" xfId="2162" xr:uid="{8B4D52DB-4370-4E8C-BA0E-483417612749}"/>
    <cellStyle name="Normal 7 3 4 4" xfId="2163" xr:uid="{D07102C3-1B4E-47CC-8B0A-B721A9E06B4B}"/>
    <cellStyle name="Normal 7 3 4 4 2" xfId="2164" xr:uid="{124FBC61-628C-424F-9414-B649DFB25880}"/>
    <cellStyle name="Normal 7 3 4 4 3" xfId="2165" xr:uid="{8477815B-3F11-4DF6-A43A-2D43118DA211}"/>
    <cellStyle name="Normal 7 3 4 4 4" xfId="2166" xr:uid="{9098B18F-5F83-45A8-84C6-DC567A160746}"/>
    <cellStyle name="Normal 7 3 4 5" xfId="2167" xr:uid="{F4919BB0-B146-46F3-A53E-AAB13AD9F857}"/>
    <cellStyle name="Normal 7 3 4 6" xfId="2168" xr:uid="{841D35FB-5797-4576-8B71-751C439D1633}"/>
    <cellStyle name="Normal 7 3 4 7" xfId="2169" xr:uid="{11D76AB3-EB28-45A6-BA91-47176C2D7AED}"/>
    <cellStyle name="Normal 7 3 5" xfId="2170" xr:uid="{F1EB4C70-A864-4F2B-9100-7F89585E34C6}"/>
    <cellStyle name="Normal 7 3 5 2" xfId="2171" xr:uid="{DD45AEEB-9E08-4E47-AA5B-46763546E9BB}"/>
    <cellStyle name="Normal 7 3 5 2 2" xfId="2172" xr:uid="{DC972139-AEA8-4472-814C-81D9106B2525}"/>
    <cellStyle name="Normal 7 3 5 2 2 2" xfId="4101" xr:uid="{746DEBBC-8BDA-4005-AE1E-F28627B6D9DA}"/>
    <cellStyle name="Normal 7 3 5 2 3" xfId="2173" xr:uid="{AF71542E-9F9E-492D-9A97-F58C7585715A}"/>
    <cellStyle name="Normal 7 3 5 2 4" xfId="2174" xr:uid="{C750328B-5098-4B41-9538-A83D72352B4D}"/>
    <cellStyle name="Normal 7 3 5 3" xfId="2175" xr:uid="{C4E4FC81-06FB-439C-A551-E4D44FFA2FAF}"/>
    <cellStyle name="Normal 7 3 5 3 2" xfId="2176" xr:uid="{516FD5F7-9E95-49E7-9350-0866EA35DE33}"/>
    <cellStyle name="Normal 7 3 5 3 3" xfId="2177" xr:uid="{037F3385-ECA1-4D81-993D-1995DF61F5BF}"/>
    <cellStyle name="Normal 7 3 5 3 4" xfId="2178" xr:uid="{911BB2EE-C705-400E-9845-D2FE03B27992}"/>
    <cellStyle name="Normal 7 3 5 4" xfId="2179" xr:uid="{50972F81-267B-476C-8BDF-E355445CBA49}"/>
    <cellStyle name="Normal 7 3 5 5" xfId="2180" xr:uid="{9EC34EBE-A495-4FCD-BD1B-75D395F0DCA7}"/>
    <cellStyle name="Normal 7 3 5 6" xfId="2181" xr:uid="{0E7DB604-CF10-40FB-8600-4C6DA4D0A373}"/>
    <cellStyle name="Normal 7 3 6" xfId="2182" xr:uid="{D7313FA6-C081-4C77-A38E-6822D2C369F4}"/>
    <cellStyle name="Normal 7 3 6 2" xfId="2183" xr:uid="{87EB9065-C819-47A7-83CD-FE6E76B9A6DB}"/>
    <cellStyle name="Normal 7 3 6 2 2" xfId="2184" xr:uid="{DD709C74-EA86-4AC2-800E-D4C9F86E03E7}"/>
    <cellStyle name="Normal 7 3 6 2 3" xfId="2185" xr:uid="{84893341-6780-458D-822C-5999FF2A9A7C}"/>
    <cellStyle name="Normal 7 3 6 2 4" xfId="2186" xr:uid="{9F019AFA-7328-411E-837A-2A48940EF02F}"/>
    <cellStyle name="Normal 7 3 6 3" xfId="2187" xr:uid="{31196573-7F2B-46C8-9126-1BAB445F5568}"/>
    <cellStyle name="Normal 7 3 6 4" xfId="2188" xr:uid="{4786327F-1C0D-47FF-9845-DB5EB00CDAB0}"/>
    <cellStyle name="Normal 7 3 6 5" xfId="2189" xr:uid="{38DE0822-8F0C-4501-A455-8AD275C93BA4}"/>
    <cellStyle name="Normal 7 3 7" xfId="2190" xr:uid="{644912DF-9449-4F62-B593-EEA1946AB5F3}"/>
    <cellStyle name="Normal 7 3 7 2" xfId="2191" xr:uid="{0E0B8034-4F66-4055-8971-7A0DEC51ADD1}"/>
    <cellStyle name="Normal 7 3 7 3" xfId="2192" xr:uid="{EEAB1F70-70BD-47B7-A40F-900DD378B04D}"/>
    <cellStyle name="Normal 7 3 7 4" xfId="2193" xr:uid="{BE5469BD-E5B1-472F-957D-BCA9F37D9A3B}"/>
    <cellStyle name="Normal 7 3 8" xfId="2194" xr:uid="{A1BA2957-4E0F-4354-8884-3663AF72A22E}"/>
    <cellStyle name="Normal 7 3 8 2" xfId="2195" xr:uid="{A5E24740-0038-466A-B220-3D3816362B94}"/>
    <cellStyle name="Normal 7 3 8 3" xfId="2196" xr:uid="{8F6D146D-0D3D-43C6-AAEA-D090FE455723}"/>
    <cellStyle name="Normal 7 3 8 4" xfId="2197" xr:uid="{00533C59-0B4F-4DE2-B9E1-A6A7D74640EE}"/>
    <cellStyle name="Normal 7 3 9" xfId="2198" xr:uid="{98E35C03-96E1-4B49-B3D2-EC0C0646A3EF}"/>
    <cellStyle name="Normal 7 4" xfId="2199" xr:uid="{D56A906D-0F8D-4DFC-B76B-27F2252EB1FA}"/>
    <cellStyle name="Normal 7 4 10" xfId="2200" xr:uid="{FA08C0DC-CFC0-4A4D-BBB3-740BBE933F34}"/>
    <cellStyle name="Normal 7 4 11" xfId="2201" xr:uid="{D9D6DE8A-2347-4175-AA5E-5E064E218E0C}"/>
    <cellStyle name="Normal 7 4 2" xfId="2202" xr:uid="{AA5DB765-0CE5-4971-9BB9-9C8310CB5006}"/>
    <cellStyle name="Normal 7 4 2 2" xfId="2203" xr:uid="{FEB1AEF9-3637-4B3B-8F1D-8D7758062280}"/>
    <cellStyle name="Normal 7 4 2 2 2" xfId="2204" xr:uid="{CC2B863C-C127-4621-BAD9-EC069B182E4A}"/>
    <cellStyle name="Normal 7 4 2 2 2 2" xfId="2205" xr:uid="{4AB0ABD4-9AB5-496B-AA0A-2A2ED93EB6FE}"/>
    <cellStyle name="Normal 7 4 2 2 2 2 2" xfId="2206" xr:uid="{C56E1B16-EC92-45FF-9C0E-4380B26F870C}"/>
    <cellStyle name="Normal 7 4 2 2 2 2 3" xfId="2207" xr:uid="{DE6AD1F9-A085-4807-90AF-6CF09FE3E6BF}"/>
    <cellStyle name="Normal 7 4 2 2 2 2 4" xfId="2208" xr:uid="{057088FB-EC93-45CF-9AB8-D26BB304616B}"/>
    <cellStyle name="Normal 7 4 2 2 2 3" xfId="2209" xr:uid="{2D4AF166-E7C8-4C8E-A244-B6B16A0D811A}"/>
    <cellStyle name="Normal 7 4 2 2 2 3 2" xfId="2210" xr:uid="{F8EBF433-33AF-4A04-B53B-145BD6B0D952}"/>
    <cellStyle name="Normal 7 4 2 2 2 3 3" xfId="2211" xr:uid="{BF6C0E3D-8FB1-4261-BCF8-97F8B877697E}"/>
    <cellStyle name="Normal 7 4 2 2 2 3 4" xfId="2212" xr:uid="{A575624A-8B34-4C3F-8793-2F4ED36D9C0B}"/>
    <cellStyle name="Normal 7 4 2 2 2 4" xfId="2213" xr:uid="{71B15B08-12AA-42A2-962F-DC51AAAC2ADD}"/>
    <cellStyle name="Normal 7 4 2 2 2 5" xfId="2214" xr:uid="{BA98B752-67AD-48E0-9FBA-BBAD6A307740}"/>
    <cellStyle name="Normal 7 4 2 2 2 6" xfId="2215" xr:uid="{BB7CDE66-59A7-4019-9E3F-4147716986B6}"/>
    <cellStyle name="Normal 7 4 2 2 3" xfId="2216" xr:uid="{78364627-0B17-4B89-8ED6-DAD7BBFB3125}"/>
    <cellStyle name="Normal 7 4 2 2 3 2" xfId="2217" xr:uid="{B38E8CBC-14D1-47A9-9B67-04EA44F176F2}"/>
    <cellStyle name="Normal 7 4 2 2 3 2 2" xfId="2218" xr:uid="{0F57B351-45B7-4F38-9D02-2D59CA5DF578}"/>
    <cellStyle name="Normal 7 4 2 2 3 2 3" xfId="2219" xr:uid="{6D3FA641-88E0-48F4-B7C7-F163BD0EFE0E}"/>
    <cellStyle name="Normal 7 4 2 2 3 2 4" xfId="2220" xr:uid="{5B02DDCC-9D0C-40BE-BE08-AF115DC3A690}"/>
    <cellStyle name="Normal 7 4 2 2 3 3" xfId="2221" xr:uid="{B9206A92-B0E2-40E4-AD94-39C8390709BB}"/>
    <cellStyle name="Normal 7 4 2 2 3 4" xfId="2222" xr:uid="{5E3F160B-DDB9-47E3-AA60-BE9DFC36084B}"/>
    <cellStyle name="Normal 7 4 2 2 3 5" xfId="2223" xr:uid="{CA9FD626-6CD9-4D17-8DE9-EE66C002704B}"/>
    <cellStyle name="Normal 7 4 2 2 4" xfId="2224" xr:uid="{80C4C2E1-2465-4A04-9522-C369F3D9B131}"/>
    <cellStyle name="Normal 7 4 2 2 4 2" xfId="2225" xr:uid="{7AEFF14A-3B30-4CA6-B6B6-418D86DCDCD0}"/>
    <cellStyle name="Normal 7 4 2 2 4 3" xfId="2226" xr:uid="{A1A85354-3232-4A35-B797-884302E1BA09}"/>
    <cellStyle name="Normal 7 4 2 2 4 4" xfId="2227" xr:uid="{7BDC0B6A-9154-44AA-8743-70A1F6DD92C9}"/>
    <cellStyle name="Normal 7 4 2 2 5" xfId="2228" xr:uid="{D6C7EB6E-315F-4D54-9321-597442439E39}"/>
    <cellStyle name="Normal 7 4 2 2 5 2" xfId="2229" xr:uid="{562ACEF4-B125-4D45-84BA-1319F09A1BCA}"/>
    <cellStyle name="Normal 7 4 2 2 5 3" xfId="2230" xr:uid="{42956791-3E94-4322-930A-DCCDEFA1D882}"/>
    <cellStyle name="Normal 7 4 2 2 5 4" xfId="2231" xr:uid="{21AD44C4-2EA8-4144-9F2C-48095DC4B93C}"/>
    <cellStyle name="Normal 7 4 2 2 6" xfId="2232" xr:uid="{0D584B41-4CF8-47B8-A08F-DC0079DAC1DF}"/>
    <cellStyle name="Normal 7 4 2 2 7" xfId="2233" xr:uid="{91E67110-9007-4B80-BE25-CDE26CF5FE48}"/>
    <cellStyle name="Normal 7 4 2 2 8" xfId="2234" xr:uid="{9325EC2A-CE34-46DB-BE34-F93B194B90B1}"/>
    <cellStyle name="Normal 7 4 2 3" xfId="2235" xr:uid="{4E8C5BF7-AF50-4FE2-BCC0-75C1B5E18B56}"/>
    <cellStyle name="Normal 7 4 2 3 2" xfId="2236" xr:uid="{DC8BA205-6D4B-48C0-862F-4255E0B64498}"/>
    <cellStyle name="Normal 7 4 2 3 2 2" xfId="2237" xr:uid="{78B2A205-390B-4470-948D-C320CAFD0D0B}"/>
    <cellStyle name="Normal 7 4 2 3 2 3" xfId="2238" xr:uid="{DA86F163-260E-4A8E-83DC-20D146FAD95C}"/>
    <cellStyle name="Normal 7 4 2 3 2 4" xfId="2239" xr:uid="{D1AD4E90-686B-4816-AF86-403129DC6292}"/>
    <cellStyle name="Normal 7 4 2 3 3" xfId="2240" xr:uid="{4927613A-6015-4C5D-A548-8B96AF42C63F}"/>
    <cellStyle name="Normal 7 4 2 3 3 2" xfId="2241" xr:uid="{9EDDEC02-88E8-4078-A0CF-1FB19F4FD83A}"/>
    <cellStyle name="Normal 7 4 2 3 3 3" xfId="2242" xr:uid="{F6170835-1C33-4499-AAD4-E4DAA99BB5FA}"/>
    <cellStyle name="Normal 7 4 2 3 3 4" xfId="2243" xr:uid="{38BF63FB-AEFF-4595-86C2-D47D53B99890}"/>
    <cellStyle name="Normal 7 4 2 3 4" xfId="2244" xr:uid="{2F82716B-1FE0-4F37-B146-7F90CC76ECD8}"/>
    <cellStyle name="Normal 7 4 2 3 5" xfId="2245" xr:uid="{9E86CA53-F1DA-48EA-BC79-A95663F9D65E}"/>
    <cellStyle name="Normal 7 4 2 3 6" xfId="2246" xr:uid="{35471DBB-1263-4067-A53A-9F6B5249E7E3}"/>
    <cellStyle name="Normal 7 4 2 4" xfId="2247" xr:uid="{A05BBB59-1881-4B1A-8AC1-3FFF5CBD4492}"/>
    <cellStyle name="Normal 7 4 2 4 2" xfId="2248" xr:uid="{375AA4B9-553B-4C86-814B-5FC5F2FD67F0}"/>
    <cellStyle name="Normal 7 4 2 4 2 2" xfId="2249" xr:uid="{687E1061-7151-4EF3-9B51-62EF0CEAA141}"/>
    <cellStyle name="Normal 7 4 2 4 2 3" xfId="2250" xr:uid="{51B13A55-96BF-496A-9230-02289B3EAFFB}"/>
    <cellStyle name="Normal 7 4 2 4 2 4" xfId="2251" xr:uid="{BDEBFA8E-386E-4B71-8147-B72F852B243C}"/>
    <cellStyle name="Normal 7 4 2 4 3" xfId="2252" xr:uid="{4C1D90A2-8016-4BE3-920E-F80C626392FD}"/>
    <cellStyle name="Normal 7 4 2 4 4" xfId="2253" xr:uid="{F004E481-95D3-443E-995E-ECA47088AE00}"/>
    <cellStyle name="Normal 7 4 2 4 5" xfId="2254" xr:uid="{924D9FC9-CD2C-470A-8347-A890204118F7}"/>
    <cellStyle name="Normal 7 4 2 5" xfId="2255" xr:uid="{7FEACF7B-BEA9-471A-823C-469DA19D913C}"/>
    <cellStyle name="Normal 7 4 2 5 2" xfId="2256" xr:uid="{E93ECBFA-C12B-4555-90CF-4AAE3127CD14}"/>
    <cellStyle name="Normal 7 4 2 5 3" xfId="2257" xr:uid="{85AC5BFB-6795-4F78-B375-B05E228A971D}"/>
    <cellStyle name="Normal 7 4 2 5 4" xfId="2258" xr:uid="{13CEE6A8-578E-45E4-901A-A8009A84D3B1}"/>
    <cellStyle name="Normal 7 4 2 6" xfId="2259" xr:uid="{D8147BCC-9424-4F9E-985C-F555D9537923}"/>
    <cellStyle name="Normal 7 4 2 6 2" xfId="2260" xr:uid="{41C351FB-1AA1-4A9A-9286-B28430C91147}"/>
    <cellStyle name="Normal 7 4 2 6 3" xfId="2261" xr:uid="{7CA38B13-FB00-46FA-9372-FDB355B15994}"/>
    <cellStyle name="Normal 7 4 2 6 4" xfId="2262" xr:uid="{8C0F5C12-4C51-46B0-A0F1-3CE7673D6D9C}"/>
    <cellStyle name="Normal 7 4 2 7" xfId="2263" xr:uid="{6A710CF3-AAD8-46DF-B28A-98721F33055D}"/>
    <cellStyle name="Normal 7 4 2 8" xfId="2264" xr:uid="{2A634383-7154-4088-94D2-B38C0CD9C197}"/>
    <cellStyle name="Normal 7 4 2 9" xfId="2265" xr:uid="{3794A532-E8BC-46E0-A772-461AE541713B}"/>
    <cellStyle name="Normal 7 4 3" xfId="2266" xr:uid="{A03D12AA-C4D8-408C-A91E-E3135BA43F45}"/>
    <cellStyle name="Normal 7 4 3 2" xfId="2267" xr:uid="{8E84A2FE-A3A7-444E-B695-7F506F404BB7}"/>
    <cellStyle name="Normal 7 4 3 2 2" xfId="2268" xr:uid="{EBC2B2F9-E9D2-40AF-9C14-5A9BA16BAC21}"/>
    <cellStyle name="Normal 7 4 3 2 2 2" xfId="2269" xr:uid="{B4753212-91C3-4F81-B272-F0F4E8DB51E3}"/>
    <cellStyle name="Normal 7 4 3 2 2 2 2" xfId="4102" xr:uid="{5E4074CC-3446-4B2B-9677-62B1811CFF69}"/>
    <cellStyle name="Normal 7 4 3 2 2 3" xfId="2270" xr:uid="{0F45DB3A-F2F0-4177-BA17-A8292D55AE68}"/>
    <cellStyle name="Normal 7 4 3 2 2 4" xfId="2271" xr:uid="{4618A2FE-742A-4F4C-90B7-7B2AB712DF1E}"/>
    <cellStyle name="Normal 7 4 3 2 3" xfId="2272" xr:uid="{086CC863-EFCF-4D62-94A2-7C4A3DADF9E9}"/>
    <cellStyle name="Normal 7 4 3 2 3 2" xfId="2273" xr:uid="{D1A67B1E-32B6-4151-8C0E-33D289E21387}"/>
    <cellStyle name="Normal 7 4 3 2 3 3" xfId="2274" xr:uid="{080BA4F6-245A-4A0E-9497-E09F99402385}"/>
    <cellStyle name="Normal 7 4 3 2 3 4" xfId="2275" xr:uid="{C4655B44-EE68-4D1D-AF91-7F9ABF8D8C36}"/>
    <cellStyle name="Normal 7 4 3 2 4" xfId="2276" xr:uid="{5DBB3CBA-B7C8-4FD1-B594-A6471750B547}"/>
    <cellStyle name="Normal 7 4 3 2 5" xfId="2277" xr:uid="{ED040B61-4BD9-4B4B-AC0B-07646300187C}"/>
    <cellStyle name="Normal 7 4 3 2 6" xfId="2278" xr:uid="{CF869EF1-059F-4865-91AE-BE6E0D58A4B9}"/>
    <cellStyle name="Normal 7 4 3 3" xfId="2279" xr:uid="{E16FE33C-B23C-4D97-B274-544608FF3372}"/>
    <cellStyle name="Normal 7 4 3 3 2" xfId="2280" xr:uid="{F0057C0D-A095-4C59-8EC6-77C9A13E2A54}"/>
    <cellStyle name="Normal 7 4 3 3 2 2" xfId="2281" xr:uid="{3BF7D326-86EA-4CAB-9D12-17759493EB1B}"/>
    <cellStyle name="Normal 7 4 3 3 2 3" xfId="2282" xr:uid="{3E5E836C-AED2-4E7C-A518-4B3296F552E3}"/>
    <cellStyle name="Normal 7 4 3 3 2 4" xfId="2283" xr:uid="{86DAD6F5-EBBE-4101-9B5B-83A249B82888}"/>
    <cellStyle name="Normal 7 4 3 3 3" xfId="2284" xr:uid="{6F91D35C-AF24-47AB-86FA-B2E80E72AB0F}"/>
    <cellStyle name="Normal 7 4 3 3 4" xfId="2285" xr:uid="{EAD5B900-D8AC-4E7E-8AE8-76A94B6840E8}"/>
    <cellStyle name="Normal 7 4 3 3 5" xfId="2286" xr:uid="{CF2CAF61-F6E3-40C9-BB3D-1D23314732BB}"/>
    <cellStyle name="Normal 7 4 3 4" xfId="2287" xr:uid="{7EACDB5D-8CFF-465E-A604-FC706800BEBE}"/>
    <cellStyle name="Normal 7 4 3 4 2" xfId="2288" xr:uid="{E5794A5B-5468-4977-8D47-2BD7D9307E19}"/>
    <cellStyle name="Normal 7 4 3 4 3" xfId="2289" xr:uid="{EAF42FD3-7BD5-4C31-BE97-09E45AD1791A}"/>
    <cellStyle name="Normal 7 4 3 4 4" xfId="2290" xr:uid="{2551ADBA-E339-4DAB-ACE7-F589B2744AAE}"/>
    <cellStyle name="Normal 7 4 3 5" xfId="2291" xr:uid="{016223D0-2C16-4281-81E8-0F4F56820E21}"/>
    <cellStyle name="Normal 7 4 3 5 2" xfId="2292" xr:uid="{818AC3DC-83DC-4973-B653-7B29EB70B73F}"/>
    <cellStyle name="Normal 7 4 3 5 3" xfId="2293" xr:uid="{527B33CB-D2BE-4441-9896-F27085E26B09}"/>
    <cellStyle name="Normal 7 4 3 5 4" xfId="2294" xr:uid="{F076DE61-C97D-45E1-B939-E02D8BDFF2ED}"/>
    <cellStyle name="Normal 7 4 3 6" xfId="2295" xr:uid="{BE40A43B-7A2D-480B-AC68-1CB53DABA6D4}"/>
    <cellStyle name="Normal 7 4 3 7" xfId="2296" xr:uid="{A8759862-4257-4CD5-AA7F-DC3F2B30B28B}"/>
    <cellStyle name="Normal 7 4 3 8" xfId="2297" xr:uid="{4050A14D-1456-4793-8876-C04690519EED}"/>
    <cellStyle name="Normal 7 4 4" xfId="2298" xr:uid="{9C3A447D-34B2-4ED3-8E32-211FBE5F7D3C}"/>
    <cellStyle name="Normal 7 4 4 2" xfId="2299" xr:uid="{34CCEA91-574B-4F9A-A577-68BDE22E267C}"/>
    <cellStyle name="Normal 7 4 4 2 2" xfId="2300" xr:uid="{E6AA2E4F-25ED-4D90-8224-FF94516A05B1}"/>
    <cellStyle name="Normal 7 4 4 2 2 2" xfId="2301" xr:uid="{9A3C22A4-94A4-40F4-A598-CD8FC96F5041}"/>
    <cellStyle name="Normal 7 4 4 2 2 3" xfId="2302" xr:uid="{90D24E63-5DDE-4DEB-8DE9-6D59570BCCC4}"/>
    <cellStyle name="Normal 7 4 4 2 2 4" xfId="2303" xr:uid="{715F96EA-11B1-4490-92B8-BE87A5EB618C}"/>
    <cellStyle name="Normal 7 4 4 2 3" xfId="2304" xr:uid="{7A918BE5-5158-4A5F-81E8-51AEE5A20B96}"/>
    <cellStyle name="Normal 7 4 4 2 4" xfId="2305" xr:uid="{9F3E7901-19B2-4089-8139-C148EC660524}"/>
    <cellStyle name="Normal 7 4 4 2 5" xfId="2306" xr:uid="{CEE83ACD-E6D3-4FF3-9BAD-BF9A4135EFD5}"/>
    <cellStyle name="Normal 7 4 4 3" xfId="2307" xr:uid="{16AB7ADC-356D-4C4A-9844-B3EC36EFE05E}"/>
    <cellStyle name="Normal 7 4 4 3 2" xfId="2308" xr:uid="{8C399318-404D-4097-898D-0B82095E1C13}"/>
    <cellStyle name="Normal 7 4 4 3 3" xfId="2309" xr:uid="{764593EC-3330-4C28-BE53-15C24BE468AC}"/>
    <cellStyle name="Normal 7 4 4 3 4" xfId="2310" xr:uid="{498D12CF-E727-4BBF-AE8A-32FF87BEBFA7}"/>
    <cellStyle name="Normal 7 4 4 4" xfId="2311" xr:uid="{A0EEE24B-8944-49FC-B68E-8641F88236AF}"/>
    <cellStyle name="Normal 7 4 4 4 2" xfId="2312" xr:uid="{15A8F359-EA39-4A8A-8A16-580F138CBE69}"/>
    <cellStyle name="Normal 7 4 4 4 3" xfId="2313" xr:uid="{2B4E174C-27F8-468F-97DF-FD9B2BB0F1D2}"/>
    <cellStyle name="Normal 7 4 4 4 4" xfId="2314" xr:uid="{012BB2FE-0144-439D-9582-A2C353DCA583}"/>
    <cellStyle name="Normal 7 4 4 5" xfId="2315" xr:uid="{E52DCA97-C5DE-40FA-8C97-2B33B91CD4DF}"/>
    <cellStyle name="Normal 7 4 4 6" xfId="2316" xr:uid="{07F6C9F0-F7DE-4B30-AC27-27DE86DC6052}"/>
    <cellStyle name="Normal 7 4 4 7" xfId="2317" xr:uid="{AE683D4E-1787-427F-940A-8E49B76326D5}"/>
    <cellStyle name="Normal 7 4 5" xfId="2318" xr:uid="{A2AADF69-CB6E-4938-8D14-192E988535A6}"/>
    <cellStyle name="Normal 7 4 5 2" xfId="2319" xr:uid="{1D5BCCD1-AD6F-4562-A87A-0747A0EF8ADB}"/>
    <cellStyle name="Normal 7 4 5 2 2" xfId="2320" xr:uid="{0145805B-0176-4DB8-820E-462530454B8A}"/>
    <cellStyle name="Normal 7 4 5 2 3" xfId="2321" xr:uid="{AB53A736-9A46-4DD3-9CE3-E9CD90569E53}"/>
    <cellStyle name="Normal 7 4 5 2 4" xfId="2322" xr:uid="{2273C1A1-A425-47CA-A160-CE31DA74B559}"/>
    <cellStyle name="Normal 7 4 5 3" xfId="2323" xr:uid="{86D850FB-EBA2-4AE8-92CA-45DF60993C85}"/>
    <cellStyle name="Normal 7 4 5 3 2" xfId="2324" xr:uid="{1401315B-24CC-443F-9A47-F57D4A6A4118}"/>
    <cellStyle name="Normal 7 4 5 3 3" xfId="2325" xr:uid="{11FCC36F-ADEA-4875-86AC-C67BEAB5E00E}"/>
    <cellStyle name="Normal 7 4 5 3 4" xfId="2326" xr:uid="{B225600F-FB15-492A-AAD4-AE3A1C3F0DBA}"/>
    <cellStyle name="Normal 7 4 5 4" xfId="2327" xr:uid="{8DB01F06-DB14-49F5-AB52-AD3D01D2EABF}"/>
    <cellStyle name="Normal 7 4 5 5" xfId="2328" xr:uid="{9208C237-7D61-482C-950E-0D1B4859BC14}"/>
    <cellStyle name="Normal 7 4 5 6" xfId="2329" xr:uid="{1BCFECAF-8F61-4DB8-961D-2688FA31AB83}"/>
    <cellStyle name="Normal 7 4 6" xfId="2330" xr:uid="{59A16418-6386-40FA-B124-8D226FB4F64B}"/>
    <cellStyle name="Normal 7 4 6 2" xfId="2331" xr:uid="{3BF5771E-1883-4673-89E9-03B50B3AE684}"/>
    <cellStyle name="Normal 7 4 6 2 2" xfId="2332" xr:uid="{D6644A46-4C62-4737-91D7-2DCE83555C05}"/>
    <cellStyle name="Normal 7 4 6 2 3" xfId="2333" xr:uid="{F2A06C8A-7C11-4408-B29A-5D1E649FD090}"/>
    <cellStyle name="Normal 7 4 6 2 4" xfId="2334" xr:uid="{451DA33D-BDC1-4F1E-A0D0-ADDD492056BE}"/>
    <cellStyle name="Normal 7 4 6 3" xfId="2335" xr:uid="{3F5EA11F-4EDD-434B-82FA-E5B0FC20B925}"/>
    <cellStyle name="Normal 7 4 6 4" xfId="2336" xr:uid="{C0BCDFAB-FCE9-4EAC-B523-EAC2E337002F}"/>
    <cellStyle name="Normal 7 4 6 5" xfId="2337" xr:uid="{ACF673B4-1818-4B2A-9C92-29E71CAE3B4D}"/>
    <cellStyle name="Normal 7 4 7" xfId="2338" xr:uid="{B7176364-3D10-4498-93D9-320E689C809A}"/>
    <cellStyle name="Normal 7 4 7 2" xfId="2339" xr:uid="{485CE21C-CA07-4CD5-939D-9CCDBA867E8A}"/>
    <cellStyle name="Normal 7 4 7 3" xfId="2340" xr:uid="{E42AF2D6-D2A2-4D2F-A43E-D88B24AA9169}"/>
    <cellStyle name="Normal 7 4 7 4" xfId="2341" xr:uid="{8C70723E-294A-4E33-9E52-64C19D64B19C}"/>
    <cellStyle name="Normal 7 4 8" xfId="2342" xr:uid="{C68250A6-A973-47A4-BDF4-0F487A7325AF}"/>
    <cellStyle name="Normal 7 4 8 2" xfId="2343" xr:uid="{893D3D54-1A1B-4BE4-919C-2EB1BFA046A7}"/>
    <cellStyle name="Normal 7 4 8 3" xfId="2344" xr:uid="{07A39532-3399-49A5-BE11-43CE72117A43}"/>
    <cellStyle name="Normal 7 4 8 4" xfId="2345" xr:uid="{D528D71F-CD00-4A86-A077-416DE78F4980}"/>
    <cellStyle name="Normal 7 4 9" xfId="2346" xr:uid="{F4A762D4-7F56-4A5D-9EB9-D643D812FD93}"/>
    <cellStyle name="Normal 7 5" xfId="2347" xr:uid="{14F4B09E-8226-4DE6-823B-172E178AD3D7}"/>
    <cellStyle name="Normal 7 5 2" xfId="2348" xr:uid="{06835876-9A7B-40F9-A077-A6A8D6BBDFBE}"/>
    <cellStyle name="Normal 7 5 2 2" xfId="2349" xr:uid="{6D8699BC-1BB2-4645-958B-AB8BCCF74D2E}"/>
    <cellStyle name="Normal 7 5 2 2 2" xfId="2350" xr:uid="{4D2E5502-0268-44C6-A8D2-7ED317ED8E9C}"/>
    <cellStyle name="Normal 7 5 2 2 2 2" xfId="2351" xr:uid="{DD5F4D37-9C5A-4771-9B50-E3F80B35E787}"/>
    <cellStyle name="Normal 7 5 2 2 2 3" xfId="2352" xr:uid="{B22705CE-E12A-4E09-9CF4-7A4C99D8E1D6}"/>
    <cellStyle name="Normal 7 5 2 2 2 4" xfId="2353" xr:uid="{3F221CCF-D493-4439-BF7A-52FFE157C06E}"/>
    <cellStyle name="Normal 7 5 2 2 3" xfId="2354" xr:uid="{72E783E2-00D2-49C3-A566-A3C1DA683862}"/>
    <cellStyle name="Normal 7 5 2 2 3 2" xfId="2355" xr:uid="{141A09BC-45A7-4EB9-84ED-A94D4735B61E}"/>
    <cellStyle name="Normal 7 5 2 2 3 3" xfId="2356" xr:uid="{D4D56796-A2A8-42FC-84E4-49E57D4FFD7E}"/>
    <cellStyle name="Normal 7 5 2 2 3 4" xfId="2357" xr:uid="{ABDCF418-2E10-472F-88AA-60A52A9EAC5D}"/>
    <cellStyle name="Normal 7 5 2 2 4" xfId="2358" xr:uid="{DE952953-0272-4835-AEEC-7A7BFF6FAFE1}"/>
    <cellStyle name="Normal 7 5 2 2 5" xfId="2359" xr:uid="{AB35B2C3-7A2F-4CA7-B08F-E6BE17D138A0}"/>
    <cellStyle name="Normal 7 5 2 2 6" xfId="2360" xr:uid="{DE6BE54D-CF79-49CF-98C0-1345E94BE89C}"/>
    <cellStyle name="Normal 7 5 2 3" xfId="2361" xr:uid="{CE3DE6D6-06E6-4325-8291-4A8CF2C0572E}"/>
    <cellStyle name="Normal 7 5 2 3 2" xfId="2362" xr:uid="{4FA7842F-8C6B-4362-BAA8-18B69B2CB6F6}"/>
    <cellStyle name="Normal 7 5 2 3 2 2" xfId="2363" xr:uid="{264B6F40-DFDA-4E5E-90CB-39119C40E9BA}"/>
    <cellStyle name="Normal 7 5 2 3 2 3" xfId="2364" xr:uid="{BAF64634-A6AA-443C-AA65-0259FAAC8222}"/>
    <cellStyle name="Normal 7 5 2 3 2 4" xfId="2365" xr:uid="{539961A1-A652-4FAA-9F86-A28E13522FF7}"/>
    <cellStyle name="Normal 7 5 2 3 3" xfId="2366" xr:uid="{76F2E6D4-3545-4879-95B5-AFCA2307D171}"/>
    <cellStyle name="Normal 7 5 2 3 4" xfId="2367" xr:uid="{0DA28C50-3685-4E88-A864-9A01495D34F9}"/>
    <cellStyle name="Normal 7 5 2 3 5" xfId="2368" xr:uid="{3E99FB22-B5AD-4924-A81F-00ABEEA72045}"/>
    <cellStyle name="Normal 7 5 2 4" xfId="2369" xr:uid="{8C9BCF24-86EA-45A1-B0CA-84133B6248A6}"/>
    <cellStyle name="Normal 7 5 2 4 2" xfId="2370" xr:uid="{D6706E8C-1044-404D-B49B-FA764985956B}"/>
    <cellStyle name="Normal 7 5 2 4 3" xfId="2371" xr:uid="{680B3DF4-FD3E-4BA1-957C-0D9189D5D35A}"/>
    <cellStyle name="Normal 7 5 2 4 4" xfId="2372" xr:uid="{986C86E9-31A3-4EFF-9DA6-E70A14B74A75}"/>
    <cellStyle name="Normal 7 5 2 5" xfId="2373" xr:uid="{28E704E1-C800-4EA1-9A86-778DD298212E}"/>
    <cellStyle name="Normal 7 5 2 5 2" xfId="2374" xr:uid="{DB782A42-DDDF-43A8-82D3-30CC7235E62C}"/>
    <cellStyle name="Normal 7 5 2 5 3" xfId="2375" xr:uid="{6CAC9EEB-346B-4E74-A4D8-F07496888218}"/>
    <cellStyle name="Normal 7 5 2 5 4" xfId="2376" xr:uid="{959947CF-DEFE-465A-ACC4-CB4DCA5012DB}"/>
    <cellStyle name="Normal 7 5 2 6" xfId="2377" xr:uid="{F3075800-D267-4D12-828A-F1BCE3A8F083}"/>
    <cellStyle name="Normal 7 5 2 7" xfId="2378" xr:uid="{A5957388-0B76-4550-BAB0-C656A65CADB4}"/>
    <cellStyle name="Normal 7 5 2 8" xfId="2379" xr:uid="{18AF5069-6C73-47AF-8957-B1AF57B92419}"/>
    <cellStyle name="Normal 7 5 3" xfId="2380" xr:uid="{4A0E7AF5-6F6D-42A5-9031-3FE44B720E7F}"/>
    <cellStyle name="Normal 7 5 3 2" xfId="2381" xr:uid="{3A21BE5C-BFAE-4DCD-8427-4224FAAE12C7}"/>
    <cellStyle name="Normal 7 5 3 2 2" xfId="2382" xr:uid="{4A159881-0363-4CC7-A8B0-EFD1EC4DB707}"/>
    <cellStyle name="Normal 7 5 3 2 3" xfId="2383" xr:uid="{4FF4D4D0-7820-40BB-BA85-2EF83280CCBE}"/>
    <cellStyle name="Normal 7 5 3 2 4" xfId="2384" xr:uid="{9CE15843-2B75-4EC1-B276-E4848ADD4233}"/>
    <cellStyle name="Normal 7 5 3 3" xfId="2385" xr:uid="{CA1E591C-3BEB-4B9D-A560-4677A5732ED6}"/>
    <cellStyle name="Normal 7 5 3 3 2" xfId="2386" xr:uid="{48C52B02-B6D5-4494-956D-15B29D988C4A}"/>
    <cellStyle name="Normal 7 5 3 3 3" xfId="2387" xr:uid="{E9A0834B-FC65-4D71-83F6-509DF72ACCE2}"/>
    <cellStyle name="Normal 7 5 3 3 4" xfId="2388" xr:uid="{4EE8394E-0504-4F83-B7C7-0DB60D0D0CC1}"/>
    <cellStyle name="Normal 7 5 3 4" xfId="2389" xr:uid="{5258DDE0-1AFB-467E-94B1-4ADC807EE2AD}"/>
    <cellStyle name="Normal 7 5 3 5" xfId="2390" xr:uid="{773D040D-310D-4E0F-BFBC-1C88840268F9}"/>
    <cellStyle name="Normal 7 5 3 6" xfId="2391" xr:uid="{07335C6A-1CD3-4E21-B2B9-8AF3090B4761}"/>
    <cellStyle name="Normal 7 5 4" xfId="2392" xr:uid="{7F83310B-3DA0-4E46-ADDE-50A14581D384}"/>
    <cellStyle name="Normal 7 5 4 2" xfId="2393" xr:uid="{06A0B415-C525-411D-81AB-02530BCD95AD}"/>
    <cellStyle name="Normal 7 5 4 2 2" xfId="2394" xr:uid="{BCC34785-F67C-4BEE-A510-5D26A6B68480}"/>
    <cellStyle name="Normal 7 5 4 2 3" xfId="2395" xr:uid="{3C108F44-F845-4A4A-8E0C-992B19348298}"/>
    <cellStyle name="Normal 7 5 4 2 4" xfId="2396" xr:uid="{3571D565-8006-43D5-873D-793AEF5E2250}"/>
    <cellStyle name="Normal 7 5 4 3" xfId="2397" xr:uid="{5112BE52-8549-4D5C-9E56-EF5F09BD5FA1}"/>
    <cellStyle name="Normal 7 5 4 4" xfId="2398" xr:uid="{7D476B26-2BE4-4BA5-B071-CF1670737B1B}"/>
    <cellStyle name="Normal 7 5 4 5" xfId="2399" xr:uid="{AAAE16F6-3F15-455F-A65E-01DEF8D96568}"/>
    <cellStyle name="Normal 7 5 5" xfId="2400" xr:uid="{F3DE9376-9CC4-4FB5-AB5A-425B360E6C1E}"/>
    <cellStyle name="Normal 7 5 5 2" xfId="2401" xr:uid="{0EC55E22-59D1-4CDC-9BDE-4C42AD6A389A}"/>
    <cellStyle name="Normal 7 5 5 3" xfId="2402" xr:uid="{E2A4A6A8-8C11-4FB7-9239-ECF18B690DCB}"/>
    <cellStyle name="Normal 7 5 5 4" xfId="2403" xr:uid="{E8414974-97A6-4E52-92EF-758FF2AD15A9}"/>
    <cellStyle name="Normal 7 5 6" xfId="2404" xr:uid="{AA5536E9-907B-4600-AE4C-75843EC73835}"/>
    <cellStyle name="Normal 7 5 6 2" xfId="2405" xr:uid="{104F7CA6-B1DB-4D11-9336-0BBD4238700E}"/>
    <cellStyle name="Normal 7 5 6 3" xfId="2406" xr:uid="{7B02B57A-6B0F-43B2-A00F-BFBEBF4F3FDA}"/>
    <cellStyle name="Normal 7 5 6 4" xfId="2407" xr:uid="{0262259F-FDB8-4FD3-8F3C-B4FF8D17BF9D}"/>
    <cellStyle name="Normal 7 5 7" xfId="2408" xr:uid="{300E0394-D251-41AB-B449-39FA64838799}"/>
    <cellStyle name="Normal 7 5 8" xfId="2409" xr:uid="{E2F6839C-AB98-4020-987C-C185CA03D9F4}"/>
    <cellStyle name="Normal 7 5 9" xfId="2410" xr:uid="{B37779D6-DB88-4907-BF6D-ECE5DDC26095}"/>
    <cellStyle name="Normal 7 6" xfId="2411" xr:uid="{BE5E3319-1FA8-469D-BF69-6744693F1806}"/>
    <cellStyle name="Normal 7 6 2" xfId="2412" xr:uid="{4E908220-DD2C-4766-BD1D-D2D7639D1035}"/>
    <cellStyle name="Normal 7 6 2 2" xfId="2413" xr:uid="{D5BE85B1-2B06-4E25-B751-B846BBCA0D1A}"/>
    <cellStyle name="Normal 7 6 2 2 2" xfId="2414" xr:uid="{41CD4CFC-F03B-4A19-94AD-3BC42C89044B}"/>
    <cellStyle name="Normal 7 6 2 2 2 2" xfId="4103" xr:uid="{42E2F255-0959-40AB-AF8D-B729A725497E}"/>
    <cellStyle name="Normal 7 6 2 2 3" xfId="2415" xr:uid="{932F6AE4-4E60-4678-999E-E21CE5C2FEAB}"/>
    <cellStyle name="Normal 7 6 2 2 4" xfId="2416" xr:uid="{6E4C9ABB-1A40-4EAE-869D-3269A8F5B5C5}"/>
    <cellStyle name="Normal 7 6 2 3" xfId="2417" xr:uid="{03C391AD-4432-4C1E-A85E-D61B559F0A67}"/>
    <cellStyle name="Normal 7 6 2 3 2" xfId="2418" xr:uid="{3AA3C507-C608-482F-B205-2406FA99E905}"/>
    <cellStyle name="Normal 7 6 2 3 3" xfId="2419" xr:uid="{FBAFF4EC-FA2E-44A4-B39C-0090F4AEAB51}"/>
    <cellStyle name="Normal 7 6 2 3 4" xfId="2420" xr:uid="{71B46DE2-4CCD-4CE9-A5D5-C99A148EC474}"/>
    <cellStyle name="Normal 7 6 2 4" xfId="2421" xr:uid="{5EE1CD2D-5155-4953-BF73-1217EF78BD7F}"/>
    <cellStyle name="Normal 7 6 2 5" xfId="2422" xr:uid="{1E6F36D0-844D-4189-B74B-EF4A1A2E45C0}"/>
    <cellStyle name="Normal 7 6 2 6" xfId="2423" xr:uid="{6D16BB4F-8548-4B5D-A873-54AE0F428051}"/>
    <cellStyle name="Normal 7 6 3" xfId="2424" xr:uid="{C79D86C2-711F-42F4-9D7E-4D125DCAFD4D}"/>
    <cellStyle name="Normal 7 6 3 2" xfId="2425" xr:uid="{57A5B18E-328E-4BAE-84D8-80BC8762AFBC}"/>
    <cellStyle name="Normal 7 6 3 2 2" xfId="2426" xr:uid="{2D89841F-8BC0-40BA-86C9-2F8342719103}"/>
    <cellStyle name="Normal 7 6 3 2 3" xfId="2427" xr:uid="{6774A2C6-BC94-47C7-9315-5AF991F797E9}"/>
    <cellStyle name="Normal 7 6 3 2 4" xfId="2428" xr:uid="{BEC8CCD3-F2D4-4C90-B6EB-2CF13A6FD331}"/>
    <cellStyle name="Normal 7 6 3 3" xfId="2429" xr:uid="{74455061-6C17-49CC-9ECB-C096F48197D3}"/>
    <cellStyle name="Normal 7 6 3 4" xfId="2430" xr:uid="{D9F4A120-169C-46D0-9CB2-25546D4F9F95}"/>
    <cellStyle name="Normal 7 6 3 5" xfId="2431" xr:uid="{249A7AC5-1272-4B71-9749-E4CBA42C729C}"/>
    <cellStyle name="Normal 7 6 4" xfId="2432" xr:uid="{BFDFFCAD-BE51-4E55-BC6E-5069BA2BBF30}"/>
    <cellStyle name="Normal 7 6 4 2" xfId="2433" xr:uid="{93649BAE-7B51-4A6B-8D44-1324F4F99CCB}"/>
    <cellStyle name="Normal 7 6 4 3" xfId="2434" xr:uid="{1FE80DDD-C953-43DA-82D9-1C1F921BD7E9}"/>
    <cellStyle name="Normal 7 6 4 4" xfId="2435" xr:uid="{569B6741-2E1E-459F-AE4A-B02056204960}"/>
    <cellStyle name="Normal 7 6 5" xfId="2436" xr:uid="{728450A1-FABC-4BA2-85DF-02FC24B53958}"/>
    <cellStyle name="Normal 7 6 5 2" xfId="2437" xr:uid="{4BFC0E7A-88D9-4E3D-8E22-0BC8767D522B}"/>
    <cellStyle name="Normal 7 6 5 3" xfId="2438" xr:uid="{D09C9858-F19E-4058-A80B-51CEF00AE41E}"/>
    <cellStyle name="Normal 7 6 5 4" xfId="2439" xr:uid="{5D894E8A-F63B-4B7A-B791-A831F9037849}"/>
    <cellStyle name="Normal 7 6 6" xfId="2440" xr:uid="{032D35BC-AE87-494A-90A4-7486BEACD35E}"/>
    <cellStyle name="Normal 7 6 7" xfId="2441" xr:uid="{F0FA37C8-8B29-4528-AFAB-DD2044091E4F}"/>
    <cellStyle name="Normal 7 6 8" xfId="2442" xr:uid="{6084CAE5-90B9-4265-9D1B-87D28D9360FA}"/>
    <cellStyle name="Normal 7 7" xfId="2443" xr:uid="{C9F9063F-AD66-49BE-B28B-C7CD9B1B0398}"/>
    <cellStyle name="Normal 7 7 2" xfId="2444" xr:uid="{F4511BD9-21DA-4044-AADD-990782B22083}"/>
    <cellStyle name="Normal 7 7 2 2" xfId="2445" xr:uid="{361BDDA5-A38D-49CA-8A74-DC1B44BD5E44}"/>
    <cellStyle name="Normal 7 7 2 2 2" xfId="2446" xr:uid="{FAA7A37B-8BEC-46AF-BA88-FBCBF9A04503}"/>
    <cellStyle name="Normal 7 7 2 2 3" xfId="2447" xr:uid="{00EEF392-89FF-4EB6-84E1-6CACB375BB6A}"/>
    <cellStyle name="Normal 7 7 2 2 4" xfId="2448" xr:uid="{A4CF6B03-B1C1-4A17-B004-D97855AEC423}"/>
    <cellStyle name="Normal 7 7 2 3" xfId="2449" xr:uid="{7FE5ACE1-E7CC-41C6-9C4D-FEAAB1BEA719}"/>
    <cellStyle name="Normal 7 7 2 4" xfId="2450" xr:uid="{09EA0821-469E-4CB8-B9F2-F9AE3093CE93}"/>
    <cellStyle name="Normal 7 7 2 5" xfId="2451" xr:uid="{82DB720C-CF5C-4DD8-B1BE-6B1A1C8C34D7}"/>
    <cellStyle name="Normal 7 7 3" xfId="2452" xr:uid="{FB386CA5-19BD-4FBB-B492-6F712B8AD2C7}"/>
    <cellStyle name="Normal 7 7 3 2" xfId="2453" xr:uid="{E68E4A06-EB39-423A-9D04-441A6E63D745}"/>
    <cellStyle name="Normal 7 7 3 3" xfId="2454" xr:uid="{9A85D8AA-6D2D-41E9-A25A-20B216405F6B}"/>
    <cellStyle name="Normal 7 7 3 4" xfId="2455" xr:uid="{DC530788-7018-4B2F-B412-6EB49C7A3D39}"/>
    <cellStyle name="Normal 7 7 4" xfId="2456" xr:uid="{DDF1CABF-755B-400C-B834-93F5EAC0710F}"/>
    <cellStyle name="Normal 7 7 4 2" xfId="2457" xr:uid="{76849708-240C-4577-885B-3D5EEA399330}"/>
    <cellStyle name="Normal 7 7 4 3" xfId="2458" xr:uid="{79A68643-CAFB-4769-A8D9-0ABBD15E0146}"/>
    <cellStyle name="Normal 7 7 4 4" xfId="2459" xr:uid="{615D05EC-B8CA-4CE1-AE71-68C708422B40}"/>
    <cellStyle name="Normal 7 7 5" xfId="2460" xr:uid="{6AC5E875-E879-40E5-85BB-1C8B94B974CA}"/>
    <cellStyle name="Normal 7 7 6" xfId="2461" xr:uid="{32CCB4FD-2A74-453C-9015-ACA5D4C648FA}"/>
    <cellStyle name="Normal 7 7 7" xfId="2462" xr:uid="{3A1B8007-ACA3-4EEC-B058-6D15E897CBC3}"/>
    <cellStyle name="Normal 7 8" xfId="2463" xr:uid="{B337D0C6-3C5D-4B35-A6DC-000603C420AF}"/>
    <cellStyle name="Normal 7 8 2" xfId="2464" xr:uid="{636EAFC0-880A-4303-90EA-42CFD3988459}"/>
    <cellStyle name="Normal 7 8 2 2" xfId="2465" xr:uid="{5ABBB0F1-704A-44CB-9F51-77E02759E68C}"/>
    <cellStyle name="Normal 7 8 2 3" xfId="2466" xr:uid="{650B8943-5050-4948-85ED-88C4DAE3CDE8}"/>
    <cellStyle name="Normal 7 8 2 4" xfId="2467" xr:uid="{EF4E49C6-E90B-4FC8-86BD-7C33E6600DCF}"/>
    <cellStyle name="Normal 7 8 3" xfId="2468" xr:uid="{04C16BFE-6914-4630-B8C3-5A8E5D0C2F1B}"/>
    <cellStyle name="Normal 7 8 3 2" xfId="2469" xr:uid="{0B2B7575-3E78-40B9-BFF0-4DD68FB00B15}"/>
    <cellStyle name="Normal 7 8 3 3" xfId="2470" xr:uid="{2474FE9C-9A53-4787-A82F-A37972AB2EE5}"/>
    <cellStyle name="Normal 7 8 3 4" xfId="2471" xr:uid="{B0ED7E35-35EC-415D-AF72-1D0C2FB4978B}"/>
    <cellStyle name="Normal 7 8 4" xfId="2472" xr:uid="{D03C3A77-D818-49D7-8C04-D5A905DFFE17}"/>
    <cellStyle name="Normal 7 8 5" xfId="2473" xr:uid="{4A5D6E32-CFD2-49BA-BBF2-CFD927249140}"/>
    <cellStyle name="Normal 7 8 6" xfId="2474" xr:uid="{9C9125BF-EA9D-4EC2-B562-C3DA1FACC9BF}"/>
    <cellStyle name="Normal 7 9" xfId="2475" xr:uid="{82192D36-25A6-47E7-8867-4BA3FF290957}"/>
    <cellStyle name="Normal 7 9 2" xfId="2476" xr:uid="{B1F3BC29-48AE-4987-8745-9A0A3794AD89}"/>
    <cellStyle name="Normal 7 9 2 2" xfId="2477" xr:uid="{BC0DCCB5-1B69-43B7-9F20-1A8923F08EA6}"/>
    <cellStyle name="Normal 7 9 2 2 2" xfId="4386" xr:uid="{27707916-F5B4-4D18-A1D5-4138A7DA48E5}"/>
    <cellStyle name="Normal 7 9 2 2 2 2" xfId="4650" xr:uid="{A98F9993-74DA-40B6-A15B-7CADDDACCA25}"/>
    <cellStyle name="Normal 7 9 2 2 3" xfId="4858" xr:uid="{2664F6E3-FC23-4948-A26D-781D6A2FB987}"/>
    <cellStyle name="Normal 7 9 2 3" xfId="2478" xr:uid="{5F175B40-C2A4-4247-88C6-F0AC0BC19E3C}"/>
    <cellStyle name="Normal 7 9 2 4" xfId="2479" xr:uid="{DDF29406-5DB7-4281-B03D-80DC8ACE9448}"/>
    <cellStyle name="Normal 7 9 3" xfId="2480" xr:uid="{91964EC2-9C6B-45A5-87E2-47D3A394853B}"/>
    <cellStyle name="Normal 7 9 4" xfId="2481" xr:uid="{F2EA8EB4-3085-486B-8BD1-43274187EC6C}"/>
    <cellStyle name="Normal 7 9 4 2" xfId="4795" xr:uid="{092DD699-7E3D-4F2A-A000-050BE9D97AA7}"/>
    <cellStyle name="Normal 7 9 4 3" xfId="4859" xr:uid="{CD64B400-59FB-4037-AA0D-79BC4C123E97}"/>
    <cellStyle name="Normal 7 9 4 4" xfId="4824" xr:uid="{C306AEA9-C2ED-40A4-A23C-8D0408DD89E3}"/>
    <cellStyle name="Normal 7 9 5" xfId="2482" xr:uid="{843DE39E-E33F-490F-B2B7-9370274A25EA}"/>
    <cellStyle name="Normal 8" xfId="79" xr:uid="{81A8A704-3C7C-4A81-928D-57142748B105}"/>
    <cellStyle name="Normal 8 10" xfId="2483" xr:uid="{347D3C1B-FD73-4465-BE8B-2DF9F255C773}"/>
    <cellStyle name="Normal 8 10 2" xfId="2484" xr:uid="{AF401B5C-F942-422F-86B5-72DFCA549F35}"/>
    <cellStyle name="Normal 8 10 3" xfId="2485" xr:uid="{025235B5-4E22-4F71-A1FE-CA75670D1031}"/>
    <cellStyle name="Normal 8 10 4" xfId="2486" xr:uid="{C8B3CFC5-9764-4A0A-B9D8-A24CFB4CC438}"/>
    <cellStyle name="Normal 8 11" xfId="2487" xr:uid="{3ABB1AE1-7389-4974-B165-E9EAEF33E23F}"/>
    <cellStyle name="Normal 8 11 2" xfId="2488" xr:uid="{8306DB3C-B7C3-4CC5-9499-6EE1DDFB7F05}"/>
    <cellStyle name="Normal 8 11 3" xfId="2489" xr:uid="{2F4E3733-D014-4743-8954-9251D09C895B}"/>
    <cellStyle name="Normal 8 11 4" xfId="2490" xr:uid="{AE4E568D-7174-4EE8-BC7A-D29BABC2EF74}"/>
    <cellStyle name="Normal 8 12" xfId="2491" xr:uid="{51BB9504-4057-4B0E-A84E-3AA063DFB14E}"/>
    <cellStyle name="Normal 8 12 2" xfId="2492" xr:uid="{4CA069FC-63EB-46F4-BEF9-853FADD6321C}"/>
    <cellStyle name="Normal 8 13" xfId="2493" xr:uid="{A7262177-91DB-4393-A575-6DE4FA17A3A9}"/>
    <cellStyle name="Normal 8 14" xfId="2494" xr:uid="{87CA4C44-7A25-452A-974A-8096C5407A9E}"/>
    <cellStyle name="Normal 8 15" xfId="2495" xr:uid="{8FE37BAF-49C0-43ED-BEF5-79BCB2521E0F}"/>
    <cellStyle name="Normal 8 2" xfId="98" xr:uid="{C9DD5746-95C1-4089-8B5D-2C3F4280322C}"/>
    <cellStyle name="Normal 8 2 10" xfId="2496" xr:uid="{55E82DEE-4684-43CB-8C32-B99C69E6AEA1}"/>
    <cellStyle name="Normal 8 2 11" xfId="2497" xr:uid="{81DD9FA2-0DDB-42D8-9459-25F01A543F14}"/>
    <cellStyle name="Normal 8 2 2" xfId="2498" xr:uid="{9E005123-33B5-422B-9BF7-0BA7D7918D59}"/>
    <cellStyle name="Normal 8 2 2 2" xfId="2499" xr:uid="{4760AC8B-CF36-41D7-9258-CF2BAFBFF685}"/>
    <cellStyle name="Normal 8 2 2 2 2" xfId="2500" xr:uid="{00A18346-56CD-4262-9884-D1CAB2D62CDE}"/>
    <cellStyle name="Normal 8 2 2 2 2 2" xfId="2501" xr:uid="{E78C5E2A-69CC-4651-8A8D-EF98DE432DBB}"/>
    <cellStyle name="Normal 8 2 2 2 2 2 2" xfId="2502" xr:uid="{2EC01CC1-442D-43E0-9775-ADD8348A6D55}"/>
    <cellStyle name="Normal 8 2 2 2 2 2 2 2" xfId="4104" xr:uid="{85782C19-44FE-449C-98CE-DEE2905B851D}"/>
    <cellStyle name="Normal 8 2 2 2 2 2 2 2 2" xfId="4105" xr:uid="{66097469-6C9E-45E6-976B-5AAC847D0E6F}"/>
    <cellStyle name="Normal 8 2 2 2 2 2 2 3" xfId="4106" xr:uid="{D4A5E72C-50B2-48EF-A621-42A15380E08B}"/>
    <cellStyle name="Normal 8 2 2 2 2 2 3" xfId="2503" xr:uid="{03099CA0-3573-420C-9324-7D02BCC97287}"/>
    <cellStyle name="Normal 8 2 2 2 2 2 3 2" xfId="4107" xr:uid="{879B7BEF-AD19-4370-9234-7A7260FF0E24}"/>
    <cellStyle name="Normal 8 2 2 2 2 2 4" xfId="2504" xr:uid="{AEF92AA7-D43C-4DE4-B6F3-36E9C71B02DD}"/>
    <cellStyle name="Normal 8 2 2 2 2 3" xfId="2505" xr:uid="{DE193CEE-AE48-4747-A2EC-03FF3DBDEFBF}"/>
    <cellStyle name="Normal 8 2 2 2 2 3 2" xfId="2506" xr:uid="{D5E61B02-A408-4F4A-9630-33647861AB1A}"/>
    <cellStyle name="Normal 8 2 2 2 2 3 2 2" xfId="4108" xr:uid="{0E84E1FB-8C6B-43C8-A9F6-C945EDB36B56}"/>
    <cellStyle name="Normal 8 2 2 2 2 3 3" xfId="2507" xr:uid="{67588AD7-2AAA-4DFC-BBD1-4AC17AC00DF4}"/>
    <cellStyle name="Normal 8 2 2 2 2 3 4" xfId="2508" xr:uid="{75AC09C3-862B-4EFA-B2E0-CB1B61104CFC}"/>
    <cellStyle name="Normal 8 2 2 2 2 4" xfId="2509" xr:uid="{05C0F55A-82E4-4AD0-8510-6025C425B838}"/>
    <cellStyle name="Normal 8 2 2 2 2 4 2" xfId="4109" xr:uid="{6CB3E722-093C-4F88-B594-B6870693E239}"/>
    <cellStyle name="Normal 8 2 2 2 2 5" xfId="2510" xr:uid="{216800FE-97F3-478A-9379-BA58B6A5B4E4}"/>
    <cellStyle name="Normal 8 2 2 2 2 6" xfId="2511" xr:uid="{5883EDBD-786F-45FE-BDD2-94C40252BD25}"/>
    <cellStyle name="Normal 8 2 2 2 3" xfId="2512" xr:uid="{05A7D8FF-C92B-4495-98D5-B9BEBCEEED5E}"/>
    <cellStyle name="Normal 8 2 2 2 3 2" xfId="2513" xr:uid="{779867A2-45A8-4A45-A45F-3249FAA1ECDB}"/>
    <cellStyle name="Normal 8 2 2 2 3 2 2" xfId="2514" xr:uid="{ECC34281-B933-4C20-9D1B-E84DB816FC23}"/>
    <cellStyle name="Normal 8 2 2 2 3 2 2 2" xfId="4110" xr:uid="{1AC22D09-A7C9-48E9-BAB1-DDA1C23072D3}"/>
    <cellStyle name="Normal 8 2 2 2 3 2 2 2 2" xfId="4111" xr:uid="{CD03C9D0-630F-4C19-9836-19850D88530F}"/>
    <cellStyle name="Normal 8 2 2 2 3 2 2 3" xfId="4112" xr:uid="{9CE98EB1-0EE3-45DC-826E-296AEBDA3136}"/>
    <cellStyle name="Normal 8 2 2 2 3 2 3" xfId="2515" xr:uid="{CC985308-E489-4D53-800C-E42ED8083E39}"/>
    <cellStyle name="Normal 8 2 2 2 3 2 3 2" xfId="4113" xr:uid="{CCB83570-0F5B-4510-B3AF-DF85E116EF26}"/>
    <cellStyle name="Normal 8 2 2 2 3 2 4" xfId="2516" xr:uid="{7D4C38D7-C480-4D71-A1A8-B1EA045E206D}"/>
    <cellStyle name="Normal 8 2 2 2 3 3" xfId="2517" xr:uid="{72FF752D-D8A2-40F4-B623-D4F1CFDF6A87}"/>
    <cellStyle name="Normal 8 2 2 2 3 3 2" xfId="4114" xr:uid="{658360D2-284D-4B94-9E66-67FECCD6E980}"/>
    <cellStyle name="Normal 8 2 2 2 3 3 2 2" xfId="4115" xr:uid="{3A0E4D56-A7CC-4B96-9B7D-5B994B2E1040}"/>
    <cellStyle name="Normal 8 2 2 2 3 3 3" xfId="4116" xr:uid="{4508F3D1-5310-40B3-A1E4-C82BD3C01074}"/>
    <cellStyle name="Normal 8 2 2 2 3 4" xfId="2518" xr:uid="{D06A3602-B1F1-4491-A239-5E324D393E66}"/>
    <cellStyle name="Normal 8 2 2 2 3 4 2" xfId="4117" xr:uid="{1937C32B-7DF9-4B11-963F-0EF19C113795}"/>
    <cellStyle name="Normal 8 2 2 2 3 5" xfId="2519" xr:uid="{8AAF86E8-4E49-40B5-8BCD-87449EDC5D8B}"/>
    <cellStyle name="Normal 8 2 2 2 4" xfId="2520" xr:uid="{A5C8AA58-38CC-4C73-8A2E-CA39BFD54D97}"/>
    <cellStyle name="Normal 8 2 2 2 4 2" xfId="2521" xr:uid="{A1BA4F05-09C5-4045-8BBE-BA0B42A7D0D5}"/>
    <cellStyle name="Normal 8 2 2 2 4 2 2" xfId="4118" xr:uid="{7C75D991-FA1C-40B8-A804-539936913457}"/>
    <cellStyle name="Normal 8 2 2 2 4 2 2 2" xfId="4119" xr:uid="{9387080C-BEB0-407C-B637-F7F48FD5BC97}"/>
    <cellStyle name="Normal 8 2 2 2 4 2 3" xfId="4120" xr:uid="{E1A9C8F2-C0BC-4F79-B6DC-D11F9C7C114B}"/>
    <cellStyle name="Normal 8 2 2 2 4 3" xfId="2522" xr:uid="{43AF424F-FDF2-4EEB-A1C9-45F4B8A2416D}"/>
    <cellStyle name="Normal 8 2 2 2 4 3 2" xfId="4121" xr:uid="{E50BCA37-FF7F-457D-9A39-EFB691AC072A}"/>
    <cellStyle name="Normal 8 2 2 2 4 4" xfId="2523" xr:uid="{A69EA989-1658-4FE1-8AB2-CFFAAA00B4D5}"/>
    <cellStyle name="Normal 8 2 2 2 5" xfId="2524" xr:uid="{833D1093-D28E-4205-AC70-6E9AAC5C12A4}"/>
    <cellStyle name="Normal 8 2 2 2 5 2" xfId="2525" xr:uid="{704BEBA5-6B7E-42C8-86AD-75C9F275F5AF}"/>
    <cellStyle name="Normal 8 2 2 2 5 2 2" xfId="4122" xr:uid="{97FA84EC-F603-451F-A263-577E60EF5A92}"/>
    <cellStyle name="Normal 8 2 2 2 5 3" xfId="2526" xr:uid="{DDB434BD-45C1-4327-AE26-47788FDCE5BA}"/>
    <cellStyle name="Normal 8 2 2 2 5 4" xfId="2527" xr:uid="{CCF9722C-5EC7-4EAA-B9E8-F11314ED0618}"/>
    <cellStyle name="Normal 8 2 2 2 6" xfId="2528" xr:uid="{74A5C4E5-52FE-4F17-80CF-E0757E9509EB}"/>
    <cellStyle name="Normal 8 2 2 2 6 2" xfId="4123" xr:uid="{F937ABFB-450B-42E2-99F8-A2531275E54F}"/>
    <cellStyle name="Normal 8 2 2 2 7" xfId="2529" xr:uid="{91FB2F8F-2C2D-4252-9C64-57E1DA3DDAEA}"/>
    <cellStyle name="Normal 8 2 2 2 8" xfId="2530" xr:uid="{DFB21F91-8CCE-4ED7-ABC3-D768664104BC}"/>
    <cellStyle name="Normal 8 2 2 3" xfId="2531" xr:uid="{5A494657-5DD1-4001-919E-742500107983}"/>
    <cellStyle name="Normal 8 2 2 3 2" xfId="2532" xr:uid="{BCE9ED34-AA58-4812-9F42-2C1D73EB716A}"/>
    <cellStyle name="Normal 8 2 2 3 2 2" xfId="2533" xr:uid="{991C132B-00F9-42A5-8331-12123634F8B2}"/>
    <cellStyle name="Normal 8 2 2 3 2 2 2" xfId="4124" xr:uid="{B7028AD5-C113-466E-BFE6-912BEB7BDE45}"/>
    <cellStyle name="Normal 8 2 2 3 2 2 2 2" xfId="4125" xr:uid="{AF77FBE2-7B46-45A0-B8BC-8790948F57B1}"/>
    <cellStyle name="Normal 8 2 2 3 2 2 3" xfId="4126" xr:uid="{78C9C734-906C-4EE3-B1AE-B7FFC25DAB87}"/>
    <cellStyle name="Normal 8 2 2 3 2 3" xfId="2534" xr:uid="{06D61FFC-5CF0-4496-8697-A7FA50CEFDD0}"/>
    <cellStyle name="Normal 8 2 2 3 2 3 2" xfId="4127" xr:uid="{0E2E960E-8FFA-4936-BB44-E2130787FB64}"/>
    <cellStyle name="Normal 8 2 2 3 2 4" xfId="2535" xr:uid="{F7C77C14-208B-4219-A602-A7605F2E253B}"/>
    <cellStyle name="Normal 8 2 2 3 3" xfId="2536" xr:uid="{48ACF8AE-3FE2-4749-B5FE-43BEC39BDD1A}"/>
    <cellStyle name="Normal 8 2 2 3 3 2" xfId="2537" xr:uid="{E53E64D1-162A-4D49-8B02-B556F21FADB2}"/>
    <cellStyle name="Normal 8 2 2 3 3 2 2" xfId="4128" xr:uid="{CB5F43A7-C5AB-46C5-9A7E-B02B3EA41B8E}"/>
    <cellStyle name="Normal 8 2 2 3 3 3" xfId="2538" xr:uid="{BA9946B8-AB1A-4FC9-9E0F-4AD56439B494}"/>
    <cellStyle name="Normal 8 2 2 3 3 4" xfId="2539" xr:uid="{1CE12903-0D9A-415A-9283-AEF36D317E11}"/>
    <cellStyle name="Normal 8 2 2 3 4" xfId="2540" xr:uid="{E1FC8561-9492-4CEE-8917-914E2F1A1F4B}"/>
    <cellStyle name="Normal 8 2 2 3 4 2" xfId="4129" xr:uid="{CA422B97-FB9A-4C79-B584-438ED205F8C4}"/>
    <cellStyle name="Normal 8 2 2 3 5" xfId="2541" xr:uid="{C4B71881-C0C3-4475-9DBD-31D4BA1FC289}"/>
    <cellStyle name="Normal 8 2 2 3 6" xfId="2542" xr:uid="{8C4AF77B-5D89-4E16-8DFC-CE6F9F65AF57}"/>
    <cellStyle name="Normal 8 2 2 4" xfId="2543" xr:uid="{881F3694-81A5-457C-A972-3CC11271CEA4}"/>
    <cellStyle name="Normal 8 2 2 4 2" xfId="2544" xr:uid="{F42B5BC7-C707-43D7-A9A7-067FD3883350}"/>
    <cellStyle name="Normal 8 2 2 4 2 2" xfId="2545" xr:uid="{11E10FD4-A6F2-46B6-8C61-87ECB724ED7B}"/>
    <cellStyle name="Normal 8 2 2 4 2 2 2" xfId="4130" xr:uid="{64DEB402-2320-4473-AF4D-A81915693911}"/>
    <cellStyle name="Normal 8 2 2 4 2 2 2 2" xfId="4131" xr:uid="{40F039D3-359F-48E7-B081-E369D7D5C7D5}"/>
    <cellStyle name="Normal 8 2 2 4 2 2 3" xfId="4132" xr:uid="{CE850025-94F9-4F91-8321-9E112742E3A4}"/>
    <cellStyle name="Normal 8 2 2 4 2 3" xfId="2546" xr:uid="{1382E82D-2780-4A0E-BE17-44A55972D4E1}"/>
    <cellStyle name="Normal 8 2 2 4 2 3 2" xfId="4133" xr:uid="{3EC91316-2EED-45A1-8070-6794FA9FA22D}"/>
    <cellStyle name="Normal 8 2 2 4 2 4" xfId="2547" xr:uid="{F67B92D0-93AF-431E-A937-7F4BC11BDF22}"/>
    <cellStyle name="Normal 8 2 2 4 3" xfId="2548" xr:uid="{7E816101-6281-4C88-9D60-DB51476E0569}"/>
    <cellStyle name="Normal 8 2 2 4 3 2" xfId="4134" xr:uid="{2BFD83C6-60E6-4EB1-89DC-301C394E5198}"/>
    <cellStyle name="Normal 8 2 2 4 3 2 2" xfId="4135" xr:uid="{602D4109-0302-432A-986F-D1AD8898F2D7}"/>
    <cellStyle name="Normal 8 2 2 4 3 3" xfId="4136" xr:uid="{7EC7445A-4537-4840-A3E5-5DC97A17332B}"/>
    <cellStyle name="Normal 8 2 2 4 4" xfId="2549" xr:uid="{214D0289-B15D-4C25-9196-0E5B78D672D3}"/>
    <cellStyle name="Normal 8 2 2 4 4 2" xfId="4137" xr:uid="{B81C06C5-FE92-4092-BBF1-32B6607B795C}"/>
    <cellStyle name="Normal 8 2 2 4 5" xfId="2550" xr:uid="{07B471AF-867A-4AA5-BFD5-5C88F85A5C6D}"/>
    <cellStyle name="Normal 8 2 2 5" xfId="2551" xr:uid="{B4FCBB38-2FB8-413A-9E09-307930BFED94}"/>
    <cellStyle name="Normal 8 2 2 5 2" xfId="2552" xr:uid="{797352B7-4F73-4613-B416-4D36413B142F}"/>
    <cellStyle name="Normal 8 2 2 5 2 2" xfId="4138" xr:uid="{237BF387-0935-42FD-99C9-209918B214FA}"/>
    <cellStyle name="Normal 8 2 2 5 2 2 2" xfId="4139" xr:uid="{A0213E25-F588-4613-948C-A80FC341D821}"/>
    <cellStyle name="Normal 8 2 2 5 2 3" xfId="4140" xr:uid="{FF90EF1C-22A3-4812-920D-E75C45BD0F96}"/>
    <cellStyle name="Normal 8 2 2 5 3" xfId="2553" xr:uid="{AEAA1E9E-957B-49A8-AED2-BD9BEDF08C51}"/>
    <cellStyle name="Normal 8 2 2 5 3 2" xfId="4141" xr:uid="{A82AD497-2BA4-4AB0-BFD1-4326D02CD3EE}"/>
    <cellStyle name="Normal 8 2 2 5 4" xfId="2554" xr:uid="{4D6B3361-2E53-41E4-BEF5-85C5F34C1FDC}"/>
    <cellStyle name="Normal 8 2 2 6" xfId="2555" xr:uid="{480EB0D1-3BBB-48A6-A3BC-3B6C6FDB6C6A}"/>
    <cellStyle name="Normal 8 2 2 6 2" xfId="2556" xr:uid="{9959FA03-CA48-4940-9021-E0DCF5E185CC}"/>
    <cellStyle name="Normal 8 2 2 6 2 2" xfId="4142" xr:uid="{E67EBFF8-A194-4BBF-9C14-02CEDB391B65}"/>
    <cellStyle name="Normal 8 2 2 6 3" xfId="2557" xr:uid="{F3C861AB-7AC6-4742-8AA1-858094899A37}"/>
    <cellStyle name="Normal 8 2 2 6 4" xfId="2558" xr:uid="{6B8AAD53-7806-477C-895D-C08160DBFBC2}"/>
    <cellStyle name="Normal 8 2 2 7" xfId="2559" xr:uid="{62F8EFEA-F933-4377-81F3-6707ABA382DB}"/>
    <cellStyle name="Normal 8 2 2 7 2" xfId="4143" xr:uid="{D60A0A65-0F91-45D5-B8DC-992C166858DE}"/>
    <cellStyle name="Normal 8 2 2 8" xfId="2560" xr:uid="{2206853E-E81D-4999-83E7-BA59CA301513}"/>
    <cellStyle name="Normal 8 2 2 9" xfId="2561" xr:uid="{38F55C5D-0455-4500-99CC-93ED1E83BFE1}"/>
    <cellStyle name="Normal 8 2 3" xfId="2562" xr:uid="{F96832FF-E2DE-4E48-B02A-A6E939908537}"/>
    <cellStyle name="Normal 8 2 3 2" xfId="2563" xr:uid="{6CCD691A-B192-43B0-B8AC-A19333CFF34C}"/>
    <cellStyle name="Normal 8 2 3 2 2" xfId="2564" xr:uid="{DEC8DED1-1795-4092-85B1-9DDD498754DB}"/>
    <cellStyle name="Normal 8 2 3 2 2 2" xfId="2565" xr:uid="{A342DFC6-A1DF-4E03-BC13-6FA834A05BC6}"/>
    <cellStyle name="Normal 8 2 3 2 2 2 2" xfId="4144" xr:uid="{A09E8CDC-8884-4B74-AEC5-CF28D1D2811B}"/>
    <cellStyle name="Normal 8 2 3 2 2 2 2 2" xfId="4145" xr:uid="{E632A847-8302-4F8A-9B7D-154388F8D013}"/>
    <cellStyle name="Normal 8 2 3 2 2 2 3" xfId="4146" xr:uid="{03551587-B693-46E5-914F-2185E17B883E}"/>
    <cellStyle name="Normal 8 2 3 2 2 3" xfId="2566" xr:uid="{748F9484-0869-45A5-851B-506ECE47C392}"/>
    <cellStyle name="Normal 8 2 3 2 2 3 2" xfId="4147" xr:uid="{1272C333-5C9E-4F20-B101-BF196797FE33}"/>
    <cellStyle name="Normal 8 2 3 2 2 4" xfId="2567" xr:uid="{4D5C27D9-423B-4F7E-9769-A0FEA2202C05}"/>
    <cellStyle name="Normal 8 2 3 2 3" xfId="2568" xr:uid="{223A0F26-1CF2-461D-8DA6-B7A35B604B70}"/>
    <cellStyle name="Normal 8 2 3 2 3 2" xfId="2569" xr:uid="{2EDE22B3-6113-439E-8ED6-E1BC2F76A492}"/>
    <cellStyle name="Normal 8 2 3 2 3 2 2" xfId="4148" xr:uid="{09168471-16B8-4DEF-AF31-38CF61B76BD4}"/>
    <cellStyle name="Normal 8 2 3 2 3 3" xfId="2570" xr:uid="{688E1190-050D-4EB3-B4A9-CCBAB80FDA23}"/>
    <cellStyle name="Normal 8 2 3 2 3 4" xfId="2571" xr:uid="{3D75E807-291B-47F8-B88A-9FF606BFE6F9}"/>
    <cellStyle name="Normal 8 2 3 2 4" xfId="2572" xr:uid="{6457F1A0-8974-4592-941C-810B48E6DE0B}"/>
    <cellStyle name="Normal 8 2 3 2 4 2" xfId="4149" xr:uid="{C971C764-25E6-4126-92D8-ED9C31510361}"/>
    <cellStyle name="Normal 8 2 3 2 5" xfId="2573" xr:uid="{EB236C69-B4CB-4BDD-A18B-0DE324CAE963}"/>
    <cellStyle name="Normal 8 2 3 2 6" xfId="2574" xr:uid="{0D4BEE40-5A04-494F-B262-076BF3248861}"/>
    <cellStyle name="Normal 8 2 3 3" xfId="2575" xr:uid="{8100FCC2-89BF-4C58-ADB7-B1676409F8B6}"/>
    <cellStyle name="Normal 8 2 3 3 2" xfId="2576" xr:uid="{7FC2EC72-FA33-4B9C-8078-10FEBB7F0E43}"/>
    <cellStyle name="Normal 8 2 3 3 2 2" xfId="2577" xr:uid="{CCFA053F-63E4-43F7-8E8E-37060A664A6E}"/>
    <cellStyle name="Normal 8 2 3 3 2 2 2" xfId="4150" xr:uid="{70234377-5B24-4A5F-AABA-4A313B3F8FF2}"/>
    <cellStyle name="Normal 8 2 3 3 2 2 2 2" xfId="4151" xr:uid="{6E9C8194-7FD3-4C2C-B315-DB530C91535E}"/>
    <cellStyle name="Normal 8 2 3 3 2 2 3" xfId="4152" xr:uid="{A6A99D14-8BEC-4340-AA6A-A12AD63080CC}"/>
    <cellStyle name="Normal 8 2 3 3 2 3" xfId="2578" xr:uid="{6207C811-3EB6-40DF-8707-0641BD40725B}"/>
    <cellStyle name="Normal 8 2 3 3 2 3 2" xfId="4153" xr:uid="{62146685-24D8-4B1F-9070-D940FC9E00C8}"/>
    <cellStyle name="Normal 8 2 3 3 2 4" xfId="2579" xr:uid="{AEADB269-CAA9-477F-9C66-DFC788063457}"/>
    <cellStyle name="Normal 8 2 3 3 3" xfId="2580" xr:uid="{BAA46237-3E3B-423B-994D-265A3DDA6396}"/>
    <cellStyle name="Normal 8 2 3 3 3 2" xfId="4154" xr:uid="{5820D6D7-6C70-4020-BC71-42824E417F83}"/>
    <cellStyle name="Normal 8 2 3 3 3 2 2" xfId="4155" xr:uid="{3EC36428-FEA3-4934-AE03-86B418C2E0E6}"/>
    <cellStyle name="Normal 8 2 3 3 3 3" xfId="4156" xr:uid="{406D9DF7-A37F-48B8-98EE-B38B22418220}"/>
    <cellStyle name="Normal 8 2 3 3 4" xfId="2581" xr:uid="{66B5A28B-1AEE-4E82-8573-D59B0D460742}"/>
    <cellStyle name="Normal 8 2 3 3 4 2" xfId="4157" xr:uid="{200DF832-051F-4279-97AF-6CE23F85177D}"/>
    <cellStyle name="Normal 8 2 3 3 5" xfId="2582" xr:uid="{496E4517-162B-4098-875D-C8D6D56E68D1}"/>
    <cellStyle name="Normal 8 2 3 4" xfId="2583" xr:uid="{02B88549-2D5F-4F45-9551-E1458A370910}"/>
    <cellStyle name="Normal 8 2 3 4 2" xfId="2584" xr:uid="{40467CCC-4658-4646-A30F-16B707E80863}"/>
    <cellStyle name="Normal 8 2 3 4 2 2" xfId="4158" xr:uid="{31A0D7CD-EF64-40B5-B681-DEE9BFEE0DCC}"/>
    <cellStyle name="Normal 8 2 3 4 2 2 2" xfId="4159" xr:uid="{2F3C35A9-3D77-4BBB-8731-CDBEC228156D}"/>
    <cellStyle name="Normal 8 2 3 4 2 3" xfId="4160" xr:uid="{F2DE28CC-49F7-4518-944B-B6D69142283F}"/>
    <cellStyle name="Normal 8 2 3 4 3" xfId="2585" xr:uid="{F4775A27-711E-46AB-BAA4-4613E0D2B30D}"/>
    <cellStyle name="Normal 8 2 3 4 3 2" xfId="4161" xr:uid="{0399A0CF-2CDF-4723-8445-338665EB0006}"/>
    <cellStyle name="Normal 8 2 3 4 4" xfId="2586" xr:uid="{E23B2928-D290-43F1-AB3B-C3B2BF149F16}"/>
    <cellStyle name="Normal 8 2 3 5" xfId="2587" xr:uid="{442BB469-D55A-44E8-B164-27387F52FC23}"/>
    <cellStyle name="Normal 8 2 3 5 2" xfId="2588" xr:uid="{E49DB441-97B4-4314-B5AD-F089D07DA14B}"/>
    <cellStyle name="Normal 8 2 3 5 2 2" xfId="4162" xr:uid="{B59213D7-AD18-4794-9D13-854258110702}"/>
    <cellStyle name="Normal 8 2 3 5 3" xfId="2589" xr:uid="{35E972F7-D08C-4209-9D3D-0E7164CC1E88}"/>
    <cellStyle name="Normal 8 2 3 5 4" xfId="2590" xr:uid="{8055945F-5D9B-4139-9AB3-7810A7321E2A}"/>
    <cellStyle name="Normal 8 2 3 6" xfId="2591" xr:uid="{ED8FC9DC-0870-44C6-A47B-9C3D26E7A0E6}"/>
    <cellStyle name="Normal 8 2 3 6 2" xfId="4163" xr:uid="{0DAB7E83-F05A-41E8-B9C5-FD1CED818E57}"/>
    <cellStyle name="Normal 8 2 3 7" xfId="2592" xr:uid="{F7CEAE24-7460-499A-B265-CA12F7D243AC}"/>
    <cellStyle name="Normal 8 2 3 8" xfId="2593" xr:uid="{A498E760-E16D-494C-B5B9-3A680AF749EC}"/>
    <cellStyle name="Normal 8 2 4" xfId="2594" xr:uid="{CCF9FD4F-12BA-459E-9AB8-DF2F6639559D}"/>
    <cellStyle name="Normal 8 2 4 2" xfId="2595" xr:uid="{9C8F8271-164D-40A3-A7AD-9B8F6FA9E2AF}"/>
    <cellStyle name="Normal 8 2 4 2 2" xfId="2596" xr:uid="{D6E7277F-4557-448D-A1B2-D24DCA168B8B}"/>
    <cellStyle name="Normal 8 2 4 2 2 2" xfId="2597" xr:uid="{E06C1B57-DBFE-4DC4-8315-8176BA459A14}"/>
    <cellStyle name="Normal 8 2 4 2 2 2 2" xfId="4164" xr:uid="{1F8C4AF5-3915-4088-A144-EBB182573BFF}"/>
    <cellStyle name="Normal 8 2 4 2 2 3" xfId="2598" xr:uid="{55D294C9-6779-4754-965D-1DA3E2B7F0CB}"/>
    <cellStyle name="Normal 8 2 4 2 2 4" xfId="2599" xr:uid="{E82CE66F-3A42-449B-BDC1-18CA2EC734DC}"/>
    <cellStyle name="Normal 8 2 4 2 3" xfId="2600" xr:uid="{F81D86F8-44C0-4FEE-A178-17805A511C4B}"/>
    <cellStyle name="Normal 8 2 4 2 3 2" xfId="4165" xr:uid="{73B4FD5C-C37A-4E20-915C-14CF13D2AC02}"/>
    <cellStyle name="Normal 8 2 4 2 4" xfId="2601" xr:uid="{35AE2597-BD26-4432-9416-B0A62ED9C4F9}"/>
    <cellStyle name="Normal 8 2 4 2 5" xfId="2602" xr:uid="{393B1892-F568-4267-928F-E72ADA4EDEAE}"/>
    <cellStyle name="Normal 8 2 4 3" xfId="2603" xr:uid="{33D76A4A-39BB-45AB-A1E9-6AD30C7C9E8D}"/>
    <cellStyle name="Normal 8 2 4 3 2" xfId="2604" xr:uid="{05ACF274-DD99-4102-9B4C-B6C08F1ECC39}"/>
    <cellStyle name="Normal 8 2 4 3 2 2" xfId="4166" xr:uid="{8491BDB6-466B-4C25-B62B-98F253196FDE}"/>
    <cellStyle name="Normal 8 2 4 3 3" xfId="2605" xr:uid="{BF992584-B054-4F59-9AE7-733DD64C0D85}"/>
    <cellStyle name="Normal 8 2 4 3 4" xfId="2606" xr:uid="{03D6BA28-FB53-4FAC-8875-8C0D4A2E53BB}"/>
    <cellStyle name="Normal 8 2 4 4" xfId="2607" xr:uid="{AB9CB9A1-F55C-40B7-B34C-4AC03A3739AB}"/>
    <cellStyle name="Normal 8 2 4 4 2" xfId="2608" xr:uid="{7B842B7E-9C0F-4201-80D7-EC382E057826}"/>
    <cellStyle name="Normal 8 2 4 4 3" xfId="2609" xr:uid="{83872334-7457-496F-A501-D360CEF87CCD}"/>
    <cellStyle name="Normal 8 2 4 4 4" xfId="2610" xr:uid="{DBA6FA36-FD74-4210-AD53-456BF5670507}"/>
    <cellStyle name="Normal 8 2 4 5" xfId="2611" xr:uid="{BD8503FE-CC57-46E0-B4C1-A24F5F6E4743}"/>
    <cellStyle name="Normal 8 2 4 6" xfId="2612" xr:uid="{490F3C85-7285-45C7-9528-2A23A7839B48}"/>
    <cellStyle name="Normal 8 2 4 7" xfId="2613" xr:uid="{F250979B-05F8-4C0D-8790-97EDB466FB5A}"/>
    <cellStyle name="Normal 8 2 5" xfId="2614" xr:uid="{39763E22-F7B4-4EB3-9988-CB92CF41833A}"/>
    <cellStyle name="Normal 8 2 5 2" xfId="2615" xr:uid="{BD13ED1D-3532-48E8-867A-B9C2CFCF227E}"/>
    <cellStyle name="Normal 8 2 5 2 2" xfId="2616" xr:uid="{EC86BDD2-7600-4144-A2E7-EA0D5396D17E}"/>
    <cellStyle name="Normal 8 2 5 2 2 2" xfId="4167" xr:uid="{4FAFAA66-1D83-45AA-8828-37F1C7E3C4EB}"/>
    <cellStyle name="Normal 8 2 5 2 2 2 2" xfId="4168" xr:uid="{BB977026-9C26-49E1-89A9-AC3B0C8D1234}"/>
    <cellStyle name="Normal 8 2 5 2 2 3" xfId="4169" xr:uid="{19A51CF7-8A6B-4490-A6A4-0D0FFB7BC6BF}"/>
    <cellStyle name="Normal 8 2 5 2 3" xfId="2617" xr:uid="{C92B0085-B2C6-4413-95F3-AD02FFF2A4A5}"/>
    <cellStyle name="Normal 8 2 5 2 3 2" xfId="4170" xr:uid="{AA9AFC97-F1D0-47F8-AA0F-23AEFEF0C6A4}"/>
    <cellStyle name="Normal 8 2 5 2 4" xfId="2618" xr:uid="{D215F7F4-8FA0-4E82-AEB8-CAED3023AC5E}"/>
    <cellStyle name="Normal 8 2 5 3" xfId="2619" xr:uid="{4369DA61-797F-4BA0-B071-743F57998460}"/>
    <cellStyle name="Normal 8 2 5 3 2" xfId="2620" xr:uid="{ABE1C08D-93B9-429A-AF7E-431030F24FF5}"/>
    <cellStyle name="Normal 8 2 5 3 2 2" xfId="4171" xr:uid="{CEC74D5D-F536-4B81-9BA3-DDC5CF8D72EE}"/>
    <cellStyle name="Normal 8 2 5 3 3" xfId="2621" xr:uid="{E847ABB3-1959-4733-AF75-22085A28835D}"/>
    <cellStyle name="Normal 8 2 5 3 4" xfId="2622" xr:uid="{1237A7E0-8871-4BB2-B825-B96C7B2B800F}"/>
    <cellStyle name="Normal 8 2 5 4" xfId="2623" xr:uid="{572F445D-57BE-41C6-9B4B-DB147213D18E}"/>
    <cellStyle name="Normal 8 2 5 4 2" xfId="4172" xr:uid="{3A928433-4812-4AE5-8A78-5FE427B6D39E}"/>
    <cellStyle name="Normal 8 2 5 5" xfId="2624" xr:uid="{BB5E55F9-F52E-4B19-B99B-27D7FC6CC745}"/>
    <cellStyle name="Normal 8 2 5 6" xfId="2625" xr:uid="{4DB62B36-F892-46F0-BC95-76E627A52FEE}"/>
    <cellStyle name="Normal 8 2 6" xfId="2626" xr:uid="{DF15FB57-D2FF-4E2C-B64F-39C33DB9CAF0}"/>
    <cellStyle name="Normal 8 2 6 2" xfId="2627" xr:uid="{EE7E4CC3-7A58-4145-A651-3C72866DF451}"/>
    <cellStyle name="Normal 8 2 6 2 2" xfId="2628" xr:uid="{20888D58-AD43-43FF-BDBE-5A215160F1F7}"/>
    <cellStyle name="Normal 8 2 6 2 2 2" xfId="4173" xr:uid="{9E25587E-A5DC-47A4-ABEA-023BC1FF7B88}"/>
    <cellStyle name="Normal 8 2 6 2 3" xfId="2629" xr:uid="{11B8A342-6C79-4424-B0A6-78A671ED3A22}"/>
    <cellStyle name="Normal 8 2 6 2 4" xfId="2630" xr:uid="{026D4C6C-DD3C-4206-A588-4B3D3969F960}"/>
    <cellStyle name="Normal 8 2 6 3" xfId="2631" xr:uid="{F9C4A224-1119-4D3C-97B4-20DB2EE3BF44}"/>
    <cellStyle name="Normal 8 2 6 3 2" xfId="4174" xr:uid="{40470B29-663F-453D-BE38-D2C2B6A2C41B}"/>
    <cellStyle name="Normal 8 2 6 4" xfId="2632" xr:uid="{1E2792BF-B1FD-4FE7-9304-E3BF61BF5582}"/>
    <cellStyle name="Normal 8 2 6 5" xfId="2633" xr:uid="{691552DE-3FDA-465F-9659-713651DB59BE}"/>
    <cellStyle name="Normal 8 2 7" xfId="2634" xr:uid="{E3834C70-A297-4F73-B2D9-EDCD93E5F7A8}"/>
    <cellStyle name="Normal 8 2 7 2" xfId="2635" xr:uid="{D3DA37F4-D585-4736-A5F9-50BD499793CB}"/>
    <cellStyle name="Normal 8 2 7 2 2" xfId="4175" xr:uid="{2952E04D-A359-48AD-A172-890AEEA45D0E}"/>
    <cellStyle name="Normal 8 2 7 3" xfId="2636" xr:uid="{A7C823B4-A650-422B-A74E-4A7ECA6E4CD9}"/>
    <cellStyle name="Normal 8 2 7 4" xfId="2637" xr:uid="{36041139-2A3B-44DC-B17F-3B2174B0B062}"/>
    <cellStyle name="Normal 8 2 8" xfId="2638" xr:uid="{886D1402-E934-4DE1-8439-0D9DFEE4EADF}"/>
    <cellStyle name="Normal 8 2 8 2" xfId="2639" xr:uid="{82CEE97E-6DF1-46FA-9C31-78FAC6778B08}"/>
    <cellStyle name="Normal 8 2 8 3" xfId="2640" xr:uid="{C8A45208-A825-4BFB-8D64-BF832501F1A9}"/>
    <cellStyle name="Normal 8 2 8 4" xfId="2641" xr:uid="{2602002A-EB7E-486B-A916-094D40E788A4}"/>
    <cellStyle name="Normal 8 2 9" xfId="2642" xr:uid="{EBDB5155-B4EB-4A55-AFD6-49AFBB2075AC}"/>
    <cellStyle name="Normal 8 3" xfId="2643" xr:uid="{23055FE7-7B36-4317-9E6C-B9E6829CB2CE}"/>
    <cellStyle name="Normal 8 3 10" xfId="2644" xr:uid="{A28D19BE-52E4-45F7-9416-3826A36E43A0}"/>
    <cellStyle name="Normal 8 3 11" xfId="2645" xr:uid="{8DDD9971-34FC-40A9-A066-D022F86A7FE7}"/>
    <cellStyle name="Normal 8 3 2" xfId="2646" xr:uid="{32EC4AA9-AAB0-478C-B8A6-8B45EE3374FC}"/>
    <cellStyle name="Normal 8 3 2 2" xfId="2647" xr:uid="{BEB7FAED-A7DA-4DD1-92EB-EE5D881CFE21}"/>
    <cellStyle name="Normal 8 3 2 2 2" xfId="2648" xr:uid="{C1686D0D-01EB-4E67-9035-FA9C781AF6B2}"/>
    <cellStyle name="Normal 8 3 2 2 2 2" xfId="2649" xr:uid="{B452A6E2-A71D-49A3-B25C-F17D3AC22E23}"/>
    <cellStyle name="Normal 8 3 2 2 2 2 2" xfId="2650" xr:uid="{97B623FA-2383-4A07-86F8-4926AB81A971}"/>
    <cellStyle name="Normal 8 3 2 2 2 2 2 2" xfId="4176" xr:uid="{B511FB7B-69AE-47AD-8946-A2CE18BDDA53}"/>
    <cellStyle name="Normal 8 3 2 2 2 2 3" xfId="2651" xr:uid="{16E6B87D-3F45-4069-8E89-1AC7744766B5}"/>
    <cellStyle name="Normal 8 3 2 2 2 2 4" xfId="2652" xr:uid="{88B67C00-4389-4D6F-A86C-B1BBCA824D79}"/>
    <cellStyle name="Normal 8 3 2 2 2 3" xfId="2653" xr:uid="{7EE8ED13-5BE6-43F4-8799-C579EF905809}"/>
    <cellStyle name="Normal 8 3 2 2 2 3 2" xfId="2654" xr:uid="{E3BAA3A7-0679-4F2F-AFC6-926B602D7F73}"/>
    <cellStyle name="Normal 8 3 2 2 2 3 3" xfId="2655" xr:uid="{75AD757F-784F-4234-8F1E-98DCEDCE3980}"/>
    <cellStyle name="Normal 8 3 2 2 2 3 4" xfId="2656" xr:uid="{47C2CAA4-4DB4-43BA-BA65-216AA9FAB187}"/>
    <cellStyle name="Normal 8 3 2 2 2 4" xfId="2657" xr:uid="{56560E59-11FD-487D-81D1-C63F9956A144}"/>
    <cellStyle name="Normal 8 3 2 2 2 5" xfId="2658" xr:uid="{F43E1F6F-E7EB-49E4-A17B-C0E1F845DBCC}"/>
    <cellStyle name="Normal 8 3 2 2 2 6" xfId="2659" xr:uid="{8DDA34D5-4A9D-4FC1-8B10-A95D8D42743C}"/>
    <cellStyle name="Normal 8 3 2 2 3" xfId="2660" xr:uid="{A7C5A738-4656-4632-8125-BD6E4AEF3967}"/>
    <cellStyle name="Normal 8 3 2 2 3 2" xfId="2661" xr:uid="{E3CC25E3-D5B3-492E-AD3C-C76DCD83636C}"/>
    <cellStyle name="Normal 8 3 2 2 3 2 2" xfId="2662" xr:uid="{598E2A06-82D9-4A19-8838-15F0F665E3C2}"/>
    <cellStyle name="Normal 8 3 2 2 3 2 3" xfId="2663" xr:uid="{40BB460E-AB69-4A38-8556-71CF7395AB20}"/>
    <cellStyle name="Normal 8 3 2 2 3 2 4" xfId="2664" xr:uid="{4E1820EA-88DF-4472-8CFA-26C5A995A114}"/>
    <cellStyle name="Normal 8 3 2 2 3 3" xfId="2665" xr:uid="{9231F0E1-B995-4AAD-9A77-B7A3E8735508}"/>
    <cellStyle name="Normal 8 3 2 2 3 4" xfId="2666" xr:uid="{79C88910-F63C-4ABB-A05A-67E882CEF645}"/>
    <cellStyle name="Normal 8 3 2 2 3 5" xfId="2667" xr:uid="{F47E0D35-6118-45BE-979D-19FC921A3E2E}"/>
    <cellStyle name="Normal 8 3 2 2 4" xfId="2668" xr:uid="{34DDC9E7-2F4A-4F89-8B41-E4B3C7A68CB9}"/>
    <cellStyle name="Normal 8 3 2 2 4 2" xfId="2669" xr:uid="{90A4294F-243B-48E0-8FE0-499F39570421}"/>
    <cellStyle name="Normal 8 3 2 2 4 3" xfId="2670" xr:uid="{5C5D022E-5309-46C8-8D47-3311E76E92A4}"/>
    <cellStyle name="Normal 8 3 2 2 4 4" xfId="2671" xr:uid="{2055D843-A5CA-4687-BEDA-377E53250E4C}"/>
    <cellStyle name="Normal 8 3 2 2 5" xfId="2672" xr:uid="{B35E6548-8E7B-42FD-A696-39C49D625A7F}"/>
    <cellStyle name="Normal 8 3 2 2 5 2" xfId="2673" xr:uid="{B5AF52DC-28A5-440F-8180-9C9940CAC0FB}"/>
    <cellStyle name="Normal 8 3 2 2 5 3" xfId="2674" xr:uid="{037388FD-163E-4459-BC36-C4F40AD07BF3}"/>
    <cellStyle name="Normal 8 3 2 2 5 4" xfId="2675" xr:uid="{7D8C01B0-70D4-4E2A-9D41-4DC006239C1F}"/>
    <cellStyle name="Normal 8 3 2 2 6" xfId="2676" xr:uid="{784F398B-4573-4BF2-B73B-5D931E06EFC1}"/>
    <cellStyle name="Normal 8 3 2 2 7" xfId="2677" xr:uid="{6715BA26-07C9-4627-9CFF-8C4D219451A6}"/>
    <cellStyle name="Normal 8 3 2 2 8" xfId="2678" xr:uid="{F83B6B29-A881-4FDA-8A51-683E2476FA02}"/>
    <cellStyle name="Normal 8 3 2 3" xfId="2679" xr:uid="{F208E6B1-D78D-458E-B667-896F3C3F5C49}"/>
    <cellStyle name="Normal 8 3 2 3 2" xfId="2680" xr:uid="{1822CCD4-9CA3-45FF-8679-D59818C36139}"/>
    <cellStyle name="Normal 8 3 2 3 2 2" xfId="2681" xr:uid="{8AAFB12C-F019-46EA-A103-6482AA3CE5F8}"/>
    <cellStyle name="Normal 8 3 2 3 2 2 2" xfId="4177" xr:uid="{BED6629C-799A-49B8-8BE1-E6F4B29B98C0}"/>
    <cellStyle name="Normal 8 3 2 3 2 2 2 2" xfId="4178" xr:uid="{076C7A7F-F8E3-484F-8DDB-F5248E14234B}"/>
    <cellStyle name="Normal 8 3 2 3 2 2 3" xfId="4179" xr:uid="{C915F372-9BF8-4126-AFEB-E991B6DD9AD9}"/>
    <cellStyle name="Normal 8 3 2 3 2 3" xfId="2682" xr:uid="{1E3C0FB8-7E1F-47A1-A982-9485AF8F6D8E}"/>
    <cellStyle name="Normal 8 3 2 3 2 3 2" xfId="4180" xr:uid="{196CEC0C-BBEA-4B72-9A78-75A3C54DD126}"/>
    <cellStyle name="Normal 8 3 2 3 2 4" xfId="2683" xr:uid="{3CEAC61F-0EDC-42ED-B74B-74895CB53AAF}"/>
    <cellStyle name="Normal 8 3 2 3 3" xfId="2684" xr:uid="{E4C3E758-337B-47AB-85EC-71C46CE86D7F}"/>
    <cellStyle name="Normal 8 3 2 3 3 2" xfId="2685" xr:uid="{55DDF329-674A-4F74-83E2-F6664522A98B}"/>
    <cellStyle name="Normal 8 3 2 3 3 2 2" xfId="4181" xr:uid="{1303F85D-1345-418A-A21C-A33C9EBE0F07}"/>
    <cellStyle name="Normal 8 3 2 3 3 3" xfId="2686" xr:uid="{3905E7C5-B045-4413-99D7-0174C32FBF06}"/>
    <cellStyle name="Normal 8 3 2 3 3 4" xfId="2687" xr:uid="{E97986DA-4CD3-4D9D-8A86-D4143495E56C}"/>
    <cellStyle name="Normal 8 3 2 3 4" xfId="2688" xr:uid="{7F5473D7-2519-4C3D-B01F-3EAB4302E0FB}"/>
    <cellStyle name="Normal 8 3 2 3 4 2" xfId="4182" xr:uid="{FFDB2FA2-093F-469A-895A-F7F3FD5D5B73}"/>
    <cellStyle name="Normal 8 3 2 3 5" xfId="2689" xr:uid="{F3EBC61D-D9F4-4E20-AAB3-E1876AF43F6E}"/>
    <cellStyle name="Normal 8 3 2 3 6" xfId="2690" xr:uid="{151A5002-79B8-4B2D-A3FE-E445E0F9C392}"/>
    <cellStyle name="Normal 8 3 2 4" xfId="2691" xr:uid="{1AE2C3E7-4277-4BC8-8CD9-EA7B04295836}"/>
    <cellStyle name="Normal 8 3 2 4 2" xfId="2692" xr:uid="{FAF09B4D-B530-4D5A-B719-A8D40B9B1851}"/>
    <cellStyle name="Normal 8 3 2 4 2 2" xfId="2693" xr:uid="{FFD18B0F-0AA5-4083-A958-46AEE56720BD}"/>
    <cellStyle name="Normal 8 3 2 4 2 2 2" xfId="4183" xr:uid="{DC1F4C20-B3B1-4746-A3BC-4BBB5C5E1282}"/>
    <cellStyle name="Normal 8 3 2 4 2 3" xfId="2694" xr:uid="{7CDCEDD6-29BF-4F4A-B60E-DD5C48540FBA}"/>
    <cellStyle name="Normal 8 3 2 4 2 4" xfId="2695" xr:uid="{A928FA69-2DEC-4373-B382-04767924FD69}"/>
    <cellStyle name="Normal 8 3 2 4 3" xfId="2696" xr:uid="{28DDD2C5-CF2C-4EA0-B657-BE8228F73155}"/>
    <cellStyle name="Normal 8 3 2 4 3 2" xfId="4184" xr:uid="{CF795304-9C9E-4646-A027-317B16C13069}"/>
    <cellStyle name="Normal 8 3 2 4 4" xfId="2697" xr:uid="{C1F76E49-7313-4778-9B03-738E419C06D6}"/>
    <cellStyle name="Normal 8 3 2 4 5" xfId="2698" xr:uid="{912F651C-9F9C-45A6-8F05-97A243D53C90}"/>
    <cellStyle name="Normal 8 3 2 5" xfId="2699" xr:uid="{118402D9-F023-4A88-AF50-2F2425651CD9}"/>
    <cellStyle name="Normal 8 3 2 5 2" xfId="2700" xr:uid="{0C47AB0E-656B-49D1-BE9F-A4C4B89CA02C}"/>
    <cellStyle name="Normal 8 3 2 5 2 2" xfId="4185" xr:uid="{E9EF0551-AAB7-4458-BB8C-D6FB2BDC3A16}"/>
    <cellStyle name="Normal 8 3 2 5 3" xfId="2701" xr:uid="{3FACEAE6-60F5-4180-B418-94BA0CF0F2A8}"/>
    <cellStyle name="Normal 8 3 2 5 4" xfId="2702" xr:uid="{1ABE6F4C-A8B6-456F-8EA2-632ABFD7DAA3}"/>
    <cellStyle name="Normal 8 3 2 6" xfId="2703" xr:uid="{93D7EFB3-CEA0-4B70-916C-C7FA275EA760}"/>
    <cellStyle name="Normal 8 3 2 6 2" xfId="2704" xr:uid="{76FAB61C-14B5-48F6-AF58-300495BFF24D}"/>
    <cellStyle name="Normal 8 3 2 6 3" xfId="2705" xr:uid="{C6D6D0BB-D93D-4D9F-94A0-0D5F732F036D}"/>
    <cellStyle name="Normal 8 3 2 6 4" xfId="2706" xr:uid="{C94C8C87-7E61-417F-9E6C-F59CCF72FFAD}"/>
    <cellStyle name="Normal 8 3 2 7" xfId="2707" xr:uid="{40085EF6-8F74-41E7-B4EF-551F7E1E7F04}"/>
    <cellStyle name="Normal 8 3 2 8" xfId="2708" xr:uid="{814AAF15-0BB6-4B62-B129-359AB9CFC7AB}"/>
    <cellStyle name="Normal 8 3 2 9" xfId="2709" xr:uid="{1B8236E0-08AE-442E-88D5-2D07F29C6504}"/>
    <cellStyle name="Normal 8 3 3" xfId="2710" xr:uid="{C5CC6513-E685-4B61-97E8-7C09B4D071CB}"/>
    <cellStyle name="Normal 8 3 3 2" xfId="2711" xr:uid="{02C1E7C2-8380-4BA6-9FC9-1CB151ABC807}"/>
    <cellStyle name="Normal 8 3 3 2 2" xfId="2712" xr:uid="{6B053A43-D127-4242-BAF4-88EAF571A90A}"/>
    <cellStyle name="Normal 8 3 3 2 2 2" xfId="2713" xr:uid="{2589A0C5-3A19-4577-B472-C5F812FA730F}"/>
    <cellStyle name="Normal 8 3 3 2 2 2 2" xfId="4186" xr:uid="{88747B27-539A-4075-A9A4-4376069A0ABC}"/>
    <cellStyle name="Normal 8 3 3 2 2 2 2 2" xfId="4748" xr:uid="{17E692E7-521E-4FC3-BBB6-D15264A45726}"/>
    <cellStyle name="Normal 8 3 3 2 2 2 3" xfId="4749" xr:uid="{5148BA68-4F83-48DB-B5FA-B85A5E47526E}"/>
    <cellStyle name="Normal 8 3 3 2 2 3" xfId="2714" xr:uid="{E64591D3-EDD4-4265-974C-F783B352EC7D}"/>
    <cellStyle name="Normal 8 3 3 2 2 3 2" xfId="4750" xr:uid="{2EE35596-8875-49A8-9BBE-634B3BBFF75F}"/>
    <cellStyle name="Normal 8 3 3 2 2 4" xfId="2715" xr:uid="{438155A0-1B8C-4E68-BCAC-03F39BB2B150}"/>
    <cellStyle name="Normal 8 3 3 2 3" xfId="2716" xr:uid="{8D344A48-501B-4AEE-9BD8-12E41BD751D4}"/>
    <cellStyle name="Normal 8 3 3 2 3 2" xfId="2717" xr:uid="{FCFD103F-1D6A-4BF9-B12D-8B2DAAB82801}"/>
    <cellStyle name="Normal 8 3 3 2 3 2 2" xfId="4751" xr:uid="{B5DCF66A-E548-431D-9655-75CD434DAC19}"/>
    <cellStyle name="Normal 8 3 3 2 3 3" xfId="2718" xr:uid="{11950238-FA47-4025-AB36-86229495B27E}"/>
    <cellStyle name="Normal 8 3 3 2 3 4" xfId="2719" xr:uid="{9A744E8A-77C9-4126-8915-1DA1AEA159B6}"/>
    <cellStyle name="Normal 8 3 3 2 4" xfId="2720" xr:uid="{C2A5B1B0-BD65-4CDB-8A0F-2468D966DCCE}"/>
    <cellStyle name="Normal 8 3 3 2 4 2" xfId="4752" xr:uid="{C20B2385-CAC2-42FE-BBAC-2510ECB1882E}"/>
    <cellStyle name="Normal 8 3 3 2 5" xfId="2721" xr:uid="{5B059EC2-813C-4502-83A5-26BD3AAB197E}"/>
    <cellStyle name="Normal 8 3 3 2 6" xfId="2722" xr:uid="{2D297DDE-E472-4E28-AFA4-0AC676C86E9D}"/>
    <cellStyle name="Normal 8 3 3 3" xfId="2723" xr:uid="{7CF25E14-E1F2-4B8B-B1C4-3335C86D7414}"/>
    <cellStyle name="Normal 8 3 3 3 2" xfId="2724" xr:uid="{1FACF65D-B362-49BA-BA08-4C2147E0B4E9}"/>
    <cellStyle name="Normal 8 3 3 3 2 2" xfId="2725" xr:uid="{9495E59F-7B0D-498C-8CAB-F69C050EA6A6}"/>
    <cellStyle name="Normal 8 3 3 3 2 2 2" xfId="4753" xr:uid="{7E9E1845-7CFC-4F50-B9AE-4294EECA4D3F}"/>
    <cellStyle name="Normal 8 3 3 3 2 3" xfId="2726" xr:uid="{AC836C3F-774D-4C34-AAB3-21ED102CD57A}"/>
    <cellStyle name="Normal 8 3 3 3 2 4" xfId="2727" xr:uid="{777787D6-BE14-4B67-8DD4-104DD0F8D81C}"/>
    <cellStyle name="Normal 8 3 3 3 3" xfId="2728" xr:uid="{6B2F3072-1A65-435B-A478-C40C43D788D8}"/>
    <cellStyle name="Normal 8 3 3 3 3 2" xfId="4754" xr:uid="{D9253864-03FB-437C-9597-5CB7A03D08F6}"/>
    <cellStyle name="Normal 8 3 3 3 4" xfId="2729" xr:uid="{4540BBEE-5569-4899-81C8-B9020A99C901}"/>
    <cellStyle name="Normal 8 3 3 3 5" xfId="2730" xr:uid="{3120C75B-41A8-4600-879E-49F67545846A}"/>
    <cellStyle name="Normal 8 3 3 4" xfId="2731" xr:uid="{7A828E08-03E8-47FA-8F63-3F370395F111}"/>
    <cellStyle name="Normal 8 3 3 4 2" xfId="2732" xr:uid="{98350D73-6C30-4911-9521-F1B710BE1768}"/>
    <cellStyle name="Normal 8 3 3 4 2 2" xfId="4755" xr:uid="{C717F06A-A52F-44F6-929D-7F6341414F15}"/>
    <cellStyle name="Normal 8 3 3 4 3" xfId="2733" xr:uid="{84503BEF-1612-4C24-9084-835E8BB6D569}"/>
    <cellStyle name="Normal 8 3 3 4 4" xfId="2734" xr:uid="{1EDBE9E3-E3F1-4946-8984-52FE77D28A7D}"/>
    <cellStyle name="Normal 8 3 3 5" xfId="2735" xr:uid="{637CBA55-65EA-48CA-9E98-46CB63F52C64}"/>
    <cellStyle name="Normal 8 3 3 5 2" xfId="2736" xr:uid="{C1162546-4CB6-425C-B6E7-7CAC0E33F684}"/>
    <cellStyle name="Normal 8 3 3 5 3" xfId="2737" xr:uid="{7F06CE8C-8E0F-41D8-9FF8-3C45A9DCBA6F}"/>
    <cellStyle name="Normal 8 3 3 5 4" xfId="2738" xr:uid="{29FACB28-EFA2-400C-A963-EE1149230045}"/>
    <cellStyle name="Normal 8 3 3 6" xfId="2739" xr:uid="{C1443F22-744F-4284-B4B5-F60E160728DE}"/>
    <cellStyle name="Normal 8 3 3 7" xfId="2740" xr:uid="{E0AC7F55-DF2F-4C81-9033-EA6995F889AD}"/>
    <cellStyle name="Normal 8 3 3 8" xfId="2741" xr:uid="{882C14AB-17EC-443A-B700-600A666E3A12}"/>
    <cellStyle name="Normal 8 3 4" xfId="2742" xr:uid="{7B51A9F7-6DCD-4EF5-9523-7E590788AE02}"/>
    <cellStyle name="Normal 8 3 4 2" xfId="2743" xr:uid="{6330AD97-ECCF-4403-8F38-246E73B2E4E1}"/>
    <cellStyle name="Normal 8 3 4 2 2" xfId="2744" xr:uid="{1EBD54F1-3700-4B9C-A17F-3D40E433D8CA}"/>
    <cellStyle name="Normal 8 3 4 2 2 2" xfId="2745" xr:uid="{03934B35-C57C-43E1-AB6B-86D25E57A469}"/>
    <cellStyle name="Normal 8 3 4 2 2 2 2" xfId="4187" xr:uid="{1F40D2D9-85A0-4E26-8A79-4ACCF363286F}"/>
    <cellStyle name="Normal 8 3 4 2 2 3" xfId="2746" xr:uid="{999A75DB-8EC3-40C5-8C1D-3DFBDF69EF47}"/>
    <cellStyle name="Normal 8 3 4 2 2 4" xfId="2747" xr:uid="{A8568083-702A-41B8-AAD7-166F8A430A13}"/>
    <cellStyle name="Normal 8 3 4 2 3" xfId="2748" xr:uid="{1F144E48-8CE1-4E83-AE7C-37B73302F562}"/>
    <cellStyle name="Normal 8 3 4 2 3 2" xfId="4188" xr:uid="{450FEA83-5EC4-4D9F-9809-7F90E9B6A7D9}"/>
    <cellStyle name="Normal 8 3 4 2 4" xfId="2749" xr:uid="{38621645-7C7F-47B2-AF91-0D1D4CE7EAB6}"/>
    <cellStyle name="Normal 8 3 4 2 5" xfId="2750" xr:uid="{C5BBD0CA-0052-4987-9420-CFAEC53A91F2}"/>
    <cellStyle name="Normal 8 3 4 3" xfId="2751" xr:uid="{61788F0D-10BE-4CB5-84DA-7E6056A26973}"/>
    <cellStyle name="Normal 8 3 4 3 2" xfId="2752" xr:uid="{DB8D403B-271E-417C-B742-A0A505988915}"/>
    <cellStyle name="Normal 8 3 4 3 2 2" xfId="4189" xr:uid="{2BCB824C-92B1-4B9E-A5D5-0AC39E49820A}"/>
    <cellStyle name="Normal 8 3 4 3 3" xfId="2753" xr:uid="{AD29C89E-B935-47DC-9604-C19A33E465EC}"/>
    <cellStyle name="Normal 8 3 4 3 4" xfId="2754" xr:uid="{FCD1B155-9288-481C-AA7E-209227C2815B}"/>
    <cellStyle name="Normal 8 3 4 4" xfId="2755" xr:uid="{8CF03AC4-517A-4461-978E-DBCCE1F0A3E2}"/>
    <cellStyle name="Normal 8 3 4 4 2" xfId="2756" xr:uid="{05158AB6-4ED0-4D03-B003-ACCC80D57C48}"/>
    <cellStyle name="Normal 8 3 4 4 3" xfId="2757" xr:uid="{33AC2BAE-EBCE-4B36-9FE5-2DD338660E22}"/>
    <cellStyle name="Normal 8 3 4 4 4" xfId="2758" xr:uid="{006D3EA4-B9B7-4A22-AA49-984AE90290F4}"/>
    <cellStyle name="Normal 8 3 4 5" xfId="2759" xr:uid="{73AC9C8D-3356-491D-93C8-A292E790119E}"/>
    <cellStyle name="Normal 8 3 4 6" xfId="2760" xr:uid="{C7FA83FF-0C58-4D57-8BA9-013BF05EAA48}"/>
    <cellStyle name="Normal 8 3 4 7" xfId="2761" xr:uid="{6C5E2CEE-AC38-4E4D-8FE4-6CCA7F7EAB67}"/>
    <cellStyle name="Normal 8 3 5" xfId="2762" xr:uid="{642BA1D5-87B6-4A24-A88B-DA42725D3109}"/>
    <cellStyle name="Normal 8 3 5 2" xfId="2763" xr:uid="{A60755B0-FD08-47E6-9127-9B8D5AC86D98}"/>
    <cellStyle name="Normal 8 3 5 2 2" xfId="2764" xr:uid="{6AE42AEC-5C93-4339-8E07-242207F563EC}"/>
    <cellStyle name="Normal 8 3 5 2 2 2" xfId="4190" xr:uid="{008D847E-8450-468C-AC0A-81EF1BA02CB3}"/>
    <cellStyle name="Normal 8 3 5 2 3" xfId="2765" xr:uid="{82454F6D-5514-470C-AB0B-A4349B8C208C}"/>
    <cellStyle name="Normal 8 3 5 2 4" xfId="2766" xr:uid="{DC04BC32-A988-430F-A2D3-C16941462D0E}"/>
    <cellStyle name="Normal 8 3 5 3" xfId="2767" xr:uid="{30DF5C30-8C9E-45BB-85D6-8314D1534862}"/>
    <cellStyle name="Normal 8 3 5 3 2" xfId="2768" xr:uid="{0F76F710-F0E1-4731-93BE-96AAAEECE459}"/>
    <cellStyle name="Normal 8 3 5 3 3" xfId="2769" xr:uid="{514EEF44-3E90-4584-9EDE-7E59796EF9D9}"/>
    <cellStyle name="Normal 8 3 5 3 4" xfId="2770" xr:uid="{3BFFA11B-EEFE-4607-B4FB-AFA23AAF0A00}"/>
    <cellStyle name="Normal 8 3 5 4" xfId="2771" xr:uid="{D62EBB42-5D91-4AC4-AF59-3731BBC1824C}"/>
    <cellStyle name="Normal 8 3 5 5" xfId="2772" xr:uid="{46DBF4F6-0357-44CA-BB89-9390FF11EE33}"/>
    <cellStyle name="Normal 8 3 5 6" xfId="2773" xr:uid="{FBE2839C-6D70-4F43-A26D-D7DFFE1CC342}"/>
    <cellStyle name="Normal 8 3 6" xfId="2774" xr:uid="{F7610353-2C19-4776-80B0-684E21A9B648}"/>
    <cellStyle name="Normal 8 3 6 2" xfId="2775" xr:uid="{0E50FBF6-2E54-435A-B339-A38EC41C7E49}"/>
    <cellStyle name="Normal 8 3 6 2 2" xfId="2776" xr:uid="{DB8B3B93-BF57-4518-9E72-19C4803ABE8C}"/>
    <cellStyle name="Normal 8 3 6 2 3" xfId="2777" xr:uid="{DD90BF71-7EE0-4B14-B4BB-5A9F2FAC945A}"/>
    <cellStyle name="Normal 8 3 6 2 4" xfId="2778" xr:uid="{CB94DA01-699C-490D-989A-6E38CD539CA9}"/>
    <cellStyle name="Normal 8 3 6 3" xfId="2779" xr:uid="{1C7CB1C6-B325-449D-9AF5-BD3D0DA2C462}"/>
    <cellStyle name="Normal 8 3 6 4" xfId="2780" xr:uid="{A66BF9B3-C142-4151-9D5E-B21A5AB3A35A}"/>
    <cellStyle name="Normal 8 3 6 5" xfId="2781" xr:uid="{84AC658D-FB1B-4A19-B5A2-4A41FC8E713B}"/>
    <cellStyle name="Normal 8 3 7" xfId="2782" xr:uid="{6BC570CD-DB88-48B6-9355-E207E38771F1}"/>
    <cellStyle name="Normal 8 3 7 2" xfId="2783" xr:uid="{9AAA3ED5-5CD4-4F20-95E8-49CA84FDB1A5}"/>
    <cellStyle name="Normal 8 3 7 3" xfId="2784" xr:uid="{9872BD8B-02BF-40DB-8BC0-1C0D7CAC0076}"/>
    <cellStyle name="Normal 8 3 7 4" xfId="2785" xr:uid="{4FFA2733-E674-4BF5-8B4A-094E0940B0CA}"/>
    <cellStyle name="Normal 8 3 8" xfId="2786" xr:uid="{21BD504A-81A9-4646-A7B3-5715E9D604E0}"/>
    <cellStyle name="Normal 8 3 8 2" xfId="2787" xr:uid="{88475872-DFF7-4B6D-B6C4-CA2AAB65D0AA}"/>
    <cellStyle name="Normal 8 3 8 3" xfId="2788" xr:uid="{44505392-8170-4A7D-B40F-5F3792BADC65}"/>
    <cellStyle name="Normal 8 3 8 4" xfId="2789" xr:uid="{6900EEC1-6DBA-4A3B-8B17-C0D5EDB37C6A}"/>
    <cellStyle name="Normal 8 3 9" xfId="2790" xr:uid="{95C876B1-1777-4AAE-A9D4-D094FBE45101}"/>
    <cellStyle name="Normal 8 4" xfId="2791" xr:uid="{76B67F74-A691-49B1-B2E1-8D18CEFE0D71}"/>
    <cellStyle name="Normal 8 4 10" xfId="2792" xr:uid="{C727C380-56F6-4CA2-9B57-01EC5FBBCD28}"/>
    <cellStyle name="Normal 8 4 11" xfId="2793" xr:uid="{380C7A3F-E923-4A6A-9E1D-5401A3A32AA2}"/>
    <cellStyle name="Normal 8 4 2" xfId="2794" xr:uid="{57CE1665-E140-4178-B615-FEBD601148F6}"/>
    <cellStyle name="Normal 8 4 2 2" xfId="2795" xr:uid="{AE0EF8EC-D874-4760-BA9D-9194B7B1DE81}"/>
    <cellStyle name="Normal 8 4 2 2 2" xfId="2796" xr:uid="{BF19FEC3-E708-444E-9258-1C0665E425D3}"/>
    <cellStyle name="Normal 8 4 2 2 2 2" xfId="2797" xr:uid="{25261AB6-9C29-4C26-850F-455585C59AC7}"/>
    <cellStyle name="Normal 8 4 2 2 2 2 2" xfId="2798" xr:uid="{BBBC70C7-E946-4328-9947-DD4AD783A903}"/>
    <cellStyle name="Normal 8 4 2 2 2 2 3" xfId="2799" xr:uid="{67E3A71B-2453-4230-A8E3-171435B7F079}"/>
    <cellStyle name="Normal 8 4 2 2 2 2 4" xfId="2800" xr:uid="{76B58AF1-B8BB-4364-A480-8F3A8D865ED0}"/>
    <cellStyle name="Normal 8 4 2 2 2 3" xfId="2801" xr:uid="{44CEA267-3123-4C59-9445-9729E01F3980}"/>
    <cellStyle name="Normal 8 4 2 2 2 3 2" xfId="2802" xr:uid="{6AA5AED3-84CD-42CC-B032-BB568FE7D146}"/>
    <cellStyle name="Normal 8 4 2 2 2 3 3" xfId="2803" xr:uid="{E121666A-7DDF-44B7-A1DD-AD14A63E988A}"/>
    <cellStyle name="Normal 8 4 2 2 2 3 4" xfId="2804" xr:uid="{B2080239-19C0-4DA2-8DC4-205BE3853D79}"/>
    <cellStyle name="Normal 8 4 2 2 2 4" xfId="2805" xr:uid="{178DC8ED-B681-4362-9ACF-E97720B946AA}"/>
    <cellStyle name="Normal 8 4 2 2 2 5" xfId="2806" xr:uid="{DEF56CE5-E8AD-4D34-8BFA-2D1A04D486ED}"/>
    <cellStyle name="Normal 8 4 2 2 2 6" xfId="2807" xr:uid="{A739F18A-2C29-46BD-86C1-D27B3EBB3D3E}"/>
    <cellStyle name="Normal 8 4 2 2 3" xfId="2808" xr:uid="{0E66F39A-1DB6-4DFC-BED1-290458BB4288}"/>
    <cellStyle name="Normal 8 4 2 2 3 2" xfId="2809" xr:uid="{D2A009F3-6629-4955-B71E-EDEF72FE5D9A}"/>
    <cellStyle name="Normal 8 4 2 2 3 2 2" xfId="2810" xr:uid="{25186DED-6DE4-4C8C-B9DD-6CCF4D9E983A}"/>
    <cellStyle name="Normal 8 4 2 2 3 2 3" xfId="2811" xr:uid="{25FA6552-6F0E-4A9D-B6CE-75898A406507}"/>
    <cellStyle name="Normal 8 4 2 2 3 2 4" xfId="2812" xr:uid="{997349A6-1E25-4819-90F5-3CDD85478BA9}"/>
    <cellStyle name="Normal 8 4 2 2 3 3" xfId="2813" xr:uid="{9B8E836A-52B7-4553-AC2B-F6EA4D140DD5}"/>
    <cellStyle name="Normal 8 4 2 2 3 4" xfId="2814" xr:uid="{72AAE583-A141-4879-98B5-A2987F6083AC}"/>
    <cellStyle name="Normal 8 4 2 2 3 5" xfId="2815" xr:uid="{2276D2BA-77C4-4E7D-BFF4-4B53CCDDDC36}"/>
    <cellStyle name="Normal 8 4 2 2 4" xfId="2816" xr:uid="{3F7B60B6-45C0-4033-A743-8FB5445DDA22}"/>
    <cellStyle name="Normal 8 4 2 2 4 2" xfId="2817" xr:uid="{91205485-3E90-4CA7-9472-B0AAD5B2C2DB}"/>
    <cellStyle name="Normal 8 4 2 2 4 3" xfId="2818" xr:uid="{8E4FDF5C-55DD-4D7A-9652-C395F16B1CE4}"/>
    <cellStyle name="Normal 8 4 2 2 4 4" xfId="2819" xr:uid="{99F7187B-B940-48AF-8094-50014F18650E}"/>
    <cellStyle name="Normal 8 4 2 2 5" xfId="2820" xr:uid="{0BD8895E-2391-44BF-A26D-8143839C8E73}"/>
    <cellStyle name="Normal 8 4 2 2 5 2" xfId="2821" xr:uid="{5AD09F5D-1FC8-4B9A-BE0C-414BC5422586}"/>
    <cellStyle name="Normal 8 4 2 2 5 3" xfId="2822" xr:uid="{449FB154-72EB-4700-89AF-7CE795965E82}"/>
    <cellStyle name="Normal 8 4 2 2 5 4" xfId="2823" xr:uid="{3E72BF2A-1F5D-4EA8-8CE0-4369FFEFF9DE}"/>
    <cellStyle name="Normal 8 4 2 2 6" xfId="2824" xr:uid="{8D5E5491-854D-4F0D-A553-756615BAF02E}"/>
    <cellStyle name="Normal 8 4 2 2 7" xfId="2825" xr:uid="{5FA67D5D-F076-466D-864D-7364AD729D3D}"/>
    <cellStyle name="Normal 8 4 2 2 8" xfId="2826" xr:uid="{5FD5C13B-42ED-48AA-9F40-1FA29652571A}"/>
    <cellStyle name="Normal 8 4 2 3" xfId="2827" xr:uid="{57EEA1B7-4679-4B46-9E1B-7378703F2F28}"/>
    <cellStyle name="Normal 8 4 2 3 2" xfId="2828" xr:uid="{0005499E-31D7-4B1D-8D10-276791DC4262}"/>
    <cellStyle name="Normal 8 4 2 3 2 2" xfId="2829" xr:uid="{0A3B3D37-E5CA-4371-B74C-9648CC3A507D}"/>
    <cellStyle name="Normal 8 4 2 3 2 3" xfId="2830" xr:uid="{55A9796B-DA81-4A92-83CE-0DB5350E17FD}"/>
    <cellStyle name="Normal 8 4 2 3 2 4" xfId="2831" xr:uid="{DA38E0FE-57CE-43B2-9639-E2AFE4BD7B5E}"/>
    <cellStyle name="Normal 8 4 2 3 3" xfId="2832" xr:uid="{894DFE0C-5762-4F97-B9EA-E1D3C4E36532}"/>
    <cellStyle name="Normal 8 4 2 3 3 2" xfId="2833" xr:uid="{0E56E9D2-CCE3-4EFB-B5B8-7CA420C8BD6D}"/>
    <cellStyle name="Normal 8 4 2 3 3 3" xfId="2834" xr:uid="{9CDF8E62-3AA3-40A1-A5F8-470062B36E63}"/>
    <cellStyle name="Normal 8 4 2 3 3 4" xfId="2835" xr:uid="{9E9012F9-EAE5-47C8-9288-3301E801B3D0}"/>
    <cellStyle name="Normal 8 4 2 3 4" xfId="2836" xr:uid="{3A1976E4-11CE-4E55-AFE2-4AF412800161}"/>
    <cellStyle name="Normal 8 4 2 3 5" xfId="2837" xr:uid="{0A7C7F83-63EC-4190-A202-C4EA5A0D70FB}"/>
    <cellStyle name="Normal 8 4 2 3 6" xfId="2838" xr:uid="{F2F20F6C-7ADF-42AA-A509-8410E4036B7D}"/>
    <cellStyle name="Normal 8 4 2 4" xfId="2839" xr:uid="{4800F0E3-997B-4028-83DA-6475F3BF77DD}"/>
    <cellStyle name="Normal 8 4 2 4 2" xfId="2840" xr:uid="{CCF1C33C-BF95-45E4-960C-D91F080C0A35}"/>
    <cellStyle name="Normal 8 4 2 4 2 2" xfId="2841" xr:uid="{B5CB4675-A035-4B23-B343-ECFA241E2E7C}"/>
    <cellStyle name="Normal 8 4 2 4 2 3" xfId="2842" xr:uid="{0918D545-5F50-48E7-9072-ECD588822346}"/>
    <cellStyle name="Normal 8 4 2 4 2 4" xfId="2843" xr:uid="{731954DC-FD63-48F5-BD90-0B400168D790}"/>
    <cellStyle name="Normal 8 4 2 4 3" xfId="2844" xr:uid="{64354B59-D952-4ECA-948C-56E9C8773ECB}"/>
    <cellStyle name="Normal 8 4 2 4 4" xfId="2845" xr:uid="{6ECDB922-F0C8-4068-BD3C-889C12C0D5E2}"/>
    <cellStyle name="Normal 8 4 2 4 5" xfId="2846" xr:uid="{BEC21906-6649-4DA8-9102-36E0514D31E0}"/>
    <cellStyle name="Normal 8 4 2 5" xfId="2847" xr:uid="{EB2C225D-916C-4E96-A7B6-0948864945A5}"/>
    <cellStyle name="Normal 8 4 2 5 2" xfId="2848" xr:uid="{6F112C21-D15D-4EB1-A330-50AA7249C92D}"/>
    <cellStyle name="Normal 8 4 2 5 3" xfId="2849" xr:uid="{27975302-A827-4023-9254-B3BB0663C830}"/>
    <cellStyle name="Normal 8 4 2 5 4" xfId="2850" xr:uid="{D5998903-A6AF-496E-AEF4-737E72F938FF}"/>
    <cellStyle name="Normal 8 4 2 6" xfId="2851" xr:uid="{CCE1F8D3-6382-4087-A4BC-EDDC15927F2A}"/>
    <cellStyle name="Normal 8 4 2 6 2" xfId="2852" xr:uid="{EEEF4DA7-A839-46AC-A844-4EB2F351B86F}"/>
    <cellStyle name="Normal 8 4 2 6 3" xfId="2853" xr:uid="{D81F22FC-DF94-4E02-8C3C-5BBB6F8EA2D5}"/>
    <cellStyle name="Normal 8 4 2 6 4" xfId="2854" xr:uid="{171E6292-15C0-40E6-BD61-D6A456FA2E02}"/>
    <cellStyle name="Normal 8 4 2 7" xfId="2855" xr:uid="{D3232D51-9E9E-4483-9B71-1B12579AEFA9}"/>
    <cellStyle name="Normal 8 4 2 8" xfId="2856" xr:uid="{16E2EDFE-81ED-4473-BBE4-1048DD11D2BF}"/>
    <cellStyle name="Normal 8 4 2 9" xfId="2857" xr:uid="{9EA3D3B1-A4AF-445A-94E2-100A16455F74}"/>
    <cellStyle name="Normal 8 4 3" xfId="2858" xr:uid="{1113A185-F423-4227-8882-1563A2948F8D}"/>
    <cellStyle name="Normal 8 4 3 2" xfId="2859" xr:uid="{52ACC147-0A5C-420F-AB1F-1DC0465E8D51}"/>
    <cellStyle name="Normal 8 4 3 2 2" xfId="2860" xr:uid="{DF1D2894-D013-4D85-9855-7859D70E283C}"/>
    <cellStyle name="Normal 8 4 3 2 2 2" xfId="2861" xr:uid="{36C3538F-D2C7-4DA9-BA00-1272E2E3B982}"/>
    <cellStyle name="Normal 8 4 3 2 2 2 2" xfId="4191" xr:uid="{2BA2CAC0-C31F-4DC9-AEA8-D8CA8E562321}"/>
    <cellStyle name="Normal 8 4 3 2 2 3" xfId="2862" xr:uid="{24372E9C-E21B-44B8-AB9D-47EC0A713615}"/>
    <cellStyle name="Normal 8 4 3 2 2 4" xfId="2863" xr:uid="{F5790BC8-6FDB-4F87-9E1E-ED5B74D37342}"/>
    <cellStyle name="Normal 8 4 3 2 3" xfId="2864" xr:uid="{9BFA7909-3CBE-44A1-94FF-16E30DF0F970}"/>
    <cellStyle name="Normal 8 4 3 2 3 2" xfId="2865" xr:uid="{3CF1DD0A-02A2-4204-84CB-0890BCCBE7F2}"/>
    <cellStyle name="Normal 8 4 3 2 3 3" xfId="2866" xr:uid="{FCBC329A-83BB-48B4-9352-28D805137301}"/>
    <cellStyle name="Normal 8 4 3 2 3 4" xfId="2867" xr:uid="{642E7F78-830C-4A31-9D5C-29705E2D6513}"/>
    <cellStyle name="Normal 8 4 3 2 4" xfId="2868" xr:uid="{EF30835A-E795-494C-8F40-BD651473342B}"/>
    <cellStyle name="Normal 8 4 3 2 5" xfId="2869" xr:uid="{F926907E-B1E4-4A56-8963-CA4618C6478B}"/>
    <cellStyle name="Normal 8 4 3 2 6" xfId="2870" xr:uid="{E72F6950-BCAA-4A42-8681-6C9BC7A5F9E0}"/>
    <cellStyle name="Normal 8 4 3 3" xfId="2871" xr:uid="{DB174DCB-8C36-4456-8F6F-12B0705C0996}"/>
    <cellStyle name="Normal 8 4 3 3 2" xfId="2872" xr:uid="{05E87A88-2213-4548-95C3-F5020C42591B}"/>
    <cellStyle name="Normal 8 4 3 3 2 2" xfId="2873" xr:uid="{216F66AF-409D-4570-8EEB-EB94D4B9F37F}"/>
    <cellStyle name="Normal 8 4 3 3 2 3" xfId="2874" xr:uid="{4A6A9ED0-93E5-49AA-84E2-29BD50327D5F}"/>
    <cellStyle name="Normal 8 4 3 3 2 4" xfId="2875" xr:uid="{CAAD4D81-3523-41C7-8715-ED2F6808C170}"/>
    <cellStyle name="Normal 8 4 3 3 3" xfId="2876" xr:uid="{654E9E1B-8572-45B0-8A57-690FEF348764}"/>
    <cellStyle name="Normal 8 4 3 3 4" xfId="2877" xr:uid="{DC04FBC8-8785-4EF7-8ACF-47624C2C77A7}"/>
    <cellStyle name="Normal 8 4 3 3 5" xfId="2878" xr:uid="{A3F8DD13-BA12-4029-BEBC-9CC920FC8E90}"/>
    <cellStyle name="Normal 8 4 3 4" xfId="2879" xr:uid="{8A5C69F0-F311-42FA-BECD-68B4073C18D9}"/>
    <cellStyle name="Normal 8 4 3 4 2" xfId="2880" xr:uid="{F58F05BD-6EB4-4427-8A58-F36BFC48FFBE}"/>
    <cellStyle name="Normal 8 4 3 4 3" xfId="2881" xr:uid="{D2B7A5A6-BD5C-41C8-A009-DC9A76794A78}"/>
    <cellStyle name="Normal 8 4 3 4 4" xfId="2882" xr:uid="{357BE9B1-F462-4AFC-808D-E9D3DD3F68A2}"/>
    <cellStyle name="Normal 8 4 3 5" xfId="2883" xr:uid="{788B4A84-A68E-4D4D-967F-27A5CA8C4689}"/>
    <cellStyle name="Normal 8 4 3 5 2" xfId="2884" xr:uid="{AB05468A-D4FE-4EB3-9498-69D7176003B6}"/>
    <cellStyle name="Normal 8 4 3 5 3" xfId="2885" xr:uid="{5B4DE9C3-3CEA-40D7-BB23-3E14232546FA}"/>
    <cellStyle name="Normal 8 4 3 5 4" xfId="2886" xr:uid="{00362495-266A-434E-B803-DBD696BE1CD7}"/>
    <cellStyle name="Normal 8 4 3 6" xfId="2887" xr:uid="{C7D46A6D-9199-4FCF-B6B5-53D36AF9BF7A}"/>
    <cellStyle name="Normal 8 4 3 7" xfId="2888" xr:uid="{0BC0C6F4-91A4-45DF-937C-2704388C3F7B}"/>
    <cellStyle name="Normal 8 4 3 8" xfId="2889" xr:uid="{0838269C-4BAE-4998-A9F0-582EDC53C3EE}"/>
    <cellStyle name="Normal 8 4 4" xfId="2890" xr:uid="{D06178B1-C5ED-49FB-93A4-6BFCED9CBF1E}"/>
    <cellStyle name="Normal 8 4 4 2" xfId="2891" xr:uid="{00073E25-F8F2-427E-A863-8359252CCDC5}"/>
    <cellStyle name="Normal 8 4 4 2 2" xfId="2892" xr:uid="{295EBF46-30B5-4DE9-A2DC-B5B4689C62F0}"/>
    <cellStyle name="Normal 8 4 4 2 2 2" xfId="2893" xr:uid="{242356DC-698D-4535-AA94-3C215D9B5C82}"/>
    <cellStyle name="Normal 8 4 4 2 2 3" xfId="2894" xr:uid="{BF5584F7-F9EA-4CD2-BECA-DDA1053543B2}"/>
    <cellStyle name="Normal 8 4 4 2 2 4" xfId="2895" xr:uid="{291BEB63-E8FB-4356-9288-DF68B73EE863}"/>
    <cellStyle name="Normal 8 4 4 2 3" xfId="2896" xr:uid="{EC466D81-BC31-47C0-B053-C70CEB18986C}"/>
    <cellStyle name="Normal 8 4 4 2 4" xfId="2897" xr:uid="{7BDCA9FF-C637-4DF2-B663-75C214758EC4}"/>
    <cellStyle name="Normal 8 4 4 2 5" xfId="2898" xr:uid="{6BAE7BA0-F031-4285-85C8-53C6B56F2715}"/>
    <cellStyle name="Normal 8 4 4 3" xfId="2899" xr:uid="{65FFD4D1-9E8D-4BC1-BE1D-610AFA933AFE}"/>
    <cellStyle name="Normal 8 4 4 3 2" xfId="2900" xr:uid="{C1266B4C-E0FE-413F-B4EC-A4B71CE2103D}"/>
    <cellStyle name="Normal 8 4 4 3 3" xfId="2901" xr:uid="{DFEAB94C-3DBD-46C4-A32C-ADB8C59C049A}"/>
    <cellStyle name="Normal 8 4 4 3 4" xfId="2902" xr:uid="{358A2905-AC20-4245-AB34-6744A0DE5FCE}"/>
    <cellStyle name="Normal 8 4 4 4" xfId="2903" xr:uid="{332CD0C7-1AD9-4976-BA9C-2526A131D220}"/>
    <cellStyle name="Normal 8 4 4 4 2" xfId="2904" xr:uid="{8C800479-EB35-4040-AEC8-B110F60E5E0B}"/>
    <cellStyle name="Normal 8 4 4 4 3" xfId="2905" xr:uid="{74AB45C4-6EE9-4F02-978B-BC2984806127}"/>
    <cellStyle name="Normal 8 4 4 4 4" xfId="2906" xr:uid="{B1751C31-0DF3-4693-95B5-238639A42025}"/>
    <cellStyle name="Normal 8 4 4 5" xfId="2907" xr:uid="{ACF3900D-0585-4585-82FE-278248CCE9A8}"/>
    <cellStyle name="Normal 8 4 4 6" xfId="2908" xr:uid="{0C08E7DF-55DB-46C4-90E2-19F6F51C0E9F}"/>
    <cellStyle name="Normal 8 4 4 7" xfId="2909" xr:uid="{9CED6808-5683-467B-8D6E-D9F301820C8C}"/>
    <cellStyle name="Normal 8 4 5" xfId="2910" xr:uid="{220ACA08-FC3E-4591-9BB5-75E6DBB3424B}"/>
    <cellStyle name="Normal 8 4 5 2" xfId="2911" xr:uid="{9908F7F5-D2C4-40C9-8C41-B1D09FA44A83}"/>
    <cellStyle name="Normal 8 4 5 2 2" xfId="2912" xr:uid="{194D3AB0-D933-43CE-B9FA-CA03918CA01E}"/>
    <cellStyle name="Normal 8 4 5 2 3" xfId="2913" xr:uid="{A98DF52E-371D-470F-B6BC-EC10C4B85B2A}"/>
    <cellStyle name="Normal 8 4 5 2 4" xfId="2914" xr:uid="{ABDA1C60-74C5-4CD7-9438-E6EAC074ED20}"/>
    <cellStyle name="Normal 8 4 5 3" xfId="2915" xr:uid="{D09ED0A6-E55D-4CC2-B12C-4A0540D185AD}"/>
    <cellStyle name="Normal 8 4 5 3 2" xfId="2916" xr:uid="{C1878F0A-34ED-4B67-888A-8584B739F196}"/>
    <cellStyle name="Normal 8 4 5 3 3" xfId="2917" xr:uid="{C0D852B5-F324-404A-9545-E0CB1BF9A9B1}"/>
    <cellStyle name="Normal 8 4 5 3 4" xfId="2918" xr:uid="{E5FBD999-C533-4B34-8A04-C74B7AA4816F}"/>
    <cellStyle name="Normal 8 4 5 4" xfId="2919" xr:uid="{A29EE46B-18AE-4FDB-ABDB-4FA6E2DA131A}"/>
    <cellStyle name="Normal 8 4 5 5" xfId="2920" xr:uid="{BFBECB16-5EC4-419E-97D4-629D60C1BF44}"/>
    <cellStyle name="Normal 8 4 5 6" xfId="2921" xr:uid="{74AE3DFC-0683-4A3F-AE43-EE0D7884D5AF}"/>
    <cellStyle name="Normal 8 4 6" xfId="2922" xr:uid="{E343EEB2-2A4D-4EFB-86CB-0F730A77E3B4}"/>
    <cellStyle name="Normal 8 4 6 2" xfId="2923" xr:uid="{2021D2D3-0D79-4A97-B193-23AA0D16BAED}"/>
    <cellStyle name="Normal 8 4 6 2 2" xfId="2924" xr:uid="{986A1D02-0541-46E7-85A3-8AB2C8E8897D}"/>
    <cellStyle name="Normal 8 4 6 2 3" xfId="2925" xr:uid="{123E6B95-9C18-43B1-A792-E62DDAA7ADD7}"/>
    <cellStyle name="Normal 8 4 6 2 4" xfId="2926" xr:uid="{0ECD5B68-0D78-4EB3-9F00-FB0471362050}"/>
    <cellStyle name="Normal 8 4 6 3" xfId="2927" xr:uid="{70AD29DE-5D29-46C4-AE6B-514207C84306}"/>
    <cellStyle name="Normal 8 4 6 4" xfId="2928" xr:uid="{924CE2A5-3F6D-46CB-8CF1-43DF15BAD12C}"/>
    <cellStyle name="Normal 8 4 6 5" xfId="2929" xr:uid="{DDBDF966-E4C3-4A5A-90CD-082A171A815D}"/>
    <cellStyle name="Normal 8 4 7" xfId="2930" xr:uid="{2CD88731-C1CF-4601-8823-BBEC489A5D2F}"/>
    <cellStyle name="Normal 8 4 7 2" xfId="2931" xr:uid="{5403176B-684A-45D4-82B1-874DD8B82290}"/>
    <cellStyle name="Normal 8 4 7 3" xfId="2932" xr:uid="{35C4F2E9-DAC3-419B-9A4C-3F946BD43EBD}"/>
    <cellStyle name="Normal 8 4 7 4" xfId="2933" xr:uid="{3B6AD08D-6D87-4DFB-9C4F-AD258BC5A749}"/>
    <cellStyle name="Normal 8 4 8" xfId="2934" xr:uid="{E7C942A8-2533-4044-A6BF-A3D1A72DDC8B}"/>
    <cellStyle name="Normal 8 4 8 2" xfId="2935" xr:uid="{74FD0EEB-9693-41C7-B89F-03D14F25B8F6}"/>
    <cellStyle name="Normal 8 4 8 3" xfId="2936" xr:uid="{83F0EFD5-9339-452F-BF48-166AD36394ED}"/>
    <cellStyle name="Normal 8 4 8 4" xfId="2937" xr:uid="{C1743110-C77A-4D28-8586-BF24211FF19F}"/>
    <cellStyle name="Normal 8 4 9" xfId="2938" xr:uid="{6AF65A34-1155-48E8-860A-808AD952C2CF}"/>
    <cellStyle name="Normal 8 5" xfId="2939" xr:uid="{D4922FEF-8963-42F9-9A1F-2DF9BB357C30}"/>
    <cellStyle name="Normal 8 5 2" xfId="2940" xr:uid="{B2D9E87D-6F92-43E6-997D-1F9145D901E0}"/>
    <cellStyle name="Normal 8 5 2 2" xfId="2941" xr:uid="{A7D9AE9C-FED9-4AC1-86BD-73F7DC5CA411}"/>
    <cellStyle name="Normal 8 5 2 2 2" xfId="2942" xr:uid="{21D10B00-6C76-4DFB-A2D0-0657182FD7B2}"/>
    <cellStyle name="Normal 8 5 2 2 2 2" xfId="2943" xr:uid="{B8C24E17-93D0-4896-8C99-AB588A705C95}"/>
    <cellStyle name="Normal 8 5 2 2 2 3" xfId="2944" xr:uid="{E3B9DD5F-9322-422E-BC19-4186F0628DC5}"/>
    <cellStyle name="Normal 8 5 2 2 2 4" xfId="2945" xr:uid="{438D1D92-CEC7-479F-8F1A-EC16978CE2ED}"/>
    <cellStyle name="Normal 8 5 2 2 3" xfId="2946" xr:uid="{3C725144-81B5-4CAB-897A-3ECE9F5AB038}"/>
    <cellStyle name="Normal 8 5 2 2 3 2" xfId="2947" xr:uid="{4CEBCC49-AA6F-4F02-AB43-3E64115781DC}"/>
    <cellStyle name="Normal 8 5 2 2 3 3" xfId="2948" xr:uid="{C2A30C0F-DED3-4F35-A894-98DC23958988}"/>
    <cellStyle name="Normal 8 5 2 2 3 4" xfId="2949" xr:uid="{58006304-55AD-42A2-8A2C-BD102023F29A}"/>
    <cellStyle name="Normal 8 5 2 2 4" xfId="2950" xr:uid="{72D5B0FD-DD3D-439F-B54A-5985F402DC4B}"/>
    <cellStyle name="Normal 8 5 2 2 5" xfId="2951" xr:uid="{89C4D3A5-0A00-45CF-A62D-524ABFC0BE4C}"/>
    <cellStyle name="Normal 8 5 2 2 6" xfId="2952" xr:uid="{06AA711E-97B3-46C4-B1ED-103256E8F0C8}"/>
    <cellStyle name="Normal 8 5 2 3" xfId="2953" xr:uid="{DD4D480A-AE4E-4B69-9F60-F8D1A54FF5A0}"/>
    <cellStyle name="Normal 8 5 2 3 2" xfId="2954" xr:uid="{A4622787-E85E-4F4A-8311-E3BF34913F97}"/>
    <cellStyle name="Normal 8 5 2 3 2 2" xfId="2955" xr:uid="{35C726EE-396E-495C-927E-1F664470E1A3}"/>
    <cellStyle name="Normal 8 5 2 3 2 3" xfId="2956" xr:uid="{E04DC7F4-B7A4-4BB7-999E-86E625C9E8A6}"/>
    <cellStyle name="Normal 8 5 2 3 2 4" xfId="2957" xr:uid="{659EEBEF-2CE0-4276-BCFC-314DD1DB5C28}"/>
    <cellStyle name="Normal 8 5 2 3 3" xfId="2958" xr:uid="{CBACEB70-D6BF-42A7-BA59-EF80FED76065}"/>
    <cellStyle name="Normal 8 5 2 3 4" xfId="2959" xr:uid="{7314E285-2AC1-4284-98B2-CC9191CFCD46}"/>
    <cellStyle name="Normal 8 5 2 3 5" xfId="2960" xr:uid="{0F8B9E7E-3782-47EF-BF97-E4E89C5E334C}"/>
    <cellStyle name="Normal 8 5 2 4" xfId="2961" xr:uid="{FDD2043A-EE5B-4FB6-88BC-8A23B9582D92}"/>
    <cellStyle name="Normal 8 5 2 4 2" xfId="2962" xr:uid="{200E8AAE-29AB-43F9-816E-53ED6426F777}"/>
    <cellStyle name="Normal 8 5 2 4 3" xfId="2963" xr:uid="{B59C95FA-1D35-41FE-ADAE-2C2BB6B95E9D}"/>
    <cellStyle name="Normal 8 5 2 4 4" xfId="2964" xr:uid="{197FFDA8-CE5C-4D62-A3F6-9FDA1E418EF2}"/>
    <cellStyle name="Normal 8 5 2 5" xfId="2965" xr:uid="{A902F567-3E81-4C79-B2DD-E3452F1702D4}"/>
    <cellStyle name="Normal 8 5 2 5 2" xfId="2966" xr:uid="{97CA5D92-013C-4A2E-9E67-53379367E98C}"/>
    <cellStyle name="Normal 8 5 2 5 3" xfId="2967" xr:uid="{8256DDFC-F781-445E-A1E6-D14EA1D8C368}"/>
    <cellStyle name="Normal 8 5 2 5 4" xfId="2968" xr:uid="{CAA97928-9E98-4991-8891-A6E4A82119E8}"/>
    <cellStyle name="Normal 8 5 2 6" xfId="2969" xr:uid="{89B221EE-5455-4733-BCBA-39897C0153B1}"/>
    <cellStyle name="Normal 8 5 2 7" xfId="2970" xr:uid="{78E8C111-EBE4-4055-8307-E2883861199D}"/>
    <cellStyle name="Normal 8 5 2 8" xfId="2971" xr:uid="{CE6FFB75-2D66-41C0-A7DD-9C63A49FB455}"/>
    <cellStyle name="Normal 8 5 3" xfId="2972" xr:uid="{C6043581-1704-4788-93B5-D474E914F0E5}"/>
    <cellStyle name="Normal 8 5 3 2" xfId="2973" xr:uid="{F67F9B02-803D-4EB5-AF01-88FC68438551}"/>
    <cellStyle name="Normal 8 5 3 2 2" xfId="2974" xr:uid="{C9C3E054-7B2F-4594-BE4E-3F4722FC617E}"/>
    <cellStyle name="Normal 8 5 3 2 3" xfId="2975" xr:uid="{4F6AFACC-D54B-4AEA-B31A-CEBE95548A1B}"/>
    <cellStyle name="Normal 8 5 3 2 4" xfId="2976" xr:uid="{03804CBE-4DBD-4889-8FAB-0C96966701D3}"/>
    <cellStyle name="Normal 8 5 3 3" xfId="2977" xr:uid="{363DA15C-BACC-439B-AF98-530087777E68}"/>
    <cellStyle name="Normal 8 5 3 3 2" xfId="2978" xr:uid="{B96DE467-434E-4DE4-B3BC-8909B82BDFCB}"/>
    <cellStyle name="Normal 8 5 3 3 3" xfId="2979" xr:uid="{1CF5EF3E-D65C-45C8-872F-AB1ACC9FD10F}"/>
    <cellStyle name="Normal 8 5 3 3 4" xfId="2980" xr:uid="{1831C392-2662-4E7A-B056-59C124AB6F1A}"/>
    <cellStyle name="Normal 8 5 3 4" xfId="2981" xr:uid="{B30AFFFB-B886-44F8-A34B-DF0E8C5E326E}"/>
    <cellStyle name="Normal 8 5 3 5" xfId="2982" xr:uid="{1A200B0F-3D9B-4C4A-AD25-896B1D546B18}"/>
    <cellStyle name="Normal 8 5 3 6" xfId="2983" xr:uid="{CCF1E4DC-1AF2-4D12-A1D4-064CEE14ED1D}"/>
    <cellStyle name="Normal 8 5 4" xfId="2984" xr:uid="{C23E570C-2BE9-4C83-965C-56D1B498333B}"/>
    <cellStyle name="Normal 8 5 4 2" xfId="2985" xr:uid="{0A672FF7-8C16-44CA-B7EC-B13C0C60BE27}"/>
    <cellStyle name="Normal 8 5 4 2 2" xfId="2986" xr:uid="{0389051D-D9E2-4445-9BB7-6B771A93A0A5}"/>
    <cellStyle name="Normal 8 5 4 2 3" xfId="2987" xr:uid="{AEDEB5B7-41DC-4D5F-81CD-8242A6449864}"/>
    <cellStyle name="Normal 8 5 4 2 4" xfId="2988" xr:uid="{EF09DA4C-E049-42B1-8CD7-CE55328453E5}"/>
    <cellStyle name="Normal 8 5 4 3" xfId="2989" xr:uid="{E16749D0-32EF-4B5D-AD49-E9E70751CD66}"/>
    <cellStyle name="Normal 8 5 4 4" xfId="2990" xr:uid="{A1E716BC-1208-444C-89EB-79104FD7BDB7}"/>
    <cellStyle name="Normal 8 5 4 5" xfId="2991" xr:uid="{D6F6B3A0-F9E1-46B3-A6E7-29271262A521}"/>
    <cellStyle name="Normal 8 5 5" xfId="2992" xr:uid="{B47940FC-C95C-42CA-9D68-57E575C16BAE}"/>
    <cellStyle name="Normal 8 5 5 2" xfId="2993" xr:uid="{2E49624D-C35D-481B-803E-BFDBED57FD6E}"/>
    <cellStyle name="Normal 8 5 5 3" xfId="2994" xr:uid="{8EAFFB46-302E-40EE-8518-6A5BB1ED35E4}"/>
    <cellStyle name="Normal 8 5 5 4" xfId="2995" xr:uid="{802B85FA-1467-4862-B238-2E2E497E3496}"/>
    <cellStyle name="Normal 8 5 6" xfId="2996" xr:uid="{642934C9-FF51-4AD2-B807-F1DA38394EA7}"/>
    <cellStyle name="Normal 8 5 6 2" xfId="2997" xr:uid="{605EB1D6-C2CE-44C0-B41D-D0CC6CE365BF}"/>
    <cellStyle name="Normal 8 5 6 3" xfId="2998" xr:uid="{912C2705-B227-4E2D-A1AE-394068D05E5D}"/>
    <cellStyle name="Normal 8 5 6 4" xfId="2999" xr:uid="{93353ECB-9D33-4D58-9E46-C5C749DD2FCF}"/>
    <cellStyle name="Normal 8 5 7" xfId="3000" xr:uid="{CFCC6AA2-C0E6-4409-AB59-33BFA1E6AF71}"/>
    <cellStyle name="Normal 8 5 8" xfId="3001" xr:uid="{AB311562-0F35-4A85-B7C7-D9D243CA59D3}"/>
    <cellStyle name="Normal 8 5 9" xfId="3002" xr:uid="{D5320F8D-F0F1-418D-9991-721350E5C4DF}"/>
    <cellStyle name="Normal 8 6" xfId="3003" xr:uid="{1B37C5B0-8E6D-457D-9F1F-725CF17D2667}"/>
    <cellStyle name="Normal 8 6 2" xfId="3004" xr:uid="{859D10CF-457E-49C4-B9FB-58A2C113B53C}"/>
    <cellStyle name="Normal 8 6 2 2" xfId="3005" xr:uid="{651CB0F0-425C-4C2B-9A8F-4C73E7BF1620}"/>
    <cellStyle name="Normal 8 6 2 2 2" xfId="3006" xr:uid="{E16DDC30-9ECE-4861-8CA5-334D0E3C3AA5}"/>
    <cellStyle name="Normal 8 6 2 2 2 2" xfId="4192" xr:uid="{A6142505-6556-468A-AEE5-3DBEEC283BFE}"/>
    <cellStyle name="Normal 8 6 2 2 3" xfId="3007" xr:uid="{BF2E46CE-9CCA-407B-AE38-21383A310F4F}"/>
    <cellStyle name="Normal 8 6 2 2 4" xfId="3008" xr:uid="{4BFE0F67-1FE4-4B76-9E61-4232F70E562A}"/>
    <cellStyle name="Normal 8 6 2 3" xfId="3009" xr:uid="{28DB3C4C-0F2E-47EF-8916-128F22F8EB16}"/>
    <cellStyle name="Normal 8 6 2 3 2" xfId="3010" xr:uid="{1FCBD006-CC1E-45F9-9ADC-7C4EAA6B5B59}"/>
    <cellStyle name="Normal 8 6 2 3 3" xfId="3011" xr:uid="{1C884EE9-C34B-4CB6-8820-1A57D38FF469}"/>
    <cellStyle name="Normal 8 6 2 3 4" xfId="3012" xr:uid="{009A70A2-8A50-411D-9257-55F4EE9A756C}"/>
    <cellStyle name="Normal 8 6 2 4" xfId="3013" xr:uid="{A7ADD88A-C25A-4C8B-89E7-A186D2D5E9C8}"/>
    <cellStyle name="Normal 8 6 2 5" xfId="3014" xr:uid="{88F10A19-6EF4-48D9-88AA-27E59CACF9F3}"/>
    <cellStyle name="Normal 8 6 2 6" xfId="3015" xr:uid="{480015FB-EB80-4504-8F02-758467B3F0EB}"/>
    <cellStyle name="Normal 8 6 3" xfId="3016" xr:uid="{E4E49747-C411-4411-BF1B-C4709AC46D98}"/>
    <cellStyle name="Normal 8 6 3 2" xfId="3017" xr:uid="{090A1E96-7572-483A-A39A-521FAC09BD58}"/>
    <cellStyle name="Normal 8 6 3 2 2" xfId="3018" xr:uid="{00F27A8D-3272-4774-B96D-8E8BA892BD1B}"/>
    <cellStyle name="Normal 8 6 3 2 3" xfId="3019" xr:uid="{E3342D3F-6F1C-459E-91B9-D772E9BB48FC}"/>
    <cellStyle name="Normal 8 6 3 2 4" xfId="3020" xr:uid="{01D4D63C-E95E-41C7-842E-9A3C82457E6D}"/>
    <cellStyle name="Normal 8 6 3 3" xfId="3021" xr:uid="{D8D6902F-852E-412F-8351-EF5A6FA3F3E5}"/>
    <cellStyle name="Normal 8 6 3 4" xfId="3022" xr:uid="{D553E8FA-0D9D-4022-8A88-266578EC32B8}"/>
    <cellStyle name="Normal 8 6 3 5" xfId="3023" xr:uid="{9867CEBC-B267-4124-BDDF-1825F893A67B}"/>
    <cellStyle name="Normal 8 6 4" xfId="3024" xr:uid="{926B8C3B-F8EB-49F9-8541-934759805B27}"/>
    <cellStyle name="Normal 8 6 4 2" xfId="3025" xr:uid="{B6A7F971-EF7C-4490-909B-8204B62F79AE}"/>
    <cellStyle name="Normal 8 6 4 3" xfId="3026" xr:uid="{F0FAB02C-4AF4-4AE9-9420-DF140919E112}"/>
    <cellStyle name="Normal 8 6 4 4" xfId="3027" xr:uid="{54600451-6D4B-462F-AD75-5D01B3344D0F}"/>
    <cellStyle name="Normal 8 6 5" xfId="3028" xr:uid="{B88F0AE0-A846-4DBC-B35B-D0CAB2EDD9E4}"/>
    <cellStyle name="Normal 8 6 5 2" xfId="3029" xr:uid="{1EA23D27-D8C5-4E69-8093-FD42D248641B}"/>
    <cellStyle name="Normal 8 6 5 3" xfId="3030" xr:uid="{C3CF1669-D21E-4F27-87CA-A8E751B17CB1}"/>
    <cellStyle name="Normal 8 6 5 4" xfId="3031" xr:uid="{FCDB8685-A3F4-4D36-ABA4-E744F9A7A7DC}"/>
    <cellStyle name="Normal 8 6 6" xfId="3032" xr:uid="{09E305E2-3535-46C4-BCA8-8ADDA9313F57}"/>
    <cellStyle name="Normal 8 6 7" xfId="3033" xr:uid="{F9707413-5012-422D-A814-2EC496ADBFCB}"/>
    <cellStyle name="Normal 8 6 8" xfId="3034" xr:uid="{ED32C69F-0516-46BD-BF9D-C2A38EE6013F}"/>
    <cellStyle name="Normal 8 7" xfId="3035" xr:uid="{C3E18FED-0813-4D09-A932-E7BC1C3E99ED}"/>
    <cellStyle name="Normal 8 7 2" xfId="3036" xr:uid="{A270E717-5FB4-49A7-98A6-E3AE347D7DC8}"/>
    <cellStyle name="Normal 8 7 2 2" xfId="3037" xr:uid="{D92AA3DB-137B-4E0F-A479-FE1B069A2950}"/>
    <cellStyle name="Normal 8 7 2 2 2" xfId="3038" xr:uid="{0E898DBD-F148-4C8C-926F-1228AEC53549}"/>
    <cellStyle name="Normal 8 7 2 2 3" xfId="3039" xr:uid="{283EAEFE-17B5-45AF-99E3-EE41A2E7B28D}"/>
    <cellStyle name="Normal 8 7 2 2 4" xfId="3040" xr:uid="{28002880-417B-42C2-ABD0-2462BC92B4E3}"/>
    <cellStyle name="Normal 8 7 2 3" xfId="3041" xr:uid="{81B60133-A98A-4C05-A55A-D715F55984B5}"/>
    <cellStyle name="Normal 8 7 2 4" xfId="3042" xr:uid="{AB4759C4-C99F-4A6C-8EBF-14AFAC86A9D2}"/>
    <cellStyle name="Normal 8 7 2 5" xfId="3043" xr:uid="{854F4D6B-1838-45E8-9780-B4550D94D021}"/>
    <cellStyle name="Normal 8 7 3" xfId="3044" xr:uid="{30A28B57-E5B4-4761-A40C-C1262CC87198}"/>
    <cellStyle name="Normal 8 7 3 2" xfId="3045" xr:uid="{09FCA92F-9EDE-4428-A750-58EE738784EE}"/>
    <cellStyle name="Normal 8 7 3 3" xfId="3046" xr:uid="{DF63597E-B96D-43B5-A36C-B5F1A7ABC452}"/>
    <cellStyle name="Normal 8 7 3 4" xfId="3047" xr:uid="{1D16645E-930B-41AE-9796-433FA19E9148}"/>
    <cellStyle name="Normal 8 7 4" xfId="3048" xr:uid="{D6E2B554-06B5-41F8-A0BA-4BDA0F8FFD85}"/>
    <cellStyle name="Normal 8 7 4 2" xfId="3049" xr:uid="{68109D59-6582-424F-87DC-21E4FEBCFF5E}"/>
    <cellStyle name="Normal 8 7 4 3" xfId="3050" xr:uid="{0BE940D7-DC4D-4503-A1CA-1E55FA3F980A}"/>
    <cellStyle name="Normal 8 7 4 4" xfId="3051" xr:uid="{08493913-A8F9-42D9-827B-8F3E9F209AE8}"/>
    <cellStyle name="Normal 8 7 5" xfId="3052" xr:uid="{A837BEB2-AA8C-4CAE-A834-C75874B725B9}"/>
    <cellStyle name="Normal 8 7 6" xfId="3053" xr:uid="{05D9394E-17D4-48CD-8F7A-691459633734}"/>
    <cellStyle name="Normal 8 7 7" xfId="3054" xr:uid="{4FBEE6F7-99A7-4CBA-8250-07856430A0D4}"/>
    <cellStyle name="Normal 8 8" xfId="3055" xr:uid="{0AD112FD-AE79-4562-ADB1-9160A2733611}"/>
    <cellStyle name="Normal 8 8 2" xfId="3056" xr:uid="{FAD0DD03-EC44-44AE-B0AD-65F7412CD641}"/>
    <cellStyle name="Normal 8 8 2 2" xfId="3057" xr:uid="{4115C9FD-BC87-4E63-9B10-354AA7235378}"/>
    <cellStyle name="Normal 8 8 2 3" xfId="3058" xr:uid="{8520167E-6DA1-4EC5-9BD5-685C1ECB7A3B}"/>
    <cellStyle name="Normal 8 8 2 4" xfId="3059" xr:uid="{5563B09F-7E7A-4D29-BAF0-6131C2C72F66}"/>
    <cellStyle name="Normal 8 8 3" xfId="3060" xr:uid="{FC3B1A7D-842C-4806-87E3-0FA58E007DC6}"/>
    <cellStyle name="Normal 8 8 3 2" xfId="3061" xr:uid="{BB7DAE88-58BA-4EA1-A1A5-0D15EB552ABB}"/>
    <cellStyle name="Normal 8 8 3 3" xfId="3062" xr:uid="{AD4B9A52-4AE5-4F63-9E7A-92E4B7C22CAE}"/>
    <cellStyle name="Normal 8 8 3 4" xfId="3063" xr:uid="{07BBAC7F-AA62-4704-9B0A-4E7457407904}"/>
    <cellStyle name="Normal 8 8 4" xfId="3064" xr:uid="{E0A9970F-46F9-4D38-A5D7-CF3143629F91}"/>
    <cellStyle name="Normal 8 8 5" xfId="3065" xr:uid="{6E22639B-867E-4083-8F81-F5297271D7FD}"/>
    <cellStyle name="Normal 8 8 6" xfId="3066" xr:uid="{F5F7B993-8E48-4E57-BD2E-0F6F20D1016E}"/>
    <cellStyle name="Normal 8 9" xfId="3067" xr:uid="{BCF08453-50CB-4185-A199-E6CC9281C9F6}"/>
    <cellStyle name="Normal 8 9 2" xfId="3068" xr:uid="{702DCA4C-D21C-464D-9269-F1B088068B16}"/>
    <cellStyle name="Normal 8 9 2 2" xfId="3069" xr:uid="{7B20E128-49A7-4585-9A16-0B6D10F8456F}"/>
    <cellStyle name="Normal 8 9 2 2 2" xfId="4388" xr:uid="{D6ACE3C9-3B12-44A2-8883-9B0166B02B08}"/>
    <cellStyle name="Normal 8 9 2 2 3" xfId="4860" xr:uid="{95D436E5-7EF5-4721-8B4B-D26FCAB7CC0F}"/>
    <cellStyle name="Normal 8 9 2 3" xfId="3070" xr:uid="{5CD6FEA1-CB97-43FE-A4DC-364FEB8582B4}"/>
    <cellStyle name="Normal 8 9 2 4" xfId="3071" xr:uid="{7EC4E14D-1FCA-4443-9084-ED777EDF69CC}"/>
    <cellStyle name="Normal 8 9 3" xfId="3072" xr:uid="{27BC3A4A-A54B-4DDA-BC5D-6C760347720F}"/>
    <cellStyle name="Normal 8 9 4" xfId="3073" xr:uid="{3ED74303-9D3D-428C-AC48-5B57D9A2091E}"/>
    <cellStyle name="Normal 8 9 4 2" xfId="4797" xr:uid="{6EB7FC43-72C4-4E3B-8546-0A31748137C8}"/>
    <cellStyle name="Normal 8 9 4 3" xfId="4861" xr:uid="{5D6EE6F3-9227-4F98-A1CA-A8CC1464F9AC}"/>
    <cellStyle name="Normal 8 9 4 4" xfId="4826" xr:uid="{8FAA789C-5D29-4435-AD76-ED895CCF1338}"/>
    <cellStyle name="Normal 8 9 5" xfId="3074" xr:uid="{984B5EEB-86B5-46A7-86CA-2C737F08476F}"/>
    <cellStyle name="Normal 9" xfId="80" xr:uid="{D59AF388-8FB4-4FB1-A902-0619BA898483}"/>
    <cellStyle name="Normal 9 10" xfId="3075" xr:uid="{FB5557AB-0151-42C6-8E99-B45234EEAFB8}"/>
    <cellStyle name="Normal 9 10 2" xfId="3076" xr:uid="{76C727EE-1592-4340-BF54-6FCB8E0FE1B4}"/>
    <cellStyle name="Normal 9 10 2 2" xfId="3077" xr:uid="{33314A5D-60AA-4FFE-B6A6-735FFD4A6585}"/>
    <cellStyle name="Normal 9 10 2 3" xfId="3078" xr:uid="{A077DE42-D951-4FE6-98CF-3CED9436F9D6}"/>
    <cellStyle name="Normal 9 10 2 4" xfId="3079" xr:uid="{0A79818F-D1C3-4CEB-8DEE-1078714A756E}"/>
    <cellStyle name="Normal 9 10 3" xfId="3080" xr:uid="{3F265F00-7B44-4635-9256-350B14C7AED3}"/>
    <cellStyle name="Normal 9 10 4" xfId="3081" xr:uid="{485C94A9-B53F-4F8B-85B3-EBBFC501D353}"/>
    <cellStyle name="Normal 9 10 5" xfId="3082" xr:uid="{16CEBDD5-5243-4951-9A8E-0C613C6CE586}"/>
    <cellStyle name="Normal 9 11" xfId="3083" xr:uid="{29C30198-2629-4F9D-B5DA-88AFA69C8495}"/>
    <cellStyle name="Normal 9 11 2" xfId="3084" xr:uid="{6C6945B8-D3C4-4FF8-B8CD-96EF2EBFE73E}"/>
    <cellStyle name="Normal 9 11 3" xfId="3085" xr:uid="{13637360-6A40-41FF-A9CC-A6ED0BCBCE07}"/>
    <cellStyle name="Normal 9 11 4" xfId="3086" xr:uid="{E1FCE57F-C33D-4293-97AD-082A26FAFFA1}"/>
    <cellStyle name="Normal 9 12" xfId="3087" xr:uid="{B7E39F63-1BFB-4FED-B9B0-3B23AA674B34}"/>
    <cellStyle name="Normal 9 12 2" xfId="3088" xr:uid="{7CB94E01-2418-4D5A-8011-8C9C9F33373B}"/>
    <cellStyle name="Normal 9 12 3" xfId="3089" xr:uid="{8CC12A47-C546-4CA7-88B0-E1946F716447}"/>
    <cellStyle name="Normal 9 12 4" xfId="3090" xr:uid="{DC5A235C-DD15-4D92-8618-DB5AE207B8B0}"/>
    <cellStyle name="Normal 9 13" xfId="3091" xr:uid="{906EC909-257D-4C1D-9193-E4D09BCA1DD1}"/>
    <cellStyle name="Normal 9 13 2" xfId="3092" xr:uid="{F2D71DC7-9F07-4C53-B165-D221B2B95DD6}"/>
    <cellStyle name="Normal 9 14" xfId="3093" xr:uid="{A98ED5ED-A0C4-406A-8651-4FA37BF768AC}"/>
    <cellStyle name="Normal 9 15" xfId="3094" xr:uid="{9648D85F-4ED0-407E-B59E-175C6256DA48}"/>
    <cellStyle name="Normal 9 16" xfId="3095" xr:uid="{3E583493-0A7D-459D-94F3-AA5A4AB8B3D9}"/>
    <cellStyle name="Normal 9 2" xfId="81" xr:uid="{A145FC8D-747C-424A-AB73-1E7E8890E5FC}"/>
    <cellStyle name="Normal 9 2 2" xfId="3736" xr:uid="{9C85BF6D-E2FC-49BB-878F-9A6F5592D3D4}"/>
    <cellStyle name="Normal 9 2 2 2" xfId="4559" xr:uid="{B5E8F3B9-FB22-4957-AE17-15B53D3C37BC}"/>
    <cellStyle name="Normal 9 2 3" xfId="4468" xr:uid="{F365F73C-126C-4622-9EB8-C39705FEBC2B}"/>
    <cellStyle name="Normal 9 3" xfId="99" xr:uid="{428FBEA9-E9E1-42F3-B524-A87D4B8429BF}"/>
    <cellStyle name="Normal 9 3 10" xfId="3096" xr:uid="{9CEB3842-992B-4B21-A07F-23B2B4DBA3D6}"/>
    <cellStyle name="Normal 9 3 11" xfId="3097" xr:uid="{AB0C6691-2AE1-4542-A4D2-3EA811F039BD}"/>
    <cellStyle name="Normal 9 3 2" xfId="3098" xr:uid="{C1389658-D71D-46E1-A736-FC659802C685}"/>
    <cellStyle name="Normal 9 3 2 2" xfId="3099" xr:uid="{A8DB1040-B83C-49D7-AF1F-4252FF95B330}"/>
    <cellStyle name="Normal 9 3 2 2 2" xfId="3100" xr:uid="{78512AF9-D30C-41B4-BEE2-D1058FB7E179}"/>
    <cellStyle name="Normal 9 3 2 2 2 2" xfId="3101" xr:uid="{8B8A417A-02F0-4563-887E-64C47F9504AF}"/>
    <cellStyle name="Normal 9 3 2 2 2 2 2" xfId="3102" xr:uid="{1D438F73-8CF5-4721-9814-32F0CA94E7A2}"/>
    <cellStyle name="Normal 9 3 2 2 2 2 2 2" xfId="4193" xr:uid="{B5A7ACEB-337C-4F05-AA4C-DB9DB90E8AB8}"/>
    <cellStyle name="Normal 9 3 2 2 2 2 2 2 2" xfId="4194" xr:uid="{75F428D7-804B-483F-8C2C-3753A3045710}"/>
    <cellStyle name="Normal 9 3 2 2 2 2 2 3" xfId="4195" xr:uid="{3BF1CF3E-A4BF-455D-A29E-1339B8B7617F}"/>
    <cellStyle name="Normal 9 3 2 2 2 2 3" xfId="3103" xr:uid="{80814206-54B8-4512-A9EE-A53B85DB0995}"/>
    <cellStyle name="Normal 9 3 2 2 2 2 3 2" xfId="4196" xr:uid="{FCC8E6CB-E53D-4145-B700-CF7BDAD61235}"/>
    <cellStyle name="Normal 9 3 2 2 2 2 4" xfId="3104" xr:uid="{698B1F0C-CB08-4D75-B78D-185886551214}"/>
    <cellStyle name="Normal 9 3 2 2 2 3" xfId="3105" xr:uid="{7709771A-507D-4E17-9442-8137B7A8742E}"/>
    <cellStyle name="Normal 9 3 2 2 2 3 2" xfId="3106" xr:uid="{6EB3DE89-13ED-465C-954B-EA9B89B6EF35}"/>
    <cellStyle name="Normal 9 3 2 2 2 3 2 2" xfId="4197" xr:uid="{A3AA8E26-814F-4D70-9655-BDD38454BA0F}"/>
    <cellStyle name="Normal 9 3 2 2 2 3 3" xfId="3107" xr:uid="{F08957B9-D4D3-4393-9EA9-599690547545}"/>
    <cellStyle name="Normal 9 3 2 2 2 3 4" xfId="3108" xr:uid="{963AB158-0BCC-4080-AD61-7F14E145DDA0}"/>
    <cellStyle name="Normal 9 3 2 2 2 4" xfId="3109" xr:uid="{6DF14B42-E4BE-45B0-A77C-D59F818AE862}"/>
    <cellStyle name="Normal 9 3 2 2 2 4 2" xfId="4198" xr:uid="{50682195-6F04-4AC7-9FEF-F36B78722B4B}"/>
    <cellStyle name="Normal 9 3 2 2 2 5" xfId="3110" xr:uid="{CD2CD34F-B304-43F0-B572-A7632F3A0F3B}"/>
    <cellStyle name="Normal 9 3 2 2 2 6" xfId="3111" xr:uid="{A10D9E39-D674-458F-9F12-DE7BDAD53578}"/>
    <cellStyle name="Normal 9 3 2 2 3" xfId="3112" xr:uid="{FBDB3F23-D435-4673-A264-22C9BC6A84E1}"/>
    <cellStyle name="Normal 9 3 2 2 3 2" xfId="3113" xr:uid="{9175C82D-99E3-48F9-ABBB-5769817520B4}"/>
    <cellStyle name="Normal 9 3 2 2 3 2 2" xfId="3114" xr:uid="{EA36E81A-E2BF-437C-8212-F15998567616}"/>
    <cellStyle name="Normal 9 3 2 2 3 2 2 2" xfId="4199" xr:uid="{0CCA2528-8FF6-40E9-8367-7F9E7F48C53B}"/>
    <cellStyle name="Normal 9 3 2 2 3 2 2 2 2" xfId="4200" xr:uid="{12899011-E5BF-441A-B562-6B03F350EF2F}"/>
    <cellStyle name="Normal 9 3 2 2 3 2 2 3" xfId="4201" xr:uid="{D04A8A31-61DB-404D-ADA2-75B9F66E4AD7}"/>
    <cellStyle name="Normal 9 3 2 2 3 2 3" xfId="3115" xr:uid="{BB537BC6-8CD6-4084-9FD3-A661048E9F48}"/>
    <cellStyle name="Normal 9 3 2 2 3 2 3 2" xfId="4202" xr:uid="{B900392D-E553-4759-8E05-4530A2B52D17}"/>
    <cellStyle name="Normal 9 3 2 2 3 2 4" xfId="3116" xr:uid="{623F6986-D9F1-4EA7-A828-76C5908402E7}"/>
    <cellStyle name="Normal 9 3 2 2 3 3" xfId="3117" xr:uid="{84D20C7D-708D-40CD-BA7D-13B83C450494}"/>
    <cellStyle name="Normal 9 3 2 2 3 3 2" xfId="4203" xr:uid="{EF18D3BE-29EC-4404-B6C1-E42510BD752A}"/>
    <cellStyle name="Normal 9 3 2 2 3 3 2 2" xfId="4204" xr:uid="{C3BA3B7C-FCDC-4F7D-A94B-8663927E93FF}"/>
    <cellStyle name="Normal 9 3 2 2 3 3 3" xfId="4205" xr:uid="{816AC67B-A66C-47D0-B1DF-AE9C0E72B116}"/>
    <cellStyle name="Normal 9 3 2 2 3 4" xfId="3118" xr:uid="{3C8A6323-F8F3-4EA0-9CE3-EF8EF9FEA3F3}"/>
    <cellStyle name="Normal 9 3 2 2 3 4 2" xfId="4206" xr:uid="{0B8CEECC-779C-4BEF-872F-3D4CC11A0BAF}"/>
    <cellStyle name="Normal 9 3 2 2 3 5" xfId="3119" xr:uid="{C091E00E-CE02-4E54-AAB7-59E327B8A519}"/>
    <cellStyle name="Normal 9 3 2 2 4" xfId="3120" xr:uid="{8CC330EA-CD71-4591-B338-07E807DF351F}"/>
    <cellStyle name="Normal 9 3 2 2 4 2" xfId="3121" xr:uid="{E242DA0A-39B0-462D-B6A9-F16AC98E7EE6}"/>
    <cellStyle name="Normal 9 3 2 2 4 2 2" xfId="4207" xr:uid="{7FE0E55A-7BAB-4B07-AE42-3D552711436B}"/>
    <cellStyle name="Normal 9 3 2 2 4 2 2 2" xfId="4208" xr:uid="{1186A5C5-2387-41B9-9933-D97BEDCF7902}"/>
    <cellStyle name="Normal 9 3 2 2 4 2 3" xfId="4209" xr:uid="{A0616D04-20D3-43E6-A95C-0FB9DFFD385D}"/>
    <cellStyle name="Normal 9 3 2 2 4 3" xfId="3122" xr:uid="{FD9B93B6-D9C6-4B15-92C1-B58B2E3CA410}"/>
    <cellStyle name="Normal 9 3 2 2 4 3 2" xfId="4210" xr:uid="{6A69000A-267D-4C81-885D-727260EAB229}"/>
    <cellStyle name="Normal 9 3 2 2 4 4" xfId="3123" xr:uid="{AAAF356B-601E-414A-B9E7-6A79A21E77E2}"/>
    <cellStyle name="Normal 9 3 2 2 5" xfId="3124" xr:uid="{DA8B90F8-A02F-4ACD-98DF-4D15D45AC835}"/>
    <cellStyle name="Normal 9 3 2 2 5 2" xfId="3125" xr:uid="{EF63F9F9-5CDA-486E-9E83-E299630230E5}"/>
    <cellStyle name="Normal 9 3 2 2 5 2 2" xfId="4211" xr:uid="{EE5F2816-A604-403C-875C-3C34CCB6BFB3}"/>
    <cellStyle name="Normal 9 3 2 2 5 3" xfId="3126" xr:uid="{90F867D3-040E-4A69-845E-320DEE1C5BA2}"/>
    <cellStyle name="Normal 9 3 2 2 5 4" xfId="3127" xr:uid="{044C5374-AB00-4BEA-A485-D0379E50F3C5}"/>
    <cellStyle name="Normal 9 3 2 2 6" xfId="3128" xr:uid="{3DC7BA1A-9389-484C-A97F-6CC9C82CB35C}"/>
    <cellStyle name="Normal 9 3 2 2 6 2" xfId="4212" xr:uid="{6B0069F0-9BD9-4B51-A2A6-C497C9DD92FE}"/>
    <cellStyle name="Normal 9 3 2 2 7" xfId="3129" xr:uid="{EA82EA52-46E6-4040-A85B-06008B88CF43}"/>
    <cellStyle name="Normal 9 3 2 2 8" xfId="3130" xr:uid="{78FE81A8-770D-4715-90B5-1B2FDED4CFC5}"/>
    <cellStyle name="Normal 9 3 2 3" xfId="3131" xr:uid="{E1B1F70A-09B1-4B87-8EB4-72DC64F3B75C}"/>
    <cellStyle name="Normal 9 3 2 3 2" xfId="3132" xr:uid="{86E8654D-061A-46C1-AB28-CFFC3458FCB6}"/>
    <cellStyle name="Normal 9 3 2 3 2 2" xfId="3133" xr:uid="{73DA68A0-F63D-470C-AB0D-C88CE566733B}"/>
    <cellStyle name="Normal 9 3 2 3 2 2 2" xfId="4213" xr:uid="{A09D2E8C-72C4-4770-9F0F-B298CF8EDB2A}"/>
    <cellStyle name="Normal 9 3 2 3 2 2 2 2" xfId="4214" xr:uid="{235AF436-6E0C-46EC-BE56-1ED77FD00A5B}"/>
    <cellStyle name="Normal 9 3 2 3 2 2 3" xfId="4215" xr:uid="{448EA799-8CA3-4F97-B30D-2DCEFA2C1ECA}"/>
    <cellStyle name="Normal 9 3 2 3 2 3" xfId="3134" xr:uid="{3E57AE48-820A-4A20-9000-D6C858EEB74A}"/>
    <cellStyle name="Normal 9 3 2 3 2 3 2" xfId="4216" xr:uid="{CFD916C2-7DF3-4930-BE3E-2E7C2649B9FB}"/>
    <cellStyle name="Normal 9 3 2 3 2 4" xfId="3135" xr:uid="{F62FB1E7-46A5-4534-B5C9-D89A03242BA8}"/>
    <cellStyle name="Normal 9 3 2 3 3" xfId="3136" xr:uid="{C2C25052-C371-4089-B6A6-D9B0D6232B18}"/>
    <cellStyle name="Normal 9 3 2 3 3 2" xfId="3137" xr:uid="{0126B415-8F37-44BF-A11A-6E50913ABCC5}"/>
    <cellStyle name="Normal 9 3 2 3 3 2 2" xfId="4217" xr:uid="{30245038-230E-42FC-82FC-57112C71C731}"/>
    <cellStyle name="Normal 9 3 2 3 3 3" xfId="3138" xr:uid="{C5A762E3-2657-4745-81E9-1CF5EDAF8227}"/>
    <cellStyle name="Normal 9 3 2 3 3 4" xfId="3139" xr:uid="{417F47D1-724A-4DAD-8F6D-C060755F7081}"/>
    <cellStyle name="Normal 9 3 2 3 4" xfId="3140" xr:uid="{BEB2063C-FC9A-4D9A-A482-7B01D521C977}"/>
    <cellStyle name="Normal 9 3 2 3 4 2" xfId="4218" xr:uid="{54B065D9-A61A-43DB-A026-CB0E4F0BE111}"/>
    <cellStyle name="Normal 9 3 2 3 5" xfId="3141" xr:uid="{74B4F356-EBA4-4C3E-8819-6514F108D8EC}"/>
    <cellStyle name="Normal 9 3 2 3 6" xfId="3142" xr:uid="{2201D9C6-62B6-4F8F-9279-67D61C88D5E8}"/>
    <cellStyle name="Normal 9 3 2 4" xfId="3143" xr:uid="{AD22B4D4-BC96-4B5B-9F06-E2C4DE999EDB}"/>
    <cellStyle name="Normal 9 3 2 4 2" xfId="3144" xr:uid="{4AD6090A-28F2-42A3-9621-AD754626750F}"/>
    <cellStyle name="Normal 9 3 2 4 2 2" xfId="3145" xr:uid="{5C3BD8F9-FB61-4FCE-95A6-ECBE313E5D32}"/>
    <cellStyle name="Normal 9 3 2 4 2 2 2" xfId="4219" xr:uid="{C5103A0D-94C0-4DD7-9048-3CD0F336B8F4}"/>
    <cellStyle name="Normal 9 3 2 4 2 2 2 2" xfId="4220" xr:uid="{0AA10EF1-0727-4E62-B92F-0287F156C520}"/>
    <cellStyle name="Normal 9 3 2 4 2 2 3" xfId="4221" xr:uid="{5A541FDC-6CBF-4E4D-8FAA-51B73A856928}"/>
    <cellStyle name="Normal 9 3 2 4 2 3" xfId="3146" xr:uid="{8A965F0A-B8DE-4FFA-ABD7-C4D3D0AAAD1F}"/>
    <cellStyle name="Normal 9 3 2 4 2 3 2" xfId="4222" xr:uid="{459D3568-7236-46FD-A83E-3E6D22C04D79}"/>
    <cellStyle name="Normal 9 3 2 4 2 4" xfId="3147" xr:uid="{AF93F9E4-8A11-42E3-AE3A-E59A3B6ACF8D}"/>
    <cellStyle name="Normal 9 3 2 4 3" xfId="3148" xr:uid="{968B9F4D-29B3-47DC-86F2-37967F335C01}"/>
    <cellStyle name="Normal 9 3 2 4 3 2" xfId="4223" xr:uid="{A5066600-CD4E-41B1-B69E-F3DE30D3701F}"/>
    <cellStyle name="Normal 9 3 2 4 3 2 2" xfId="4224" xr:uid="{6915E3E2-555F-45B5-B591-372A6B9AC1A8}"/>
    <cellStyle name="Normal 9 3 2 4 3 3" xfId="4225" xr:uid="{8FDA88F1-DE45-460D-B090-01E51D92EB85}"/>
    <cellStyle name="Normal 9 3 2 4 4" xfId="3149" xr:uid="{A338D0C8-1804-4891-801C-842366F0E8BD}"/>
    <cellStyle name="Normal 9 3 2 4 4 2" xfId="4226" xr:uid="{8A8C6472-117B-4379-BFEB-D14522080B36}"/>
    <cellStyle name="Normal 9 3 2 4 5" xfId="3150" xr:uid="{D872F285-2E08-4E9E-99CB-7599F11AB708}"/>
    <cellStyle name="Normal 9 3 2 5" xfId="3151" xr:uid="{B0F6D1CF-51B9-49F9-9840-DB3B2A10B70F}"/>
    <cellStyle name="Normal 9 3 2 5 2" xfId="3152" xr:uid="{C25A7CCE-D217-4CD4-BCBB-0ED279514000}"/>
    <cellStyle name="Normal 9 3 2 5 2 2" xfId="4227" xr:uid="{B77D3151-CA7D-4626-BB51-ED0FD4D96631}"/>
    <cellStyle name="Normal 9 3 2 5 2 2 2" xfId="4228" xr:uid="{C8AFBDA6-6307-4025-9E68-BD9009DA14F1}"/>
    <cellStyle name="Normal 9 3 2 5 2 3" xfId="4229" xr:uid="{77678B9B-2F2B-44C4-82F6-13BCEABFE519}"/>
    <cellStyle name="Normal 9 3 2 5 3" xfId="3153" xr:uid="{91B60386-7029-48D0-ACB1-3FB2F15F0187}"/>
    <cellStyle name="Normal 9 3 2 5 3 2" xfId="4230" xr:uid="{56361F50-AD23-4753-9181-F7B1D694F2D9}"/>
    <cellStyle name="Normal 9 3 2 5 4" xfId="3154" xr:uid="{087901DC-E051-450A-B283-3CE4234D3C3B}"/>
    <cellStyle name="Normal 9 3 2 6" xfId="3155" xr:uid="{DF55C514-FECA-4004-8F0A-DCEEF62AF150}"/>
    <cellStyle name="Normal 9 3 2 6 2" xfId="3156" xr:uid="{0150E50E-859F-4416-A91F-939FC6218BE6}"/>
    <cellStyle name="Normal 9 3 2 6 2 2" xfId="4231" xr:uid="{FDBEF33F-4AF6-4B73-9048-40BAF9DA9C2E}"/>
    <cellStyle name="Normal 9 3 2 6 3" xfId="3157" xr:uid="{0C7F12DE-A2AD-47AA-AD0A-9737CF11457E}"/>
    <cellStyle name="Normal 9 3 2 6 4" xfId="3158" xr:uid="{AA93F088-4682-4877-9FD6-BF7C45D26743}"/>
    <cellStyle name="Normal 9 3 2 7" xfId="3159" xr:uid="{A02543EC-2DAB-4EA7-981F-E1543E7F0B6F}"/>
    <cellStyle name="Normal 9 3 2 7 2" xfId="4232" xr:uid="{1C32A773-8B18-4A0F-84D3-62F007539623}"/>
    <cellStyle name="Normal 9 3 2 8" xfId="3160" xr:uid="{01897EB2-1A72-41DE-AE70-BF5805E3E344}"/>
    <cellStyle name="Normal 9 3 2 9" xfId="3161" xr:uid="{9C95C47B-84AF-4555-9133-46DA594F62B4}"/>
    <cellStyle name="Normal 9 3 3" xfId="3162" xr:uid="{0FD8A5AF-91D7-413E-816E-EE314CAC2EB1}"/>
    <cellStyle name="Normal 9 3 3 2" xfId="3163" xr:uid="{22F3D642-17E7-4D7C-8C70-C4D52D278B94}"/>
    <cellStyle name="Normal 9 3 3 2 2" xfId="3164" xr:uid="{83DF299E-8F7A-430E-8D6F-935B43AF1114}"/>
    <cellStyle name="Normal 9 3 3 2 2 2" xfId="3165" xr:uid="{8B0C294A-E1B6-4399-84FB-58CB3BD49898}"/>
    <cellStyle name="Normal 9 3 3 2 2 2 2" xfId="4233" xr:uid="{E3908C48-915A-48A8-A461-2DAB705972D6}"/>
    <cellStyle name="Normal 9 3 3 2 2 2 2 2" xfId="4234" xr:uid="{534D8F24-1AF1-41CF-BCF2-64F7D27032E2}"/>
    <cellStyle name="Normal 9 3 3 2 2 2 3" xfId="4235" xr:uid="{0D3F1541-0645-45A5-A2FE-05B08346351B}"/>
    <cellStyle name="Normal 9 3 3 2 2 3" xfId="3166" xr:uid="{64826BA1-C3E4-4585-AAEF-11E91042E3CC}"/>
    <cellStyle name="Normal 9 3 3 2 2 3 2" xfId="4236" xr:uid="{FC9C5C1F-D8E8-4684-91E0-1B731EE9D67D}"/>
    <cellStyle name="Normal 9 3 3 2 2 4" xfId="3167" xr:uid="{FECCA4CB-8E1B-48BF-BDD8-BF336B2D2B57}"/>
    <cellStyle name="Normal 9 3 3 2 3" xfId="3168" xr:uid="{06075F89-A0D9-475D-BDD1-74648035A4E8}"/>
    <cellStyle name="Normal 9 3 3 2 3 2" xfId="3169" xr:uid="{055507C8-FFAC-43EC-ADB6-2C842D3C1724}"/>
    <cellStyle name="Normal 9 3 3 2 3 2 2" xfId="4237" xr:uid="{D4D2E386-F2B9-4366-8EE0-E173F543A542}"/>
    <cellStyle name="Normal 9 3 3 2 3 3" xfId="3170" xr:uid="{91410323-5F6F-4AB0-A06E-AD6CBE10100A}"/>
    <cellStyle name="Normal 9 3 3 2 3 4" xfId="3171" xr:uid="{3E74F526-4F65-4867-BBF0-776E3921FFAD}"/>
    <cellStyle name="Normal 9 3 3 2 4" xfId="3172" xr:uid="{8EC452C7-7A35-4D3F-AD3E-78F45BCBFADE}"/>
    <cellStyle name="Normal 9 3 3 2 4 2" xfId="4238" xr:uid="{430F3B2B-8551-48EF-90F0-8666A6F50AC5}"/>
    <cellStyle name="Normal 9 3 3 2 5" xfId="3173" xr:uid="{951BDB8A-8A27-4859-882D-84FF42AAC297}"/>
    <cellStyle name="Normal 9 3 3 2 6" xfId="3174" xr:uid="{E12AB71F-1EE6-4037-86F4-4E0B543A4FBF}"/>
    <cellStyle name="Normal 9 3 3 3" xfId="3175" xr:uid="{83413EF8-E767-402D-98E5-15C6BD1C6DC6}"/>
    <cellStyle name="Normal 9 3 3 3 2" xfId="3176" xr:uid="{24632EB2-5770-4EDC-B826-32C9E6CE6E3F}"/>
    <cellStyle name="Normal 9 3 3 3 2 2" xfId="3177" xr:uid="{40EA0970-FF35-4905-9689-8D90C9D966E4}"/>
    <cellStyle name="Normal 9 3 3 3 2 2 2" xfId="4239" xr:uid="{68206F17-1D77-4B4C-A088-0D5F0E388572}"/>
    <cellStyle name="Normal 9 3 3 3 2 2 2 2" xfId="4240" xr:uid="{7214358A-05C0-476E-9145-66654161ECDF}"/>
    <cellStyle name="Normal 9 3 3 3 2 2 2 2 2" xfId="4936" xr:uid="{B3890A4B-AB0E-4B88-83B5-6E4232D130D1}"/>
    <cellStyle name="Normal 9 3 3 3 2 2 3" xfId="4241" xr:uid="{CB9E288B-9CC3-4037-AD31-BA0B4E5041C9}"/>
    <cellStyle name="Normal 9 3 3 3 2 2 3 2" xfId="4937" xr:uid="{06986AC2-1B95-4893-BD17-123AB18F7DA5}"/>
    <cellStyle name="Normal 9 3 3 3 2 3" xfId="3178" xr:uid="{9535646B-3B56-44F6-B6F7-53C63E7B1BB8}"/>
    <cellStyle name="Normal 9 3 3 3 2 3 2" xfId="4242" xr:uid="{127C169B-D5BC-4F3A-9F38-313B2C404ED4}"/>
    <cellStyle name="Normal 9 3 3 3 2 3 2 2" xfId="4939" xr:uid="{0E3FC28E-B465-4C5E-B722-71733A3BC20B}"/>
    <cellStyle name="Normal 9 3 3 3 2 3 3" xfId="4938" xr:uid="{66EA6FC3-F283-44BA-923D-4961F617E7C4}"/>
    <cellStyle name="Normal 9 3 3 3 2 4" xfId="3179" xr:uid="{F777D768-F2E1-4CED-A421-4BA3F5D7D795}"/>
    <cellStyle name="Normal 9 3 3 3 2 4 2" xfId="4940" xr:uid="{FC3EE096-521D-4420-AF17-4EDE26F2A167}"/>
    <cellStyle name="Normal 9 3 3 3 3" xfId="3180" xr:uid="{90C79A69-3210-469E-8B46-E45E5383734D}"/>
    <cellStyle name="Normal 9 3 3 3 3 2" xfId="4243" xr:uid="{834A69C9-5FDA-4DEF-91EC-DCA4462ADF57}"/>
    <cellStyle name="Normal 9 3 3 3 3 2 2" xfId="4244" xr:uid="{128BAD71-9009-4036-9483-07967DC20E44}"/>
    <cellStyle name="Normal 9 3 3 3 3 2 2 2" xfId="4943" xr:uid="{3D5DF45F-9E15-47E7-8C5C-6D6426F0835D}"/>
    <cellStyle name="Normal 9 3 3 3 3 2 3" xfId="4942" xr:uid="{9656E3D9-B814-4D4D-8F35-E2786C1DE501}"/>
    <cellStyle name="Normal 9 3 3 3 3 3" xfId="4245" xr:uid="{C6E7282C-D291-470F-9736-5AE55A7707B9}"/>
    <cellStyle name="Normal 9 3 3 3 3 3 2" xfId="4944" xr:uid="{8F994535-5157-45BD-84E6-5EB25BDBB128}"/>
    <cellStyle name="Normal 9 3 3 3 3 4" xfId="4941" xr:uid="{F71F926B-9836-4C84-B04F-99F97BABC4EE}"/>
    <cellStyle name="Normal 9 3 3 3 4" xfId="3181" xr:uid="{1FA36B0B-DC7D-4AE5-9E94-31DB65B9B5F2}"/>
    <cellStyle name="Normal 9 3 3 3 4 2" xfId="4246" xr:uid="{B4CE8707-0F95-489F-ACA5-130EF5E6921A}"/>
    <cellStyle name="Normal 9 3 3 3 4 2 2" xfId="4946" xr:uid="{BF62694B-BD2A-401F-90DB-555BA90C02F6}"/>
    <cellStyle name="Normal 9 3 3 3 4 3" xfId="4945" xr:uid="{270BF5F6-B701-4D32-BBDF-C69E4ADBF679}"/>
    <cellStyle name="Normal 9 3 3 3 5" xfId="3182" xr:uid="{6E31C939-D751-4593-B5F0-73B6D7BDA940}"/>
    <cellStyle name="Normal 9 3 3 3 5 2" xfId="4947" xr:uid="{256E69D1-C089-4CBE-B0B9-06AE6287AAFD}"/>
    <cellStyle name="Normal 9 3 3 4" xfId="3183" xr:uid="{638A4298-59E3-4563-878E-DDAC99791F89}"/>
    <cellStyle name="Normal 9 3 3 4 2" xfId="3184" xr:uid="{2D6B00C7-672F-4783-8FEE-9BFE86746B33}"/>
    <cellStyle name="Normal 9 3 3 4 2 2" xfId="4247" xr:uid="{70E4A7AA-89AA-476E-9188-3BCA210D4EC5}"/>
    <cellStyle name="Normal 9 3 3 4 2 2 2" xfId="4248" xr:uid="{CB0CB1D0-BBBD-4793-875A-373D927F8BBB}"/>
    <cellStyle name="Normal 9 3 3 4 2 2 2 2" xfId="4951" xr:uid="{FC4BC8BC-F19A-4973-B86A-87BF55D41E7B}"/>
    <cellStyle name="Normal 9 3 3 4 2 2 3" xfId="4950" xr:uid="{23F03528-B874-4001-AB6D-C8ACF9EB7718}"/>
    <cellStyle name="Normal 9 3 3 4 2 3" xfId="4249" xr:uid="{530D3C08-ABB1-4E83-A55D-17EB8A8B42B2}"/>
    <cellStyle name="Normal 9 3 3 4 2 3 2" xfId="4952" xr:uid="{875DF516-398C-4A0E-836F-CDEBC6A3BDE4}"/>
    <cellStyle name="Normal 9 3 3 4 2 4" xfId="4949" xr:uid="{1F41383D-E243-4FB6-B706-1446681493AC}"/>
    <cellStyle name="Normal 9 3 3 4 3" xfId="3185" xr:uid="{FDFCB304-655F-4E3E-A14D-F91A9B171592}"/>
    <cellStyle name="Normal 9 3 3 4 3 2" xfId="4250" xr:uid="{AFB5F8EA-1129-4CD2-A81D-A49D5E84EB34}"/>
    <cellStyle name="Normal 9 3 3 4 3 2 2" xfId="4954" xr:uid="{80108A10-B003-4E5A-B76C-403F0E5C30F6}"/>
    <cellStyle name="Normal 9 3 3 4 3 3" xfId="4953" xr:uid="{C5E4608A-56CD-4320-81A5-6AB9A784800C}"/>
    <cellStyle name="Normal 9 3 3 4 4" xfId="3186" xr:uid="{387BD5DE-EB49-46A3-B11D-9C0249BF07E2}"/>
    <cellStyle name="Normal 9 3 3 4 4 2" xfId="4955" xr:uid="{51EF57BE-B642-456E-AC06-5D3A970B26AA}"/>
    <cellStyle name="Normal 9 3 3 4 5" xfId="4948" xr:uid="{3976A5F1-3B8E-4BAD-B9B0-5B15976E5860}"/>
    <cellStyle name="Normal 9 3 3 5" xfId="3187" xr:uid="{18080AB3-A963-442F-AC2A-A2ACFB05C625}"/>
    <cellStyle name="Normal 9 3 3 5 2" xfId="3188" xr:uid="{AF210A3B-AA68-4883-96BF-FD89AFE2713E}"/>
    <cellStyle name="Normal 9 3 3 5 2 2" xfId="4251" xr:uid="{6210F7CF-9B27-47EF-A788-CA9FA132E03C}"/>
    <cellStyle name="Normal 9 3 3 5 2 2 2" xfId="4958" xr:uid="{DDC92AE1-C702-4E89-8063-0232B9E3B36E}"/>
    <cellStyle name="Normal 9 3 3 5 2 3" xfId="4957" xr:uid="{CB013E88-9357-439D-8D66-C2A5B9B44345}"/>
    <cellStyle name="Normal 9 3 3 5 3" xfId="3189" xr:uid="{57B340D5-2CAE-4B4F-B603-2C4FCB4FD165}"/>
    <cellStyle name="Normal 9 3 3 5 3 2" xfId="4959" xr:uid="{FB5EA695-D1DE-4583-BCFE-F5D6BE6B20B0}"/>
    <cellStyle name="Normal 9 3 3 5 4" xfId="3190" xr:uid="{A592D04B-1656-492C-BCB2-701F9ED00400}"/>
    <cellStyle name="Normal 9 3 3 5 4 2" xfId="4960" xr:uid="{E83C7D07-541D-42DF-87BD-895C1D72604E}"/>
    <cellStyle name="Normal 9 3 3 5 5" xfId="4956" xr:uid="{B3E7E401-3198-4801-B96A-B47BADDADAB9}"/>
    <cellStyle name="Normal 9 3 3 6" xfId="3191" xr:uid="{D8036467-D487-46D5-9539-53B33AE55C94}"/>
    <cellStyle name="Normal 9 3 3 6 2" xfId="4252" xr:uid="{11D6C694-F43F-4327-A77F-5041E9EEBAD2}"/>
    <cellStyle name="Normal 9 3 3 6 2 2" xfId="4962" xr:uid="{676853ED-8B08-4222-BB14-EC1D79DF4ED5}"/>
    <cellStyle name="Normal 9 3 3 6 3" xfId="4961" xr:uid="{C1DB72BB-9CC5-4A9B-B7BF-31ED6B7EEB2E}"/>
    <cellStyle name="Normal 9 3 3 7" xfId="3192" xr:uid="{968267B6-B80C-4550-AD54-8E5BAD8D58F9}"/>
    <cellStyle name="Normal 9 3 3 7 2" xfId="4963" xr:uid="{6EA14F27-7477-43E5-92AB-DD9CFB62BF07}"/>
    <cellStyle name="Normal 9 3 3 8" xfId="3193" xr:uid="{197C7CAB-CF6C-4A12-8016-FEA9F050628B}"/>
    <cellStyle name="Normal 9 3 3 8 2" xfId="4964" xr:uid="{59DDF651-0AF6-43DB-A0EE-12E787D5C6CC}"/>
    <cellStyle name="Normal 9 3 4" xfId="3194" xr:uid="{8DA3A009-48C1-461B-8008-DC04EDB09B33}"/>
    <cellStyle name="Normal 9 3 4 2" xfId="3195" xr:uid="{6F93BDC5-E1F5-422C-898C-32D1E477CC82}"/>
    <cellStyle name="Normal 9 3 4 2 2" xfId="3196" xr:uid="{7FF6FD16-16DA-49E4-A816-A0BBCAA93F2E}"/>
    <cellStyle name="Normal 9 3 4 2 2 2" xfId="3197" xr:uid="{7455034D-8E33-4EDF-A78C-5395B0E2576C}"/>
    <cellStyle name="Normal 9 3 4 2 2 2 2" xfId="4253" xr:uid="{7D1D528E-5CC5-4450-B390-D39644413AD4}"/>
    <cellStyle name="Normal 9 3 4 2 2 2 2 2" xfId="4969" xr:uid="{EDBB8FDD-D250-4EEB-8B56-D1BCC729A67D}"/>
    <cellStyle name="Normal 9 3 4 2 2 2 3" xfId="4968" xr:uid="{4BEFEA77-ADE4-47A3-BCAE-40671EA30986}"/>
    <cellStyle name="Normal 9 3 4 2 2 3" xfId="3198" xr:uid="{FF9957AC-6A86-411C-9140-2F22F046EF5B}"/>
    <cellStyle name="Normal 9 3 4 2 2 3 2" xfId="4970" xr:uid="{16D167DA-3F01-473B-B74A-8A03E87463B9}"/>
    <cellStyle name="Normal 9 3 4 2 2 4" xfId="3199" xr:uid="{622B9889-1577-4BEF-8791-11BDB88D9BB4}"/>
    <cellStyle name="Normal 9 3 4 2 2 4 2" xfId="4971" xr:uid="{9CB057BE-AB0A-4526-AB38-076A31AEBD73}"/>
    <cellStyle name="Normal 9 3 4 2 2 5" xfId="4967" xr:uid="{C67DCD3F-56A5-47B5-A473-7922E1E2FC63}"/>
    <cellStyle name="Normal 9 3 4 2 3" xfId="3200" xr:uid="{0855B555-9855-40B6-B9EF-40CABB824779}"/>
    <cellStyle name="Normal 9 3 4 2 3 2" xfId="4254" xr:uid="{474E0D07-AC4F-4EB9-91CE-9E515804EC8A}"/>
    <cellStyle name="Normal 9 3 4 2 3 2 2" xfId="4973" xr:uid="{D5B8F572-4726-4D54-8BC5-B4D19C00B593}"/>
    <cellStyle name="Normal 9 3 4 2 3 3" xfId="4972" xr:uid="{CF05494C-5D84-43D5-A47B-B2DDB557C9C5}"/>
    <cellStyle name="Normal 9 3 4 2 4" xfId="3201" xr:uid="{D3E9D4AF-DAAD-49C3-9A1E-08330F56B54E}"/>
    <cellStyle name="Normal 9 3 4 2 4 2" xfId="4974" xr:uid="{442F29C2-ADB8-4EB3-A4B2-578F0B811233}"/>
    <cellStyle name="Normal 9 3 4 2 5" xfId="3202" xr:uid="{E4B86645-32AB-4C2C-8EC5-F4BE0727F4C2}"/>
    <cellStyle name="Normal 9 3 4 2 5 2" xfId="4975" xr:uid="{F61DCD09-1973-4BD4-9003-E3241C38D31D}"/>
    <cellStyle name="Normal 9 3 4 2 6" xfId="4966" xr:uid="{E12A48AF-34E6-4AF2-93C1-9D2412DC7DFC}"/>
    <cellStyle name="Normal 9 3 4 3" xfId="3203" xr:uid="{366B1D45-4BB4-44E0-8270-BD3F00DFB470}"/>
    <cellStyle name="Normal 9 3 4 3 2" xfId="3204" xr:uid="{11E6FD3A-3763-494C-AC2C-1F5BD74AD77B}"/>
    <cellStyle name="Normal 9 3 4 3 2 2" xfId="4255" xr:uid="{723FC6E3-C63A-47EA-AED6-36E3DB68D405}"/>
    <cellStyle name="Normal 9 3 4 3 2 2 2" xfId="4978" xr:uid="{2ABECDA1-E3B7-484C-91E3-C35BEC69D2B0}"/>
    <cellStyle name="Normal 9 3 4 3 2 3" xfId="4977" xr:uid="{182A6124-5E0E-4C14-B06A-F9562005B703}"/>
    <cellStyle name="Normal 9 3 4 3 3" xfId="3205" xr:uid="{5DD9055F-B772-4D67-A217-09EA592B58F3}"/>
    <cellStyle name="Normal 9 3 4 3 3 2" xfId="4979" xr:uid="{0964A189-6D77-40AC-A2F1-E0E2FD928AFB}"/>
    <cellStyle name="Normal 9 3 4 3 4" xfId="3206" xr:uid="{2EE58702-873F-4B99-AB0E-A283105380E5}"/>
    <cellStyle name="Normal 9 3 4 3 4 2" xfId="4980" xr:uid="{04F5BEDC-F047-4B66-A4EE-2AAB941CAAF7}"/>
    <cellStyle name="Normal 9 3 4 3 5" xfId="4976" xr:uid="{79451E87-ADA9-442B-BEFE-9B242AB326BB}"/>
    <cellStyle name="Normal 9 3 4 4" xfId="3207" xr:uid="{71015422-2D8A-44CF-9998-5FE2601314B6}"/>
    <cellStyle name="Normal 9 3 4 4 2" xfId="3208" xr:uid="{2258F147-36F4-491D-909F-283D4708F824}"/>
    <cellStyle name="Normal 9 3 4 4 2 2" xfId="4982" xr:uid="{E6A735AF-BED7-48C6-8E7F-C8FEBBC15D8E}"/>
    <cellStyle name="Normal 9 3 4 4 3" xfId="3209" xr:uid="{53351D9C-C3C8-4073-8160-0B7DCD53B01F}"/>
    <cellStyle name="Normal 9 3 4 4 3 2" xfId="4983" xr:uid="{66E02BCA-CE08-41BB-AC3A-9A5B317B487C}"/>
    <cellStyle name="Normal 9 3 4 4 4" xfId="3210" xr:uid="{18381B44-CDC5-4F98-BCD6-147DD62F9434}"/>
    <cellStyle name="Normal 9 3 4 4 4 2" xfId="4984" xr:uid="{E90EEA41-232A-4A45-B8E0-0A96F8813D35}"/>
    <cellStyle name="Normal 9 3 4 4 5" xfId="4981" xr:uid="{28271435-1A2E-45F8-88EE-D4CB7454E676}"/>
    <cellStyle name="Normal 9 3 4 5" xfId="3211" xr:uid="{1F530B69-9E44-4023-B1EB-7E238E30937D}"/>
    <cellStyle name="Normal 9 3 4 5 2" xfId="4985" xr:uid="{49475398-D24D-4045-A916-3FA1F51A435C}"/>
    <cellStyle name="Normal 9 3 4 6" xfId="3212" xr:uid="{FCCE8AB0-84EF-4A6C-83BF-59BB2C75AB13}"/>
    <cellStyle name="Normal 9 3 4 6 2" xfId="4986" xr:uid="{94BEE69C-7EBC-4F59-B496-8277202D29EC}"/>
    <cellStyle name="Normal 9 3 4 7" xfId="3213" xr:uid="{6FE69EBA-47F6-4EE5-881F-5DD7F896BC08}"/>
    <cellStyle name="Normal 9 3 4 7 2" xfId="4987" xr:uid="{CEFFB061-C451-4F3A-85F4-493C6BD9DEB1}"/>
    <cellStyle name="Normal 9 3 4 8" xfId="4965" xr:uid="{F3BA8597-F463-4606-9010-0FCEF62F4925}"/>
    <cellStyle name="Normal 9 3 5" xfId="3214" xr:uid="{04AAC547-1E26-48FA-B54E-7347DB7B6539}"/>
    <cellStyle name="Normal 9 3 5 2" xfId="3215" xr:uid="{AC17E2B0-D6C9-4586-B062-D97BB6C1A71C}"/>
    <cellStyle name="Normal 9 3 5 2 2" xfId="3216" xr:uid="{8B9A2156-0D5F-4DA6-B66E-AE02546D4524}"/>
    <cellStyle name="Normal 9 3 5 2 2 2" xfId="4256" xr:uid="{EBCEBEBB-3A7A-4E2D-AFCD-EADB9E78E085}"/>
    <cellStyle name="Normal 9 3 5 2 2 2 2" xfId="4257" xr:uid="{E3CC5DDA-2D66-42A8-9FBE-4B3AD4B6CEF1}"/>
    <cellStyle name="Normal 9 3 5 2 2 2 2 2" xfId="4992" xr:uid="{23645B8E-B731-411D-AA47-6718B2BE2E58}"/>
    <cellStyle name="Normal 9 3 5 2 2 2 3" xfId="4991" xr:uid="{DFACC51F-CA88-46A7-BD29-817C3FAF689E}"/>
    <cellStyle name="Normal 9 3 5 2 2 3" xfId="4258" xr:uid="{5665CF8A-D58A-4223-B1B5-FED09BEE1743}"/>
    <cellStyle name="Normal 9 3 5 2 2 3 2" xfId="4993" xr:uid="{4DDBC395-8769-4B39-8143-C58A69605F1D}"/>
    <cellStyle name="Normal 9 3 5 2 2 4" xfId="4990" xr:uid="{2F2534CA-3799-4FC8-A953-ADAE6D6EF1E2}"/>
    <cellStyle name="Normal 9 3 5 2 3" xfId="3217" xr:uid="{6540611E-CABE-4228-B8A4-F79CB139D6BD}"/>
    <cellStyle name="Normal 9 3 5 2 3 2" xfId="4259" xr:uid="{1000E0B0-E319-4BFF-AB85-D81C830AB09D}"/>
    <cellStyle name="Normal 9 3 5 2 3 2 2" xfId="4995" xr:uid="{F6AB10B9-F5B0-450A-9743-CFC4DB405DB9}"/>
    <cellStyle name="Normal 9 3 5 2 3 3" xfId="4994" xr:uid="{BEB70DB4-0987-4B72-BF20-056758D35BD2}"/>
    <cellStyle name="Normal 9 3 5 2 4" xfId="3218" xr:uid="{BFA09697-306D-4CBB-A88A-1880F8E3A123}"/>
    <cellStyle name="Normal 9 3 5 2 4 2" xfId="4996" xr:uid="{59764A11-8BFC-42FC-BF23-B18096D74D80}"/>
    <cellStyle name="Normal 9 3 5 2 5" xfId="4989" xr:uid="{864A7F5A-4DB6-4C8C-91D1-5032467ED737}"/>
    <cellStyle name="Normal 9 3 5 3" xfId="3219" xr:uid="{8F7AA6D5-AD17-4707-8998-3B572AEFEA9F}"/>
    <cellStyle name="Normal 9 3 5 3 2" xfId="3220" xr:uid="{E2E96906-6596-4021-92B8-20E1B927B32F}"/>
    <cellStyle name="Normal 9 3 5 3 2 2" xfId="4260" xr:uid="{B6092C34-99B1-4A06-9D28-11688B672613}"/>
    <cellStyle name="Normal 9 3 5 3 2 2 2" xfId="4999" xr:uid="{FCEA648A-35FF-4890-9309-5A98BF149A96}"/>
    <cellStyle name="Normal 9 3 5 3 2 3" xfId="4998" xr:uid="{94F6A63C-D9D8-4C3E-AA35-D6A2AA748137}"/>
    <cellStyle name="Normal 9 3 5 3 3" xfId="3221" xr:uid="{0FACCA56-C09F-4EDC-8B45-7400E3364209}"/>
    <cellStyle name="Normal 9 3 5 3 3 2" xfId="5000" xr:uid="{44454568-C5D7-4F04-BD82-4E3630A9DE54}"/>
    <cellStyle name="Normal 9 3 5 3 4" xfId="3222" xr:uid="{C9B5FFB9-9269-4F42-8503-4CE41AC74F19}"/>
    <cellStyle name="Normal 9 3 5 3 4 2" xfId="5001" xr:uid="{E94CE5A6-687B-45A8-863E-718E3CC4F933}"/>
    <cellStyle name="Normal 9 3 5 3 5" xfId="4997" xr:uid="{935701BD-F470-4D11-B1FC-D1F521264B86}"/>
    <cellStyle name="Normal 9 3 5 4" xfId="3223" xr:uid="{DCA11744-C4F7-4AF2-A6DC-881735D3FD85}"/>
    <cellStyle name="Normal 9 3 5 4 2" xfId="4261" xr:uid="{9CFC3082-E9B7-4293-A786-582C2DA3AA5E}"/>
    <cellStyle name="Normal 9 3 5 4 2 2" xfId="5003" xr:uid="{D9513B60-D269-409A-BE99-88C97D8F9E60}"/>
    <cellStyle name="Normal 9 3 5 4 3" xfId="5002" xr:uid="{505E5946-828F-45DD-A957-3578EF357C8B}"/>
    <cellStyle name="Normal 9 3 5 5" xfId="3224" xr:uid="{3C1AA3A9-4AFB-45F5-ADA4-0F1B0E093E66}"/>
    <cellStyle name="Normal 9 3 5 5 2" xfId="5004" xr:uid="{45232236-22C0-4599-B7AF-81FBEBE6C36C}"/>
    <cellStyle name="Normal 9 3 5 6" xfId="3225" xr:uid="{1311DCF9-4935-4DE1-BCA3-4BFDCAF8B8EA}"/>
    <cellStyle name="Normal 9 3 5 6 2" xfId="5005" xr:uid="{4A84C95D-8C08-43A1-97BE-4D595D84E438}"/>
    <cellStyle name="Normal 9 3 5 7" xfId="4988" xr:uid="{9DBF1A50-81E8-47F8-A452-A25BA49714C7}"/>
    <cellStyle name="Normal 9 3 6" xfId="3226" xr:uid="{225292FE-D4D5-46FE-9840-0E00E3CA8E9E}"/>
    <cellStyle name="Normal 9 3 6 2" xfId="3227" xr:uid="{4EEA77F4-F51E-4E1F-B7A9-AC09CB27E332}"/>
    <cellStyle name="Normal 9 3 6 2 2" xfId="3228" xr:uid="{F6CB1369-D952-4C98-8C37-E34DAA48000C}"/>
    <cellStyle name="Normal 9 3 6 2 2 2" xfId="4262" xr:uid="{FA06CE65-1C4C-4D25-AA1C-735D5389929C}"/>
    <cellStyle name="Normal 9 3 6 2 2 2 2" xfId="5009" xr:uid="{C6859FEB-749C-4A91-9C9A-6BF383656DBF}"/>
    <cellStyle name="Normal 9 3 6 2 2 3" xfId="5008" xr:uid="{C60426F6-F7CF-44B9-89C4-8EE19B5BD212}"/>
    <cellStyle name="Normal 9 3 6 2 3" xfId="3229" xr:uid="{9F991D45-3165-4FBA-88F8-C71EA2FA007F}"/>
    <cellStyle name="Normal 9 3 6 2 3 2" xfId="5010" xr:uid="{5A3B52FF-D415-41A3-9732-2D724F678268}"/>
    <cellStyle name="Normal 9 3 6 2 4" xfId="3230" xr:uid="{622FAE5F-1E87-4C57-B663-32ABE1DEDED3}"/>
    <cellStyle name="Normal 9 3 6 2 4 2" xfId="5011" xr:uid="{F168EB2C-2E73-42EB-9B8E-512327A1B64B}"/>
    <cellStyle name="Normal 9 3 6 2 5" xfId="5007" xr:uid="{B232E255-9088-47E3-9303-E6907C5D38C1}"/>
    <cellStyle name="Normal 9 3 6 3" xfId="3231" xr:uid="{0B72949B-26A0-432E-93F7-51E61FE3325B}"/>
    <cellStyle name="Normal 9 3 6 3 2" xfId="4263" xr:uid="{07B947B3-6BB6-46D4-9A16-DB0B2F2DBC6C}"/>
    <cellStyle name="Normal 9 3 6 3 2 2" xfId="5013" xr:uid="{0788FD9E-6189-41B0-81A3-DA62775CCAA0}"/>
    <cellStyle name="Normal 9 3 6 3 3" xfId="5012" xr:uid="{1B1A4C98-80E1-4C11-AAD6-74F04D199DFB}"/>
    <cellStyle name="Normal 9 3 6 4" xfId="3232" xr:uid="{355C892D-A517-4C70-ACE9-A622BED83F3E}"/>
    <cellStyle name="Normal 9 3 6 4 2" xfId="5014" xr:uid="{0588DE7B-0FD5-45BD-95DC-960ADB40B6A4}"/>
    <cellStyle name="Normal 9 3 6 5" xfId="3233" xr:uid="{9D3C1971-446E-40A0-A77A-5A132F9E7B17}"/>
    <cellStyle name="Normal 9 3 6 5 2" xfId="5015" xr:uid="{9A67BA97-8507-4F82-A103-641E2B10F68D}"/>
    <cellStyle name="Normal 9 3 6 6" xfId="5006" xr:uid="{DABE3923-C713-46A5-84A8-9B1C56FED6A0}"/>
    <cellStyle name="Normal 9 3 7" xfId="3234" xr:uid="{0210389A-0BC7-4FC2-8283-73E0F0D08C5F}"/>
    <cellStyle name="Normal 9 3 7 2" xfId="3235" xr:uid="{32921F8C-BC4B-4982-821F-108A64787CA8}"/>
    <cellStyle name="Normal 9 3 7 2 2" xfId="4264" xr:uid="{686E36B3-7FB7-4432-948C-9918DAB59787}"/>
    <cellStyle name="Normal 9 3 7 2 2 2" xfId="5018" xr:uid="{CAE1B367-6CD0-485D-83DB-7FD74FFA318E}"/>
    <cellStyle name="Normal 9 3 7 2 3" xfId="5017" xr:uid="{FCF560D1-3D00-4480-A0AA-A6F3834D481A}"/>
    <cellStyle name="Normal 9 3 7 3" xfId="3236" xr:uid="{5A733DFA-CAD3-4952-9690-CDC4EFB6528B}"/>
    <cellStyle name="Normal 9 3 7 3 2" xfId="5019" xr:uid="{26E5B75A-1656-41F8-8221-7CC249F7670A}"/>
    <cellStyle name="Normal 9 3 7 4" xfId="3237" xr:uid="{13460BA3-2CA9-41BA-B131-8C01A2DEC576}"/>
    <cellStyle name="Normal 9 3 7 4 2" xfId="5020" xr:uid="{7AAED3F6-176D-44D5-9961-4A4BD9CFE3EE}"/>
    <cellStyle name="Normal 9 3 7 5" xfId="5016" xr:uid="{AFD0AC00-EA5E-4F7B-B729-D332766D73E6}"/>
    <cellStyle name="Normal 9 3 8" xfId="3238" xr:uid="{75F6BBE2-7D37-4789-8A0B-7C5061716801}"/>
    <cellStyle name="Normal 9 3 8 2" xfId="3239" xr:uid="{DFF6F889-D585-4EB0-8ACD-B45FBE9943D3}"/>
    <cellStyle name="Normal 9 3 8 2 2" xfId="5022" xr:uid="{4CD47854-9C1D-4273-A897-EC14D8D50CC0}"/>
    <cellStyle name="Normal 9 3 8 3" xfId="3240" xr:uid="{A2EBB6FC-7B40-45FF-82F9-A8C1EA4AB7B7}"/>
    <cellStyle name="Normal 9 3 8 3 2" xfId="5023" xr:uid="{66FDC8B6-E3C4-4F02-A7BF-7CC25BC465F5}"/>
    <cellStyle name="Normal 9 3 8 4" xfId="3241" xr:uid="{7F70D446-4A6F-4D87-BB42-58328FAF7494}"/>
    <cellStyle name="Normal 9 3 8 4 2" xfId="5024" xr:uid="{845027F7-E3A8-4935-B83D-115A82F5B7EE}"/>
    <cellStyle name="Normal 9 3 8 5" xfId="5021" xr:uid="{9A446EA0-F151-46C6-B143-FE231BF74E9A}"/>
    <cellStyle name="Normal 9 3 9" xfId="3242" xr:uid="{604F480E-73DE-436C-A15C-FF5DE4926ECD}"/>
    <cellStyle name="Normal 9 3 9 2" xfId="5025" xr:uid="{4A8CEFBF-46C0-472B-91C7-CE768ACCF3EE}"/>
    <cellStyle name="Normal 9 4" xfId="3243" xr:uid="{A75B22AB-2B45-49C4-A644-C9A531C5CE08}"/>
    <cellStyle name="Normal 9 4 10" xfId="3244" xr:uid="{FA38C95F-F04B-44DC-AC57-B3FD09860EAD}"/>
    <cellStyle name="Normal 9 4 10 2" xfId="5027" xr:uid="{1D272383-738C-41AB-9469-998CA9F594BE}"/>
    <cellStyle name="Normal 9 4 11" xfId="3245" xr:uid="{CCB9480E-8E15-4B12-9E91-CD0F026A9E84}"/>
    <cellStyle name="Normal 9 4 11 2" xfId="5028" xr:uid="{A0333E7A-F68D-49AA-8A2A-39416A28472B}"/>
    <cellStyle name="Normal 9 4 12" xfId="5026" xr:uid="{B8C2D5A3-F633-4E0D-B5B4-8F234B8282B5}"/>
    <cellStyle name="Normal 9 4 2" xfId="3246" xr:uid="{4A09202A-EB0C-4CA1-832F-732FEFEC7242}"/>
    <cellStyle name="Normal 9 4 2 10" xfId="5029" xr:uid="{F44F9CFF-312C-4C69-8F89-86246B206189}"/>
    <cellStyle name="Normal 9 4 2 2" xfId="3247" xr:uid="{B27FC099-72E1-4ABD-9F93-7253902179CA}"/>
    <cellStyle name="Normal 9 4 2 2 2" xfId="3248" xr:uid="{350EA0ED-E3AD-4277-963F-FBC7644B2C53}"/>
    <cellStyle name="Normal 9 4 2 2 2 2" xfId="3249" xr:uid="{5A72866D-1242-4630-9CFB-B4F4EE7B983B}"/>
    <cellStyle name="Normal 9 4 2 2 2 2 2" xfId="3250" xr:uid="{3D30CA89-0156-4DCC-8BED-296B92C4E387}"/>
    <cellStyle name="Normal 9 4 2 2 2 2 2 2" xfId="4265" xr:uid="{0224A48D-A48E-4533-88B1-80F7E74A7296}"/>
    <cellStyle name="Normal 9 4 2 2 2 2 2 2 2" xfId="5034" xr:uid="{CC8D631D-4D23-4E8B-8A02-4945E345D809}"/>
    <cellStyle name="Normal 9 4 2 2 2 2 2 3" xfId="5033" xr:uid="{1F0787E1-4A1F-4668-9376-35F13BBF6791}"/>
    <cellStyle name="Normal 9 4 2 2 2 2 3" xfId="3251" xr:uid="{3FFEF840-516C-4B36-BB4E-A9EC2C1EE355}"/>
    <cellStyle name="Normal 9 4 2 2 2 2 3 2" xfId="5035" xr:uid="{849BB116-CF40-430C-8AD8-FF4FC1B77068}"/>
    <cellStyle name="Normal 9 4 2 2 2 2 4" xfId="3252" xr:uid="{04058706-54E1-4B68-AD8F-6D075F0B89CE}"/>
    <cellStyle name="Normal 9 4 2 2 2 2 4 2" xfId="5036" xr:uid="{6AE1BE4D-AD90-4A20-AA4A-F24073F82B4F}"/>
    <cellStyle name="Normal 9 4 2 2 2 2 5" xfId="5032" xr:uid="{0752930F-4916-4B11-9C27-DFAA0DC18761}"/>
    <cellStyle name="Normal 9 4 2 2 2 3" xfId="3253" xr:uid="{AD13DAD1-1FE1-45AB-9A9C-36AC524B52F1}"/>
    <cellStyle name="Normal 9 4 2 2 2 3 2" xfId="3254" xr:uid="{91872A5A-8A02-4B12-B4D4-505EE228A50F}"/>
    <cellStyle name="Normal 9 4 2 2 2 3 2 2" xfId="5038" xr:uid="{9A0C4BD3-B93A-45D8-AF0D-C6F255D8D999}"/>
    <cellStyle name="Normal 9 4 2 2 2 3 3" xfId="3255" xr:uid="{C8017903-35F3-4B2A-B398-B99F49042119}"/>
    <cellStyle name="Normal 9 4 2 2 2 3 3 2" xfId="5039" xr:uid="{41BFE817-5577-436A-89E0-9509C6E9E912}"/>
    <cellStyle name="Normal 9 4 2 2 2 3 4" xfId="3256" xr:uid="{04B0490A-0E41-435A-9EC1-E6AE787B158E}"/>
    <cellStyle name="Normal 9 4 2 2 2 3 4 2" xfId="5040" xr:uid="{C9C236E8-218A-4023-BF2C-66D3236C0895}"/>
    <cellStyle name="Normal 9 4 2 2 2 3 5" xfId="5037" xr:uid="{39F71519-C64A-443A-93E1-AA75A876CC4B}"/>
    <cellStyle name="Normal 9 4 2 2 2 4" xfId="3257" xr:uid="{266CEFFF-F54E-4B32-B265-17F4CCC3BA03}"/>
    <cellStyle name="Normal 9 4 2 2 2 4 2" xfId="5041" xr:uid="{AA2C7747-0B1B-4BD3-A711-AB1BD79F50B9}"/>
    <cellStyle name="Normal 9 4 2 2 2 5" xfId="3258" xr:uid="{F5A964C2-661E-4AB9-A895-187D1BBFE2EB}"/>
    <cellStyle name="Normal 9 4 2 2 2 5 2" xfId="5042" xr:uid="{4331120A-2BB2-47E0-A73A-A646310DE2A3}"/>
    <cellStyle name="Normal 9 4 2 2 2 6" xfId="3259" xr:uid="{37E16E2C-594D-4E9D-A77F-E2178B9AE9B7}"/>
    <cellStyle name="Normal 9 4 2 2 2 6 2" xfId="5043" xr:uid="{210EF0DD-EEF8-451D-8585-8B2E7F355420}"/>
    <cellStyle name="Normal 9 4 2 2 2 7" xfId="5031" xr:uid="{F18725BA-387E-4890-B796-63D59E57BD6B}"/>
    <cellStyle name="Normal 9 4 2 2 3" xfId="3260" xr:uid="{3AA92D60-71BC-4969-97F8-44DED837F60F}"/>
    <cellStyle name="Normal 9 4 2 2 3 2" xfId="3261" xr:uid="{42AAF046-136D-4882-8653-8C4D21CC58FC}"/>
    <cellStyle name="Normal 9 4 2 2 3 2 2" xfId="3262" xr:uid="{CF6978FC-3C6F-4073-A4B9-2C159FE9C9B0}"/>
    <cellStyle name="Normal 9 4 2 2 3 2 2 2" xfId="5046" xr:uid="{603A6FD3-9DC8-4057-9507-FFDDDD776EEB}"/>
    <cellStyle name="Normal 9 4 2 2 3 2 3" xfId="3263" xr:uid="{054AF459-E09B-436A-8581-6ABDB7A393FD}"/>
    <cellStyle name="Normal 9 4 2 2 3 2 3 2" xfId="5047" xr:uid="{BF1D51C1-6ADD-4DFA-81CE-E3FF84845FC3}"/>
    <cellStyle name="Normal 9 4 2 2 3 2 4" xfId="3264" xr:uid="{5F5FBF33-C481-4BA0-B63E-5E93ACD21F05}"/>
    <cellStyle name="Normal 9 4 2 2 3 2 4 2" xfId="5048" xr:uid="{AD9A3704-0108-4691-B2CD-3D8439D31903}"/>
    <cellStyle name="Normal 9 4 2 2 3 2 5" xfId="5045" xr:uid="{CBF10BDC-7C52-4F23-B00E-45DC47D47AE6}"/>
    <cellStyle name="Normal 9 4 2 2 3 3" xfId="3265" xr:uid="{4C811D88-CB28-499B-84E6-0D5B5B7F4092}"/>
    <cellStyle name="Normal 9 4 2 2 3 3 2" xfId="5049" xr:uid="{445FD793-F7C4-4FF1-9B7D-03F7CBC2A96F}"/>
    <cellStyle name="Normal 9 4 2 2 3 4" xfId="3266" xr:uid="{3BADB6F7-EB9E-4D29-8167-7C7F4F85E08D}"/>
    <cellStyle name="Normal 9 4 2 2 3 4 2" xfId="5050" xr:uid="{C91EC41E-BD4A-422D-9817-869378231E4C}"/>
    <cellStyle name="Normal 9 4 2 2 3 5" xfId="3267" xr:uid="{59E37955-9F09-49D0-9C6E-210D6223C311}"/>
    <cellStyle name="Normal 9 4 2 2 3 5 2" xfId="5051" xr:uid="{170123E2-8F50-422C-9F76-CFB66DA79969}"/>
    <cellStyle name="Normal 9 4 2 2 3 6" xfId="5044" xr:uid="{E89357BC-CD2A-4E30-B776-EF8C409B3542}"/>
    <cellStyle name="Normal 9 4 2 2 4" xfId="3268" xr:uid="{ADD7E068-F48E-49B9-9EEC-34655D2F7666}"/>
    <cellStyle name="Normal 9 4 2 2 4 2" xfId="3269" xr:uid="{CAB89180-C0E3-4A47-8D2E-65926AC2536E}"/>
    <cellStyle name="Normal 9 4 2 2 4 2 2" xfId="5053" xr:uid="{7E32519E-4BE5-420E-914D-F67B096D75CC}"/>
    <cellStyle name="Normal 9 4 2 2 4 3" xfId="3270" xr:uid="{544428F2-5BA2-449B-9D3C-C051938FE666}"/>
    <cellStyle name="Normal 9 4 2 2 4 3 2" xfId="5054" xr:uid="{A54321F0-D540-47C5-B9CF-3C13EFE5A599}"/>
    <cellStyle name="Normal 9 4 2 2 4 4" xfId="3271" xr:uid="{68155039-8274-4C17-A3E1-EE5A4E4B1897}"/>
    <cellStyle name="Normal 9 4 2 2 4 4 2" xfId="5055" xr:uid="{F1CC198C-3533-416B-A724-2942359D371E}"/>
    <cellStyle name="Normal 9 4 2 2 4 5" xfId="5052" xr:uid="{DD75C030-800F-4302-A216-7741D2B79964}"/>
    <cellStyle name="Normal 9 4 2 2 5" xfId="3272" xr:uid="{CC05684A-B749-4606-BF93-CE524AB10DAE}"/>
    <cellStyle name="Normal 9 4 2 2 5 2" xfId="3273" xr:uid="{F641373B-5210-41F3-9DD5-A7CC39453FA0}"/>
    <cellStyle name="Normal 9 4 2 2 5 2 2" xfId="5057" xr:uid="{BF6B99F9-0B8D-4AF1-821E-31A06BD88E68}"/>
    <cellStyle name="Normal 9 4 2 2 5 3" xfId="3274" xr:uid="{3E77B135-041B-49B0-AA83-CFD1B8D386F0}"/>
    <cellStyle name="Normal 9 4 2 2 5 3 2" xfId="5058" xr:uid="{4202400E-B877-48D6-92F6-CBA803C51077}"/>
    <cellStyle name="Normal 9 4 2 2 5 4" xfId="3275" xr:uid="{E80D38EC-7221-4F3B-9F76-D0AAAC8D4CE0}"/>
    <cellStyle name="Normal 9 4 2 2 5 4 2" xfId="5059" xr:uid="{E7CEA308-1AA8-4129-8BF6-F0DBB6A73702}"/>
    <cellStyle name="Normal 9 4 2 2 5 5" xfId="5056" xr:uid="{75F7E2CA-0711-40F2-B0B8-6DA9AB56140C}"/>
    <cellStyle name="Normal 9 4 2 2 6" xfId="3276" xr:uid="{E69C8981-3837-4A07-B38B-D75E27EE05CE}"/>
    <cellStyle name="Normal 9 4 2 2 6 2" xfId="5060" xr:uid="{67DCC1C5-0214-4E59-B766-88524A6E6A40}"/>
    <cellStyle name="Normal 9 4 2 2 7" xfId="3277" xr:uid="{2785A432-8ED0-4FA6-AEDA-0FFA50201995}"/>
    <cellStyle name="Normal 9 4 2 2 7 2" xfId="5061" xr:uid="{D92B793E-7EE3-415B-A0D8-37CE53161FAE}"/>
    <cellStyle name="Normal 9 4 2 2 8" xfId="3278" xr:uid="{8B3C659A-6469-4567-B68F-6AAF54904598}"/>
    <cellStyle name="Normal 9 4 2 2 8 2" xfId="5062" xr:uid="{93CA0E4E-A020-4A09-8964-1F254BDADF2A}"/>
    <cellStyle name="Normal 9 4 2 2 9" xfId="5030" xr:uid="{F9940F97-3521-4670-B87A-494810CB7FFD}"/>
    <cellStyle name="Normal 9 4 2 3" xfId="3279" xr:uid="{0C5D126E-4756-48D1-91D0-827BF2CEC475}"/>
    <cellStyle name="Normal 9 4 2 3 2" xfId="3280" xr:uid="{3326E7EF-C090-4BB5-9810-858E48DA8782}"/>
    <cellStyle name="Normal 9 4 2 3 2 2" xfId="3281" xr:uid="{1ECFE742-EC63-4A66-B620-1712D294530F}"/>
    <cellStyle name="Normal 9 4 2 3 2 2 2" xfId="4266" xr:uid="{7D98938C-DAAF-413F-AB31-FD74993F7DE6}"/>
    <cellStyle name="Normal 9 4 2 3 2 2 2 2" xfId="4267" xr:uid="{5ED2AFF6-AAEA-4A81-B12B-B14424F96C00}"/>
    <cellStyle name="Normal 9 4 2 3 2 2 2 2 2" xfId="5067" xr:uid="{49D38F96-08DE-40B7-925E-EF198D676835}"/>
    <cellStyle name="Normal 9 4 2 3 2 2 2 3" xfId="5066" xr:uid="{80E11963-90FD-4E39-9981-4F1429B8F1B8}"/>
    <cellStyle name="Normal 9 4 2 3 2 2 3" xfId="4268" xr:uid="{31A944D3-EF8E-4961-9750-AD0488A79968}"/>
    <cellStyle name="Normal 9 4 2 3 2 2 3 2" xfId="5068" xr:uid="{A0E556A4-422E-42F1-B24D-4095F5164ADD}"/>
    <cellStyle name="Normal 9 4 2 3 2 2 4" xfId="5065" xr:uid="{88C8ACF5-58DD-4482-9EF5-C88FD0E8424E}"/>
    <cellStyle name="Normal 9 4 2 3 2 3" xfId="3282" xr:uid="{BF8814EF-D9EC-41A2-854F-901A99B9B1E9}"/>
    <cellStyle name="Normal 9 4 2 3 2 3 2" xfId="4269" xr:uid="{80F63CDE-C920-45BA-87F0-C99CA7594114}"/>
    <cellStyle name="Normal 9 4 2 3 2 3 2 2" xfId="5070" xr:uid="{DA6D839A-2CB9-4711-BF00-48B7205F7898}"/>
    <cellStyle name="Normal 9 4 2 3 2 3 3" xfId="5069" xr:uid="{F693EAD5-FD8E-40C4-AA7B-315CD61E6A1A}"/>
    <cellStyle name="Normal 9 4 2 3 2 4" xfId="3283" xr:uid="{D9A2CC39-A586-4E31-943C-E072165C0368}"/>
    <cellStyle name="Normal 9 4 2 3 2 4 2" xfId="5071" xr:uid="{B7DCD8AD-F51A-40CF-9DCE-EBA84E9A1C36}"/>
    <cellStyle name="Normal 9 4 2 3 2 5" xfId="5064" xr:uid="{BE4BD7E1-3E12-4C9A-8423-F9CB98817B04}"/>
    <cellStyle name="Normal 9 4 2 3 3" xfId="3284" xr:uid="{4056E634-1A3C-42C8-9019-BD8172283A3D}"/>
    <cellStyle name="Normal 9 4 2 3 3 2" xfId="3285" xr:uid="{A279C61A-718B-41E3-9FC2-B4A3241F100C}"/>
    <cellStyle name="Normal 9 4 2 3 3 2 2" xfId="4270" xr:uid="{752AB2A8-850D-4756-929B-4D783F254488}"/>
    <cellStyle name="Normal 9 4 2 3 3 2 2 2" xfId="5074" xr:uid="{EB7B4D11-C5D6-45FA-81F7-8FC8652AF7AC}"/>
    <cellStyle name="Normal 9 4 2 3 3 2 3" xfId="5073" xr:uid="{14A3D795-CC63-46D2-9093-2AB4970E8619}"/>
    <cellStyle name="Normal 9 4 2 3 3 3" xfId="3286" xr:uid="{EB636B00-3864-4D03-85FC-4B82046F68A3}"/>
    <cellStyle name="Normal 9 4 2 3 3 3 2" xfId="5075" xr:uid="{2CF4CE10-2CF2-4944-877A-5442663C0104}"/>
    <cellStyle name="Normal 9 4 2 3 3 4" xfId="3287" xr:uid="{013D6EB0-9AD3-4030-A918-F7787DBB38CE}"/>
    <cellStyle name="Normal 9 4 2 3 3 4 2" xfId="5076" xr:uid="{565E2292-A7B8-483E-A4F0-EBF49F028B54}"/>
    <cellStyle name="Normal 9 4 2 3 3 5" xfId="5072" xr:uid="{3AC238A0-24D5-4943-9B77-62A4648BD953}"/>
    <cellStyle name="Normal 9 4 2 3 4" xfId="3288" xr:uid="{AF4B487B-F74F-4C5D-A8CB-91FD14430293}"/>
    <cellStyle name="Normal 9 4 2 3 4 2" xfId="4271" xr:uid="{CEA9607B-6769-497C-A5CD-6E5E58B1116B}"/>
    <cellStyle name="Normal 9 4 2 3 4 2 2" xfId="5078" xr:uid="{28D77B05-94E0-4E3E-9B79-0806F014520C}"/>
    <cellStyle name="Normal 9 4 2 3 4 3" xfId="5077" xr:uid="{47794B90-BE13-4FBB-BDF0-9E6C4DB7AAE4}"/>
    <cellStyle name="Normal 9 4 2 3 5" xfId="3289" xr:uid="{004B2A5D-153D-43C5-B40D-E7477FF94015}"/>
    <cellStyle name="Normal 9 4 2 3 5 2" xfId="5079" xr:uid="{8B486411-B471-4CDC-8070-AA5822EF661E}"/>
    <cellStyle name="Normal 9 4 2 3 6" xfId="3290" xr:uid="{FDC67C0D-09E2-40B3-A3F6-57B73EE5E3DD}"/>
    <cellStyle name="Normal 9 4 2 3 6 2" xfId="5080" xr:uid="{6791E666-5FD0-4C26-96B3-5AA9A6454FB0}"/>
    <cellStyle name="Normal 9 4 2 3 7" xfId="5063" xr:uid="{F7D5AD48-27C1-43BE-AF40-A2B93816ADA8}"/>
    <cellStyle name="Normal 9 4 2 4" xfId="3291" xr:uid="{E0925319-5192-46C9-BE0B-83533034B6CD}"/>
    <cellStyle name="Normal 9 4 2 4 2" xfId="3292" xr:uid="{7D8DACFD-0EE0-440F-A5DD-3FD72B706505}"/>
    <cellStyle name="Normal 9 4 2 4 2 2" xfId="3293" xr:uid="{FB5C69B3-0AA0-4984-BDB6-E70F3CB2DC4A}"/>
    <cellStyle name="Normal 9 4 2 4 2 2 2" xfId="4272" xr:uid="{C2BB592C-E6BC-4BFB-91B4-AFDFCDAAF80D}"/>
    <cellStyle name="Normal 9 4 2 4 2 2 2 2" xfId="5084" xr:uid="{58EB1F0F-4DE3-45A7-98C2-82F9F95A795C}"/>
    <cellStyle name="Normal 9 4 2 4 2 2 3" xfId="5083" xr:uid="{EDF67434-988E-4E09-A529-884CCEC0A848}"/>
    <cellStyle name="Normal 9 4 2 4 2 3" xfId="3294" xr:uid="{72E1C4E0-E654-4A52-8C8E-800C832F6B26}"/>
    <cellStyle name="Normal 9 4 2 4 2 3 2" xfId="5085" xr:uid="{3CB18C62-2F2E-4CEB-A7A6-A84F7A00B18D}"/>
    <cellStyle name="Normal 9 4 2 4 2 4" xfId="3295" xr:uid="{FE19BE7E-8A95-49BC-B5E4-0DFCB35D17A4}"/>
    <cellStyle name="Normal 9 4 2 4 2 4 2" xfId="5086" xr:uid="{8CA0E39B-020E-453B-9617-380EE80896E9}"/>
    <cellStyle name="Normal 9 4 2 4 2 5" xfId="5082" xr:uid="{B9073C0B-3E2B-4DB1-B5F1-204A0CE7F522}"/>
    <cellStyle name="Normal 9 4 2 4 3" xfId="3296" xr:uid="{5DECF092-1107-4407-BE2F-EC63A4B814D6}"/>
    <cellStyle name="Normal 9 4 2 4 3 2" xfId="4273" xr:uid="{4C8832B4-657A-4B14-A1B8-5C854C002B48}"/>
    <cellStyle name="Normal 9 4 2 4 3 2 2" xfId="5088" xr:uid="{F7235067-3330-4BE8-98A3-A2C8B315DBA9}"/>
    <cellStyle name="Normal 9 4 2 4 3 3" xfId="5087" xr:uid="{A8F3CA79-9384-4FE0-981F-C6CC52824D40}"/>
    <cellStyle name="Normal 9 4 2 4 4" xfId="3297" xr:uid="{7C51D281-DC5A-4AB6-B257-E49BE559B412}"/>
    <cellStyle name="Normal 9 4 2 4 4 2" xfId="5089" xr:uid="{25756906-D6F8-4492-80F5-D88B86B7F4B8}"/>
    <cellStyle name="Normal 9 4 2 4 5" xfId="3298" xr:uid="{BE6B1D89-3767-4BF0-99F1-B959E891F906}"/>
    <cellStyle name="Normal 9 4 2 4 5 2" xfId="5090" xr:uid="{3F01CA4F-FE3F-4ED9-8507-ECBE04A13912}"/>
    <cellStyle name="Normal 9 4 2 4 6" xfId="5081" xr:uid="{A00C4F6F-7AFE-47DC-AE5B-6CD62F4A0EF0}"/>
    <cellStyle name="Normal 9 4 2 5" xfId="3299" xr:uid="{426CBF30-294F-4B66-9D4E-3F5B25581F7F}"/>
    <cellStyle name="Normal 9 4 2 5 2" xfId="3300" xr:uid="{38B4AC2F-730A-4257-A4CE-D175440AE1AF}"/>
    <cellStyle name="Normal 9 4 2 5 2 2" xfId="4274" xr:uid="{E253DE0E-D2B3-4B04-A745-356B49376FFE}"/>
    <cellStyle name="Normal 9 4 2 5 2 2 2" xfId="5093" xr:uid="{D299605F-D13C-44A5-9276-3F1751C22C2C}"/>
    <cellStyle name="Normal 9 4 2 5 2 3" xfId="5092" xr:uid="{B68DF25F-924A-45C4-9046-11A7C1A7827E}"/>
    <cellStyle name="Normal 9 4 2 5 3" xfId="3301" xr:uid="{D0DE485F-D11A-4019-BE19-B07213ACBE93}"/>
    <cellStyle name="Normal 9 4 2 5 3 2" xfId="5094" xr:uid="{8E013C92-4308-45C4-B789-143D34EA89E8}"/>
    <cellStyle name="Normal 9 4 2 5 4" xfId="3302" xr:uid="{FEBD945F-D944-4CFC-92B3-D88FD7F5ADA3}"/>
    <cellStyle name="Normal 9 4 2 5 4 2" xfId="5095" xr:uid="{723EFF8E-C3E7-4C56-A77C-DAB37B929116}"/>
    <cellStyle name="Normal 9 4 2 5 5" xfId="5091" xr:uid="{9E4CF68E-9585-4861-B9AC-3D05EBDEF43A}"/>
    <cellStyle name="Normal 9 4 2 6" xfId="3303" xr:uid="{CC54FC7B-9247-47AD-A173-1B29C15082F3}"/>
    <cellStyle name="Normal 9 4 2 6 2" xfId="3304" xr:uid="{041BB277-F852-4893-AD75-793E77405868}"/>
    <cellStyle name="Normal 9 4 2 6 2 2" xfId="5097" xr:uid="{F79855A1-9B23-4D92-8474-88D6CCC67A4F}"/>
    <cellStyle name="Normal 9 4 2 6 3" xfId="3305" xr:uid="{880E5B41-D025-4E21-B354-32024D11EDF3}"/>
    <cellStyle name="Normal 9 4 2 6 3 2" xfId="5098" xr:uid="{07595D9E-9B03-4CAF-AFB0-DD892C91B489}"/>
    <cellStyle name="Normal 9 4 2 6 4" xfId="3306" xr:uid="{4ACCC4EB-34B5-4747-B622-DB128648105D}"/>
    <cellStyle name="Normal 9 4 2 6 4 2" xfId="5099" xr:uid="{02C3CD74-9B5D-45D4-9944-BB41546170F3}"/>
    <cellStyle name="Normal 9 4 2 6 5" xfId="5096" xr:uid="{18218C3E-20AF-497F-A285-044DFA12F781}"/>
    <cellStyle name="Normal 9 4 2 7" xfId="3307" xr:uid="{F7D88E27-7AB6-4825-B226-D4461B3713AA}"/>
    <cellStyle name="Normal 9 4 2 7 2" xfId="5100" xr:uid="{98C60006-4FD6-449E-822E-79FFE6206146}"/>
    <cellStyle name="Normal 9 4 2 8" xfId="3308" xr:uid="{79436406-B391-45E7-95E3-F1ED1D14E012}"/>
    <cellStyle name="Normal 9 4 2 8 2" xfId="5101" xr:uid="{507D7011-1C0C-4826-881B-F3B00D53F9C8}"/>
    <cellStyle name="Normal 9 4 2 9" xfId="3309" xr:uid="{00926177-69D5-449F-8775-73F80BB3706D}"/>
    <cellStyle name="Normal 9 4 2 9 2" xfId="5102" xr:uid="{CA01B658-E444-4AA6-B985-F7FABB049FFA}"/>
    <cellStyle name="Normal 9 4 3" xfId="3310" xr:uid="{923A3B47-5E93-45F8-A0B6-F988803DF040}"/>
    <cellStyle name="Normal 9 4 3 2" xfId="3311" xr:uid="{5AD4A27B-02AA-4449-BD64-5AF2838F9CC5}"/>
    <cellStyle name="Normal 9 4 3 2 2" xfId="3312" xr:uid="{81E8CDB5-0C7E-498D-97B1-C5BA833291D1}"/>
    <cellStyle name="Normal 9 4 3 2 2 2" xfId="3313" xr:uid="{8E221BD0-308C-48A2-B295-0F948AAFE9CB}"/>
    <cellStyle name="Normal 9 4 3 2 2 2 2" xfId="4275" xr:uid="{A21F9294-4288-4BC5-AF0E-5A05FE1EDDCC}"/>
    <cellStyle name="Normal 9 4 3 2 2 2 2 2" xfId="4756" xr:uid="{910B2083-4642-4E44-B14D-28DEEA91D847}"/>
    <cellStyle name="Normal 9 4 3 2 2 2 2 2 2" xfId="5478" xr:uid="{8B8733CE-E15E-46E0-A9CF-E0B619F870A3}"/>
    <cellStyle name="Normal 9 4 3 2 2 2 2 2 3" xfId="5107" xr:uid="{E4051290-3AFF-4819-B9DC-7CBC8A76A125}"/>
    <cellStyle name="Normal 9 4 3 2 2 2 3" xfId="4757" xr:uid="{532FF032-5C61-4222-B4B9-F8C255FB2444}"/>
    <cellStyle name="Normal 9 4 3 2 2 2 3 2" xfId="5479" xr:uid="{5E10AC98-56E2-4D1B-B108-5B5951D7F5E1}"/>
    <cellStyle name="Normal 9 4 3 2 2 2 3 3" xfId="5106" xr:uid="{8CD52691-6745-4814-8007-24B894E7456F}"/>
    <cellStyle name="Normal 9 4 3 2 2 3" xfId="3314" xr:uid="{8FEBA732-F194-4CB1-9B37-C0971E1E4B9B}"/>
    <cellStyle name="Normal 9 4 3 2 2 3 2" xfId="4758" xr:uid="{EC108CC0-3726-4786-9651-C6FC0B201729}"/>
    <cellStyle name="Normal 9 4 3 2 2 3 2 2" xfId="5480" xr:uid="{C0622FFF-E3DC-472C-867E-B1955EA1F641}"/>
    <cellStyle name="Normal 9 4 3 2 2 3 2 3" xfId="5108" xr:uid="{1AD30B9F-0800-4A44-8112-0C0D44C3C721}"/>
    <cellStyle name="Normal 9 4 3 2 2 4" xfId="3315" xr:uid="{8DAC42F5-492D-4D35-A139-9C2793293EB0}"/>
    <cellStyle name="Normal 9 4 3 2 2 4 2" xfId="5109" xr:uid="{4C6DF5D2-C077-40CD-9962-A7F57446F079}"/>
    <cellStyle name="Normal 9 4 3 2 2 5" xfId="5105" xr:uid="{FD4A39D9-C8D7-4C84-AE80-851262DE3A8A}"/>
    <cellStyle name="Normal 9 4 3 2 3" xfId="3316" xr:uid="{0D147878-E798-4041-9380-E356F17FB9CB}"/>
    <cellStyle name="Normal 9 4 3 2 3 2" xfId="3317" xr:uid="{72AF4F79-6D56-47B6-8EE9-1E9ADA248885}"/>
    <cellStyle name="Normal 9 4 3 2 3 2 2" xfId="4759" xr:uid="{F605BB02-D45A-4C8D-A07C-C4AA3E98191A}"/>
    <cellStyle name="Normal 9 4 3 2 3 2 2 2" xfId="5481" xr:uid="{6A23832F-254F-4FB1-8EF7-BFA705FA9AC8}"/>
    <cellStyle name="Normal 9 4 3 2 3 2 2 3" xfId="5111" xr:uid="{E0BDDD48-7B05-426E-A872-FDEF4248B586}"/>
    <cellStyle name="Normal 9 4 3 2 3 3" xfId="3318" xr:uid="{8440EECE-5D61-4A64-8D3B-AFC17F098DB5}"/>
    <cellStyle name="Normal 9 4 3 2 3 3 2" xfId="5112" xr:uid="{3F52AEE9-88AC-4E67-A080-C48F5E8FBC6B}"/>
    <cellStyle name="Normal 9 4 3 2 3 4" xfId="3319" xr:uid="{E19DD896-394D-495C-8348-205635F3926F}"/>
    <cellStyle name="Normal 9 4 3 2 3 4 2" xfId="5113" xr:uid="{F2BB0BB0-A089-43DF-9410-E1633CB9844D}"/>
    <cellStyle name="Normal 9 4 3 2 3 5" xfId="5110" xr:uid="{99FEA5AE-9214-4C7B-A73B-9413C1805B4F}"/>
    <cellStyle name="Normal 9 4 3 2 4" xfId="3320" xr:uid="{54A32719-716D-451A-8387-AADFD24A8440}"/>
    <cellStyle name="Normal 9 4 3 2 4 2" xfId="4760" xr:uid="{42F86C2E-AA0D-452F-AF16-638EE7B54D1F}"/>
    <cellStyle name="Normal 9 4 3 2 4 2 2" xfId="5482" xr:uid="{AE3BAE7B-774F-4382-AA5F-D2DCFC4A8885}"/>
    <cellStyle name="Normal 9 4 3 2 4 2 3" xfId="5114" xr:uid="{0358242C-AB79-4461-A094-A003C0D827BC}"/>
    <cellStyle name="Normal 9 4 3 2 5" xfId="3321" xr:uid="{877BB7EC-2579-4D54-B828-3BC466A6E94D}"/>
    <cellStyle name="Normal 9 4 3 2 5 2" xfId="5115" xr:uid="{E32E53BE-4F35-4F33-B84B-E05DC7EFAC28}"/>
    <cellStyle name="Normal 9 4 3 2 6" xfId="3322" xr:uid="{91893126-F275-48CF-BEE8-99C448BC41D9}"/>
    <cellStyle name="Normal 9 4 3 2 6 2" xfId="5116" xr:uid="{73AA3A49-EB5D-48EF-B86F-B7AF1825432E}"/>
    <cellStyle name="Normal 9 4 3 2 7" xfId="5104" xr:uid="{629DE446-5C03-4CEA-A94C-116ADA096601}"/>
    <cellStyle name="Normal 9 4 3 3" xfId="3323" xr:uid="{F31927ED-94B3-4789-BC54-4E30FE84E42A}"/>
    <cellStyle name="Normal 9 4 3 3 2" xfId="3324" xr:uid="{325D1771-4F21-453B-AF1A-B4A496AC4DB4}"/>
    <cellStyle name="Normal 9 4 3 3 2 2" xfId="3325" xr:uid="{F8BDC3C1-1C91-46C2-A6E5-2C9A0BB9E645}"/>
    <cellStyle name="Normal 9 4 3 3 2 2 2" xfId="4761" xr:uid="{89FA6B0B-42C4-4CA5-948E-5385294567FF}"/>
    <cellStyle name="Normal 9 4 3 3 2 2 2 2" xfId="5483" xr:uid="{4BC74F0A-A8A9-4276-890E-DFF8C8A0515B}"/>
    <cellStyle name="Normal 9 4 3 3 2 2 2 3" xfId="5119" xr:uid="{C75A2157-7013-4329-928D-26597722267A}"/>
    <cellStyle name="Normal 9 4 3 3 2 3" xfId="3326" xr:uid="{EC17765A-C632-4D6D-8200-A8E82CDAC92C}"/>
    <cellStyle name="Normal 9 4 3 3 2 3 2" xfId="5120" xr:uid="{1D489E4C-8A9B-4CF3-9854-DD0193176578}"/>
    <cellStyle name="Normal 9 4 3 3 2 4" xfId="3327" xr:uid="{DE2AFC63-33B5-4BE6-A66E-DBE22BF60C71}"/>
    <cellStyle name="Normal 9 4 3 3 2 4 2" xfId="5121" xr:uid="{8BC418AA-26BD-494B-BC07-5B6B7E67AC5D}"/>
    <cellStyle name="Normal 9 4 3 3 2 5" xfId="5118" xr:uid="{739A5738-5EAA-4D76-A196-9CE7FF64E404}"/>
    <cellStyle name="Normal 9 4 3 3 3" xfId="3328" xr:uid="{64C93E5F-EA39-4A67-A03F-45179B3A115C}"/>
    <cellStyle name="Normal 9 4 3 3 3 2" xfId="4762" xr:uid="{C3376B11-42AD-4496-8583-F496B06CFDA6}"/>
    <cellStyle name="Normal 9 4 3 3 3 2 2" xfId="5484" xr:uid="{292802BD-BDFF-405F-A359-A2D4CEE04480}"/>
    <cellStyle name="Normal 9 4 3 3 3 2 3" xfId="5122" xr:uid="{ED29169F-B354-446E-9A88-4FB484B10E88}"/>
    <cellStyle name="Normal 9 4 3 3 4" xfId="3329" xr:uid="{1BCAB6E4-51A9-4AF6-A855-44D4CDEE1DC8}"/>
    <cellStyle name="Normal 9 4 3 3 4 2" xfId="5123" xr:uid="{6D6A39E0-E288-4800-9A8D-9FA77E82DE74}"/>
    <cellStyle name="Normal 9 4 3 3 5" xfId="3330" xr:uid="{96C67887-C4F0-495A-B03E-87879135DFB5}"/>
    <cellStyle name="Normal 9 4 3 3 5 2" xfId="5124" xr:uid="{C46560D5-26A5-4529-BEBF-50AB6A1036D5}"/>
    <cellStyle name="Normal 9 4 3 3 6" xfId="5117" xr:uid="{CCFBC904-2B1E-4A23-A251-C6EBFD8431ED}"/>
    <cellStyle name="Normal 9 4 3 4" xfId="3331" xr:uid="{37195961-A361-4C27-8D0E-EA24AFD760D7}"/>
    <cellStyle name="Normal 9 4 3 4 2" xfId="3332" xr:uid="{60F80326-B4F7-473F-AEFA-A5F916CC314E}"/>
    <cellStyle name="Normal 9 4 3 4 2 2" xfId="4763" xr:uid="{D213C8C1-C30C-47A2-9813-6859492A36B1}"/>
    <cellStyle name="Normal 9 4 3 4 2 2 2" xfId="5485" xr:uid="{587FBC13-E54D-4B96-9231-B640A18281AA}"/>
    <cellStyle name="Normal 9 4 3 4 2 2 3" xfId="5126" xr:uid="{8EF7F274-1600-4BFE-8319-B7DB0C3B1AE4}"/>
    <cellStyle name="Normal 9 4 3 4 3" xfId="3333" xr:uid="{A3624545-1900-4409-B376-F8F9CEE2F22B}"/>
    <cellStyle name="Normal 9 4 3 4 3 2" xfId="5127" xr:uid="{44F74893-A7C4-446E-9168-ED31A6AEF0D8}"/>
    <cellStyle name="Normal 9 4 3 4 4" xfId="3334" xr:uid="{9868EE67-150A-4F4D-8CC1-64B59D41FEAE}"/>
    <cellStyle name="Normal 9 4 3 4 4 2" xfId="5128" xr:uid="{4EF443DC-3401-4829-B09C-7DB7AC0F1253}"/>
    <cellStyle name="Normal 9 4 3 4 5" xfId="5125" xr:uid="{684DB159-F395-41BC-AE4C-30CC9A093CE0}"/>
    <cellStyle name="Normal 9 4 3 5" xfId="3335" xr:uid="{710B22BF-80CE-4566-8E92-50547A6943DD}"/>
    <cellStyle name="Normal 9 4 3 5 2" xfId="3336" xr:uid="{52E6D364-FAE3-4956-B066-44BE2A8AE2C6}"/>
    <cellStyle name="Normal 9 4 3 5 2 2" xfId="5130" xr:uid="{B42D78F8-B83B-449F-AE9C-D920F8E8BBC8}"/>
    <cellStyle name="Normal 9 4 3 5 3" xfId="3337" xr:uid="{7ADB26BE-A1D8-409D-A8C2-5D6D53185529}"/>
    <cellStyle name="Normal 9 4 3 5 3 2" xfId="5131" xr:uid="{F1841F53-2DBF-4C42-9E74-5E3BAA20BA7D}"/>
    <cellStyle name="Normal 9 4 3 5 4" xfId="3338" xr:uid="{AA212B24-69E1-453C-9E5C-A056094D8284}"/>
    <cellStyle name="Normal 9 4 3 5 4 2" xfId="5132" xr:uid="{1E6AEF08-38DF-49A1-8F8A-F91BC8946354}"/>
    <cellStyle name="Normal 9 4 3 5 5" xfId="5129" xr:uid="{90DCF0DF-BED3-4209-8B32-D95EDB236D4E}"/>
    <cellStyle name="Normal 9 4 3 6" xfId="3339" xr:uid="{EEEF7247-8182-48DE-AD51-969DDC3281DC}"/>
    <cellStyle name="Normal 9 4 3 6 2" xfId="5133" xr:uid="{5125A82C-D26A-446F-AFC8-8A83C77B62E3}"/>
    <cellStyle name="Normal 9 4 3 7" xfId="3340" xr:uid="{47C90ED1-8E71-4AC5-B1CB-D85BFD11E508}"/>
    <cellStyle name="Normal 9 4 3 7 2" xfId="5134" xr:uid="{3B1A48F7-883A-4835-916C-91B9DED94125}"/>
    <cellStyle name="Normal 9 4 3 8" xfId="3341" xr:uid="{A87A50C8-B17B-42BB-8873-411B0030D5D0}"/>
    <cellStyle name="Normal 9 4 3 8 2" xfId="5135" xr:uid="{11F55960-9E2C-4D9B-823E-1B92533EA367}"/>
    <cellStyle name="Normal 9 4 3 9" xfId="5103" xr:uid="{C4C9278C-3080-458A-B8CD-D37B1496C56C}"/>
    <cellStyle name="Normal 9 4 4" xfId="3342" xr:uid="{E86A6454-23E2-4A62-861F-850DF266B480}"/>
    <cellStyle name="Normal 9 4 4 2" xfId="3343" xr:uid="{38ED56F8-E78C-4845-81BB-FD2E771C0C2A}"/>
    <cellStyle name="Normal 9 4 4 2 2" xfId="3344" xr:uid="{6DB215F5-3F30-4DF4-9D95-D21B44BD8601}"/>
    <cellStyle name="Normal 9 4 4 2 2 2" xfId="3345" xr:uid="{8AFA6EF8-F3C5-42D6-B341-E89454E49DA4}"/>
    <cellStyle name="Normal 9 4 4 2 2 2 2" xfId="4276" xr:uid="{7A0A4C22-A2DF-492E-9AB5-86CDAA8F9F5D}"/>
    <cellStyle name="Normal 9 4 4 2 2 2 2 2" xfId="5140" xr:uid="{BD294196-E90E-4EB6-B7AA-F780E443D744}"/>
    <cellStyle name="Normal 9 4 4 2 2 2 3" xfId="5139" xr:uid="{52A0FFFB-7F8F-43C6-877F-2AB61FCB0BCB}"/>
    <cellStyle name="Normal 9 4 4 2 2 3" xfId="3346" xr:uid="{12125666-E34B-4E33-A134-F3C6C5FAE6B1}"/>
    <cellStyle name="Normal 9 4 4 2 2 3 2" xfId="5141" xr:uid="{E960092E-9FDB-4CF9-A8B3-E4DB549AD2D8}"/>
    <cellStyle name="Normal 9 4 4 2 2 4" xfId="3347" xr:uid="{056C817B-D51A-477E-84A3-10C0C3A15956}"/>
    <cellStyle name="Normal 9 4 4 2 2 4 2" xfId="5142" xr:uid="{BED20FA5-DD54-4A36-8080-E4AFDA4A650D}"/>
    <cellStyle name="Normal 9 4 4 2 2 5" xfId="5138" xr:uid="{2557D46F-FCCF-4AC5-AEBA-DF64CC712167}"/>
    <cellStyle name="Normal 9 4 4 2 3" xfId="3348" xr:uid="{8BCE1673-F873-4F14-851F-85A019E90330}"/>
    <cellStyle name="Normal 9 4 4 2 3 2" xfId="4277" xr:uid="{25A5FE85-BA6B-429E-948C-DE8EDBF64CA0}"/>
    <cellStyle name="Normal 9 4 4 2 3 2 2" xfId="5144" xr:uid="{75D82D99-178B-4C68-879B-B6C86065E349}"/>
    <cellStyle name="Normal 9 4 4 2 3 3" xfId="5143" xr:uid="{ED65FDB3-5CBB-4018-8A89-91BECCAFAA1C}"/>
    <cellStyle name="Normal 9 4 4 2 4" xfId="3349" xr:uid="{A1CB9907-5A15-4272-A630-53C229046D08}"/>
    <cellStyle name="Normal 9 4 4 2 4 2" xfId="5145" xr:uid="{81176462-8ABE-4D9F-9115-CC5EA3DD4C86}"/>
    <cellStyle name="Normal 9 4 4 2 5" xfId="3350" xr:uid="{A957D640-8160-46EA-8290-8A96AE28BF72}"/>
    <cellStyle name="Normal 9 4 4 2 5 2" xfId="5146" xr:uid="{D038418A-23DE-419A-ADF0-33B325D912D0}"/>
    <cellStyle name="Normal 9 4 4 2 6" xfId="5137" xr:uid="{047F12CC-266B-4AA9-A49C-105D7BA3390F}"/>
    <cellStyle name="Normal 9 4 4 3" xfId="3351" xr:uid="{7A14DFD5-3BF2-4551-9A20-3EA7BF1C0B0C}"/>
    <cellStyle name="Normal 9 4 4 3 2" xfId="3352" xr:uid="{BAB00FDA-AA66-4EE4-A861-415C0644C349}"/>
    <cellStyle name="Normal 9 4 4 3 2 2" xfId="4278" xr:uid="{ECAEEA67-72A3-475B-BC2C-188B44458523}"/>
    <cellStyle name="Normal 9 4 4 3 2 2 2" xfId="5149" xr:uid="{670597FE-7208-4186-98E6-F433C79ED2CA}"/>
    <cellStyle name="Normal 9 4 4 3 2 3" xfId="5148" xr:uid="{B677AB36-724A-4D03-B1AB-53A755AD3EB9}"/>
    <cellStyle name="Normal 9 4 4 3 3" xfId="3353" xr:uid="{907E5DC0-A614-4517-A549-82D6AEBAFF36}"/>
    <cellStyle name="Normal 9 4 4 3 3 2" xfId="5150" xr:uid="{A5395189-07F1-4D13-BC0D-7336D8B6B4C2}"/>
    <cellStyle name="Normal 9 4 4 3 4" xfId="3354" xr:uid="{2A9716AC-891E-467E-9E52-B60672D54295}"/>
    <cellStyle name="Normal 9 4 4 3 4 2" xfId="5151" xr:uid="{2B76813E-83DB-4ED1-B62A-F5D823018AA3}"/>
    <cellStyle name="Normal 9 4 4 3 5" xfId="5147" xr:uid="{5BAA7EE6-083F-46D2-9AC9-FAF3FCF975C3}"/>
    <cellStyle name="Normal 9 4 4 4" xfId="3355" xr:uid="{44BAD278-CCA9-4B0F-9B5E-B87F856EC528}"/>
    <cellStyle name="Normal 9 4 4 4 2" xfId="3356" xr:uid="{B0CE0EEA-5AE9-495D-834D-27C1448EDF6C}"/>
    <cellStyle name="Normal 9 4 4 4 2 2" xfId="5153" xr:uid="{722F65C5-ED1A-4436-BC9D-FE1BFE5FBE08}"/>
    <cellStyle name="Normal 9 4 4 4 3" xfId="3357" xr:uid="{DCC755C0-AEC4-42B4-99A8-BDF2A6B60146}"/>
    <cellStyle name="Normal 9 4 4 4 3 2" xfId="5154" xr:uid="{D40F0DDE-C38C-42C6-81E1-0B5E4B317020}"/>
    <cellStyle name="Normal 9 4 4 4 4" xfId="3358" xr:uid="{39F62DBD-5150-41CC-9EBD-46002B3C6C9A}"/>
    <cellStyle name="Normal 9 4 4 4 4 2" xfId="5155" xr:uid="{3B8342CD-8DC6-4ADA-B34C-3158A553E4FC}"/>
    <cellStyle name="Normal 9 4 4 4 5" xfId="5152" xr:uid="{E5D95D33-26C6-4949-B442-FCA527C63229}"/>
    <cellStyle name="Normal 9 4 4 5" xfId="3359" xr:uid="{B1CE0C30-A51E-49E6-809A-CBCCA09F4A40}"/>
    <cellStyle name="Normal 9 4 4 5 2" xfId="5156" xr:uid="{861FABAC-D4E1-412E-BC70-4FA016E592D2}"/>
    <cellStyle name="Normal 9 4 4 6" xfId="3360" xr:uid="{B1EFB450-4511-4459-B422-3E65F6AB8E97}"/>
    <cellStyle name="Normal 9 4 4 6 2" xfId="5157" xr:uid="{E11851FB-00CF-49E6-9399-EC36F48E6F0E}"/>
    <cellStyle name="Normal 9 4 4 7" xfId="3361" xr:uid="{8C704F91-86C2-4F52-8EFC-52BFC7BFF907}"/>
    <cellStyle name="Normal 9 4 4 7 2" xfId="5158" xr:uid="{9E70900D-F9DB-440B-9922-0CA9C756185E}"/>
    <cellStyle name="Normal 9 4 4 8" xfId="5136" xr:uid="{94871503-A726-4369-9AA6-FDBA2BBD2AAA}"/>
    <cellStyle name="Normal 9 4 5" xfId="3362" xr:uid="{1CD8EE58-609A-46C0-B209-BFE63424ECB3}"/>
    <cellStyle name="Normal 9 4 5 2" xfId="3363" xr:uid="{DB34CD78-5990-4B0C-BF3E-FEB5C8FF3813}"/>
    <cellStyle name="Normal 9 4 5 2 2" xfId="3364" xr:uid="{4E059E8C-5B78-49DC-BA6B-798F784CD38E}"/>
    <cellStyle name="Normal 9 4 5 2 2 2" xfId="4279" xr:uid="{5D1AA479-761C-4ECC-A3F0-E9F71B137FC3}"/>
    <cellStyle name="Normal 9 4 5 2 2 2 2" xfId="5162" xr:uid="{CC07693D-D7B0-4346-82BE-9FB875872750}"/>
    <cellStyle name="Normal 9 4 5 2 2 3" xfId="5161" xr:uid="{87B1A814-B77B-4DC4-96E3-B69ED232FD1F}"/>
    <cellStyle name="Normal 9 4 5 2 3" xfId="3365" xr:uid="{C4B7F504-9B8D-4BAF-991D-4D3A67E58DAC}"/>
    <cellStyle name="Normal 9 4 5 2 3 2" xfId="5163" xr:uid="{271826EB-5F95-4CA5-901D-BC868456CB3B}"/>
    <cellStyle name="Normal 9 4 5 2 4" xfId="3366" xr:uid="{F789B0CD-3123-4B7D-B473-A610B52FC196}"/>
    <cellStyle name="Normal 9 4 5 2 4 2" xfId="5164" xr:uid="{46C8055C-FC6A-4319-A023-8971CBD2B6D9}"/>
    <cellStyle name="Normal 9 4 5 2 5" xfId="5160" xr:uid="{9285E837-C5B5-4CD2-90F6-CB56353F523C}"/>
    <cellStyle name="Normal 9 4 5 3" xfId="3367" xr:uid="{255F4148-09AA-4BB7-8A99-C1A13009EB25}"/>
    <cellStyle name="Normal 9 4 5 3 2" xfId="3368" xr:uid="{9A94D7E4-EFFC-48CA-8ADA-43646D8CC8C9}"/>
    <cellStyle name="Normal 9 4 5 3 2 2" xfId="5166" xr:uid="{F532ECD2-975A-4372-A824-D69B46D7E787}"/>
    <cellStyle name="Normal 9 4 5 3 3" xfId="3369" xr:uid="{7C499602-7D24-4C9F-9F1E-A3E78BB37A77}"/>
    <cellStyle name="Normal 9 4 5 3 3 2" xfId="5167" xr:uid="{E99CA6FE-CB91-48D7-B296-BDC153174193}"/>
    <cellStyle name="Normal 9 4 5 3 4" xfId="3370" xr:uid="{69924A74-E43A-461F-A563-569CF51E4690}"/>
    <cellStyle name="Normal 9 4 5 3 4 2" xfId="5168" xr:uid="{B15AC5E7-F685-4D17-A211-0BE27EDE87C3}"/>
    <cellStyle name="Normal 9 4 5 3 5" xfId="5165" xr:uid="{880B1702-2688-4A80-A021-D9F942B5DF1F}"/>
    <cellStyle name="Normal 9 4 5 4" xfId="3371" xr:uid="{2B8D5B9B-204F-41AE-8D33-410B28428F4E}"/>
    <cellStyle name="Normal 9 4 5 4 2" xfId="5169" xr:uid="{A1830B9D-1FC1-4987-BC75-0A3B432FA06F}"/>
    <cellStyle name="Normal 9 4 5 5" xfId="3372" xr:uid="{9B3F5D44-665E-44AB-8E11-4D3A253EA586}"/>
    <cellStyle name="Normal 9 4 5 5 2" xfId="5170" xr:uid="{9F6AD7F2-A850-42E4-BEBF-54D2DD38E4AD}"/>
    <cellStyle name="Normal 9 4 5 6" xfId="3373" xr:uid="{3ACBB1C7-5714-48F7-904E-F0B848FE5BC0}"/>
    <cellStyle name="Normal 9 4 5 6 2" xfId="5171" xr:uid="{8D160E89-9602-42B6-A4D2-92E38EA22AA7}"/>
    <cellStyle name="Normal 9 4 5 7" xfId="5159" xr:uid="{F104C6B7-D39F-407B-BC07-577666518527}"/>
    <cellStyle name="Normal 9 4 6" xfId="3374" xr:uid="{E54A1027-853A-409A-BC31-2858BE91636C}"/>
    <cellStyle name="Normal 9 4 6 2" xfId="3375" xr:uid="{B946493C-5F99-43F9-9A85-27DC9D24626F}"/>
    <cellStyle name="Normal 9 4 6 2 2" xfId="3376" xr:uid="{5A3A4783-7AFE-44FB-AE09-DDB8E7270855}"/>
    <cellStyle name="Normal 9 4 6 2 2 2" xfId="5174" xr:uid="{B335559A-E36D-4735-9E05-E6FB7203FD00}"/>
    <cellStyle name="Normal 9 4 6 2 3" xfId="3377" xr:uid="{D26C8E6E-3C09-4CAB-BFEE-DA7ACF216604}"/>
    <cellStyle name="Normal 9 4 6 2 3 2" xfId="5175" xr:uid="{1AB0AF07-BAAD-4562-A566-A1442026A2F4}"/>
    <cellStyle name="Normal 9 4 6 2 4" xfId="3378" xr:uid="{31AA6BEE-EF1F-45CF-9A19-34A7A118470B}"/>
    <cellStyle name="Normal 9 4 6 2 4 2" xfId="5176" xr:uid="{787C2617-F16C-4412-92B8-C487332AC9F0}"/>
    <cellStyle name="Normal 9 4 6 2 5" xfId="5173" xr:uid="{7D8CE573-38F6-40D6-93C6-FD294F363747}"/>
    <cellStyle name="Normal 9 4 6 3" xfId="3379" xr:uid="{CE5268D1-ED83-4350-9AFB-6C8E3A5F46E6}"/>
    <cellStyle name="Normal 9 4 6 3 2" xfId="5177" xr:uid="{102969AC-07E6-48A8-8942-D3781F07F16F}"/>
    <cellStyle name="Normal 9 4 6 4" xfId="3380" xr:uid="{EB342393-E9FD-4795-A292-8668AABB40C3}"/>
    <cellStyle name="Normal 9 4 6 4 2" xfId="5178" xr:uid="{516AE4DE-A6F7-4F0F-A68C-7CBC448954D6}"/>
    <cellStyle name="Normal 9 4 6 5" xfId="3381" xr:uid="{DA3CDC6B-5601-4F11-90B2-09BF2831CD59}"/>
    <cellStyle name="Normal 9 4 6 5 2" xfId="5179" xr:uid="{92B6CA9A-5126-4230-A87D-480969A930AE}"/>
    <cellStyle name="Normal 9 4 6 6" xfId="5172" xr:uid="{3610B1FB-0986-4582-B12B-FCE7EA5F6D3D}"/>
    <cellStyle name="Normal 9 4 7" xfId="3382" xr:uid="{E47C6308-DA68-40D4-B1C9-97FD42FE1D3B}"/>
    <cellStyle name="Normal 9 4 7 2" xfId="3383" xr:uid="{B84EBD11-8455-4E70-AF8E-B7D7B8BDCC2B}"/>
    <cellStyle name="Normal 9 4 7 2 2" xfId="5181" xr:uid="{B041C52A-2D67-4D99-AE2E-28E93263C7CD}"/>
    <cellStyle name="Normal 9 4 7 3" xfId="3384" xr:uid="{2B491D4C-34C4-40D9-BACD-0125DC4BF37E}"/>
    <cellStyle name="Normal 9 4 7 3 2" xfId="5182" xr:uid="{424F12F1-6190-460B-8825-D403A968E051}"/>
    <cellStyle name="Normal 9 4 7 4" xfId="3385" xr:uid="{9A62160A-FCE8-490D-8006-F05FAB2DF132}"/>
    <cellStyle name="Normal 9 4 7 4 2" xfId="5183" xr:uid="{BEF914DF-DD59-4386-A39B-A85F1965E029}"/>
    <cellStyle name="Normal 9 4 7 5" xfId="5180" xr:uid="{BBE505BE-1986-4100-9E1A-B4AD806547D1}"/>
    <cellStyle name="Normal 9 4 8" xfId="3386" xr:uid="{588F23D5-356D-4649-8F6E-9732FBC93638}"/>
    <cellStyle name="Normal 9 4 8 2" xfId="3387" xr:uid="{301E910B-F8A9-432E-961E-59B4F67B9B1D}"/>
    <cellStyle name="Normal 9 4 8 2 2" xfId="5185" xr:uid="{6ADD4A61-DC0F-49A9-ACF5-5FE687EA67AE}"/>
    <cellStyle name="Normal 9 4 8 3" xfId="3388" xr:uid="{09602115-164C-4E2D-ABD3-6464446CB7E3}"/>
    <cellStyle name="Normal 9 4 8 3 2" xfId="5186" xr:uid="{BA1860F8-F2CF-4288-9031-2D59C355EB0E}"/>
    <cellStyle name="Normal 9 4 8 4" xfId="3389" xr:uid="{E73E2997-4466-4849-93C6-EA748748FC39}"/>
    <cellStyle name="Normal 9 4 8 4 2" xfId="5187" xr:uid="{211D8289-A21A-46DC-972F-4049056FE144}"/>
    <cellStyle name="Normal 9 4 8 5" xfId="5184" xr:uid="{C2A7677B-2AD0-4EC6-93CE-54EFA8D2CEE5}"/>
    <cellStyle name="Normal 9 4 9" xfId="3390" xr:uid="{D664DC63-9246-4DCA-A3CF-BBB5C3EA18E2}"/>
    <cellStyle name="Normal 9 4 9 2" xfId="5188" xr:uid="{E1CA34EE-9E1E-40DD-A583-0C8E0F18045D}"/>
    <cellStyle name="Normal 9 5" xfId="3391" xr:uid="{97CEBB30-11C2-424F-804F-85F82247239D}"/>
    <cellStyle name="Normal 9 5 10" xfId="3392" xr:uid="{E6FDFC0E-20AF-4A5C-B929-3A2A8F03ECB1}"/>
    <cellStyle name="Normal 9 5 10 2" xfId="5190" xr:uid="{FC146626-FD63-466A-90CE-18056B421135}"/>
    <cellStyle name="Normal 9 5 11" xfId="3393" xr:uid="{C69C78A8-FBE1-40FE-8D7B-689A87E378D8}"/>
    <cellStyle name="Normal 9 5 11 2" xfId="5191" xr:uid="{F5CD4AEB-0EE3-4F69-BFDC-523EF169980D}"/>
    <cellStyle name="Normal 9 5 12" xfId="5189" xr:uid="{DB486135-1592-47D5-A863-471668C241F0}"/>
    <cellStyle name="Normal 9 5 2" xfId="3394" xr:uid="{2008FAF0-3ED8-48CF-83DA-C4A1BF20BAFA}"/>
    <cellStyle name="Normal 9 5 2 10" xfId="5192" xr:uid="{2B689B9C-D333-49FA-BE20-FA562865E0ED}"/>
    <cellStyle name="Normal 9 5 2 2" xfId="3395" xr:uid="{80F9A093-2225-4B39-8C6B-0E118A3B4080}"/>
    <cellStyle name="Normal 9 5 2 2 2" xfId="3396" xr:uid="{6E5F86D3-2003-4347-A07E-3039E02B09F7}"/>
    <cellStyle name="Normal 9 5 2 2 2 2" xfId="3397" xr:uid="{7D379EFF-6F51-47D4-939E-D2B6F7E4FF0B}"/>
    <cellStyle name="Normal 9 5 2 2 2 2 2" xfId="3398" xr:uid="{35C71FC4-060A-4222-A05F-51C6810A3803}"/>
    <cellStyle name="Normal 9 5 2 2 2 2 2 2" xfId="5196" xr:uid="{66B30FB6-CCD2-4821-B9FA-0F987B9B0A82}"/>
    <cellStyle name="Normal 9 5 2 2 2 2 3" xfId="3399" xr:uid="{2BDA609A-D4E5-48C3-A708-B64A8B70534C}"/>
    <cellStyle name="Normal 9 5 2 2 2 2 3 2" xfId="5197" xr:uid="{604BA311-D8CC-45A7-A890-92AB926C696D}"/>
    <cellStyle name="Normal 9 5 2 2 2 2 4" xfId="3400" xr:uid="{D5CB1608-58EC-4270-9CD9-0F7FA2F23C5A}"/>
    <cellStyle name="Normal 9 5 2 2 2 2 4 2" xfId="5198" xr:uid="{B90E8C38-EFDF-4C17-8AAB-795F150EDED5}"/>
    <cellStyle name="Normal 9 5 2 2 2 2 5" xfId="5195" xr:uid="{83CCBFAB-E18C-4FDF-8B92-8C3F53B29658}"/>
    <cellStyle name="Normal 9 5 2 2 2 3" xfId="3401" xr:uid="{33210E3B-6D97-4FF9-86A8-5BAACD0F1839}"/>
    <cellStyle name="Normal 9 5 2 2 2 3 2" xfId="3402" xr:uid="{F9A5CC97-A2FC-40EB-93D9-A8CB33C62BF3}"/>
    <cellStyle name="Normal 9 5 2 2 2 3 2 2" xfId="5200" xr:uid="{B6EC6957-34B2-4F14-826B-FEA15CB19C80}"/>
    <cellStyle name="Normal 9 5 2 2 2 3 3" xfId="3403" xr:uid="{8B3B34D6-D1A7-4140-9123-A179A34AA800}"/>
    <cellStyle name="Normal 9 5 2 2 2 3 3 2" xfId="5201" xr:uid="{7B21783E-2187-4F28-ABA6-C5D5DBBB2C0A}"/>
    <cellStyle name="Normal 9 5 2 2 2 3 4" xfId="3404" xr:uid="{EE545B34-0F35-40DD-BCF8-6943C403D3DD}"/>
    <cellStyle name="Normal 9 5 2 2 2 3 4 2" xfId="5202" xr:uid="{D77BCFC1-8738-44FC-94D6-A8D18DEFC569}"/>
    <cellStyle name="Normal 9 5 2 2 2 3 5" xfId="5199" xr:uid="{9C1A627F-6204-49E2-BCE2-93422589769F}"/>
    <cellStyle name="Normal 9 5 2 2 2 4" xfId="3405" xr:uid="{DE702C52-D872-4D98-97F4-440A8E69ADC9}"/>
    <cellStyle name="Normal 9 5 2 2 2 4 2" xfId="5203" xr:uid="{5462669D-E45A-457F-A5EF-C696E5975739}"/>
    <cellStyle name="Normal 9 5 2 2 2 5" xfId="3406" xr:uid="{9E4537A1-7940-4FDD-9A63-6C3A92A82464}"/>
    <cellStyle name="Normal 9 5 2 2 2 5 2" xfId="5204" xr:uid="{1674D29F-02C1-4159-902B-7D74E07B5F9C}"/>
    <cellStyle name="Normal 9 5 2 2 2 6" xfId="3407" xr:uid="{3C2A8FFD-B2D1-4271-AC32-6EEF73EBC338}"/>
    <cellStyle name="Normal 9 5 2 2 2 6 2" xfId="5205" xr:uid="{9A8E9C39-1108-4910-95A9-9A3EC557FC3D}"/>
    <cellStyle name="Normal 9 5 2 2 2 7" xfId="5194" xr:uid="{102E51E2-715C-4297-9347-3829EB33E94C}"/>
    <cellStyle name="Normal 9 5 2 2 3" xfId="3408" xr:uid="{134654D0-589F-47FC-AD46-B1F0E950193A}"/>
    <cellStyle name="Normal 9 5 2 2 3 2" xfId="3409" xr:uid="{3540670E-7D0A-4F7A-90BA-A00A7175CCAB}"/>
    <cellStyle name="Normal 9 5 2 2 3 2 2" xfId="3410" xr:uid="{BD7DFA04-DEB5-4362-8C10-B2F0BB06F443}"/>
    <cellStyle name="Normal 9 5 2 2 3 2 2 2" xfId="5208" xr:uid="{1F51BDBE-9810-4461-8225-91E7C77FC6AA}"/>
    <cellStyle name="Normal 9 5 2 2 3 2 3" xfId="3411" xr:uid="{99F9F075-C364-4F60-B5E3-3C6FE2B64AF2}"/>
    <cellStyle name="Normal 9 5 2 2 3 2 3 2" xfId="5209" xr:uid="{920B6FB3-C70D-4A15-93BD-407AABDDD2EF}"/>
    <cellStyle name="Normal 9 5 2 2 3 2 4" xfId="3412" xr:uid="{4FFBEF3E-7B3A-4659-85A5-0D56ED737EFA}"/>
    <cellStyle name="Normal 9 5 2 2 3 2 4 2" xfId="5210" xr:uid="{D426147E-D9C1-4CF5-9386-6BD2F85817BF}"/>
    <cellStyle name="Normal 9 5 2 2 3 2 5" xfId="5207" xr:uid="{B61FF15A-1084-483E-BC50-593261F85EBB}"/>
    <cellStyle name="Normal 9 5 2 2 3 3" xfId="3413" xr:uid="{23E05484-EF3E-4C6D-B781-4770361711C6}"/>
    <cellStyle name="Normal 9 5 2 2 3 3 2" xfId="5211" xr:uid="{AAB589BA-9336-4619-8157-9F8D4E81BC4A}"/>
    <cellStyle name="Normal 9 5 2 2 3 4" xfId="3414" xr:uid="{5B0DCC12-EF7A-471A-AEB7-02F2B8EE1FE6}"/>
    <cellStyle name="Normal 9 5 2 2 3 4 2" xfId="5212" xr:uid="{E6BB4D05-B09F-4295-B91D-81DE4912F8C7}"/>
    <cellStyle name="Normal 9 5 2 2 3 5" xfId="3415" xr:uid="{FA21B934-C9C6-4992-BDFB-8A0A34BB484C}"/>
    <cellStyle name="Normal 9 5 2 2 3 5 2" xfId="5213" xr:uid="{982A881F-951C-47FC-8C62-F3372C38F98B}"/>
    <cellStyle name="Normal 9 5 2 2 3 6" xfId="5206" xr:uid="{96559FEC-22CC-46E0-8F4A-0CABE718AC87}"/>
    <cellStyle name="Normal 9 5 2 2 4" xfId="3416" xr:uid="{2F58CDBA-0538-4FC8-A2AF-9EDFD2CE87DD}"/>
    <cellStyle name="Normal 9 5 2 2 4 2" xfId="3417" xr:uid="{E949E04D-4F32-4965-9A0C-29CF1B4B3A8F}"/>
    <cellStyle name="Normal 9 5 2 2 4 2 2" xfId="5215" xr:uid="{609B81E0-DE07-4E67-9FDA-0E6EC242FCDB}"/>
    <cellStyle name="Normal 9 5 2 2 4 3" xfId="3418" xr:uid="{41D175FA-7A1E-43E7-B7F8-AD3FB78C171E}"/>
    <cellStyle name="Normal 9 5 2 2 4 3 2" xfId="5216" xr:uid="{2832FC8D-A4A9-4DD5-8D30-C6A2E396B2DB}"/>
    <cellStyle name="Normal 9 5 2 2 4 4" xfId="3419" xr:uid="{24A5676E-6A6D-4648-B4EC-3C75E1F44B24}"/>
    <cellStyle name="Normal 9 5 2 2 4 4 2" xfId="5217" xr:uid="{E2E7BCFD-A89F-4C53-8F84-4627BC18F8B9}"/>
    <cellStyle name="Normal 9 5 2 2 4 5" xfId="5214" xr:uid="{1C862C9E-0C3F-4F3F-B102-FD4D0053953C}"/>
    <cellStyle name="Normal 9 5 2 2 5" xfId="3420" xr:uid="{5EF87CE7-0FFC-4E4C-BFE2-38F542C9D2AB}"/>
    <cellStyle name="Normal 9 5 2 2 5 2" xfId="3421" xr:uid="{345EE9E8-4DD5-48E1-8C94-F9C38E63E146}"/>
    <cellStyle name="Normal 9 5 2 2 5 2 2" xfId="5219" xr:uid="{33621DF4-10A5-488D-B5AF-06EFB1216DD4}"/>
    <cellStyle name="Normal 9 5 2 2 5 3" xfId="3422" xr:uid="{E5142971-CD63-4654-BC3E-04A41964DF3A}"/>
    <cellStyle name="Normal 9 5 2 2 5 3 2" xfId="5220" xr:uid="{FF35E3FD-8E1F-460D-9D8F-E41112CBFCA4}"/>
    <cellStyle name="Normal 9 5 2 2 5 4" xfId="3423" xr:uid="{AB1ECCED-A620-4C66-95BF-336EE67DC8B8}"/>
    <cellStyle name="Normal 9 5 2 2 5 4 2" xfId="5221" xr:uid="{BEE156A2-B79B-4614-AA88-9CFBECF5302B}"/>
    <cellStyle name="Normal 9 5 2 2 5 5" xfId="5218" xr:uid="{9B63BB85-9A32-40A4-A4F6-0C29937D701C}"/>
    <cellStyle name="Normal 9 5 2 2 6" xfId="3424" xr:uid="{ABA8FD41-5EE0-4F2F-AF62-6BF05969829D}"/>
    <cellStyle name="Normal 9 5 2 2 6 2" xfId="5222" xr:uid="{A348D6E6-ACEE-4066-A51E-35D6F4F50E48}"/>
    <cellStyle name="Normal 9 5 2 2 7" xfId="3425" xr:uid="{63DBAB9A-9DB6-4A67-90DB-BDB452E3C169}"/>
    <cellStyle name="Normal 9 5 2 2 7 2" xfId="5223" xr:uid="{5BF97C08-B849-4250-B74B-14745D607A5C}"/>
    <cellStyle name="Normal 9 5 2 2 8" xfId="3426" xr:uid="{57298894-9209-46F6-8F8E-27B18C2FE0FB}"/>
    <cellStyle name="Normal 9 5 2 2 8 2" xfId="5224" xr:uid="{A940BD6F-5026-4778-9A98-A5F2E51C5219}"/>
    <cellStyle name="Normal 9 5 2 2 9" xfId="5193" xr:uid="{8C021C61-3200-4BA3-BD02-7643895504C5}"/>
    <cellStyle name="Normal 9 5 2 3" xfId="3427" xr:uid="{BE81977A-7DAA-4BE5-B8A7-AE47C1B85018}"/>
    <cellStyle name="Normal 9 5 2 3 2" xfId="3428" xr:uid="{8701007F-E035-412A-A4FD-36A240F31C95}"/>
    <cellStyle name="Normal 9 5 2 3 2 2" xfId="3429" xr:uid="{C2E5BE0E-5B70-4E4A-B09D-E2B48244A43F}"/>
    <cellStyle name="Normal 9 5 2 3 2 2 2" xfId="5227" xr:uid="{88E222A0-1F30-40E3-AFA2-27BAFF6747FB}"/>
    <cellStyle name="Normal 9 5 2 3 2 3" xfId="3430" xr:uid="{0F2884A8-94DC-4851-B2CD-751E27D0705F}"/>
    <cellStyle name="Normal 9 5 2 3 2 3 2" xfId="5228" xr:uid="{4808EF8A-7071-46F0-9C3A-01844E80444A}"/>
    <cellStyle name="Normal 9 5 2 3 2 4" xfId="3431" xr:uid="{D7D94DBE-AACF-4137-863C-D45B0BDBC42F}"/>
    <cellStyle name="Normal 9 5 2 3 2 4 2" xfId="5229" xr:uid="{82EE4CD3-B87C-4F38-9803-C85190DC2D66}"/>
    <cellStyle name="Normal 9 5 2 3 2 5" xfId="5226" xr:uid="{B0D83908-596E-4916-AF1C-02C76ACAAA4E}"/>
    <cellStyle name="Normal 9 5 2 3 3" xfId="3432" xr:uid="{BED337E1-4874-42DB-B98A-5F20D029C1AD}"/>
    <cellStyle name="Normal 9 5 2 3 3 2" xfId="3433" xr:uid="{6BE2D2DD-1491-4BE2-A530-AB94B7D3266D}"/>
    <cellStyle name="Normal 9 5 2 3 3 2 2" xfId="5231" xr:uid="{CCFBCFDF-F80A-4891-A578-965449F262CC}"/>
    <cellStyle name="Normal 9 5 2 3 3 3" xfId="3434" xr:uid="{2971F02F-38FC-4F21-B53A-928A92F1940E}"/>
    <cellStyle name="Normal 9 5 2 3 3 3 2" xfId="5232" xr:uid="{D94D02D0-67D5-4F48-8E60-C5FF078EEF2E}"/>
    <cellStyle name="Normal 9 5 2 3 3 4" xfId="3435" xr:uid="{71FF97A5-5091-4082-AAD6-46172B8024F4}"/>
    <cellStyle name="Normal 9 5 2 3 3 4 2" xfId="5233" xr:uid="{69332F43-E752-4866-9EF2-5656938037A0}"/>
    <cellStyle name="Normal 9 5 2 3 3 5" xfId="5230" xr:uid="{050EB7F1-7ADE-4E80-8E76-86C559E341E4}"/>
    <cellStyle name="Normal 9 5 2 3 4" xfId="3436" xr:uid="{B9910F7C-FD5D-4D00-A2F6-B367EC99C403}"/>
    <cellStyle name="Normal 9 5 2 3 4 2" xfId="5234" xr:uid="{7FE5315A-643C-4B28-909E-A8DD67465361}"/>
    <cellStyle name="Normal 9 5 2 3 5" xfId="3437" xr:uid="{74F4ECBF-28EB-46BE-84CA-736ABACBC384}"/>
    <cellStyle name="Normal 9 5 2 3 5 2" xfId="5235" xr:uid="{C915D074-19C7-43EF-B7E9-3BE336846329}"/>
    <cellStyle name="Normal 9 5 2 3 6" xfId="3438" xr:uid="{C2D30700-F00D-4F08-8D0C-F792D9AAAD11}"/>
    <cellStyle name="Normal 9 5 2 3 6 2" xfId="5236" xr:uid="{C2289D10-CFDD-411C-B252-B6BC79B7B83C}"/>
    <cellStyle name="Normal 9 5 2 3 7" xfId="5225" xr:uid="{A6BB90F1-A4C2-4F0D-921A-5B713C6C3AF7}"/>
    <cellStyle name="Normal 9 5 2 4" xfId="3439" xr:uid="{EE7A20A4-180C-4FC4-8090-5576B4314F24}"/>
    <cellStyle name="Normal 9 5 2 4 2" xfId="3440" xr:uid="{58CBA84B-FE0B-4616-97C9-86CCE88486DF}"/>
    <cellStyle name="Normal 9 5 2 4 2 2" xfId="3441" xr:uid="{88CC8384-39A5-4149-9DC3-E88FCB9FC95C}"/>
    <cellStyle name="Normal 9 5 2 4 2 2 2" xfId="5239" xr:uid="{EF9C8729-B539-4190-8830-F6F1BF476569}"/>
    <cellStyle name="Normal 9 5 2 4 2 3" xfId="3442" xr:uid="{2D8256FC-60A6-4859-9005-F184BEB2A4B3}"/>
    <cellStyle name="Normal 9 5 2 4 2 3 2" xfId="5240" xr:uid="{23BA549E-EA73-413B-87D7-F62285BD8052}"/>
    <cellStyle name="Normal 9 5 2 4 2 4" xfId="3443" xr:uid="{4DDBE2D1-C1CB-453A-854B-9F647B81EF9E}"/>
    <cellStyle name="Normal 9 5 2 4 2 4 2" xfId="5241" xr:uid="{672D29C6-9313-4012-9867-3192FD86C427}"/>
    <cellStyle name="Normal 9 5 2 4 2 5" xfId="5238" xr:uid="{A0845A3A-5882-4724-B5C5-C3F48575CD1F}"/>
    <cellStyle name="Normal 9 5 2 4 3" xfId="3444" xr:uid="{36838E21-7D06-4A59-9220-BFF2959747E2}"/>
    <cellStyle name="Normal 9 5 2 4 3 2" xfId="5242" xr:uid="{BEEBB9E9-E9D5-4873-8167-69E198B2EEAB}"/>
    <cellStyle name="Normal 9 5 2 4 4" xfId="3445" xr:uid="{5016DEE2-2EE8-4058-B650-1F34A60161E7}"/>
    <cellStyle name="Normal 9 5 2 4 4 2" xfId="5243" xr:uid="{AA08F7FF-08E2-4EEC-A665-368D2568857B}"/>
    <cellStyle name="Normal 9 5 2 4 5" xfId="3446" xr:uid="{17C9D03D-AE70-4FE4-82C7-8C011576CCC7}"/>
    <cellStyle name="Normal 9 5 2 4 5 2" xfId="5244" xr:uid="{638E7ED8-A65C-4F4B-A323-11C1C795A1AD}"/>
    <cellStyle name="Normal 9 5 2 4 6" xfId="5237" xr:uid="{A1EB299D-2134-4E66-A4E2-972163AFBD7C}"/>
    <cellStyle name="Normal 9 5 2 5" xfId="3447" xr:uid="{4D83C54C-A879-4E70-A4F8-C825B80F157C}"/>
    <cellStyle name="Normal 9 5 2 5 2" xfId="3448" xr:uid="{7FB17950-3376-4868-BD67-50801AA7D53B}"/>
    <cellStyle name="Normal 9 5 2 5 2 2" xfId="5246" xr:uid="{EC64B812-5C79-4CD9-B77D-9E08B861E815}"/>
    <cellStyle name="Normal 9 5 2 5 3" xfId="3449" xr:uid="{8B94D57A-4154-430F-9D65-E7498E98410D}"/>
    <cellStyle name="Normal 9 5 2 5 3 2" xfId="5247" xr:uid="{47D3F07E-F876-4F73-B0B6-0A5485A83D32}"/>
    <cellStyle name="Normal 9 5 2 5 4" xfId="3450" xr:uid="{7B1F0CA9-39AF-4DFF-AF35-C4DC693BEECD}"/>
    <cellStyle name="Normal 9 5 2 5 4 2" xfId="5248" xr:uid="{DF7A62F7-273E-4E31-96F4-7CF8A5F4A426}"/>
    <cellStyle name="Normal 9 5 2 5 5" xfId="5245" xr:uid="{E6D20954-1AE3-40C0-9DF1-33049389CE5A}"/>
    <cellStyle name="Normal 9 5 2 6" xfId="3451" xr:uid="{CD751C21-9E6C-4962-9F33-1DF595538B79}"/>
    <cellStyle name="Normal 9 5 2 6 2" xfId="3452" xr:uid="{38462363-15AF-4F44-A310-680D9A12A66E}"/>
    <cellStyle name="Normal 9 5 2 6 2 2" xfId="5250" xr:uid="{DAC6FB5A-7D72-4156-AD6F-D1442BA50CA5}"/>
    <cellStyle name="Normal 9 5 2 6 3" xfId="3453" xr:uid="{8A3A6123-CC2D-4600-B509-EA6DBB4187C0}"/>
    <cellStyle name="Normal 9 5 2 6 3 2" xfId="5251" xr:uid="{D682E3BF-16EA-4824-9060-49FDA20BD98C}"/>
    <cellStyle name="Normal 9 5 2 6 4" xfId="3454" xr:uid="{F8FF5325-6BC8-473A-90D8-D28F1423997F}"/>
    <cellStyle name="Normal 9 5 2 6 4 2" xfId="5252" xr:uid="{3AD5F686-5D6E-47E7-AB66-5E314E9F0C47}"/>
    <cellStyle name="Normal 9 5 2 6 5" xfId="5249" xr:uid="{7FADB624-F5B6-4CD2-8769-2CBB504C1DCE}"/>
    <cellStyle name="Normal 9 5 2 7" xfId="3455" xr:uid="{358DFD06-98EC-435B-97CF-AFF26ACB8AAF}"/>
    <cellStyle name="Normal 9 5 2 7 2" xfId="5253" xr:uid="{66CAF93E-4205-4107-BEC4-AF460D404E3A}"/>
    <cellStyle name="Normal 9 5 2 8" xfId="3456" xr:uid="{37664DB2-1889-4932-8826-76D3DA51DC18}"/>
    <cellStyle name="Normal 9 5 2 8 2" xfId="5254" xr:uid="{D0668C90-FB42-48FB-B168-CD04A6C83FCF}"/>
    <cellStyle name="Normal 9 5 2 9" xfId="3457" xr:uid="{6E99BFA5-0E38-4BDC-9760-EEAB4B5F13DD}"/>
    <cellStyle name="Normal 9 5 2 9 2" xfId="5255" xr:uid="{FE9926A3-5979-4950-A016-BF88011EB719}"/>
    <cellStyle name="Normal 9 5 3" xfId="3458" xr:uid="{340647D3-55B7-43DC-A26D-E4368E332953}"/>
    <cellStyle name="Normal 9 5 3 2" xfId="3459" xr:uid="{C2A4180B-AA91-4346-AD11-FDFF1FD828D1}"/>
    <cellStyle name="Normal 9 5 3 2 2" xfId="3460" xr:uid="{D1EB46D6-5D67-4DD8-97B8-DD056E4F7AF9}"/>
    <cellStyle name="Normal 9 5 3 2 2 2" xfId="3461" xr:uid="{8CC6C1B2-C8A9-4FC7-9647-DA5A3A8F5401}"/>
    <cellStyle name="Normal 9 5 3 2 2 2 2" xfId="4280" xr:uid="{9D2FFF8D-5735-4D5A-8913-B4C4F7FAB0CB}"/>
    <cellStyle name="Normal 9 5 3 2 2 2 2 2" xfId="5260" xr:uid="{1F03C82A-794F-4F48-93AF-D3950DEEC432}"/>
    <cellStyle name="Normal 9 5 3 2 2 2 3" xfId="5259" xr:uid="{5B41CFA3-7560-4016-90C1-B9338D51BE43}"/>
    <cellStyle name="Normal 9 5 3 2 2 3" xfId="3462" xr:uid="{9594700A-708A-4943-B5C2-B4A4D95FF5B8}"/>
    <cellStyle name="Normal 9 5 3 2 2 3 2" xfId="5261" xr:uid="{FB5793BF-1EDE-47D4-9FFB-89CC80A6D6B1}"/>
    <cellStyle name="Normal 9 5 3 2 2 4" xfId="3463" xr:uid="{CFBD04D8-1DA0-49A9-A079-C3B6DF39C306}"/>
    <cellStyle name="Normal 9 5 3 2 2 4 2" xfId="5262" xr:uid="{676E1CEB-500C-4672-A435-4F2A48D1F49E}"/>
    <cellStyle name="Normal 9 5 3 2 2 5" xfId="5258" xr:uid="{9A8C84D6-751E-4FAA-B74F-E6EFCA6CC798}"/>
    <cellStyle name="Normal 9 5 3 2 3" xfId="3464" xr:uid="{F77177A4-96EA-43F3-967E-172AE846CC55}"/>
    <cellStyle name="Normal 9 5 3 2 3 2" xfId="3465" xr:uid="{EA6EF1EB-DEF2-41A7-BD16-4BD3D1A62CD4}"/>
    <cellStyle name="Normal 9 5 3 2 3 2 2" xfId="5264" xr:uid="{28354DCE-3AE4-49F9-AF10-0522AD4E6D90}"/>
    <cellStyle name="Normal 9 5 3 2 3 3" xfId="3466" xr:uid="{CB531CEF-991C-453D-AF77-D738251236D0}"/>
    <cellStyle name="Normal 9 5 3 2 3 3 2" xfId="5265" xr:uid="{33B8ACFD-4FD3-4EB6-AA5C-97BC32E02467}"/>
    <cellStyle name="Normal 9 5 3 2 3 4" xfId="3467" xr:uid="{35A68810-CFBE-4EBB-9432-4824180DEAFC}"/>
    <cellStyle name="Normal 9 5 3 2 3 4 2" xfId="5266" xr:uid="{0101D682-91A8-4C08-857D-970A6705A21B}"/>
    <cellStyle name="Normal 9 5 3 2 3 5" xfId="5263" xr:uid="{AECCC41C-28A3-40B8-ADC8-012FB2A2B0B1}"/>
    <cellStyle name="Normal 9 5 3 2 4" xfId="3468" xr:uid="{76F4CC8A-8BCF-4298-813B-92567FEE078B}"/>
    <cellStyle name="Normal 9 5 3 2 4 2" xfId="5267" xr:uid="{4B802774-F752-4A24-B37F-7F749B34A48F}"/>
    <cellStyle name="Normal 9 5 3 2 5" xfId="3469" xr:uid="{BACA0F43-49C2-4D37-BCA9-C078609AFA27}"/>
    <cellStyle name="Normal 9 5 3 2 5 2" xfId="5268" xr:uid="{BAF47463-93AF-473D-81EB-EB7EAD8D18CC}"/>
    <cellStyle name="Normal 9 5 3 2 6" xfId="3470" xr:uid="{8481DA11-5884-432A-ADEF-FE00B8BB344E}"/>
    <cellStyle name="Normal 9 5 3 2 6 2" xfId="5269" xr:uid="{2A7173D7-4165-4032-87B7-C78D7CF72518}"/>
    <cellStyle name="Normal 9 5 3 2 7" xfId="5257" xr:uid="{76616BB1-A23D-4C54-8B1A-D0166475D61B}"/>
    <cellStyle name="Normal 9 5 3 3" xfId="3471" xr:uid="{0D2C0AC0-74D2-4574-9FF2-FA0F771E9D1A}"/>
    <cellStyle name="Normal 9 5 3 3 2" xfId="3472" xr:uid="{AF8012C2-F692-416D-A3A3-D2D2A05BBE90}"/>
    <cellStyle name="Normal 9 5 3 3 2 2" xfId="3473" xr:uid="{E6B73284-0A9B-444C-BBD8-BFCE35510A20}"/>
    <cellStyle name="Normal 9 5 3 3 2 2 2" xfId="5272" xr:uid="{CF76CE67-6C32-4B13-B575-0BCE1F822EBA}"/>
    <cellStyle name="Normal 9 5 3 3 2 3" xfId="3474" xr:uid="{F471200A-4470-4CA8-AEDF-13E550E3C652}"/>
    <cellStyle name="Normal 9 5 3 3 2 3 2" xfId="5273" xr:uid="{95ECA0E5-AD0D-4215-8A30-BCEA5BBC03A7}"/>
    <cellStyle name="Normal 9 5 3 3 2 4" xfId="3475" xr:uid="{354E7747-59CF-4BE8-A31E-DD16D6338191}"/>
    <cellStyle name="Normal 9 5 3 3 2 4 2" xfId="5274" xr:uid="{59634648-F64A-4A76-A3F9-45665374816A}"/>
    <cellStyle name="Normal 9 5 3 3 2 5" xfId="5271" xr:uid="{50476085-9F88-425B-86BE-924F65EBD6CF}"/>
    <cellStyle name="Normal 9 5 3 3 3" xfId="3476" xr:uid="{16BAAB7F-10A1-4B7A-9AB3-6402B06651AE}"/>
    <cellStyle name="Normal 9 5 3 3 3 2" xfId="5275" xr:uid="{45A49CE1-C7AA-4A63-825B-B994CAB85599}"/>
    <cellStyle name="Normal 9 5 3 3 4" xfId="3477" xr:uid="{B00988BF-827D-400D-B696-DBDF5D619C5C}"/>
    <cellStyle name="Normal 9 5 3 3 4 2" xfId="5276" xr:uid="{F8C71D3B-5C20-4CCD-9B6E-8C33A447D053}"/>
    <cellStyle name="Normal 9 5 3 3 5" xfId="3478" xr:uid="{95BA3432-267F-47EF-B140-5F5342041808}"/>
    <cellStyle name="Normal 9 5 3 3 5 2" xfId="5277" xr:uid="{B9437D5A-AA6E-4944-BCC9-6BD78431483F}"/>
    <cellStyle name="Normal 9 5 3 3 6" xfId="5270" xr:uid="{487EC499-9171-4DD9-85D3-C53BC286A729}"/>
    <cellStyle name="Normal 9 5 3 4" xfId="3479" xr:uid="{4FA76734-EB69-4148-A850-7927A3F6A6D0}"/>
    <cellStyle name="Normal 9 5 3 4 2" xfId="3480" xr:uid="{2930E5E6-7B81-4E2B-B46E-C8DDA8BE0125}"/>
    <cellStyle name="Normal 9 5 3 4 2 2" xfId="5279" xr:uid="{278B96E4-FE55-416E-B42B-CA1BEBD54310}"/>
    <cellStyle name="Normal 9 5 3 4 3" xfId="3481" xr:uid="{05F345E6-3CE6-4BCA-8D65-827DB396F684}"/>
    <cellStyle name="Normal 9 5 3 4 3 2" xfId="5280" xr:uid="{640B7D7F-07C7-4EEC-92C1-5EADD58022EF}"/>
    <cellStyle name="Normal 9 5 3 4 4" xfId="3482" xr:uid="{A747A582-7E65-47FC-9646-912B18A5C490}"/>
    <cellStyle name="Normal 9 5 3 4 4 2" xfId="5281" xr:uid="{334832B4-8269-43F2-831B-4E56682CFCBC}"/>
    <cellStyle name="Normal 9 5 3 4 5" xfId="5278" xr:uid="{6A585C5F-CE61-48EE-B467-20BAAAD00F91}"/>
    <cellStyle name="Normal 9 5 3 5" xfId="3483" xr:uid="{E3E2B9A5-29EF-431C-B46E-F566D9CB4DB8}"/>
    <cellStyle name="Normal 9 5 3 5 2" xfId="3484" xr:uid="{6B1CC406-E067-483E-9918-789245E4BF45}"/>
    <cellStyle name="Normal 9 5 3 5 2 2" xfId="5283" xr:uid="{E18144E4-7CE9-4D4E-B4D3-14CF12092523}"/>
    <cellStyle name="Normal 9 5 3 5 3" xfId="3485" xr:uid="{035E9419-41C9-4565-B73C-9291708EF06E}"/>
    <cellStyle name="Normal 9 5 3 5 3 2" xfId="5284" xr:uid="{412D2BAF-F6C9-4813-93DD-85B1DB57E937}"/>
    <cellStyle name="Normal 9 5 3 5 4" xfId="3486" xr:uid="{774F0059-880F-48D7-9CCF-6060EC0DFBCC}"/>
    <cellStyle name="Normal 9 5 3 5 4 2" xfId="5285" xr:uid="{0ED70C6B-973A-432D-8128-E8C38DD411C5}"/>
    <cellStyle name="Normal 9 5 3 5 5" xfId="5282" xr:uid="{6B37F376-64F6-47D9-A6C4-8449F6A8CCCC}"/>
    <cellStyle name="Normal 9 5 3 6" xfId="3487" xr:uid="{ADF4B841-11E6-44F0-B784-01FD24C2E77D}"/>
    <cellStyle name="Normal 9 5 3 6 2" xfId="5286" xr:uid="{CE08E3CA-8BA5-4E02-B932-D6BA81DD9494}"/>
    <cellStyle name="Normal 9 5 3 7" xfId="3488" xr:uid="{66B05507-1E00-4080-9393-9B8D3C0E3EC7}"/>
    <cellStyle name="Normal 9 5 3 7 2" xfId="5287" xr:uid="{5745CF72-0F09-40CF-B646-3AA5FA30985A}"/>
    <cellStyle name="Normal 9 5 3 8" xfId="3489" xr:uid="{1878C1FD-505E-41C3-AB64-3756523EACB8}"/>
    <cellStyle name="Normal 9 5 3 8 2" xfId="5288" xr:uid="{8286F013-54B1-40CD-95C2-691136EDE173}"/>
    <cellStyle name="Normal 9 5 3 9" xfId="5256" xr:uid="{FEA04699-24C7-4272-81F7-C4D7EDA4F8C6}"/>
    <cellStyle name="Normal 9 5 4" xfId="3490" xr:uid="{1D76C670-094D-4F2F-9738-6494704753DD}"/>
    <cellStyle name="Normal 9 5 4 2" xfId="3491" xr:uid="{28ED4C41-C326-462B-908B-4A5D880E8B93}"/>
    <cellStyle name="Normal 9 5 4 2 2" xfId="3492" xr:uid="{55D47EDC-4457-405D-B3A9-A9A96A1506D0}"/>
    <cellStyle name="Normal 9 5 4 2 2 2" xfId="3493" xr:uid="{BF79EC08-B791-4A55-9489-F890084538B2}"/>
    <cellStyle name="Normal 9 5 4 2 2 2 2" xfId="5292" xr:uid="{8AAABD29-9BA1-4061-BE81-A443D6CD2E6B}"/>
    <cellStyle name="Normal 9 5 4 2 2 3" xfId="3494" xr:uid="{AD135F51-5B7F-426F-AFAD-511FA2EE1774}"/>
    <cellStyle name="Normal 9 5 4 2 2 3 2" xfId="5293" xr:uid="{78D0A49F-E06C-4640-9B3A-ABCBDBE9BA42}"/>
    <cellStyle name="Normal 9 5 4 2 2 4" xfId="3495" xr:uid="{CC0FD735-C609-4F19-9E21-923DEE04B935}"/>
    <cellStyle name="Normal 9 5 4 2 2 4 2" xfId="5294" xr:uid="{BA68AB24-2FCF-4091-A151-CD47F87DA399}"/>
    <cellStyle name="Normal 9 5 4 2 2 5" xfId="5291" xr:uid="{B78F3BA4-429F-4678-B758-D86341C8961C}"/>
    <cellStyle name="Normal 9 5 4 2 3" xfId="3496" xr:uid="{1A809FA6-B95E-4BC4-8973-1E8C53272581}"/>
    <cellStyle name="Normal 9 5 4 2 3 2" xfId="5295" xr:uid="{222BD136-E5D7-4416-83F5-DCF8D2D67AA9}"/>
    <cellStyle name="Normal 9 5 4 2 4" xfId="3497" xr:uid="{D39EBC86-8635-44C6-9B15-7C9FDAADF0A4}"/>
    <cellStyle name="Normal 9 5 4 2 4 2" xfId="5296" xr:uid="{89878E40-178E-41C1-B99C-32DD46C55A12}"/>
    <cellStyle name="Normal 9 5 4 2 5" xfId="3498" xr:uid="{7740AB4E-B497-4DC7-A04D-C915BAE86B96}"/>
    <cellStyle name="Normal 9 5 4 2 5 2" xfId="5297" xr:uid="{5F81C5D0-A6AC-43FC-9F95-0EE4C9DF1628}"/>
    <cellStyle name="Normal 9 5 4 2 6" xfId="5290" xr:uid="{8C9708F1-805B-4520-8C14-6E351C95B228}"/>
    <cellStyle name="Normal 9 5 4 3" xfId="3499" xr:uid="{BA1450C6-A909-4A59-B084-5138C25B37C8}"/>
    <cellStyle name="Normal 9 5 4 3 2" xfId="3500" xr:uid="{56E8D62E-F7A9-4886-9961-54B6572AAB24}"/>
    <cellStyle name="Normal 9 5 4 3 2 2" xfId="5299" xr:uid="{F9E1616B-0DD0-4402-9446-A2DB930FB30D}"/>
    <cellStyle name="Normal 9 5 4 3 3" xfId="3501" xr:uid="{543D743D-D91F-47F9-997B-97433B6E47E2}"/>
    <cellStyle name="Normal 9 5 4 3 3 2" xfId="5300" xr:uid="{20994884-6378-4924-A24E-8BE4F4E4AD21}"/>
    <cellStyle name="Normal 9 5 4 3 4" xfId="3502" xr:uid="{57562DE0-3B5A-4D5F-A676-33B5259DF7EF}"/>
    <cellStyle name="Normal 9 5 4 3 4 2" xfId="5301" xr:uid="{767B92E8-AB80-4DE6-B146-8FB52B2260CC}"/>
    <cellStyle name="Normal 9 5 4 3 5" xfId="5298" xr:uid="{9B8AD284-64F8-4821-B3BA-6AFDC34D0582}"/>
    <cellStyle name="Normal 9 5 4 4" xfId="3503" xr:uid="{FEF899D7-8507-4842-AD05-9173D9A68C50}"/>
    <cellStyle name="Normal 9 5 4 4 2" xfId="3504" xr:uid="{D7E3436E-EE92-4799-8069-3367F489DB84}"/>
    <cellStyle name="Normal 9 5 4 4 2 2" xfId="5303" xr:uid="{7206FEAB-B7CD-4418-980A-87CFAFDEAAD0}"/>
    <cellStyle name="Normal 9 5 4 4 3" xfId="3505" xr:uid="{BE13C75E-5BAB-424A-A53B-49E9EB24C028}"/>
    <cellStyle name="Normal 9 5 4 4 3 2" xfId="5304" xr:uid="{2A25856E-C4E4-4734-A5A6-77DBCBFCEE7B}"/>
    <cellStyle name="Normal 9 5 4 4 4" xfId="3506" xr:uid="{55649302-12A2-4350-944A-A4453B8EB9F5}"/>
    <cellStyle name="Normal 9 5 4 4 4 2" xfId="5305" xr:uid="{DCB6CFD8-E9C7-4469-BDE4-9F6AA65FEFAF}"/>
    <cellStyle name="Normal 9 5 4 4 5" xfId="5302" xr:uid="{72292B5E-41EC-42CF-80A3-F6F1D1389BA6}"/>
    <cellStyle name="Normal 9 5 4 5" xfId="3507" xr:uid="{4EA82FE5-03BE-449A-8B23-CC9B395AE8F2}"/>
    <cellStyle name="Normal 9 5 4 5 2" xfId="5306" xr:uid="{C7976EDB-72D8-4188-918F-D8C6484A4741}"/>
    <cellStyle name="Normal 9 5 4 6" xfId="3508" xr:uid="{91679208-C0E4-4CC5-881B-00F10C7FEC61}"/>
    <cellStyle name="Normal 9 5 4 6 2" xfId="5307" xr:uid="{BEA84AB4-A929-48F6-9299-BD7E364A41AC}"/>
    <cellStyle name="Normal 9 5 4 7" xfId="3509" xr:uid="{1C64D5DC-8E78-457A-B40F-AB31A8FEDFEB}"/>
    <cellStyle name="Normal 9 5 4 7 2" xfId="5308" xr:uid="{663CA75D-B4BF-424B-88B9-B6AB83FE5D7B}"/>
    <cellStyle name="Normal 9 5 4 8" xfId="5289" xr:uid="{8BFF382B-620F-410F-8863-61856FDCA88A}"/>
    <cellStyle name="Normal 9 5 5" xfId="3510" xr:uid="{1D950D2B-AA22-4423-A8A3-2B91D3C0D1B0}"/>
    <cellStyle name="Normal 9 5 5 2" xfId="3511" xr:uid="{BF5B4767-9BE0-4E92-B7F9-94D938F711C7}"/>
    <cellStyle name="Normal 9 5 5 2 2" xfId="3512" xr:uid="{5508068F-9C88-42D8-8CDD-B4A409AF4200}"/>
    <cellStyle name="Normal 9 5 5 2 2 2" xfId="5311" xr:uid="{E7632206-2B1C-44F3-9DBA-BEA574012DC5}"/>
    <cellStyle name="Normal 9 5 5 2 3" xfId="3513" xr:uid="{C2A68C78-643C-430C-876A-2029A8B5C389}"/>
    <cellStyle name="Normal 9 5 5 2 3 2" xfId="5312" xr:uid="{3C2F8597-B7A2-49D0-A786-925A473D8E8B}"/>
    <cellStyle name="Normal 9 5 5 2 4" xfId="3514" xr:uid="{FA64DE3E-0094-4C00-9501-26A20DA0B805}"/>
    <cellStyle name="Normal 9 5 5 2 4 2" xfId="5313" xr:uid="{66B357BF-13E3-48EA-973E-0701650B9BD4}"/>
    <cellStyle name="Normal 9 5 5 2 5" xfId="5310" xr:uid="{161B2CD5-8282-4898-8668-2C69C55DEE57}"/>
    <cellStyle name="Normal 9 5 5 3" xfId="3515" xr:uid="{3491A0F7-872A-424D-B0E2-4A790656C3E4}"/>
    <cellStyle name="Normal 9 5 5 3 2" xfId="3516" xr:uid="{B741DBFB-2F10-4665-8FCB-8D614866F0A9}"/>
    <cellStyle name="Normal 9 5 5 3 2 2" xfId="5315" xr:uid="{14DDA88B-B63B-4973-9D0D-707F6D7C9F94}"/>
    <cellStyle name="Normal 9 5 5 3 3" xfId="3517" xr:uid="{096F5ABB-8108-4857-BD8D-3846E9864798}"/>
    <cellStyle name="Normal 9 5 5 3 3 2" xfId="5316" xr:uid="{29E9A351-6B66-494E-97CA-9A69CF3444BD}"/>
    <cellStyle name="Normal 9 5 5 3 4" xfId="3518" xr:uid="{2C2C2CD4-F160-42FD-AC83-C8F365B76D73}"/>
    <cellStyle name="Normal 9 5 5 3 4 2" xfId="5317" xr:uid="{52A5E806-FDC1-430F-A0CD-66A989C06DEE}"/>
    <cellStyle name="Normal 9 5 5 3 5" xfId="5314" xr:uid="{3D5AB14A-CCA8-4DF6-AB14-10B14107290E}"/>
    <cellStyle name="Normal 9 5 5 4" xfId="3519" xr:uid="{27C57C20-7FE4-4B8D-B0A4-C4593A876D49}"/>
    <cellStyle name="Normal 9 5 5 4 2" xfId="5318" xr:uid="{63A81B89-F125-4D70-B05B-EA07DE7E66DE}"/>
    <cellStyle name="Normal 9 5 5 5" xfId="3520" xr:uid="{F83D9613-F5A0-4E59-B4C6-7DC64DC6642B}"/>
    <cellStyle name="Normal 9 5 5 5 2" xfId="5319" xr:uid="{88469AF5-CE48-4B79-BE2A-63445D259A1B}"/>
    <cellStyle name="Normal 9 5 5 6" xfId="3521" xr:uid="{F86C3BC7-CC8A-443D-815A-12795112B23B}"/>
    <cellStyle name="Normal 9 5 5 6 2" xfId="5320" xr:uid="{1A65D6A1-ADAD-447B-A14B-FCEB56D3D467}"/>
    <cellStyle name="Normal 9 5 5 7" xfId="5309" xr:uid="{13A35CD1-2089-46A3-8383-E818FDD4F326}"/>
    <cellStyle name="Normal 9 5 6" xfId="3522" xr:uid="{75722D5A-98D9-4698-83F6-47CA6B062C70}"/>
    <cellStyle name="Normal 9 5 6 2" xfId="3523" xr:uid="{78C4FF50-D8A0-436B-9899-1D24F6DF3C75}"/>
    <cellStyle name="Normal 9 5 6 2 2" xfId="3524" xr:uid="{A99FFA2A-2A4E-4C4A-B737-66DEED0C438D}"/>
    <cellStyle name="Normal 9 5 6 2 2 2" xfId="5323" xr:uid="{A01348A0-D35D-45B7-91DC-528B9589563E}"/>
    <cellStyle name="Normal 9 5 6 2 3" xfId="3525" xr:uid="{83119037-E287-4C83-9044-66FDFC049157}"/>
    <cellStyle name="Normal 9 5 6 2 3 2" xfId="5324" xr:uid="{A906A2F3-732D-463B-9815-13C1F2B981E6}"/>
    <cellStyle name="Normal 9 5 6 2 4" xfId="3526" xr:uid="{683B215B-3501-4E14-B6E1-823166E57568}"/>
    <cellStyle name="Normal 9 5 6 2 4 2" xfId="5325" xr:uid="{64826B9C-2E27-499A-8B32-811D749A3D7B}"/>
    <cellStyle name="Normal 9 5 6 2 5" xfId="5322" xr:uid="{823EAB95-0663-4F99-983D-DBF4A05D3DD3}"/>
    <cellStyle name="Normal 9 5 6 3" xfId="3527" xr:uid="{A056F491-98C9-46A6-A655-E229CF727685}"/>
    <cellStyle name="Normal 9 5 6 3 2" xfId="5326" xr:uid="{244FCA8D-A37C-4926-8AAD-8D129F942665}"/>
    <cellStyle name="Normal 9 5 6 4" xfId="3528" xr:uid="{D38B4E58-1548-447A-A5FF-4DC4FE0981E6}"/>
    <cellStyle name="Normal 9 5 6 4 2" xfId="5327" xr:uid="{64513E15-EFAC-499F-B2BD-91B6FD8B339A}"/>
    <cellStyle name="Normal 9 5 6 5" xfId="3529" xr:uid="{4F530FEC-7F8B-4BAE-A582-2D961D4A4EF1}"/>
    <cellStyle name="Normal 9 5 6 5 2" xfId="5328" xr:uid="{E94A792D-5259-4412-ACF1-457C3B4E1B83}"/>
    <cellStyle name="Normal 9 5 6 6" xfId="5321" xr:uid="{A952F057-16A0-474D-B43F-B93AA44399C4}"/>
    <cellStyle name="Normal 9 5 7" xfId="3530" xr:uid="{9B0BF9C1-013B-42E9-A86F-267EC376E3FF}"/>
    <cellStyle name="Normal 9 5 7 2" xfId="3531" xr:uid="{DBEA01C1-9849-4684-8851-D32C09ADB2D4}"/>
    <cellStyle name="Normal 9 5 7 2 2" xfId="5330" xr:uid="{493547CA-FF80-4497-B2E3-47ED1282D579}"/>
    <cellStyle name="Normal 9 5 7 3" xfId="3532" xr:uid="{4C68B773-0249-46C6-BD6D-8CAA383C8168}"/>
    <cellStyle name="Normal 9 5 7 3 2" xfId="5331" xr:uid="{78D85625-270B-4595-B18B-7839E7C9CA8C}"/>
    <cellStyle name="Normal 9 5 7 4" xfId="3533" xr:uid="{8281B44D-E849-4E73-8C19-DA1927464F9F}"/>
    <cellStyle name="Normal 9 5 7 4 2" xfId="5332" xr:uid="{4D187281-7739-4C92-82F9-AEA54056B3C9}"/>
    <cellStyle name="Normal 9 5 7 5" xfId="5329" xr:uid="{9800D9F6-C551-4B36-90E3-1C3430065796}"/>
    <cellStyle name="Normal 9 5 8" xfId="3534" xr:uid="{31FC901F-5774-442F-9CCC-E3A2B5A05DB9}"/>
    <cellStyle name="Normal 9 5 8 2" xfId="3535" xr:uid="{04CD6EDF-4806-4B24-B391-9B1E9653FBEE}"/>
    <cellStyle name="Normal 9 5 8 2 2" xfId="5334" xr:uid="{3562C33D-EEE9-4EB4-81B6-A18CB83E2702}"/>
    <cellStyle name="Normal 9 5 8 3" xfId="3536" xr:uid="{9DFEDF98-DBCF-499E-884F-484F2BBB6817}"/>
    <cellStyle name="Normal 9 5 8 3 2" xfId="5335" xr:uid="{AC454196-4546-4830-AA78-71459981D21E}"/>
    <cellStyle name="Normal 9 5 8 4" xfId="3537" xr:uid="{DAE1C403-997F-4210-89DC-D997EE51EA3B}"/>
    <cellStyle name="Normal 9 5 8 4 2" xfId="5336" xr:uid="{3BFC48DB-30D3-42AA-8055-86F4C9EF1756}"/>
    <cellStyle name="Normal 9 5 8 5" xfId="5333" xr:uid="{D304050A-0854-41E7-9C8E-3802286FBF0C}"/>
    <cellStyle name="Normal 9 5 9" xfId="3538" xr:uid="{2C0F8EF6-9108-4546-82C7-ACD97C84B858}"/>
    <cellStyle name="Normal 9 5 9 2" xfId="5337" xr:uid="{9F32D050-DDD0-4455-BAF4-36AE3962BFE3}"/>
    <cellStyle name="Normal 9 6" xfId="3539" xr:uid="{CDC45594-585A-4EA3-99BB-3EC98E69B331}"/>
    <cellStyle name="Normal 9 6 10" xfId="5338" xr:uid="{C0432BFC-DB63-4DC0-BBD1-DF6E1AF85CB6}"/>
    <cellStyle name="Normal 9 6 2" xfId="3540" xr:uid="{1AD75F77-BFF7-4E82-8F66-87247878042B}"/>
    <cellStyle name="Normal 9 6 2 2" xfId="3541" xr:uid="{4E07DD49-E486-4210-9D21-E8E0361CB01D}"/>
    <cellStyle name="Normal 9 6 2 2 2" xfId="3542" xr:uid="{03BBBA80-5898-4366-9930-B6C8C8869DB4}"/>
    <cellStyle name="Normal 9 6 2 2 2 2" xfId="3543" xr:uid="{46F92934-D284-4501-9B19-05CC026B6D1D}"/>
    <cellStyle name="Normal 9 6 2 2 2 2 2" xfId="5342" xr:uid="{89BB69ED-BEF1-41A6-B201-6AC658E824DF}"/>
    <cellStyle name="Normal 9 6 2 2 2 3" xfId="3544" xr:uid="{36A49376-4A7E-4887-9308-836342F05B87}"/>
    <cellStyle name="Normal 9 6 2 2 2 3 2" xfId="5343" xr:uid="{358CF54E-B86F-4CC0-8269-56E2E8198D5F}"/>
    <cellStyle name="Normal 9 6 2 2 2 4" xfId="3545" xr:uid="{5841643B-22D8-49D6-B736-AA396020AA5C}"/>
    <cellStyle name="Normal 9 6 2 2 2 4 2" xfId="5344" xr:uid="{DE62EB7B-A6D7-4C13-8FD3-BCB6F3AFA6B6}"/>
    <cellStyle name="Normal 9 6 2 2 2 5" xfId="5341" xr:uid="{F86BD428-D239-4B17-B535-FD09F927518B}"/>
    <cellStyle name="Normal 9 6 2 2 3" xfId="3546" xr:uid="{9AEE6959-95F7-456B-ADE4-CC03AD6459EB}"/>
    <cellStyle name="Normal 9 6 2 2 3 2" xfId="3547" xr:uid="{70B2E7C9-1B88-4E58-B0B3-D12E547C1082}"/>
    <cellStyle name="Normal 9 6 2 2 3 2 2" xfId="5346" xr:uid="{1182ACAB-A881-43B8-B368-2583E5D9B183}"/>
    <cellStyle name="Normal 9 6 2 2 3 3" xfId="3548" xr:uid="{6FB942C9-837A-46F3-B42D-4ABC4DD781FF}"/>
    <cellStyle name="Normal 9 6 2 2 3 3 2" xfId="5347" xr:uid="{F472CA88-65FE-44FF-9ABE-0692F78C04BB}"/>
    <cellStyle name="Normal 9 6 2 2 3 4" xfId="3549" xr:uid="{A3C683C2-49BB-4F31-937B-3C06D8B85924}"/>
    <cellStyle name="Normal 9 6 2 2 3 4 2" xfId="5348" xr:uid="{BAF4BC54-0207-433B-BEEA-AC2FC0A1BB04}"/>
    <cellStyle name="Normal 9 6 2 2 3 5" xfId="5345" xr:uid="{02D5CAE1-4527-4E2B-B7EC-84EDA683727D}"/>
    <cellStyle name="Normal 9 6 2 2 4" xfId="3550" xr:uid="{E0080962-5C19-40C1-BF08-42D1A13CC1F8}"/>
    <cellStyle name="Normal 9 6 2 2 4 2" xfId="5349" xr:uid="{A48935DF-C9AF-4742-9778-D6220852DE50}"/>
    <cellStyle name="Normal 9 6 2 2 5" xfId="3551" xr:uid="{C3128736-9B60-483A-B5E1-232DA407F80B}"/>
    <cellStyle name="Normal 9 6 2 2 5 2" xfId="5350" xr:uid="{17F8333C-CE39-45B2-8A18-4313F874ADA4}"/>
    <cellStyle name="Normal 9 6 2 2 6" xfId="3552" xr:uid="{001D1874-D44B-40F7-9EEA-17A51A97FB98}"/>
    <cellStyle name="Normal 9 6 2 2 6 2" xfId="5351" xr:uid="{364DF518-39DA-49D6-9B7F-8C3AA161E86C}"/>
    <cellStyle name="Normal 9 6 2 2 7" xfId="5340" xr:uid="{11BCFB17-C977-4714-AD6D-FA7B76EDE6EC}"/>
    <cellStyle name="Normal 9 6 2 3" xfId="3553" xr:uid="{B7029351-6F02-4654-AD37-A9C5CBEBFD62}"/>
    <cellStyle name="Normal 9 6 2 3 2" xfId="3554" xr:uid="{3A473AB3-66FE-41C0-858C-3C1240C8D24B}"/>
    <cellStyle name="Normal 9 6 2 3 2 2" xfId="3555" xr:uid="{0CC314C5-8F44-4124-A541-FAEA85EE6E9F}"/>
    <cellStyle name="Normal 9 6 2 3 2 2 2" xfId="5354" xr:uid="{0A5BF097-2D6A-45C3-B69A-4F470BB748D3}"/>
    <cellStyle name="Normal 9 6 2 3 2 3" xfId="3556" xr:uid="{3A6654AC-B009-45E4-8861-EF1232A43119}"/>
    <cellStyle name="Normal 9 6 2 3 2 3 2" xfId="5355" xr:uid="{2C85AA37-87DA-4F12-92EB-53AD30B06F5D}"/>
    <cellStyle name="Normal 9 6 2 3 2 4" xfId="3557" xr:uid="{3D3A93FE-DAA1-459F-BE54-EBACDFE4E82E}"/>
    <cellStyle name="Normal 9 6 2 3 2 4 2" xfId="5356" xr:uid="{B6C1D0DD-7EF1-484E-BA71-200EB3E84825}"/>
    <cellStyle name="Normal 9 6 2 3 2 5" xfId="5353" xr:uid="{4BBBD96A-DBC9-425E-B49A-0A08E2BFF5AE}"/>
    <cellStyle name="Normal 9 6 2 3 3" xfId="3558" xr:uid="{B78D6CC1-4051-43B9-BEDA-C139F17B979D}"/>
    <cellStyle name="Normal 9 6 2 3 3 2" xfId="5357" xr:uid="{A56A0E60-8784-4496-9B0E-EE051F5784AE}"/>
    <cellStyle name="Normal 9 6 2 3 4" xfId="3559" xr:uid="{D9828887-5AD8-4D1A-B64A-217288BABAAE}"/>
    <cellStyle name="Normal 9 6 2 3 4 2" xfId="5358" xr:uid="{AFDB958E-2920-40EB-A6F2-970614B5F124}"/>
    <cellStyle name="Normal 9 6 2 3 5" xfId="3560" xr:uid="{95AA6945-14C7-4447-A8A7-2B19FDF2556A}"/>
    <cellStyle name="Normal 9 6 2 3 5 2" xfId="5359" xr:uid="{03183DBE-9EB3-4906-AB5C-1C2D105237DB}"/>
    <cellStyle name="Normal 9 6 2 3 6" xfId="5352" xr:uid="{D93C050A-5A22-4838-90E2-ED37A68B1F43}"/>
    <cellStyle name="Normal 9 6 2 4" xfId="3561" xr:uid="{CB03183D-63F6-4FB7-99D6-7309B2002F37}"/>
    <cellStyle name="Normal 9 6 2 4 2" xfId="3562" xr:uid="{3595A220-BAFB-491A-AC11-93B1313E68D2}"/>
    <cellStyle name="Normal 9 6 2 4 2 2" xfId="5361" xr:uid="{9E6E0846-A586-49C3-8A05-5E3294E50E2B}"/>
    <cellStyle name="Normal 9 6 2 4 3" xfId="3563" xr:uid="{283923E5-3C78-461A-B835-E597AC1C5E50}"/>
    <cellStyle name="Normal 9 6 2 4 3 2" xfId="5362" xr:uid="{CD078AF2-08C7-4A00-AC80-FFBB180E7DCA}"/>
    <cellStyle name="Normal 9 6 2 4 4" xfId="3564" xr:uid="{A4B13559-211B-45D6-8CD7-EB02C4A93A74}"/>
    <cellStyle name="Normal 9 6 2 4 4 2" xfId="5363" xr:uid="{750A18EF-90A9-426E-B415-4E9FE0C84457}"/>
    <cellStyle name="Normal 9 6 2 4 5" xfId="5360" xr:uid="{319F814F-A570-489F-BCBB-7CF0E58B3BDF}"/>
    <cellStyle name="Normal 9 6 2 5" xfId="3565" xr:uid="{54564F47-D555-4ACC-B83F-1BA5431E5EFE}"/>
    <cellStyle name="Normal 9 6 2 5 2" xfId="3566" xr:uid="{374BD2CD-A11B-46E6-9160-88A5C56D149A}"/>
    <cellStyle name="Normal 9 6 2 5 2 2" xfId="5365" xr:uid="{FAF19CA9-4EAA-4126-86C1-36BBEF6FEA86}"/>
    <cellStyle name="Normal 9 6 2 5 3" xfId="3567" xr:uid="{5B2709F7-3D51-4DCE-9219-EA4B78E22A0D}"/>
    <cellStyle name="Normal 9 6 2 5 3 2" xfId="5366" xr:uid="{DCE1C2E7-E67A-477C-8F3F-2012125F7F9F}"/>
    <cellStyle name="Normal 9 6 2 5 4" xfId="3568" xr:uid="{5422D398-577D-42CC-BE5D-A3CDC9DCA767}"/>
    <cellStyle name="Normal 9 6 2 5 4 2" xfId="5367" xr:uid="{554DF72D-1856-4D26-AA16-1B03DB572FDD}"/>
    <cellStyle name="Normal 9 6 2 5 5" xfId="5364" xr:uid="{D92CD249-773F-476E-A795-8B15156B7275}"/>
    <cellStyle name="Normal 9 6 2 6" xfId="3569" xr:uid="{9A187EA9-B8A6-4927-9FE9-1552A126C7A4}"/>
    <cellStyle name="Normal 9 6 2 6 2" xfId="5368" xr:uid="{5F0B38B3-AF4D-477D-9E73-9F158AF28FD8}"/>
    <cellStyle name="Normal 9 6 2 7" xfId="3570" xr:uid="{CE5F419D-F3FD-44FE-8464-ABD923C090A5}"/>
    <cellStyle name="Normal 9 6 2 7 2" xfId="5369" xr:uid="{A131310B-54C8-46C8-A75D-20C67E8778C7}"/>
    <cellStyle name="Normal 9 6 2 8" xfId="3571" xr:uid="{52074A2F-7643-4277-BFFB-49826C99654A}"/>
    <cellStyle name="Normal 9 6 2 8 2" xfId="5370" xr:uid="{CE941988-D0C2-461A-9BE6-3A00207B7559}"/>
    <cellStyle name="Normal 9 6 2 9" xfId="5339" xr:uid="{B46A9F14-D0EB-40BF-A7C1-0F0813F2663A}"/>
    <cellStyle name="Normal 9 6 3" xfId="3572" xr:uid="{DCDF94DD-1DE6-413C-98B5-0699F60291EE}"/>
    <cellStyle name="Normal 9 6 3 2" xfId="3573" xr:uid="{262968F6-3FD8-4727-A09E-911A4A3C338B}"/>
    <cellStyle name="Normal 9 6 3 2 2" xfId="3574" xr:uid="{27BD5909-83FB-4629-BDA4-4CC969D64A96}"/>
    <cellStyle name="Normal 9 6 3 2 2 2" xfId="5373" xr:uid="{7FE84DE5-B3FC-43FB-81DE-CDFC342FA0E9}"/>
    <cellStyle name="Normal 9 6 3 2 3" xfId="3575" xr:uid="{59A31A17-FC27-4601-96F6-AFD0F4D43392}"/>
    <cellStyle name="Normal 9 6 3 2 3 2" xfId="5374" xr:uid="{6A6DAF96-05CA-4B17-8CC3-423367BBA534}"/>
    <cellStyle name="Normal 9 6 3 2 4" xfId="3576" xr:uid="{C3C30A56-5FF8-4353-B1C7-2B6162EDE642}"/>
    <cellStyle name="Normal 9 6 3 2 4 2" xfId="5375" xr:uid="{E0ABA324-EBAA-4960-B62B-EE7ABD53B535}"/>
    <cellStyle name="Normal 9 6 3 2 5" xfId="5372" xr:uid="{E201ECB3-6586-44DB-A7CD-B56B815DFACB}"/>
    <cellStyle name="Normal 9 6 3 3" xfId="3577" xr:uid="{41A66104-0484-4C91-B37E-D1009C46141A}"/>
    <cellStyle name="Normal 9 6 3 3 2" xfId="3578" xr:uid="{15BC89A8-A779-4B8D-85EB-8CC9FEC12119}"/>
    <cellStyle name="Normal 9 6 3 3 2 2" xfId="5377" xr:uid="{47AC4F89-C44C-4D55-9AB1-ECF7E1FAB853}"/>
    <cellStyle name="Normal 9 6 3 3 3" xfId="3579" xr:uid="{643D1445-7EFA-4A69-BEBC-120450470D99}"/>
    <cellStyle name="Normal 9 6 3 3 3 2" xfId="5378" xr:uid="{BE15ACC0-E3BE-40AF-8069-B5A899F964F7}"/>
    <cellStyle name="Normal 9 6 3 3 4" xfId="3580" xr:uid="{D3F8D5F8-51EF-4F93-90E8-B54077FFF100}"/>
    <cellStyle name="Normal 9 6 3 3 4 2" xfId="5379" xr:uid="{E3A46789-D011-4D21-A7D1-8444B0432704}"/>
    <cellStyle name="Normal 9 6 3 3 5" xfId="5376" xr:uid="{B90294E6-2CB0-4C52-89C3-32E4B2C7E844}"/>
    <cellStyle name="Normal 9 6 3 4" xfId="3581" xr:uid="{F108B817-3597-4529-AB59-2A1694BBDBC6}"/>
    <cellStyle name="Normal 9 6 3 4 2" xfId="5380" xr:uid="{96AFB9D6-11F3-4C63-9A6B-AD16FFC9BB78}"/>
    <cellStyle name="Normal 9 6 3 5" xfId="3582" xr:uid="{9BEC6A90-EAAD-4F6C-B42E-900EE12236EA}"/>
    <cellStyle name="Normal 9 6 3 5 2" xfId="5381" xr:uid="{5B231437-747E-436B-BAAE-BDD9F174BC8D}"/>
    <cellStyle name="Normal 9 6 3 6" xfId="3583" xr:uid="{0E03B7A9-63CE-4DDA-8113-E9424870CA88}"/>
    <cellStyle name="Normal 9 6 3 6 2" xfId="5382" xr:uid="{2876496E-F491-4052-AD2D-BC9C5C8CFDC4}"/>
    <cellStyle name="Normal 9 6 3 7" xfId="5371" xr:uid="{F0F211CF-7124-483E-B83E-A4FB2603FDA5}"/>
    <cellStyle name="Normal 9 6 4" xfId="3584" xr:uid="{B168FAC4-8572-4B97-BBE7-79DBCFDE8996}"/>
    <cellStyle name="Normal 9 6 4 2" xfId="3585" xr:uid="{BBD6C5D8-78EB-46CF-86DD-62E07BD497F6}"/>
    <cellStyle name="Normal 9 6 4 2 2" xfId="3586" xr:uid="{986A2157-50FF-42B4-8DCB-5B238F5D4BDE}"/>
    <cellStyle name="Normal 9 6 4 2 2 2" xfId="5385" xr:uid="{911F71D2-9602-449F-92C0-46D44A2E4DA1}"/>
    <cellStyle name="Normal 9 6 4 2 3" xfId="3587" xr:uid="{EA1234FC-3EB0-438E-865C-B9D22A56BB50}"/>
    <cellStyle name="Normal 9 6 4 2 3 2" xfId="5386" xr:uid="{E9DA62D6-A017-45CE-8904-CAA01069A884}"/>
    <cellStyle name="Normal 9 6 4 2 4" xfId="3588" xr:uid="{ACBAC357-35B4-49A8-B4CC-1D18EABECCB4}"/>
    <cellStyle name="Normal 9 6 4 2 4 2" xfId="5387" xr:uid="{B7339ED5-0ABB-432D-A628-AC79C2DE075A}"/>
    <cellStyle name="Normal 9 6 4 2 5" xfId="5384" xr:uid="{3737A150-2ECD-4F83-AFCD-41E0A1906E08}"/>
    <cellStyle name="Normal 9 6 4 3" xfId="3589" xr:uid="{0A2FA8EC-E406-4BAB-8B3D-EE363F4AEFEA}"/>
    <cellStyle name="Normal 9 6 4 3 2" xfId="5388" xr:uid="{A5710198-E8DC-47A8-9AF8-74D272344C19}"/>
    <cellStyle name="Normal 9 6 4 4" xfId="3590" xr:uid="{C0D4F5AC-E099-4896-9F09-3F5079F8E602}"/>
    <cellStyle name="Normal 9 6 4 4 2" xfId="5389" xr:uid="{548E6A44-D9D2-4D24-9866-AC0810549EE6}"/>
    <cellStyle name="Normal 9 6 4 5" xfId="3591" xr:uid="{8B91C2F5-C3F0-4C05-93A9-D0B5C0131F41}"/>
    <cellStyle name="Normal 9 6 4 5 2" xfId="5390" xr:uid="{6111AB6A-0096-4A43-A31A-0803DDA14333}"/>
    <cellStyle name="Normal 9 6 4 6" xfId="5383" xr:uid="{566ADF9F-02E2-4103-B167-D02254CB9E88}"/>
    <cellStyle name="Normal 9 6 5" xfId="3592" xr:uid="{0E8C60B1-DDF4-4F11-BD03-E418CB016A2B}"/>
    <cellStyle name="Normal 9 6 5 2" xfId="3593" xr:uid="{1CD0736C-0AFF-4DB6-9E20-1E71226BADCD}"/>
    <cellStyle name="Normal 9 6 5 2 2" xfId="5392" xr:uid="{68695E31-B971-4D49-A5B4-AFE8DBC54F73}"/>
    <cellStyle name="Normal 9 6 5 3" xfId="3594" xr:uid="{2C20FAA8-76EA-49DD-A42A-45B1CFCF9647}"/>
    <cellStyle name="Normal 9 6 5 3 2" xfId="5393" xr:uid="{19F6A557-48EA-4CF4-95F9-F3EE0F0F49A7}"/>
    <cellStyle name="Normal 9 6 5 4" xfId="3595" xr:uid="{100CF56C-494C-450D-A47C-98DAF57775F6}"/>
    <cellStyle name="Normal 9 6 5 4 2" xfId="5394" xr:uid="{8A304287-6631-480D-92D0-BCC85222BD8C}"/>
    <cellStyle name="Normal 9 6 5 5" xfId="5391" xr:uid="{74F4602E-8264-49A5-A2C8-0623DD9C1D23}"/>
    <cellStyle name="Normal 9 6 6" xfId="3596" xr:uid="{B3B5864D-5B2D-45D7-AAAB-1FB92E309452}"/>
    <cellStyle name="Normal 9 6 6 2" xfId="3597" xr:uid="{F4CECE22-FE37-4031-B68B-1B4E5A1CBF1D}"/>
    <cellStyle name="Normal 9 6 6 2 2" xfId="5396" xr:uid="{8BAED6DD-19DD-4803-992B-7DECF41B2EC6}"/>
    <cellStyle name="Normal 9 6 6 3" xfId="3598" xr:uid="{AA634684-3779-4C31-955F-8A43251616D7}"/>
    <cellStyle name="Normal 9 6 6 3 2" xfId="5397" xr:uid="{B55492E5-28C8-4E39-8EA5-7D468E03FA2D}"/>
    <cellStyle name="Normal 9 6 6 4" xfId="3599" xr:uid="{A4A19D65-DDE9-408C-9E46-01A6863F5D1A}"/>
    <cellStyle name="Normal 9 6 6 4 2" xfId="5398" xr:uid="{A165FAA3-BCA3-4994-8D9E-8C48866050AF}"/>
    <cellStyle name="Normal 9 6 6 5" xfId="5395" xr:uid="{B8AA6D9B-AB53-48DE-95CC-D18EF26D413A}"/>
    <cellStyle name="Normal 9 6 7" xfId="3600" xr:uid="{25486786-3B79-4313-A515-EDE30B2E6634}"/>
    <cellStyle name="Normal 9 6 7 2" xfId="5399" xr:uid="{A8F66F0D-C714-4D7D-8F45-E86FD9DE61AB}"/>
    <cellStyle name="Normal 9 6 8" xfId="3601" xr:uid="{B56DF8E6-51B2-4E69-B7A9-1E686A39D1B6}"/>
    <cellStyle name="Normal 9 6 8 2" xfId="5400" xr:uid="{6E07E730-BF8D-4E62-8FD9-71F5703F739C}"/>
    <cellStyle name="Normal 9 6 9" xfId="3602" xr:uid="{6EB06E3B-00F8-4564-AF58-5846C5F35509}"/>
    <cellStyle name="Normal 9 6 9 2" xfId="5401" xr:uid="{47A19E09-7558-4E97-81A6-6C7E4B82D6D4}"/>
    <cellStyle name="Normal 9 7" xfId="3603" xr:uid="{B7654B94-3F32-41F9-864B-C103074A479A}"/>
    <cellStyle name="Normal 9 7 2" xfId="3604" xr:uid="{B6B9174C-E8BF-4F4E-90DB-F0C86A77A96B}"/>
    <cellStyle name="Normal 9 7 2 2" xfId="3605" xr:uid="{3B069A3A-D45A-4FE9-834B-D1D3D3031711}"/>
    <cellStyle name="Normal 9 7 2 2 2" xfId="3606" xr:uid="{83758747-0A13-421B-A0A3-8D53393B711D}"/>
    <cellStyle name="Normal 9 7 2 2 2 2" xfId="4281" xr:uid="{590ED1E0-65CD-40B2-B146-9A7FCF69502B}"/>
    <cellStyle name="Normal 9 7 2 2 2 2 2" xfId="5406" xr:uid="{6E60A0D7-BFD9-4CFF-A209-2D8483FD33E7}"/>
    <cellStyle name="Normal 9 7 2 2 2 3" xfId="5405" xr:uid="{9E4C3A3A-266F-4969-811D-DABE6C983686}"/>
    <cellStyle name="Normal 9 7 2 2 3" xfId="3607" xr:uid="{0D0EEB4F-3B11-4177-9DD3-5985CDF01A46}"/>
    <cellStyle name="Normal 9 7 2 2 3 2" xfId="5407" xr:uid="{BF3BD1A1-9AA5-4B81-B755-1B8963456240}"/>
    <cellStyle name="Normal 9 7 2 2 4" xfId="3608" xr:uid="{87861D7C-179A-48C1-A41C-BFC85B4526C6}"/>
    <cellStyle name="Normal 9 7 2 2 4 2" xfId="5408" xr:uid="{5C4AF8A5-F3EA-49FC-A1D5-A4FEBB52C3B5}"/>
    <cellStyle name="Normal 9 7 2 2 5" xfId="5404" xr:uid="{380698C5-58CE-4B30-8DAE-08E298BDACF2}"/>
    <cellStyle name="Normal 9 7 2 3" xfId="3609" xr:uid="{75A2F5EE-B63E-4011-A690-CC3140984A2C}"/>
    <cellStyle name="Normal 9 7 2 3 2" xfId="3610" xr:uid="{A49D4820-B1A9-4295-9AA2-F70F6904916D}"/>
    <cellStyle name="Normal 9 7 2 3 2 2" xfId="5410" xr:uid="{2250F9EF-13EB-4F01-A70B-E0B7CA1D87C6}"/>
    <cellStyle name="Normal 9 7 2 3 3" xfId="3611" xr:uid="{99B91C3F-6744-405D-ADED-6B0EC0B54D2B}"/>
    <cellStyle name="Normal 9 7 2 3 3 2" xfId="5411" xr:uid="{7E6ED64C-531D-41AB-A8DF-52267D7E51AC}"/>
    <cellStyle name="Normal 9 7 2 3 4" xfId="3612" xr:uid="{5AFF5635-714D-4E07-A7F4-272D9BD08409}"/>
    <cellStyle name="Normal 9 7 2 3 4 2" xfId="5412" xr:uid="{75315D1A-4F91-430A-B9EF-56E4184FC33F}"/>
    <cellStyle name="Normal 9 7 2 3 5" xfId="5409" xr:uid="{A64DA7CA-541F-481D-AEF2-6A0523D4437B}"/>
    <cellStyle name="Normal 9 7 2 4" xfId="3613" xr:uid="{2B49A5BC-27AC-4BC3-8DC0-74D01072BC9B}"/>
    <cellStyle name="Normal 9 7 2 4 2" xfId="5413" xr:uid="{A0B2BD8E-6813-45CD-B60D-70972FCBC599}"/>
    <cellStyle name="Normal 9 7 2 5" xfId="3614" xr:uid="{0C425532-D68E-48F5-859F-C7AFE9DF1C35}"/>
    <cellStyle name="Normal 9 7 2 5 2" xfId="5414" xr:uid="{410B66EF-67A6-4C66-ADD5-B47CDE2403DA}"/>
    <cellStyle name="Normal 9 7 2 6" xfId="3615" xr:uid="{0AE344DC-8B90-4409-A3BA-452B72CCB634}"/>
    <cellStyle name="Normal 9 7 2 6 2" xfId="5415" xr:uid="{EA013176-68C1-4F9B-AD30-1E3E749A203D}"/>
    <cellStyle name="Normal 9 7 2 7" xfId="5403" xr:uid="{B908FFCE-1862-4259-BF8C-3148625B85CE}"/>
    <cellStyle name="Normal 9 7 3" xfId="3616" xr:uid="{E27C33EA-B619-42E3-A3E1-19D57E8D60CD}"/>
    <cellStyle name="Normal 9 7 3 2" xfId="3617" xr:uid="{7E00BF03-EDF6-4BC3-8E8B-49B9B8ABB7C4}"/>
    <cellStyle name="Normal 9 7 3 2 2" xfId="3618" xr:uid="{4D5C1282-2421-4324-8365-FD2509917134}"/>
    <cellStyle name="Normal 9 7 3 2 2 2" xfId="5418" xr:uid="{014A2320-3EB0-42E9-81D1-28DFE4DEC381}"/>
    <cellStyle name="Normal 9 7 3 2 3" xfId="3619" xr:uid="{84A33BB5-F31B-48FD-9937-E475F872F9A7}"/>
    <cellStyle name="Normal 9 7 3 2 3 2" xfId="5419" xr:uid="{5DBD149B-D6FA-4368-9B69-C53E007AAB69}"/>
    <cellStyle name="Normal 9 7 3 2 4" xfId="3620" xr:uid="{378AF041-2FB5-45E4-8B4F-B327DC50FCAD}"/>
    <cellStyle name="Normal 9 7 3 2 4 2" xfId="5420" xr:uid="{0FDAD185-25E8-4549-B694-6C658CC6947F}"/>
    <cellStyle name="Normal 9 7 3 2 5" xfId="5417" xr:uid="{6EF58925-4623-455C-B11E-5E58A0910B0F}"/>
    <cellStyle name="Normal 9 7 3 3" xfId="3621" xr:uid="{756D90CE-B6EB-40E7-843E-50153DBC306D}"/>
    <cellStyle name="Normal 9 7 3 3 2" xfId="5421" xr:uid="{2B27EBE2-F1A0-443C-B4A5-364B0FE33568}"/>
    <cellStyle name="Normal 9 7 3 4" xfId="3622" xr:uid="{D078061A-9736-4995-9A92-DD9E6BBC24F6}"/>
    <cellStyle name="Normal 9 7 3 4 2" xfId="5422" xr:uid="{EF7FD3DE-62E3-4E72-8FBF-CDB3E4DEDC78}"/>
    <cellStyle name="Normal 9 7 3 5" xfId="3623" xr:uid="{4E092FA5-29C5-41E3-8720-CF3FCE4C82F2}"/>
    <cellStyle name="Normal 9 7 3 5 2" xfId="5423" xr:uid="{509536F9-233C-489F-B24E-C0C3729406E6}"/>
    <cellStyle name="Normal 9 7 3 6" xfId="5416" xr:uid="{E695587C-5AB9-4F2B-AA96-B74B812C041D}"/>
    <cellStyle name="Normal 9 7 4" xfId="3624" xr:uid="{B1A1B150-51D8-4AD8-BFF8-4DF04F658922}"/>
    <cellStyle name="Normal 9 7 4 2" xfId="3625" xr:uid="{9AEE34BB-A241-481B-8EAA-B31D5FE34CE1}"/>
    <cellStyle name="Normal 9 7 4 2 2" xfId="5425" xr:uid="{C2EB700C-CF56-4EEB-96B2-2635BE2D021F}"/>
    <cellStyle name="Normal 9 7 4 3" xfId="3626" xr:uid="{F281CDDA-47CC-4034-A8EC-9DACF35B916A}"/>
    <cellStyle name="Normal 9 7 4 3 2" xfId="5426" xr:uid="{1584532B-A466-40A6-AC51-B5BCD877349C}"/>
    <cellStyle name="Normal 9 7 4 4" xfId="3627" xr:uid="{A3C9641B-BC22-4FF4-A8CC-74E4A06703A2}"/>
    <cellStyle name="Normal 9 7 4 4 2" xfId="5427" xr:uid="{DF08405A-1AB6-4F0B-8115-A79E19F13C4F}"/>
    <cellStyle name="Normal 9 7 4 5" xfId="5424" xr:uid="{25C9CC4B-AB5B-4149-8A80-407A49608D5F}"/>
    <cellStyle name="Normal 9 7 5" xfId="3628" xr:uid="{19C636CF-CFDE-4645-BF5A-7674C52A48FD}"/>
    <cellStyle name="Normal 9 7 5 2" xfId="3629" xr:uid="{F692916F-BB68-44D4-A606-234F0659A0BD}"/>
    <cellStyle name="Normal 9 7 5 2 2" xfId="5429" xr:uid="{A12B8AAC-0764-45C1-B604-849A7B5C6867}"/>
    <cellStyle name="Normal 9 7 5 3" xfId="3630" xr:uid="{988D6A69-956A-4981-B663-F17BD684991E}"/>
    <cellStyle name="Normal 9 7 5 3 2" xfId="5430" xr:uid="{1C91EF87-1A33-4B91-97AF-55D3CF8B0AFF}"/>
    <cellStyle name="Normal 9 7 5 4" xfId="3631" xr:uid="{BC0AB0CB-96B4-42D1-90D8-4A53499FB59D}"/>
    <cellStyle name="Normal 9 7 5 4 2" xfId="5431" xr:uid="{A4FA56F3-0E71-4EC5-84A9-542CC030FF66}"/>
    <cellStyle name="Normal 9 7 5 5" xfId="5428" xr:uid="{568E45F1-EC3E-4DB0-9272-075F35D22262}"/>
    <cellStyle name="Normal 9 7 6" xfId="3632" xr:uid="{B3E470DB-B03B-4A50-A741-08AD0B0C9FBD}"/>
    <cellStyle name="Normal 9 7 6 2" xfId="5432" xr:uid="{8072081F-267F-4BA2-9489-7CC53BD79BEC}"/>
    <cellStyle name="Normal 9 7 7" xfId="3633" xr:uid="{40062D70-35FE-4C4B-94B3-272C4B33E13D}"/>
    <cellStyle name="Normal 9 7 7 2" xfId="5433" xr:uid="{75CD148D-D064-4923-B942-7F7A77167F10}"/>
    <cellStyle name="Normal 9 7 8" xfId="3634" xr:uid="{26980E63-039A-43AC-A7B9-279FE7920354}"/>
    <cellStyle name="Normal 9 7 8 2" xfId="5434" xr:uid="{25CA7725-69DC-4DA1-A749-557EDA473356}"/>
    <cellStyle name="Normal 9 7 9" xfId="5402" xr:uid="{3E332981-9178-4682-85BC-569BBA87F678}"/>
    <cellStyle name="Normal 9 8" xfId="3635" xr:uid="{FB4DA742-8D15-4512-B65F-A160EB407FEC}"/>
    <cellStyle name="Normal 9 8 2" xfId="3636" xr:uid="{75F4103F-2682-4B6D-8CED-5A5828AE00D9}"/>
    <cellStyle name="Normal 9 8 2 2" xfId="3637" xr:uid="{DDDDA76E-09AC-48B9-B2EC-4284C14D3F65}"/>
    <cellStyle name="Normal 9 8 2 2 2" xfId="3638" xr:uid="{63553211-AC23-4D79-95F9-ADE445E13773}"/>
    <cellStyle name="Normal 9 8 2 2 2 2" xfId="5438" xr:uid="{719CCDEF-1B62-4B3C-A315-29A26F6F7D50}"/>
    <cellStyle name="Normal 9 8 2 2 3" xfId="3639" xr:uid="{EFD18527-575E-402B-8905-686A6FE4D07B}"/>
    <cellStyle name="Normal 9 8 2 2 3 2" xfId="5439" xr:uid="{DE123147-D7AA-4417-BAE3-85CA3CD110E2}"/>
    <cellStyle name="Normal 9 8 2 2 4" xfId="3640" xr:uid="{09905F77-3E00-4421-B1F2-DD0E8F0494D3}"/>
    <cellStyle name="Normal 9 8 2 2 4 2" xfId="5440" xr:uid="{106E2D9A-9152-4A19-BDF5-CD3005873EDB}"/>
    <cellStyle name="Normal 9 8 2 2 5" xfId="5437" xr:uid="{00133207-3CFC-4408-9560-0833373F5454}"/>
    <cellStyle name="Normal 9 8 2 3" xfId="3641" xr:uid="{6518208D-971F-499D-B08C-F9E6C5A071B3}"/>
    <cellStyle name="Normal 9 8 2 3 2" xfId="5441" xr:uid="{DAA390F6-5349-4401-8075-560BBB593367}"/>
    <cellStyle name="Normal 9 8 2 4" xfId="3642" xr:uid="{63725647-71A5-4C2F-A860-26A88E09FB9C}"/>
    <cellStyle name="Normal 9 8 2 4 2" xfId="5442" xr:uid="{C0353935-D24D-47FB-8C0E-DFA5B1DD3C09}"/>
    <cellStyle name="Normal 9 8 2 5" xfId="3643" xr:uid="{EF9488A3-534B-4E2C-8695-03D9CF765614}"/>
    <cellStyle name="Normal 9 8 2 5 2" xfId="5443" xr:uid="{C5635750-FE57-4DE2-8C59-0A7D78531EE8}"/>
    <cellStyle name="Normal 9 8 2 6" xfId="5436" xr:uid="{31A1181E-404C-487C-95FC-CD9A2B13396F}"/>
    <cellStyle name="Normal 9 8 3" xfId="3644" xr:uid="{C32C8F87-3288-41AA-9410-C83A60E12EF0}"/>
    <cellStyle name="Normal 9 8 3 2" xfId="3645" xr:uid="{CB69B430-3B0D-4FBD-BFE1-B84E29E0D16E}"/>
    <cellStyle name="Normal 9 8 3 2 2" xfId="5445" xr:uid="{D3ABFFA4-0C33-4A7E-A7EC-E0BCCC547D88}"/>
    <cellStyle name="Normal 9 8 3 3" xfId="3646" xr:uid="{4C1C8D26-D13F-4331-B125-F8A82BBA8BB4}"/>
    <cellStyle name="Normal 9 8 3 3 2" xfId="5446" xr:uid="{27C9B284-C933-45F2-ADB0-E905DFC33570}"/>
    <cellStyle name="Normal 9 8 3 4" xfId="3647" xr:uid="{BFC625C5-E8B3-4271-A1C7-3A53DE3B3053}"/>
    <cellStyle name="Normal 9 8 3 4 2" xfId="5447" xr:uid="{04A63B0D-835D-4C49-9D3C-C51FC76AE33B}"/>
    <cellStyle name="Normal 9 8 3 5" xfId="5444" xr:uid="{DBB58FA0-4EC7-4875-92E6-37D0200BC3BE}"/>
    <cellStyle name="Normal 9 8 4" xfId="3648" xr:uid="{36E57068-7D85-4BA6-A55D-1936555E665F}"/>
    <cellStyle name="Normal 9 8 4 2" xfId="3649" xr:uid="{376D1C10-1DAF-4CA9-8863-A3219986E11A}"/>
    <cellStyle name="Normal 9 8 4 2 2" xfId="5449" xr:uid="{9F88518C-36C9-49C2-8579-2ABB8FD329B4}"/>
    <cellStyle name="Normal 9 8 4 3" xfId="3650" xr:uid="{A8BE5550-791B-4F83-B8A3-3360B5C386FB}"/>
    <cellStyle name="Normal 9 8 4 3 2" xfId="5450" xr:uid="{7F48D6C7-56F1-4289-8D1E-96B0C2DC9CF5}"/>
    <cellStyle name="Normal 9 8 4 4" xfId="3651" xr:uid="{BC8BE175-A265-4F8A-B199-568EEA013D95}"/>
    <cellStyle name="Normal 9 8 4 4 2" xfId="5451" xr:uid="{70DDBAA5-534D-4435-B815-E7414AC427F6}"/>
    <cellStyle name="Normal 9 8 4 5" xfId="5448" xr:uid="{36B4F8DD-2667-455B-8319-D7ACF0263A62}"/>
    <cellStyle name="Normal 9 8 5" xfId="3652" xr:uid="{3C3535D6-54E1-4870-AD3D-6D671873B0DD}"/>
    <cellStyle name="Normal 9 8 5 2" xfId="5452" xr:uid="{00893EF5-A4E8-4AFD-81F0-0CC42EE8406B}"/>
    <cellStyle name="Normal 9 8 6" xfId="3653" xr:uid="{05148D60-F2F3-4A15-95C2-F5490049960E}"/>
    <cellStyle name="Normal 9 8 6 2" xfId="5453" xr:uid="{3FF1513E-D89E-4E17-AC90-2D395A5F55C5}"/>
    <cellStyle name="Normal 9 8 7" xfId="3654" xr:uid="{E6EAD9EA-0CC0-49B6-869B-F602E29975E5}"/>
    <cellStyle name="Normal 9 8 7 2" xfId="5454" xr:uid="{9D1436B0-A488-42ED-8211-C93F0EBCCDBA}"/>
    <cellStyle name="Normal 9 8 8" xfId="5435" xr:uid="{B5B5B968-E75D-4E81-BC0C-6F1D58123401}"/>
    <cellStyle name="Normal 9 9" xfId="3655" xr:uid="{68537E3D-67A1-47C8-8497-5F78E719FAB8}"/>
    <cellStyle name="Normal 9 9 2" xfId="3656" xr:uid="{42A9160C-ED6C-4D0D-8811-B72363D0297A}"/>
    <cellStyle name="Normal 9 9 2 2" xfId="3657" xr:uid="{48BDDF45-2223-42EC-9FE4-5F0C1173C3C0}"/>
    <cellStyle name="Normal 9 9 2 2 2" xfId="5457" xr:uid="{1DE864C7-4671-4D9D-816E-2F85CF055EB7}"/>
    <cellStyle name="Normal 9 9 2 3" xfId="3658" xr:uid="{B2D98D6E-1930-4786-95E6-B042AD91EEC9}"/>
    <cellStyle name="Normal 9 9 2 3 2" xfId="5458" xr:uid="{65991590-0B86-498A-9B57-4871A24B83FB}"/>
    <cellStyle name="Normal 9 9 2 4" xfId="3659" xr:uid="{38130D6C-6D42-4E78-B90F-5B04CF0C307D}"/>
    <cellStyle name="Normal 9 9 2 4 2" xfId="5459" xr:uid="{6CDFBB80-B1A3-45A2-B2C0-BEF2EBD45336}"/>
    <cellStyle name="Normal 9 9 2 5" xfId="5456" xr:uid="{E12EC14D-C917-4E27-A62A-2FF81E8690CF}"/>
    <cellStyle name="Normal 9 9 3" xfId="3660" xr:uid="{C3EF840D-B3B1-443E-8690-A0B539306361}"/>
    <cellStyle name="Normal 9 9 3 2" xfId="3661" xr:uid="{D0483EFF-77EE-4176-8775-B9432CAE74F2}"/>
    <cellStyle name="Normal 9 9 3 2 2" xfId="5461" xr:uid="{D9F35F05-F243-4AB6-886C-5A84F99334D0}"/>
    <cellStyle name="Normal 9 9 3 3" xfId="3662" xr:uid="{17270C09-D890-4934-A161-ABBFCED2D947}"/>
    <cellStyle name="Normal 9 9 3 3 2" xfId="5462" xr:uid="{1C28D165-371C-44F6-AE67-8BE77A5085E1}"/>
    <cellStyle name="Normal 9 9 3 4" xfId="3663" xr:uid="{1EC01D48-8C74-40B3-A094-445BB0D6A791}"/>
    <cellStyle name="Normal 9 9 3 4 2" xfId="5463" xr:uid="{4F764565-0248-4836-9410-7CE78578C034}"/>
    <cellStyle name="Normal 9 9 3 5" xfId="5460" xr:uid="{91EE396A-88B8-4A0C-8A3E-7FAA18C37942}"/>
    <cellStyle name="Normal 9 9 4" xfId="3664" xr:uid="{B71702B9-D6FF-4521-A2F6-1F7FE301654B}"/>
    <cellStyle name="Normal 9 9 4 2" xfId="5464" xr:uid="{BD36EFB7-5C29-4014-8CC5-7AB99DD1C571}"/>
    <cellStyle name="Normal 9 9 5" xfId="3665" xr:uid="{05B727C1-B2AF-49A7-828E-C0954FDEAAE8}"/>
    <cellStyle name="Normal 9 9 5 2" xfId="5465" xr:uid="{ABF3E2F1-EA2F-4C7D-9809-DB53CDFB68AC}"/>
    <cellStyle name="Normal 9 9 6" xfId="3666" xr:uid="{47F39D29-63BC-4D44-960B-492A1B28CB12}"/>
    <cellStyle name="Normal 9 9 6 2" xfId="5466" xr:uid="{F20BD1B9-94B8-460F-8255-00D628E91E0F}"/>
    <cellStyle name="Normal 9 9 7" xfId="5455" xr:uid="{CE5B321F-BA64-4B78-89E8-B1445F80DB0A}"/>
    <cellStyle name="Percent 2" xfId="82" xr:uid="{49A299E9-B897-4521-82FC-3ECBC5C886D7}"/>
    <cellStyle name="Percent 2 2" xfId="5467" xr:uid="{DAB4B87A-BFC2-48A3-A0C4-CF8E598E4F86}"/>
    <cellStyle name="Гиперссылка 2" xfId="8" xr:uid="{924DC3D9-31CF-4CFF-9C66-AB26CA7D8E63}"/>
    <cellStyle name="Гиперссылка 2 2" xfId="5468" xr:uid="{37D97278-621E-45E6-9265-0753A3534130}"/>
    <cellStyle name="Обычный 2" xfId="6" xr:uid="{859D2F01-0528-437A-BDDA-88C0F2A1BF99}"/>
    <cellStyle name="Обычный 2 2" xfId="9" xr:uid="{E79458EA-9C9B-440B-B2B6-C4F3612F7C51}"/>
    <cellStyle name="Обычный 2 2 2" xfId="4411" xr:uid="{3FB143B4-DC61-4115-A5F4-A1ACBF7D2A94}"/>
    <cellStyle name="Обычный 2 2 2 2" xfId="5470" xr:uid="{242D4D38-1CC8-4828-B6D3-0791DC0A8EA1}"/>
    <cellStyle name="Обычный 2 3" xfId="5469" xr:uid="{A3E89756-742A-4129-91B1-F6A187173342}"/>
    <cellStyle name="常规_Sheet1_1" xfId="4389" xr:uid="{759ABA3D-D624-4F6A-B64B-A8F612B43CFF}"/>
  </cellStyles>
  <dxfs count="7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file:///\\newserver3\Share_folder\Sales%20Share%20Folder\pictures\BRESQZ.jpg" TargetMode="External"/><Relationship Id="rId18" Type="http://schemas.openxmlformats.org/officeDocument/2006/relationships/image" Target="file:///\\newserver3\Share_folder\Sales%20Share%20Folder\pictures\XBAL25.jpg" TargetMode="External"/><Relationship Id="rId26" Type="http://schemas.openxmlformats.org/officeDocument/2006/relationships/image" Target="file:///\\newserver3\Share_folder\Sales%20Share%20Folder\pictures\XJBT6G.jpg" TargetMode="External"/><Relationship Id="rId39" Type="http://schemas.openxmlformats.org/officeDocument/2006/relationships/image" Target="file:///\\newserver3\Share_folder\Sales%20Share%20Folder\pictures\ZUBNEB.jpg" TargetMode="External"/><Relationship Id="rId21" Type="http://schemas.openxmlformats.org/officeDocument/2006/relationships/image" Target="file:///\\newserver3\Share_folder\Sales%20Share%20Folder\pictures\XBT4S.jpg" TargetMode="External"/><Relationship Id="rId34" Type="http://schemas.openxmlformats.org/officeDocument/2006/relationships/image" Target="file:///\\newserver3\Share_folder\Sales%20Share%20Folder\pictures\BILBSZ.jpg" TargetMode="External"/><Relationship Id="rId42" Type="http://schemas.openxmlformats.org/officeDocument/2006/relationships/image" Target="file:///\\newserver3\Share_folder\Sales%20Share%20Folder\pictures\ZUBNEBL.jpg" TargetMode="External"/><Relationship Id="rId47" Type="http://schemas.openxmlformats.org/officeDocument/2006/relationships/image" Target="file:///\\newserver3\Share_folder\Sales%20Share%20Folder\pictures\NY14CX.jpg" TargetMode="External"/><Relationship Id="rId50" Type="http://schemas.openxmlformats.org/officeDocument/2006/relationships/image" Target="file:///\\newserver3\Share_folder\Sales%20Share%20Folder\pictures\18YP14XM.jpg" TargetMode="External"/><Relationship Id="rId55" Type="http://schemas.openxmlformats.org/officeDocument/2006/relationships/image" Target="file:///\\newserver3\Share_folder\Sales%20Share%20Folder\pictures\NYP14CX.jpg" TargetMode="External"/><Relationship Id="rId63" Type="http://schemas.openxmlformats.org/officeDocument/2006/relationships/image" Target="../media/image3.png"/><Relationship Id="rId7" Type="http://schemas.openxmlformats.org/officeDocument/2006/relationships/image" Target="file:///\\newserver3\Share_folder\Sales%20Share%20Folder\pictures\BRSEGH4.jpg" TargetMode="External"/><Relationship Id="rId2" Type="http://schemas.openxmlformats.org/officeDocument/2006/relationships/image" Target="file:///\\newserver3\Share_folder\Sales%20Share%20Folder\pictures\BRZYMM.jpg" TargetMode="External"/><Relationship Id="rId16" Type="http://schemas.openxmlformats.org/officeDocument/2006/relationships/image" Target="file:///\\newserver3\Share_folder\Sales%20Share%20Folder\pictures\XBAL3.jpg" TargetMode="External"/><Relationship Id="rId29" Type="http://schemas.openxmlformats.org/officeDocument/2006/relationships/image" Target="file:///\\newserver3\Share_folder\Sales%20Share%20Folder\pictures\BRNYCZC.jpg" TargetMode="External"/><Relationship Id="rId11" Type="http://schemas.openxmlformats.org/officeDocument/2006/relationships/image" Target="file:///\\newserver3\Share_folder\Sales%20Share%20Folder\pictures\BRESCZ6.jpg" TargetMode="External"/><Relationship Id="rId24" Type="http://schemas.openxmlformats.org/officeDocument/2006/relationships/image" Target="file:///\\newserver3\Share_folder\Sales%20Share%20Folder\pictures\XJBT4G.jpg" TargetMode="External"/><Relationship Id="rId32" Type="http://schemas.openxmlformats.org/officeDocument/2006/relationships/image" Target="file:///\\newserver3\Share_folder\Sales%20Share%20Folder\pictures\BILBPR.jpg" TargetMode="External"/><Relationship Id="rId37" Type="http://schemas.openxmlformats.org/officeDocument/2006/relationships/image" Target="file:///\\newserver3\Share_folder\Sales%20Share%20Folder\pictures\LBIFR4.jpg" TargetMode="External"/><Relationship Id="rId40" Type="http://schemas.openxmlformats.org/officeDocument/2006/relationships/image" Target="file:///\\newserver3\Share_folder\Sales%20Share%20Folder\pictures\ZULBB3.jpg" TargetMode="External"/><Relationship Id="rId45" Type="http://schemas.openxmlformats.org/officeDocument/2006/relationships/image" Target="file:///\\newserver3\Share_folder\Sales%20Share%20Folder\pictures\YXFR16C.jpg" TargetMode="External"/><Relationship Id="rId53" Type="http://schemas.openxmlformats.org/officeDocument/2006/relationships/image" Target="file:///\\newserver3\Share_folder\Sales%20Share%20Folder\pictures\NYSV2BX.jpg" TargetMode="External"/><Relationship Id="rId58" Type="http://schemas.openxmlformats.org/officeDocument/2006/relationships/image" Target="file:///\\newserver3\Share_folder\Sales%20Share%20Folder\pictures\18YZ2XC.jpg" TargetMode="External"/><Relationship Id="rId5" Type="http://schemas.openxmlformats.org/officeDocument/2006/relationships/image" Target="file:///\\newserver3\Share_folder\Sales%20Share%20Folder\pictures\BRSEGH6.jpg" TargetMode="External"/><Relationship Id="rId61" Type="http://schemas.openxmlformats.org/officeDocument/2006/relationships/image" Target="file:///\\newserver3\Share_folder\Sales%20Share%20Folder\pictures\NYX18B2.jpg" TargetMode="External"/><Relationship Id="rId19" Type="http://schemas.openxmlformats.org/officeDocument/2006/relationships/image" Target="file:///\\newserver3\Share_folder\Sales%20Share%20Folder\pictures\XBT25.jpg" TargetMode="External"/><Relationship Id="rId14" Type="http://schemas.openxmlformats.org/officeDocument/2006/relationships/image" Target="file:///\\newserver3\Share_folder\Sales%20Share%20Folder\pictures\XHJB3.jpg" TargetMode="External"/><Relationship Id="rId22" Type="http://schemas.openxmlformats.org/officeDocument/2006/relationships/image" Target="file:///\\newserver3\Share_folder\Sales%20Share%20Folder\pictures\XBAL4.jpg" TargetMode="External"/><Relationship Id="rId27" Type="http://schemas.openxmlformats.org/officeDocument/2006/relationships/image" Target="file:///\\newserver3\Share_folder\Sales%20Share%20Folder\pictures\XBT5G.jpg" TargetMode="External"/><Relationship Id="rId30" Type="http://schemas.openxmlformats.org/officeDocument/2006/relationships/image" Target="file:///\\newserver3\Share_folder\Sales%20Share%20Folder\pictures\HEXGZ.jpg" TargetMode="External"/><Relationship Id="rId35" Type="http://schemas.openxmlformats.org/officeDocument/2006/relationships/image" Target="file:///\\newserver3\Share_folder\Sales%20Share%20Folder\pictures\TRGS5.jpg" TargetMode="External"/><Relationship Id="rId43" Type="http://schemas.openxmlformats.org/officeDocument/2006/relationships/image" Target="file:///\\newserver3\Share_folder\Sales%20Share%20Folder\pictures\ZUNSC.jpg" TargetMode="External"/><Relationship Id="rId48" Type="http://schemas.openxmlformats.org/officeDocument/2006/relationships/image" Target="file:///\\newserver3\Share_folder\Sales%20Share%20Folder\pictures\NYMSBXM.jpg" TargetMode="External"/><Relationship Id="rId56" Type="http://schemas.openxmlformats.org/officeDocument/2006/relationships/image" Target="file:///\\newserver3\Share_folder\Sales%20Share%20Folder\pictures\NYCZBXC.jpg" TargetMode="External"/><Relationship Id="rId8" Type="http://schemas.openxmlformats.org/officeDocument/2006/relationships/image" Target="file:///\\newserver3\Share_folder\Sales%20Share%20Folder\pictures\BRSEGH26.jpg" TargetMode="External"/><Relationship Id="rId51" Type="http://schemas.openxmlformats.org/officeDocument/2006/relationships/image" Target="file:///\\newserver3\Share_folder\Sales%20Share%20Folder\pictures\NYTRC.jpg" TargetMode="External"/><Relationship Id="rId3" Type="http://schemas.openxmlformats.org/officeDocument/2006/relationships/image" Target="file:///\\newserver3\Share_folder\Sales%20Share%20Folder\pictures\BRZYT.jpg" TargetMode="External"/><Relationship Id="rId12" Type="http://schemas.openxmlformats.org/officeDocument/2006/relationships/image" Target="file:///\\newserver3\Share_folder\Sales%20Share%20Folder\pictures\BRESCZ4.jpg" TargetMode="External"/><Relationship Id="rId17" Type="http://schemas.openxmlformats.org/officeDocument/2006/relationships/image" Target="file:///\\newserver3\Share_folder\Sales%20Share%20Folder\pictures\XBAL4S.jpg" TargetMode="External"/><Relationship Id="rId25" Type="http://schemas.openxmlformats.org/officeDocument/2006/relationships/image" Target="file:///\\newserver3\Share_folder\Sales%20Share%20Folder\pictures\XJBT5G.jpg" TargetMode="External"/><Relationship Id="rId33" Type="http://schemas.openxmlformats.org/officeDocument/2006/relationships/image" Target="file:///\\newserver3\Share_folder\Sales%20Share%20Folder\pictures\BILBCJ.jpg" TargetMode="External"/><Relationship Id="rId38" Type="http://schemas.openxmlformats.org/officeDocument/2006/relationships/image" Target="file:///\\newserver3\Share_folder\Sales%20Share%20Folder\pictures\BILB.jpg" TargetMode="External"/><Relationship Id="rId46" Type="http://schemas.openxmlformats.org/officeDocument/2006/relationships/image" Target="file:///\\newserver3\Share_folder\Sales%20Share%20Folder\pictures\NYP19CX.jpg" TargetMode="External"/><Relationship Id="rId59" Type="http://schemas.openxmlformats.org/officeDocument/2006/relationships/image" Target="file:///\\newserver3\Share_folder\Sales%20Share%20Folder\pictures\18YZ25XC.jpg" TargetMode="External"/><Relationship Id="rId20" Type="http://schemas.openxmlformats.org/officeDocument/2006/relationships/image" Target="file:///\\newserver3\Share_folder\Sales%20Share%20Folder\pictures\XBT3S.jpg" TargetMode="External"/><Relationship Id="rId41" Type="http://schemas.openxmlformats.org/officeDocument/2006/relationships/image" Target="file:///\\newserver3\Share_folder\Sales%20Share%20Folder\pictures\ZUBBBG.jpg" TargetMode="External"/><Relationship Id="rId54" Type="http://schemas.openxmlformats.org/officeDocument/2006/relationships/image" Target="file:///\\newserver3\Share_folder\Sales%20Share%20Folder\pictures\NYZBC25.jpg" TargetMode="External"/><Relationship Id="rId62" Type="http://schemas.openxmlformats.org/officeDocument/2006/relationships/image" Target="file:///\\newserver3\Share_folder\Sales%20Share%20Folder\pictures\ZUCBEB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\\newserver3\Share_folder\Sales%20Share%20Folder\pictures\BRSEGH7.jpg" TargetMode="External"/><Relationship Id="rId15" Type="http://schemas.openxmlformats.org/officeDocument/2006/relationships/image" Target="file:///\\newserver3\Share_folder\Sales%20Share%20Folder\pictures\XJBT3S.jpg" TargetMode="External"/><Relationship Id="rId23" Type="http://schemas.openxmlformats.org/officeDocument/2006/relationships/image" Target="file:///\\newserver3\Share_folder\Sales%20Share%20Folder\pictures\XBAL5.jpg" TargetMode="External"/><Relationship Id="rId28" Type="http://schemas.openxmlformats.org/officeDocument/2006/relationships/image" Target="file:///\\newserver3\Share_folder\Sales%20Share%20Folder\pictures\XJB5.jpg" TargetMode="External"/><Relationship Id="rId36" Type="http://schemas.openxmlformats.org/officeDocument/2006/relationships/image" Target="file:///\\newserver3\Share_folder\Sales%20Share%20Folder\pictures\BILBHZ.jpg" TargetMode="External"/><Relationship Id="rId49" Type="http://schemas.openxmlformats.org/officeDocument/2006/relationships/image" Target="file:///\\newserver3\Share_folder\Sales%20Share%20Folder\pictures\NYMSBXC.jpg" TargetMode="External"/><Relationship Id="rId57" Type="http://schemas.openxmlformats.org/officeDocument/2006/relationships/image" Target="file:///\\newserver3\Share_folder\Sales%20Share%20Folder\pictures\NYZBC.jpg" TargetMode="External"/><Relationship Id="rId10" Type="http://schemas.openxmlformats.org/officeDocument/2006/relationships/image" Target="file:///\\newserver3\Share_folder\Sales%20Share%20Folder\pictures\BRESCZ.jpg" TargetMode="External"/><Relationship Id="rId31" Type="http://schemas.openxmlformats.org/officeDocument/2006/relationships/image" Target="file:///\\newserver3\Share_folder\Sales%20Share%20Folder\pictures\BILBF.jpg" TargetMode="External"/><Relationship Id="rId44" Type="http://schemas.openxmlformats.org/officeDocument/2006/relationships/image" Target="file:///\\newserver3\Share_folder\Sales%20Share%20Folder\pictures\BR16.jpg" TargetMode="External"/><Relationship Id="rId52" Type="http://schemas.openxmlformats.org/officeDocument/2006/relationships/image" Target="file:///\\newserver3\Share_folder\Sales%20Share%20Folder\pictures\NYFLBXS.jpg" TargetMode="External"/><Relationship Id="rId60" Type="http://schemas.openxmlformats.org/officeDocument/2006/relationships/image" Target="file:///\\newserver3\Share_folder\Sales%20Share%20Folder\pictures\18NYZBC.jpg" TargetMode="External"/><Relationship Id="rId4" Type="http://schemas.openxmlformats.org/officeDocument/2006/relationships/image" Target="file:///\\newserver3\Share_folder\Sales%20Share%20Folder\pictures\BRNYCZM.jpg" TargetMode="External"/><Relationship Id="rId9" Type="http://schemas.openxmlformats.org/officeDocument/2006/relationships/image" Target="file:///\\newserver3\Share_folder\Sales%20Share%20Folder\pictures\BRSEGH17.jpg" TargetMode="Externa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file:///\\newserver3\Share_folder\Sales%20Share%20Folder\pictures\BRESQZ.jpg" TargetMode="External"/><Relationship Id="rId18" Type="http://schemas.openxmlformats.org/officeDocument/2006/relationships/image" Target="file:///\\newserver3\Share_folder\Sales%20Share%20Folder\pictures\XBAL25.jpg" TargetMode="External"/><Relationship Id="rId26" Type="http://schemas.openxmlformats.org/officeDocument/2006/relationships/image" Target="file:///\\newserver3\Share_folder\Sales%20Share%20Folder\pictures\XJBT6G.jpg" TargetMode="External"/><Relationship Id="rId39" Type="http://schemas.openxmlformats.org/officeDocument/2006/relationships/image" Target="file:///\\newserver3\Share_folder\Sales%20Share%20Folder\pictures\ZUBNEB.jpg" TargetMode="External"/><Relationship Id="rId21" Type="http://schemas.openxmlformats.org/officeDocument/2006/relationships/image" Target="file:///\\newserver3\Share_folder\Sales%20Share%20Folder\pictures\XBT4S.jpg" TargetMode="External"/><Relationship Id="rId34" Type="http://schemas.openxmlformats.org/officeDocument/2006/relationships/image" Target="file:///\\newserver3\Share_folder\Sales%20Share%20Folder\pictures\BILBSZ.jpg" TargetMode="External"/><Relationship Id="rId42" Type="http://schemas.openxmlformats.org/officeDocument/2006/relationships/image" Target="file:///\\newserver3\Share_folder\Sales%20Share%20Folder\pictures\ZUBNEBL.jpg" TargetMode="External"/><Relationship Id="rId47" Type="http://schemas.openxmlformats.org/officeDocument/2006/relationships/image" Target="file:///\\newserver3\Share_folder\Sales%20Share%20Folder\pictures\NY14CX.jpg" TargetMode="External"/><Relationship Id="rId50" Type="http://schemas.openxmlformats.org/officeDocument/2006/relationships/image" Target="file:///\\newserver3\Share_folder\Sales%20Share%20Folder\pictures\18YP14XM.jpg" TargetMode="External"/><Relationship Id="rId55" Type="http://schemas.openxmlformats.org/officeDocument/2006/relationships/image" Target="file:///\\newserver3\Share_folder\Sales%20Share%20Folder\pictures\NYP14CX.jpg" TargetMode="External"/><Relationship Id="rId7" Type="http://schemas.openxmlformats.org/officeDocument/2006/relationships/image" Target="file:///\\newserver3\Share_folder\Sales%20Share%20Folder\pictures\BRSEGH4.jpg" TargetMode="External"/><Relationship Id="rId2" Type="http://schemas.openxmlformats.org/officeDocument/2006/relationships/image" Target="file:///\\newserver3\Share_folder\Sales%20Share%20Folder\pictures\BRZYMM.jpg" TargetMode="External"/><Relationship Id="rId16" Type="http://schemas.openxmlformats.org/officeDocument/2006/relationships/image" Target="file:///\\newserver3\Share_folder\Sales%20Share%20Folder\pictures\XBAL3.jpg" TargetMode="External"/><Relationship Id="rId29" Type="http://schemas.openxmlformats.org/officeDocument/2006/relationships/image" Target="file:///\\newserver3\Share_folder\Sales%20Share%20Folder\pictures\BRNYCZC.jpg" TargetMode="External"/><Relationship Id="rId11" Type="http://schemas.openxmlformats.org/officeDocument/2006/relationships/image" Target="file:///\\newserver3\Share_folder\Sales%20Share%20Folder\pictures\BRESCZ6.jpg" TargetMode="External"/><Relationship Id="rId24" Type="http://schemas.openxmlformats.org/officeDocument/2006/relationships/image" Target="file:///\\newserver3\Share_folder\Sales%20Share%20Folder\pictures\XJBT4G.jpg" TargetMode="External"/><Relationship Id="rId32" Type="http://schemas.openxmlformats.org/officeDocument/2006/relationships/image" Target="file:///\\newserver3\Share_folder\Sales%20Share%20Folder\pictures\BILBPR.jpg" TargetMode="External"/><Relationship Id="rId37" Type="http://schemas.openxmlformats.org/officeDocument/2006/relationships/image" Target="file:///\\newserver3\Share_folder\Sales%20Share%20Folder\pictures\LBIFR4.jpg" TargetMode="External"/><Relationship Id="rId40" Type="http://schemas.openxmlformats.org/officeDocument/2006/relationships/image" Target="file:///\\newserver3\Share_folder\Sales%20Share%20Folder\pictures\ZULBB3.jpg" TargetMode="External"/><Relationship Id="rId45" Type="http://schemas.openxmlformats.org/officeDocument/2006/relationships/image" Target="file:///\\newserver3\Share_folder\Sales%20Share%20Folder\pictures\YXFR16C.jpg" TargetMode="External"/><Relationship Id="rId53" Type="http://schemas.openxmlformats.org/officeDocument/2006/relationships/image" Target="file:///\\newserver3\Share_folder\Sales%20Share%20Folder\pictures\NYSV2BX.jpg" TargetMode="External"/><Relationship Id="rId58" Type="http://schemas.openxmlformats.org/officeDocument/2006/relationships/image" Target="file:///\\newserver3\Share_folder\Sales%20Share%20Folder\pictures\18YZ2XC.jpg" TargetMode="External"/><Relationship Id="rId5" Type="http://schemas.openxmlformats.org/officeDocument/2006/relationships/image" Target="file:///\\newserver3\Share_folder\Sales%20Share%20Folder\pictures\BRSEGH6.jpg" TargetMode="External"/><Relationship Id="rId61" Type="http://schemas.openxmlformats.org/officeDocument/2006/relationships/image" Target="file:///\\newserver3\Share_folder\Sales%20Share%20Folder\pictures\NYX18B2.jpg" TargetMode="External"/><Relationship Id="rId19" Type="http://schemas.openxmlformats.org/officeDocument/2006/relationships/image" Target="file:///\\newserver3\Share_folder\Sales%20Share%20Folder\pictures\XBT25.jpg" TargetMode="External"/><Relationship Id="rId14" Type="http://schemas.openxmlformats.org/officeDocument/2006/relationships/image" Target="file:///\\newserver3\Share_folder\Sales%20Share%20Folder\pictures\XHJB3.jpg" TargetMode="External"/><Relationship Id="rId22" Type="http://schemas.openxmlformats.org/officeDocument/2006/relationships/image" Target="file:///\\newserver3\Share_folder\Sales%20Share%20Folder\pictures\XBAL4.jpg" TargetMode="External"/><Relationship Id="rId27" Type="http://schemas.openxmlformats.org/officeDocument/2006/relationships/image" Target="file:///\\newserver3\Share_folder\Sales%20Share%20Folder\pictures\XBT5G.jpg" TargetMode="External"/><Relationship Id="rId30" Type="http://schemas.openxmlformats.org/officeDocument/2006/relationships/image" Target="file:///\\newserver3\Share_folder\Sales%20Share%20Folder\pictures\HEXGZ.jpg" TargetMode="External"/><Relationship Id="rId35" Type="http://schemas.openxmlformats.org/officeDocument/2006/relationships/image" Target="file:///\\newserver3\Share_folder\Sales%20Share%20Folder\pictures\TRGS5.jpg" TargetMode="External"/><Relationship Id="rId43" Type="http://schemas.openxmlformats.org/officeDocument/2006/relationships/image" Target="file:///\\newserver3\Share_folder\Sales%20Share%20Folder\pictures\ZUNSC.jpg" TargetMode="External"/><Relationship Id="rId48" Type="http://schemas.openxmlformats.org/officeDocument/2006/relationships/image" Target="file:///\\newserver3\Share_folder\Sales%20Share%20Folder\pictures\NYMSBXM.jpg" TargetMode="External"/><Relationship Id="rId56" Type="http://schemas.openxmlformats.org/officeDocument/2006/relationships/image" Target="file:///\\newserver3\Share_folder\Sales%20Share%20Folder\pictures\NYCZBXC.jpg" TargetMode="External"/><Relationship Id="rId8" Type="http://schemas.openxmlformats.org/officeDocument/2006/relationships/image" Target="file:///\\newserver3\Share_folder\Sales%20Share%20Folder\pictures\BRSEGH26.jpg" TargetMode="External"/><Relationship Id="rId51" Type="http://schemas.openxmlformats.org/officeDocument/2006/relationships/image" Target="file:///\\newserver3\Share_folder\Sales%20Share%20Folder\pictures\NYTRC.jpg" TargetMode="External"/><Relationship Id="rId3" Type="http://schemas.openxmlformats.org/officeDocument/2006/relationships/image" Target="file:///\\newserver3\Share_folder\Sales%20Share%20Folder\pictures\BRZYT.jpg" TargetMode="External"/><Relationship Id="rId12" Type="http://schemas.openxmlformats.org/officeDocument/2006/relationships/image" Target="file:///\\newserver3\Share_folder\Sales%20Share%20Folder\pictures\BRESCZ4.jpg" TargetMode="External"/><Relationship Id="rId17" Type="http://schemas.openxmlformats.org/officeDocument/2006/relationships/image" Target="file:///\\newserver3\Share_folder\Sales%20Share%20Folder\pictures\XBAL4S.jpg" TargetMode="External"/><Relationship Id="rId25" Type="http://schemas.openxmlformats.org/officeDocument/2006/relationships/image" Target="file:///\\newserver3\Share_folder\Sales%20Share%20Folder\pictures\XJBT5G.jpg" TargetMode="External"/><Relationship Id="rId33" Type="http://schemas.openxmlformats.org/officeDocument/2006/relationships/image" Target="file:///\\newserver3\Share_folder\Sales%20Share%20Folder\pictures\BILBCJ.jpg" TargetMode="External"/><Relationship Id="rId38" Type="http://schemas.openxmlformats.org/officeDocument/2006/relationships/image" Target="file:///\\newserver3\Share_folder\Sales%20Share%20Folder\pictures\BILB.jpg" TargetMode="External"/><Relationship Id="rId46" Type="http://schemas.openxmlformats.org/officeDocument/2006/relationships/image" Target="file:///\\newserver3\Share_folder\Sales%20Share%20Folder\pictures\NYP19CX.jpg" TargetMode="External"/><Relationship Id="rId59" Type="http://schemas.openxmlformats.org/officeDocument/2006/relationships/image" Target="file:///\\newserver3\Share_folder\Sales%20Share%20Folder\pictures\18YZ25XC.jpg" TargetMode="External"/><Relationship Id="rId20" Type="http://schemas.openxmlformats.org/officeDocument/2006/relationships/image" Target="file:///\\newserver3\Share_folder\Sales%20Share%20Folder\pictures\XBT3S.jpg" TargetMode="External"/><Relationship Id="rId41" Type="http://schemas.openxmlformats.org/officeDocument/2006/relationships/image" Target="file:///\\newserver3\Share_folder\Sales%20Share%20Folder\pictures\ZUBBBG.jpg" TargetMode="External"/><Relationship Id="rId54" Type="http://schemas.openxmlformats.org/officeDocument/2006/relationships/image" Target="file:///\\newserver3\Share_folder\Sales%20Share%20Folder\pictures\NYZBC25.jpg" TargetMode="External"/><Relationship Id="rId62" Type="http://schemas.openxmlformats.org/officeDocument/2006/relationships/image" Target="file:///\\newserver3\Share_folder\Sales%20Share%20Folder\pictures\ZUCBEB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\\newserver3\Share_folder\Sales%20Share%20Folder\pictures\BRSEGH7.jpg" TargetMode="External"/><Relationship Id="rId15" Type="http://schemas.openxmlformats.org/officeDocument/2006/relationships/image" Target="file:///\\newserver3\Share_folder\Sales%20Share%20Folder\pictures\XJBT3S.jpg" TargetMode="External"/><Relationship Id="rId23" Type="http://schemas.openxmlformats.org/officeDocument/2006/relationships/image" Target="file:///\\newserver3\Share_folder\Sales%20Share%20Folder\pictures\XBAL5.jpg" TargetMode="External"/><Relationship Id="rId28" Type="http://schemas.openxmlformats.org/officeDocument/2006/relationships/image" Target="file:///\\newserver3\Share_folder\Sales%20Share%20Folder\pictures\XJB5.jpg" TargetMode="External"/><Relationship Id="rId36" Type="http://schemas.openxmlformats.org/officeDocument/2006/relationships/image" Target="file:///\\newserver3\Share_folder\Sales%20Share%20Folder\pictures\BILBHZ.jpg" TargetMode="External"/><Relationship Id="rId49" Type="http://schemas.openxmlformats.org/officeDocument/2006/relationships/image" Target="file:///\\newserver3\Share_folder\Sales%20Share%20Folder\pictures\NYMSBXC.jpg" TargetMode="External"/><Relationship Id="rId57" Type="http://schemas.openxmlformats.org/officeDocument/2006/relationships/image" Target="file:///\\newserver3\Share_folder\Sales%20Share%20Folder\pictures\NYZBC.jpg" TargetMode="External"/><Relationship Id="rId10" Type="http://schemas.openxmlformats.org/officeDocument/2006/relationships/image" Target="file:///\\newserver3\Share_folder\Sales%20Share%20Folder\pictures\BRESCZ.jpg" TargetMode="External"/><Relationship Id="rId31" Type="http://schemas.openxmlformats.org/officeDocument/2006/relationships/image" Target="file:///\\newserver3\Share_folder\Sales%20Share%20Folder\pictures\BILBF.jpg" TargetMode="External"/><Relationship Id="rId44" Type="http://schemas.openxmlformats.org/officeDocument/2006/relationships/image" Target="file:///\\newserver3\Share_folder\Sales%20Share%20Folder\pictures\BR16.jpg" TargetMode="External"/><Relationship Id="rId52" Type="http://schemas.openxmlformats.org/officeDocument/2006/relationships/image" Target="file:///\\newserver3\Share_folder\Sales%20Share%20Folder\pictures\NYFLBXS.jpg" TargetMode="External"/><Relationship Id="rId60" Type="http://schemas.openxmlformats.org/officeDocument/2006/relationships/image" Target="file:///\\newserver3\Share_folder\Sales%20Share%20Folder\pictures\18NYZBC.jpg" TargetMode="External"/><Relationship Id="rId4" Type="http://schemas.openxmlformats.org/officeDocument/2006/relationships/image" Target="file:///\\newserver3\Share_folder\Sales%20Share%20Folder\pictures\BRNYCZM.jpg" TargetMode="External"/><Relationship Id="rId9" Type="http://schemas.openxmlformats.org/officeDocument/2006/relationships/image" Target="file:///\\newserver3\Share_folder\Sales%20Share%20Folder\pictures\BRSEGH17.jp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2809875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7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2809875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2809875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CAF180E2-494F-4AE2-ADCB-E95D6DC8A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B0D7B73E-9205-48D7-BD55-2025491D8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2809875</xdr:colOff>
      <xdr:row>6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76200</xdr:colOff>
      <xdr:row>1010</xdr:row>
      <xdr:rowOff>28574</xdr:rowOff>
    </xdr:from>
    <xdr:to>
      <xdr:col>9</xdr:col>
      <xdr:colOff>152400</xdr:colOff>
      <xdr:row>1029</xdr:row>
      <xdr:rowOff>93064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66255899"/>
          <a:ext cx="8972550" cy="314106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1190625</xdr:colOff>
      <xdr:row>0</xdr:row>
      <xdr:rowOff>95250</xdr:rowOff>
    </xdr:from>
    <xdr:to>
      <xdr:col>6</xdr:col>
      <xdr:colOff>2809875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342900</xdr:colOff>
          <xdr:row>0</xdr:row>
          <xdr:rowOff>209550</xdr:rowOff>
        </xdr:from>
        <xdr:to>
          <xdr:col>6</xdr:col>
          <xdr:colOff>1885950</xdr:colOff>
          <xdr:row>5</xdr:row>
          <xdr:rowOff>95250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38100</xdr:colOff>
      <xdr:row>19</xdr:row>
      <xdr:rowOff>57150</xdr:rowOff>
    </xdr:from>
    <xdr:to>
      <xdr:col>3</xdr:col>
      <xdr:colOff>1689100</xdr:colOff>
      <xdr:row>19</xdr:row>
      <xdr:rowOff>1708150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476375" y="30384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20</xdr:row>
      <xdr:rowOff>66675</xdr:rowOff>
    </xdr:from>
    <xdr:to>
      <xdr:col>3</xdr:col>
      <xdr:colOff>1698625</xdr:colOff>
      <xdr:row>20</xdr:row>
      <xdr:rowOff>1717675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1485900" y="48196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21</xdr:row>
      <xdr:rowOff>47625</xdr:rowOff>
    </xdr:from>
    <xdr:to>
      <xdr:col>3</xdr:col>
      <xdr:colOff>1698625</xdr:colOff>
      <xdr:row>21</xdr:row>
      <xdr:rowOff>1698625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485900" y="65722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22</xdr:row>
      <xdr:rowOff>47625</xdr:rowOff>
    </xdr:from>
    <xdr:to>
      <xdr:col>3</xdr:col>
      <xdr:colOff>1698625</xdr:colOff>
      <xdr:row>22</xdr:row>
      <xdr:rowOff>1698625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1485900" y="83439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23</xdr:row>
      <xdr:rowOff>66675</xdr:rowOff>
    </xdr:from>
    <xdr:to>
      <xdr:col>3</xdr:col>
      <xdr:colOff>1698625</xdr:colOff>
      <xdr:row>23</xdr:row>
      <xdr:rowOff>1717675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1485900" y="101346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24</xdr:row>
      <xdr:rowOff>85725</xdr:rowOff>
    </xdr:from>
    <xdr:to>
      <xdr:col>3</xdr:col>
      <xdr:colOff>1698625</xdr:colOff>
      <xdr:row>24</xdr:row>
      <xdr:rowOff>1736725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1485900" y="119253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25</xdr:row>
      <xdr:rowOff>114300</xdr:rowOff>
    </xdr:from>
    <xdr:to>
      <xdr:col>3</xdr:col>
      <xdr:colOff>1698625</xdr:colOff>
      <xdr:row>25</xdr:row>
      <xdr:rowOff>1765300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1485900" y="137255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26</xdr:row>
      <xdr:rowOff>104775</xdr:rowOff>
    </xdr:from>
    <xdr:to>
      <xdr:col>3</xdr:col>
      <xdr:colOff>1698625</xdr:colOff>
      <xdr:row>26</xdr:row>
      <xdr:rowOff>1755775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1485900" y="154876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27</xdr:row>
      <xdr:rowOff>57150</xdr:rowOff>
    </xdr:from>
    <xdr:to>
      <xdr:col>3</xdr:col>
      <xdr:colOff>1698625</xdr:colOff>
      <xdr:row>27</xdr:row>
      <xdr:rowOff>1708150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1485900" y="172116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28</xdr:row>
      <xdr:rowOff>66675</xdr:rowOff>
    </xdr:from>
    <xdr:to>
      <xdr:col>3</xdr:col>
      <xdr:colOff>1698625</xdr:colOff>
      <xdr:row>28</xdr:row>
      <xdr:rowOff>1717675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1485900" y="189928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29</xdr:row>
      <xdr:rowOff>85725</xdr:rowOff>
    </xdr:from>
    <xdr:to>
      <xdr:col>3</xdr:col>
      <xdr:colOff>1698625</xdr:colOff>
      <xdr:row>29</xdr:row>
      <xdr:rowOff>1736725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1485900" y="207835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30</xdr:row>
      <xdr:rowOff>9525</xdr:rowOff>
    </xdr:from>
    <xdr:to>
      <xdr:col>3</xdr:col>
      <xdr:colOff>1698625</xdr:colOff>
      <xdr:row>30</xdr:row>
      <xdr:rowOff>1660525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1485900" y="224790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31</xdr:row>
      <xdr:rowOff>57150</xdr:rowOff>
    </xdr:from>
    <xdr:to>
      <xdr:col>3</xdr:col>
      <xdr:colOff>1698625</xdr:colOff>
      <xdr:row>36</xdr:row>
      <xdr:rowOff>184150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1485900" y="242887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44</xdr:row>
      <xdr:rowOff>66675</xdr:rowOff>
    </xdr:from>
    <xdr:to>
      <xdr:col>3</xdr:col>
      <xdr:colOff>1708150</xdr:colOff>
      <xdr:row>44</xdr:row>
      <xdr:rowOff>1717675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1495425" y="282606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45</xdr:row>
      <xdr:rowOff>57150</xdr:rowOff>
    </xdr:from>
    <xdr:to>
      <xdr:col>3</xdr:col>
      <xdr:colOff>1698625</xdr:colOff>
      <xdr:row>45</xdr:row>
      <xdr:rowOff>1708150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1485900" y="300228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46</xdr:row>
      <xdr:rowOff>57150</xdr:rowOff>
    </xdr:from>
    <xdr:to>
      <xdr:col>3</xdr:col>
      <xdr:colOff>1698625</xdr:colOff>
      <xdr:row>46</xdr:row>
      <xdr:rowOff>1708150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1485900" y="317944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47</xdr:row>
      <xdr:rowOff>57150</xdr:rowOff>
    </xdr:from>
    <xdr:to>
      <xdr:col>3</xdr:col>
      <xdr:colOff>1698625</xdr:colOff>
      <xdr:row>47</xdr:row>
      <xdr:rowOff>1708150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1485900" y="335661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48</xdr:row>
      <xdr:rowOff>47625</xdr:rowOff>
    </xdr:from>
    <xdr:to>
      <xdr:col>3</xdr:col>
      <xdr:colOff>1698625</xdr:colOff>
      <xdr:row>50</xdr:row>
      <xdr:rowOff>555625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1485900" y="353282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51</xdr:row>
      <xdr:rowOff>57150</xdr:rowOff>
    </xdr:from>
    <xdr:to>
      <xdr:col>3</xdr:col>
      <xdr:colOff>1689100</xdr:colOff>
      <xdr:row>53</xdr:row>
      <xdr:rowOff>450850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1476375" y="370522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57</xdr:row>
      <xdr:rowOff>38100</xdr:rowOff>
    </xdr:from>
    <xdr:to>
      <xdr:col>3</xdr:col>
      <xdr:colOff>1689100</xdr:colOff>
      <xdr:row>59</xdr:row>
      <xdr:rowOff>546100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1476375" y="396621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60</xdr:row>
      <xdr:rowOff>38100</xdr:rowOff>
    </xdr:from>
    <xdr:to>
      <xdr:col>3</xdr:col>
      <xdr:colOff>1717675</xdr:colOff>
      <xdr:row>60</xdr:row>
      <xdr:rowOff>1689100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1504950" y="413766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61</xdr:row>
      <xdr:rowOff>76200</xdr:rowOff>
    </xdr:from>
    <xdr:to>
      <xdr:col>3</xdr:col>
      <xdr:colOff>1698625</xdr:colOff>
      <xdr:row>61</xdr:row>
      <xdr:rowOff>1727200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1485900" y="431863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62</xdr:row>
      <xdr:rowOff>47625</xdr:rowOff>
    </xdr:from>
    <xdr:to>
      <xdr:col>3</xdr:col>
      <xdr:colOff>1698625</xdr:colOff>
      <xdr:row>64</xdr:row>
      <xdr:rowOff>555625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1485900" y="449294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65</xdr:row>
      <xdr:rowOff>47625</xdr:rowOff>
    </xdr:from>
    <xdr:to>
      <xdr:col>3</xdr:col>
      <xdr:colOff>1698625</xdr:colOff>
      <xdr:row>68</xdr:row>
      <xdr:rowOff>298450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1485900" y="466439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77</xdr:row>
      <xdr:rowOff>47625</xdr:rowOff>
    </xdr:from>
    <xdr:to>
      <xdr:col>3</xdr:col>
      <xdr:colOff>1698625</xdr:colOff>
      <xdr:row>79</xdr:row>
      <xdr:rowOff>479425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1485900" y="519017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90</xdr:row>
      <xdr:rowOff>47625</xdr:rowOff>
    </xdr:from>
    <xdr:to>
      <xdr:col>3</xdr:col>
      <xdr:colOff>1689100</xdr:colOff>
      <xdr:row>92</xdr:row>
      <xdr:rowOff>479425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1476375" y="575976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98</xdr:row>
      <xdr:rowOff>38100</xdr:rowOff>
    </xdr:from>
    <xdr:to>
      <xdr:col>3</xdr:col>
      <xdr:colOff>1698625</xdr:colOff>
      <xdr:row>101</xdr:row>
      <xdr:rowOff>288925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1485900" y="610933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113</xdr:row>
      <xdr:rowOff>38100</xdr:rowOff>
    </xdr:from>
    <xdr:to>
      <xdr:col>3</xdr:col>
      <xdr:colOff>1698625</xdr:colOff>
      <xdr:row>113</xdr:row>
      <xdr:rowOff>1689100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1485900" y="676656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114</xdr:row>
      <xdr:rowOff>38100</xdr:rowOff>
    </xdr:from>
    <xdr:to>
      <xdr:col>3</xdr:col>
      <xdr:colOff>1689100</xdr:colOff>
      <xdr:row>116</xdr:row>
      <xdr:rowOff>298450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1476375" y="694372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117</xdr:row>
      <xdr:rowOff>57150</xdr:rowOff>
    </xdr:from>
    <xdr:to>
      <xdr:col>3</xdr:col>
      <xdr:colOff>1698625</xdr:colOff>
      <xdr:row>118</xdr:row>
      <xdr:rowOff>717550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1485900" y="711708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119</xdr:row>
      <xdr:rowOff>57150</xdr:rowOff>
    </xdr:from>
    <xdr:to>
      <xdr:col>3</xdr:col>
      <xdr:colOff>1689100</xdr:colOff>
      <xdr:row>122</xdr:row>
      <xdr:rowOff>393700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1476375" y="729424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124</xdr:row>
      <xdr:rowOff>47625</xdr:rowOff>
    </xdr:from>
    <xdr:to>
      <xdr:col>3</xdr:col>
      <xdr:colOff>1698625</xdr:colOff>
      <xdr:row>127</xdr:row>
      <xdr:rowOff>384175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1485900" y="751236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130</xdr:row>
      <xdr:rowOff>47625</xdr:rowOff>
    </xdr:from>
    <xdr:to>
      <xdr:col>3</xdr:col>
      <xdr:colOff>1698625</xdr:colOff>
      <xdr:row>131</xdr:row>
      <xdr:rowOff>812800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1485900" y="777525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132</xdr:row>
      <xdr:rowOff>38100</xdr:rowOff>
    </xdr:from>
    <xdr:to>
      <xdr:col>3</xdr:col>
      <xdr:colOff>1698625</xdr:colOff>
      <xdr:row>134</xdr:row>
      <xdr:rowOff>546100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1485900" y="795147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138</xdr:row>
      <xdr:rowOff>47625</xdr:rowOff>
    </xdr:from>
    <xdr:to>
      <xdr:col>3</xdr:col>
      <xdr:colOff>1689100</xdr:colOff>
      <xdr:row>140</xdr:row>
      <xdr:rowOff>555625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1476375" y="821531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143</xdr:row>
      <xdr:rowOff>57150</xdr:rowOff>
    </xdr:from>
    <xdr:to>
      <xdr:col>3</xdr:col>
      <xdr:colOff>1698625</xdr:colOff>
      <xdr:row>146</xdr:row>
      <xdr:rowOff>393700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1485900" y="843534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152</xdr:row>
      <xdr:rowOff>28575</xdr:rowOff>
    </xdr:from>
    <xdr:to>
      <xdr:col>3</xdr:col>
      <xdr:colOff>1689100</xdr:colOff>
      <xdr:row>153</xdr:row>
      <xdr:rowOff>727075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1476375" y="882681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155</xdr:row>
      <xdr:rowOff>38100</xdr:rowOff>
    </xdr:from>
    <xdr:to>
      <xdr:col>3</xdr:col>
      <xdr:colOff>1698625</xdr:colOff>
      <xdr:row>157</xdr:row>
      <xdr:rowOff>546100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1485900" y="899922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158</xdr:row>
      <xdr:rowOff>38100</xdr:rowOff>
    </xdr:from>
    <xdr:to>
      <xdr:col>3</xdr:col>
      <xdr:colOff>1698625</xdr:colOff>
      <xdr:row>160</xdr:row>
      <xdr:rowOff>431800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1485900" y="917067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162</xdr:row>
      <xdr:rowOff>28575</xdr:rowOff>
    </xdr:from>
    <xdr:to>
      <xdr:col>3</xdr:col>
      <xdr:colOff>1698625</xdr:colOff>
      <xdr:row>163</xdr:row>
      <xdr:rowOff>793750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1485900" y="934497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164</xdr:row>
      <xdr:rowOff>66675</xdr:rowOff>
    </xdr:from>
    <xdr:to>
      <xdr:col>3</xdr:col>
      <xdr:colOff>1698625</xdr:colOff>
      <xdr:row>165</xdr:row>
      <xdr:rowOff>831850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1485900" y="952595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166</xdr:row>
      <xdr:rowOff>38100</xdr:rowOff>
    </xdr:from>
    <xdr:to>
      <xdr:col>3</xdr:col>
      <xdr:colOff>1698625</xdr:colOff>
      <xdr:row>166</xdr:row>
      <xdr:rowOff>1689100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1485900" y="970026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167</xdr:row>
      <xdr:rowOff>47625</xdr:rowOff>
    </xdr:from>
    <xdr:to>
      <xdr:col>3</xdr:col>
      <xdr:colOff>1698625</xdr:colOff>
      <xdr:row>167</xdr:row>
      <xdr:rowOff>1698625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1485900" y="98783775"/>
          <a:ext cx="1651000" cy="16510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168</xdr:row>
      <xdr:rowOff>95250</xdr:rowOff>
    </xdr:from>
    <xdr:to>
      <xdr:col>3</xdr:col>
      <xdr:colOff>1708150</xdr:colOff>
      <xdr:row>184</xdr:row>
      <xdr:rowOff>1708150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pSpPr/>
      </xdr:nvGrpSpPr>
      <xdr:grpSpPr>
        <a:xfrm>
          <a:off x="1476375" y="111480600"/>
          <a:ext cx="1670050" cy="29959300"/>
          <a:chOff x="69850" y="131200525"/>
          <a:chExt cx="1670050" cy="29959300"/>
        </a:xfrm>
      </xdr:grpSpPr>
      <xdr:pic>
        <xdr:nvPicPr>
          <xdr:cNvPr id="50" name="Pictur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5"/>
          <a:stretch>
            <a:fillRect/>
          </a:stretch>
        </xdr:blipFill>
        <xdr:spPr>
          <a:xfrm>
            <a:off x="88900" y="131200525"/>
            <a:ext cx="1651000" cy="1651000"/>
          </a:xfrm>
          <a:prstGeom prst="rect">
            <a:avLst/>
          </a:prstGeom>
        </xdr:spPr>
      </xdr:pic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6"/>
          <a:stretch>
            <a:fillRect/>
          </a:stretch>
        </xdr:blipFill>
        <xdr:spPr>
          <a:xfrm>
            <a:off x="79375" y="132953125"/>
            <a:ext cx="1651000" cy="1651000"/>
          </a:xfrm>
          <a:prstGeom prst="rect">
            <a:avLst/>
          </a:prstGeom>
        </xdr:spPr>
      </xdr:pic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7"/>
          <a:stretch>
            <a:fillRect/>
          </a:stretch>
        </xdr:blipFill>
        <xdr:spPr>
          <a:xfrm>
            <a:off x="69850" y="134715250"/>
            <a:ext cx="1651000" cy="1651000"/>
          </a:xfrm>
          <a:prstGeom prst="rect">
            <a:avLst/>
          </a:prstGeom>
        </xdr:spPr>
      </xdr:pic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8"/>
          <a:stretch>
            <a:fillRect/>
          </a:stretch>
        </xdr:blipFill>
        <xdr:spPr>
          <a:xfrm>
            <a:off x="79375" y="136505950"/>
            <a:ext cx="1651000" cy="1651000"/>
          </a:xfrm>
          <a:prstGeom prst="rect">
            <a:avLst/>
          </a:prstGeom>
        </xdr:spPr>
      </xdr:pic>
      <xdr:pic>
        <xdr:nvPicPr>
          <xdr:cNvPr id="54" name="Picture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9"/>
          <a:stretch>
            <a:fillRect/>
          </a:stretch>
        </xdr:blipFill>
        <xdr:spPr>
          <a:xfrm>
            <a:off x="79375" y="138258550"/>
            <a:ext cx="1651000" cy="1651000"/>
          </a:xfrm>
          <a:prstGeom prst="rect">
            <a:avLst/>
          </a:prstGeom>
        </xdr:spPr>
      </xdr:pic>
      <xdr:pic>
        <xdr:nvPicPr>
          <xdr:cNvPr id="55" name="Picture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0"/>
          <a:stretch>
            <a:fillRect/>
          </a:stretch>
        </xdr:blipFill>
        <xdr:spPr>
          <a:xfrm>
            <a:off x="79375" y="140011150"/>
            <a:ext cx="1651000" cy="1651000"/>
          </a:xfrm>
          <a:prstGeom prst="rect">
            <a:avLst/>
          </a:prstGeom>
        </xdr:spPr>
      </xdr:pic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1"/>
          <a:stretch>
            <a:fillRect/>
          </a:stretch>
        </xdr:blipFill>
        <xdr:spPr>
          <a:xfrm>
            <a:off x="79375" y="141792325"/>
            <a:ext cx="1651000" cy="1651000"/>
          </a:xfrm>
          <a:prstGeom prst="rect">
            <a:avLst/>
          </a:prstGeom>
        </xdr:spPr>
      </xdr:pic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2"/>
          <a:stretch>
            <a:fillRect/>
          </a:stretch>
        </xdr:blipFill>
        <xdr:spPr>
          <a:xfrm>
            <a:off x="79375" y="143573500"/>
            <a:ext cx="1651000" cy="1651000"/>
          </a:xfrm>
          <a:prstGeom prst="rect">
            <a:avLst/>
          </a:prstGeom>
        </xdr:spPr>
      </xdr:pic>
      <xdr:pic>
        <xdr:nvPicPr>
          <xdr:cNvPr id="58" name="Picture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3"/>
          <a:stretch>
            <a:fillRect/>
          </a:stretch>
        </xdr:blipFill>
        <xdr:spPr>
          <a:xfrm>
            <a:off x="88900" y="145326100"/>
            <a:ext cx="1651000" cy="1651000"/>
          </a:xfrm>
          <a:prstGeom prst="rect">
            <a:avLst/>
          </a:prstGeom>
        </xdr:spPr>
      </xdr:pic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4"/>
          <a:stretch>
            <a:fillRect/>
          </a:stretch>
        </xdr:blipFill>
        <xdr:spPr>
          <a:xfrm>
            <a:off x="79375" y="147097750"/>
            <a:ext cx="1651000" cy="1651000"/>
          </a:xfrm>
          <a:prstGeom prst="rect">
            <a:avLst/>
          </a:prstGeom>
        </xdr:spPr>
      </xdr:pic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5"/>
          <a:stretch>
            <a:fillRect/>
          </a:stretch>
        </xdr:blipFill>
        <xdr:spPr>
          <a:xfrm>
            <a:off x="79375" y="148888450"/>
            <a:ext cx="1651000" cy="1651000"/>
          </a:xfrm>
          <a:prstGeom prst="rect">
            <a:avLst/>
          </a:prstGeom>
        </xdr:spPr>
      </xdr:pic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6"/>
          <a:stretch>
            <a:fillRect/>
          </a:stretch>
        </xdr:blipFill>
        <xdr:spPr>
          <a:xfrm>
            <a:off x="79375" y="150650575"/>
            <a:ext cx="1651000" cy="1651000"/>
          </a:xfrm>
          <a:prstGeom prst="rect">
            <a:avLst/>
          </a:prstGeom>
        </xdr:spPr>
      </xdr:pic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7"/>
          <a:stretch>
            <a:fillRect/>
          </a:stretch>
        </xdr:blipFill>
        <xdr:spPr>
          <a:xfrm>
            <a:off x="79375" y="152422225"/>
            <a:ext cx="1651000" cy="1651000"/>
          </a:xfrm>
          <a:prstGeom prst="rect">
            <a:avLst/>
          </a:prstGeom>
        </xdr:spPr>
      </xdr:pic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8"/>
          <a:stretch>
            <a:fillRect/>
          </a:stretch>
        </xdr:blipFill>
        <xdr:spPr>
          <a:xfrm>
            <a:off x="79375" y="154193875"/>
            <a:ext cx="1651000" cy="1651000"/>
          </a:xfrm>
          <a:prstGeom prst="rect">
            <a:avLst/>
          </a:prstGeom>
        </xdr:spPr>
      </xdr:pic>
      <xdr:pic>
        <xdr:nvPicPr>
          <xdr:cNvPr id="6144" name="Picture 6143">
            <a:extLst>
              <a:ext uri="{FF2B5EF4-FFF2-40B4-BE49-F238E27FC236}">
                <a16:creationId xmlns:a16="http://schemas.microsoft.com/office/drawing/2014/main" id="{00000000-0008-0000-0300-0000001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9"/>
          <a:stretch>
            <a:fillRect/>
          </a:stretch>
        </xdr:blipFill>
        <xdr:spPr>
          <a:xfrm>
            <a:off x="69850" y="155956000"/>
            <a:ext cx="1651000" cy="1651000"/>
          </a:xfrm>
          <a:prstGeom prst="rect">
            <a:avLst/>
          </a:prstGeom>
        </xdr:spPr>
      </xdr:pic>
      <xdr:pic>
        <xdr:nvPicPr>
          <xdr:cNvPr id="6146" name="Picture 6145">
            <a:extLst>
              <a:ext uri="{FF2B5EF4-FFF2-40B4-BE49-F238E27FC236}">
                <a16:creationId xmlns:a16="http://schemas.microsoft.com/office/drawing/2014/main" id="{00000000-0008-0000-0300-0000021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60"/>
          <a:stretch>
            <a:fillRect/>
          </a:stretch>
        </xdr:blipFill>
        <xdr:spPr>
          <a:xfrm>
            <a:off x="69850" y="157727650"/>
            <a:ext cx="1651000" cy="1651000"/>
          </a:xfrm>
          <a:prstGeom prst="rect">
            <a:avLst/>
          </a:prstGeom>
        </xdr:spPr>
      </xdr:pic>
      <xdr:pic>
        <xdr:nvPicPr>
          <xdr:cNvPr id="6147" name="Picture 6146">
            <a:extLst>
              <a:ext uri="{FF2B5EF4-FFF2-40B4-BE49-F238E27FC236}">
                <a16:creationId xmlns:a16="http://schemas.microsoft.com/office/drawing/2014/main" id="{00000000-0008-0000-0300-0000031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61"/>
          <a:stretch>
            <a:fillRect/>
          </a:stretch>
        </xdr:blipFill>
        <xdr:spPr>
          <a:xfrm>
            <a:off x="79375" y="159508825"/>
            <a:ext cx="1651000" cy="16510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38100</xdr:colOff>
      <xdr:row>161</xdr:row>
      <xdr:rowOff>57150</xdr:rowOff>
    </xdr:from>
    <xdr:to>
      <xdr:col>3</xdr:col>
      <xdr:colOff>1689100</xdr:colOff>
      <xdr:row>161</xdr:row>
      <xdr:rowOff>1708150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1476375" y="934402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133351</xdr:colOff>
      <xdr:row>186</xdr:row>
      <xdr:rowOff>142875</xdr:rowOff>
    </xdr:from>
    <xdr:to>
      <xdr:col>3</xdr:col>
      <xdr:colOff>1571625</xdr:colOff>
      <xdr:row>186</xdr:row>
      <xdr:rowOff>1581149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571626" y="142055850"/>
          <a:ext cx="1438274" cy="14382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1190625</xdr:colOff>
      <xdr:row>0</xdr:row>
      <xdr:rowOff>95250</xdr:rowOff>
    </xdr:from>
    <xdr:to>
      <xdr:col>6</xdr:col>
      <xdr:colOff>2809875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342900</xdr:colOff>
          <xdr:row>0</xdr:row>
          <xdr:rowOff>209550</xdr:rowOff>
        </xdr:from>
        <xdr:to>
          <xdr:col>6</xdr:col>
          <xdr:colOff>1885950</xdr:colOff>
          <xdr:row>5</xdr:row>
          <xdr:rowOff>95250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4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38100</xdr:colOff>
      <xdr:row>19</xdr:row>
      <xdr:rowOff>57150</xdr:rowOff>
    </xdr:from>
    <xdr:to>
      <xdr:col>3</xdr:col>
      <xdr:colOff>1689100</xdr:colOff>
      <xdr:row>19</xdr:row>
      <xdr:rowOff>1708150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476375" y="30289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20</xdr:row>
      <xdr:rowOff>66675</xdr:rowOff>
    </xdr:from>
    <xdr:to>
      <xdr:col>3</xdr:col>
      <xdr:colOff>1698625</xdr:colOff>
      <xdr:row>20</xdr:row>
      <xdr:rowOff>1717675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1485900" y="48101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21</xdr:row>
      <xdr:rowOff>47625</xdr:rowOff>
    </xdr:from>
    <xdr:to>
      <xdr:col>3</xdr:col>
      <xdr:colOff>1698625</xdr:colOff>
      <xdr:row>21</xdr:row>
      <xdr:rowOff>1698625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485900" y="65627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22</xdr:row>
      <xdr:rowOff>47625</xdr:rowOff>
    </xdr:from>
    <xdr:to>
      <xdr:col>3</xdr:col>
      <xdr:colOff>1698625</xdr:colOff>
      <xdr:row>22</xdr:row>
      <xdr:rowOff>1698625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1485900" y="83343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23</xdr:row>
      <xdr:rowOff>66675</xdr:rowOff>
    </xdr:from>
    <xdr:to>
      <xdr:col>3</xdr:col>
      <xdr:colOff>1698625</xdr:colOff>
      <xdr:row>23</xdr:row>
      <xdr:rowOff>1717675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1485900" y="101250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24</xdr:row>
      <xdr:rowOff>85725</xdr:rowOff>
    </xdr:from>
    <xdr:to>
      <xdr:col>3</xdr:col>
      <xdr:colOff>1698625</xdr:colOff>
      <xdr:row>24</xdr:row>
      <xdr:rowOff>1736725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1485900" y="119157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25</xdr:row>
      <xdr:rowOff>114300</xdr:rowOff>
    </xdr:from>
    <xdr:to>
      <xdr:col>3</xdr:col>
      <xdr:colOff>1698625</xdr:colOff>
      <xdr:row>25</xdr:row>
      <xdr:rowOff>1765300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1485900" y="137160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26</xdr:row>
      <xdr:rowOff>104775</xdr:rowOff>
    </xdr:from>
    <xdr:to>
      <xdr:col>3</xdr:col>
      <xdr:colOff>1698625</xdr:colOff>
      <xdr:row>26</xdr:row>
      <xdr:rowOff>1755775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1485900" y="154781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27</xdr:row>
      <xdr:rowOff>57150</xdr:rowOff>
    </xdr:from>
    <xdr:to>
      <xdr:col>3</xdr:col>
      <xdr:colOff>1698625</xdr:colOff>
      <xdr:row>27</xdr:row>
      <xdr:rowOff>1708150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1485900" y="172021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28</xdr:row>
      <xdr:rowOff>66675</xdr:rowOff>
    </xdr:from>
    <xdr:to>
      <xdr:col>3</xdr:col>
      <xdr:colOff>1698625</xdr:colOff>
      <xdr:row>28</xdr:row>
      <xdr:rowOff>1717675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1485900" y="189833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29</xdr:row>
      <xdr:rowOff>85725</xdr:rowOff>
    </xdr:from>
    <xdr:to>
      <xdr:col>3</xdr:col>
      <xdr:colOff>1698625</xdr:colOff>
      <xdr:row>29</xdr:row>
      <xdr:rowOff>1736725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1485900" y="207740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30</xdr:row>
      <xdr:rowOff>9525</xdr:rowOff>
    </xdr:from>
    <xdr:to>
      <xdr:col>3</xdr:col>
      <xdr:colOff>1698625</xdr:colOff>
      <xdr:row>30</xdr:row>
      <xdr:rowOff>1660525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1485900" y="224694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31</xdr:row>
      <xdr:rowOff>57150</xdr:rowOff>
    </xdr:from>
    <xdr:to>
      <xdr:col>3</xdr:col>
      <xdr:colOff>1698625</xdr:colOff>
      <xdr:row>36</xdr:row>
      <xdr:rowOff>184150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1485900" y="242887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44</xdr:row>
      <xdr:rowOff>66675</xdr:rowOff>
    </xdr:from>
    <xdr:to>
      <xdr:col>3</xdr:col>
      <xdr:colOff>1708150</xdr:colOff>
      <xdr:row>44</xdr:row>
      <xdr:rowOff>1717675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1495425" y="282606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45</xdr:row>
      <xdr:rowOff>57150</xdr:rowOff>
    </xdr:from>
    <xdr:to>
      <xdr:col>3</xdr:col>
      <xdr:colOff>1698625</xdr:colOff>
      <xdr:row>45</xdr:row>
      <xdr:rowOff>1708150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1485900" y="300228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46</xdr:row>
      <xdr:rowOff>57150</xdr:rowOff>
    </xdr:from>
    <xdr:to>
      <xdr:col>3</xdr:col>
      <xdr:colOff>1698625</xdr:colOff>
      <xdr:row>46</xdr:row>
      <xdr:rowOff>1708150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1485900" y="317944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47</xdr:row>
      <xdr:rowOff>57150</xdr:rowOff>
    </xdr:from>
    <xdr:to>
      <xdr:col>3</xdr:col>
      <xdr:colOff>1698625</xdr:colOff>
      <xdr:row>47</xdr:row>
      <xdr:rowOff>1708150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1485900" y="335661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48</xdr:row>
      <xdr:rowOff>47625</xdr:rowOff>
    </xdr:from>
    <xdr:to>
      <xdr:col>3</xdr:col>
      <xdr:colOff>1698625</xdr:colOff>
      <xdr:row>50</xdr:row>
      <xdr:rowOff>555625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1485900" y="353282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51</xdr:row>
      <xdr:rowOff>57150</xdr:rowOff>
    </xdr:from>
    <xdr:to>
      <xdr:col>3</xdr:col>
      <xdr:colOff>1689100</xdr:colOff>
      <xdr:row>53</xdr:row>
      <xdr:rowOff>450850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1476375" y="370522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57</xdr:row>
      <xdr:rowOff>38100</xdr:rowOff>
    </xdr:from>
    <xdr:to>
      <xdr:col>3</xdr:col>
      <xdr:colOff>1689100</xdr:colOff>
      <xdr:row>59</xdr:row>
      <xdr:rowOff>546100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1476375" y="408051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60</xdr:row>
      <xdr:rowOff>38100</xdr:rowOff>
    </xdr:from>
    <xdr:to>
      <xdr:col>3</xdr:col>
      <xdr:colOff>1717675</xdr:colOff>
      <xdr:row>60</xdr:row>
      <xdr:rowOff>1689100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1504950" y="425196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61</xdr:row>
      <xdr:rowOff>76200</xdr:rowOff>
    </xdr:from>
    <xdr:to>
      <xdr:col>3</xdr:col>
      <xdr:colOff>1698625</xdr:colOff>
      <xdr:row>61</xdr:row>
      <xdr:rowOff>1727200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1485900" y="443293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62</xdr:row>
      <xdr:rowOff>47625</xdr:rowOff>
    </xdr:from>
    <xdr:to>
      <xdr:col>3</xdr:col>
      <xdr:colOff>1698625</xdr:colOff>
      <xdr:row>64</xdr:row>
      <xdr:rowOff>555625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1485900" y="460724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65</xdr:row>
      <xdr:rowOff>47625</xdr:rowOff>
    </xdr:from>
    <xdr:to>
      <xdr:col>3</xdr:col>
      <xdr:colOff>1698625</xdr:colOff>
      <xdr:row>68</xdr:row>
      <xdr:rowOff>298450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1485900" y="477869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77</xdr:row>
      <xdr:rowOff>47625</xdr:rowOff>
    </xdr:from>
    <xdr:to>
      <xdr:col>3</xdr:col>
      <xdr:colOff>1698625</xdr:colOff>
      <xdr:row>79</xdr:row>
      <xdr:rowOff>479425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1485900" y="533876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90</xdr:row>
      <xdr:rowOff>47625</xdr:rowOff>
    </xdr:from>
    <xdr:to>
      <xdr:col>3</xdr:col>
      <xdr:colOff>1689100</xdr:colOff>
      <xdr:row>92</xdr:row>
      <xdr:rowOff>479425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1476375" y="613124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98</xdr:row>
      <xdr:rowOff>38100</xdr:rowOff>
    </xdr:from>
    <xdr:to>
      <xdr:col>3</xdr:col>
      <xdr:colOff>1698625</xdr:colOff>
      <xdr:row>101</xdr:row>
      <xdr:rowOff>288925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1485900" y="661797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113</xdr:row>
      <xdr:rowOff>38100</xdr:rowOff>
    </xdr:from>
    <xdr:to>
      <xdr:col>3</xdr:col>
      <xdr:colOff>1698625</xdr:colOff>
      <xdr:row>113</xdr:row>
      <xdr:rowOff>1689100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1485900" y="731805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114</xdr:row>
      <xdr:rowOff>38100</xdr:rowOff>
    </xdr:from>
    <xdr:to>
      <xdr:col>3</xdr:col>
      <xdr:colOff>1689100</xdr:colOff>
      <xdr:row>116</xdr:row>
      <xdr:rowOff>298450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1476375" y="749522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117</xdr:row>
      <xdr:rowOff>57150</xdr:rowOff>
    </xdr:from>
    <xdr:to>
      <xdr:col>3</xdr:col>
      <xdr:colOff>1698625</xdr:colOff>
      <xdr:row>118</xdr:row>
      <xdr:rowOff>717550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1485900" y="770572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119</xdr:row>
      <xdr:rowOff>57150</xdr:rowOff>
    </xdr:from>
    <xdr:to>
      <xdr:col>3</xdr:col>
      <xdr:colOff>1689100</xdr:colOff>
      <xdr:row>122</xdr:row>
      <xdr:rowOff>393700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1476375" y="790384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124</xdr:row>
      <xdr:rowOff>47625</xdr:rowOff>
    </xdr:from>
    <xdr:to>
      <xdr:col>3</xdr:col>
      <xdr:colOff>1698625</xdr:colOff>
      <xdr:row>127</xdr:row>
      <xdr:rowOff>384175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1485900" y="812196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130</xdr:row>
      <xdr:rowOff>47625</xdr:rowOff>
    </xdr:from>
    <xdr:to>
      <xdr:col>3</xdr:col>
      <xdr:colOff>1698625</xdr:colOff>
      <xdr:row>131</xdr:row>
      <xdr:rowOff>812800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1485900" y="838485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132</xdr:row>
      <xdr:rowOff>38100</xdr:rowOff>
    </xdr:from>
    <xdr:to>
      <xdr:col>3</xdr:col>
      <xdr:colOff>1698625</xdr:colOff>
      <xdr:row>134</xdr:row>
      <xdr:rowOff>546100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1485900" y="8561070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138</xdr:row>
      <xdr:rowOff>47625</xdr:rowOff>
    </xdr:from>
    <xdr:to>
      <xdr:col>3</xdr:col>
      <xdr:colOff>1689100</xdr:colOff>
      <xdr:row>140</xdr:row>
      <xdr:rowOff>555625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1476375" y="890492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143</xdr:row>
      <xdr:rowOff>57150</xdr:rowOff>
    </xdr:from>
    <xdr:to>
      <xdr:col>3</xdr:col>
      <xdr:colOff>1698625</xdr:colOff>
      <xdr:row>146</xdr:row>
      <xdr:rowOff>393700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1485900" y="919162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152</xdr:row>
      <xdr:rowOff>28575</xdr:rowOff>
    </xdr:from>
    <xdr:to>
      <xdr:col>3</xdr:col>
      <xdr:colOff>1689100</xdr:colOff>
      <xdr:row>153</xdr:row>
      <xdr:rowOff>727075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1476375" y="958310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155</xdr:row>
      <xdr:rowOff>38100</xdr:rowOff>
    </xdr:from>
    <xdr:to>
      <xdr:col>3</xdr:col>
      <xdr:colOff>1698625</xdr:colOff>
      <xdr:row>157</xdr:row>
      <xdr:rowOff>546100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1485900" y="986980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158</xdr:row>
      <xdr:rowOff>38100</xdr:rowOff>
    </xdr:from>
    <xdr:to>
      <xdr:col>3</xdr:col>
      <xdr:colOff>1698625</xdr:colOff>
      <xdr:row>160</xdr:row>
      <xdr:rowOff>431800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1485900" y="1004125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162</xdr:row>
      <xdr:rowOff>28575</xdr:rowOff>
    </xdr:from>
    <xdr:to>
      <xdr:col>3</xdr:col>
      <xdr:colOff>1698625</xdr:colOff>
      <xdr:row>163</xdr:row>
      <xdr:rowOff>793750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1485900" y="10406062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164</xdr:row>
      <xdr:rowOff>66675</xdr:rowOff>
    </xdr:from>
    <xdr:to>
      <xdr:col>3</xdr:col>
      <xdr:colOff>1698625</xdr:colOff>
      <xdr:row>165</xdr:row>
      <xdr:rowOff>831850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1485900" y="105870375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166</xdr:row>
      <xdr:rowOff>38100</xdr:rowOff>
    </xdr:from>
    <xdr:to>
      <xdr:col>3</xdr:col>
      <xdr:colOff>1698625</xdr:colOff>
      <xdr:row>166</xdr:row>
      <xdr:rowOff>1689100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1485900" y="107613450"/>
          <a:ext cx="1651000" cy="16510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167</xdr:row>
      <xdr:rowOff>47625</xdr:rowOff>
    </xdr:from>
    <xdr:to>
      <xdr:col>3</xdr:col>
      <xdr:colOff>1698625</xdr:colOff>
      <xdr:row>167</xdr:row>
      <xdr:rowOff>1698625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1485900" y="109394625"/>
          <a:ext cx="1651000" cy="16510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168</xdr:row>
      <xdr:rowOff>95250</xdr:rowOff>
    </xdr:from>
    <xdr:to>
      <xdr:col>3</xdr:col>
      <xdr:colOff>1708150</xdr:colOff>
      <xdr:row>184</xdr:row>
      <xdr:rowOff>1708150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/>
      </xdr:nvGrpSpPr>
      <xdr:grpSpPr>
        <a:xfrm>
          <a:off x="1476375" y="111213900"/>
          <a:ext cx="1670050" cy="29959300"/>
          <a:chOff x="69850" y="131200525"/>
          <a:chExt cx="1670050" cy="29959300"/>
        </a:xfrm>
      </xdr:grpSpPr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5"/>
          <a:stretch>
            <a:fillRect/>
          </a:stretch>
        </xdr:blipFill>
        <xdr:spPr>
          <a:xfrm>
            <a:off x="88900" y="131200525"/>
            <a:ext cx="1651000" cy="1651000"/>
          </a:xfrm>
          <a:prstGeom prst="rect">
            <a:avLst/>
          </a:prstGeom>
        </xdr:spPr>
      </xdr:pic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6"/>
          <a:stretch>
            <a:fillRect/>
          </a:stretch>
        </xdr:blipFill>
        <xdr:spPr>
          <a:xfrm>
            <a:off x="79375" y="132953125"/>
            <a:ext cx="1651000" cy="1651000"/>
          </a:xfrm>
          <a:prstGeom prst="rect">
            <a:avLst/>
          </a:prstGeom>
        </xdr:spPr>
      </xdr:pic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7"/>
          <a:stretch>
            <a:fillRect/>
          </a:stretch>
        </xdr:blipFill>
        <xdr:spPr>
          <a:xfrm>
            <a:off x="69850" y="134715250"/>
            <a:ext cx="1651000" cy="1651000"/>
          </a:xfrm>
          <a:prstGeom prst="rect">
            <a:avLst/>
          </a:prstGeom>
        </xdr:spPr>
      </xdr:pic>
      <xdr:pic>
        <xdr:nvPicPr>
          <xdr:cNvPr id="50" name="Picture 49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8"/>
          <a:stretch>
            <a:fillRect/>
          </a:stretch>
        </xdr:blipFill>
        <xdr:spPr>
          <a:xfrm>
            <a:off x="79375" y="136505950"/>
            <a:ext cx="1651000" cy="1651000"/>
          </a:xfrm>
          <a:prstGeom prst="rect">
            <a:avLst/>
          </a:prstGeom>
        </xdr:spPr>
      </xdr:pic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49"/>
          <a:stretch>
            <a:fillRect/>
          </a:stretch>
        </xdr:blipFill>
        <xdr:spPr>
          <a:xfrm>
            <a:off x="79375" y="138258550"/>
            <a:ext cx="1651000" cy="1651000"/>
          </a:xfrm>
          <a:prstGeom prst="rect">
            <a:avLst/>
          </a:prstGeom>
        </xdr:spPr>
      </xdr:pic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0"/>
          <a:stretch>
            <a:fillRect/>
          </a:stretch>
        </xdr:blipFill>
        <xdr:spPr>
          <a:xfrm>
            <a:off x="79375" y="140011150"/>
            <a:ext cx="1651000" cy="1651000"/>
          </a:xfrm>
          <a:prstGeom prst="rect">
            <a:avLst/>
          </a:prstGeom>
        </xdr:spPr>
      </xdr:pic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1"/>
          <a:stretch>
            <a:fillRect/>
          </a:stretch>
        </xdr:blipFill>
        <xdr:spPr>
          <a:xfrm>
            <a:off x="79375" y="141792325"/>
            <a:ext cx="1651000" cy="1651000"/>
          </a:xfrm>
          <a:prstGeom prst="rect">
            <a:avLst/>
          </a:prstGeom>
        </xdr:spPr>
      </xdr:pic>
      <xdr:pic>
        <xdr:nvPicPr>
          <xdr:cNvPr id="54" name="Picture 53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2"/>
          <a:stretch>
            <a:fillRect/>
          </a:stretch>
        </xdr:blipFill>
        <xdr:spPr>
          <a:xfrm>
            <a:off x="79375" y="143573500"/>
            <a:ext cx="1651000" cy="1651000"/>
          </a:xfrm>
          <a:prstGeom prst="rect">
            <a:avLst/>
          </a:prstGeom>
        </xdr:spPr>
      </xdr:pic>
      <xdr:pic>
        <xdr:nvPicPr>
          <xdr:cNvPr id="55" name="Picture 54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3"/>
          <a:stretch>
            <a:fillRect/>
          </a:stretch>
        </xdr:blipFill>
        <xdr:spPr>
          <a:xfrm>
            <a:off x="88900" y="145326100"/>
            <a:ext cx="1651000" cy="1651000"/>
          </a:xfrm>
          <a:prstGeom prst="rect">
            <a:avLst/>
          </a:prstGeom>
        </xdr:spPr>
      </xdr:pic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4"/>
          <a:stretch>
            <a:fillRect/>
          </a:stretch>
        </xdr:blipFill>
        <xdr:spPr>
          <a:xfrm>
            <a:off x="79375" y="147097750"/>
            <a:ext cx="1651000" cy="1651000"/>
          </a:xfrm>
          <a:prstGeom prst="rect">
            <a:avLst/>
          </a:prstGeom>
        </xdr:spPr>
      </xdr:pic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5"/>
          <a:stretch>
            <a:fillRect/>
          </a:stretch>
        </xdr:blipFill>
        <xdr:spPr>
          <a:xfrm>
            <a:off x="79375" y="148888450"/>
            <a:ext cx="1651000" cy="1651000"/>
          </a:xfrm>
          <a:prstGeom prst="rect">
            <a:avLst/>
          </a:prstGeom>
        </xdr:spPr>
      </xdr:pic>
      <xdr:pic>
        <xdr:nvPicPr>
          <xdr:cNvPr id="58" name="Picture 57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6"/>
          <a:stretch>
            <a:fillRect/>
          </a:stretch>
        </xdr:blipFill>
        <xdr:spPr>
          <a:xfrm>
            <a:off x="79375" y="150650575"/>
            <a:ext cx="1651000" cy="1651000"/>
          </a:xfrm>
          <a:prstGeom prst="rect">
            <a:avLst/>
          </a:prstGeom>
        </xdr:spPr>
      </xdr:pic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00000000-0008-0000-0400-00003B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7"/>
          <a:stretch>
            <a:fillRect/>
          </a:stretch>
        </xdr:blipFill>
        <xdr:spPr>
          <a:xfrm>
            <a:off x="79375" y="152422225"/>
            <a:ext cx="1651000" cy="1651000"/>
          </a:xfrm>
          <a:prstGeom prst="rect">
            <a:avLst/>
          </a:prstGeom>
        </xdr:spPr>
      </xdr:pic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00000000-0008-0000-0400-00003C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8"/>
          <a:stretch>
            <a:fillRect/>
          </a:stretch>
        </xdr:blipFill>
        <xdr:spPr>
          <a:xfrm>
            <a:off x="79375" y="154193875"/>
            <a:ext cx="1651000" cy="1651000"/>
          </a:xfrm>
          <a:prstGeom prst="rect">
            <a:avLst/>
          </a:prstGeom>
        </xdr:spPr>
      </xdr:pic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00000000-0008-0000-0400-00003D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59"/>
          <a:stretch>
            <a:fillRect/>
          </a:stretch>
        </xdr:blipFill>
        <xdr:spPr>
          <a:xfrm>
            <a:off x="69850" y="155956000"/>
            <a:ext cx="1651000" cy="1651000"/>
          </a:xfrm>
          <a:prstGeom prst="rect">
            <a:avLst/>
          </a:prstGeom>
        </xdr:spPr>
      </xdr:pic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60"/>
          <a:stretch>
            <a:fillRect/>
          </a:stretch>
        </xdr:blipFill>
        <xdr:spPr>
          <a:xfrm>
            <a:off x="69850" y="157727650"/>
            <a:ext cx="1651000" cy="1651000"/>
          </a:xfrm>
          <a:prstGeom prst="rect">
            <a:avLst/>
          </a:prstGeom>
        </xdr:spPr>
      </xdr:pic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link="rId61"/>
          <a:stretch>
            <a:fillRect/>
          </a:stretch>
        </xdr:blipFill>
        <xdr:spPr>
          <a:xfrm>
            <a:off x="79375" y="159508825"/>
            <a:ext cx="1651000" cy="16510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38100</xdr:colOff>
      <xdr:row>161</xdr:row>
      <xdr:rowOff>57150</xdr:rowOff>
    </xdr:from>
    <xdr:to>
      <xdr:col>3</xdr:col>
      <xdr:colOff>1689100</xdr:colOff>
      <xdr:row>161</xdr:row>
      <xdr:rowOff>1708150</xdr:rowOff>
    </xdr:to>
    <xdr:pic>
      <xdr:nvPicPr>
        <xdr:cNvPr id="11264" name="Picture 11263">
          <a:extLst>
            <a:ext uri="{FF2B5EF4-FFF2-40B4-BE49-F238E27FC236}">
              <a16:creationId xmlns:a16="http://schemas.microsoft.com/office/drawing/2014/main" id="{00000000-0008-0000-0400-0000002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1476375" y="102317550"/>
          <a:ext cx="1651000" cy="165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2809875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2809875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2BD54E1D-DFCB-4EA3-88B9-F020541C1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7953C859-E448-4FDE-AEB7-09EF2EFCA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Chart1"/>
      <sheetName val="Sheet2"/>
      <sheetName val="Board selling"/>
      <sheetName val="Sales price list"/>
      <sheetName val="Acha AX9Air Sales Price List"/>
      <sheetName val="\Ny Air Sales Price List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chadirect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5"/>
  <sheetViews>
    <sheetView zoomScaleNormal="100" workbookViewId="0">
      <selection activeCell="J21" sqref="J21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3.140625" customWidth="1"/>
    <col min="5" max="5" width="5" customWidth="1"/>
    <col min="6" max="6" width="56.85546875" customWidth="1"/>
    <col min="7" max="7" width="19.28515625" customWidth="1"/>
    <col min="8" max="8" width="17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4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4" t="s">
        <v>5</v>
      </c>
      <c r="H4" s="115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0">
        <v>45413</v>
      </c>
      <c r="H5" s="39">
        <v>54220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275" t="s">
        <v>3</v>
      </c>
      <c r="C8" s="276"/>
      <c r="D8" s="277"/>
      <c r="E8" s="4"/>
      <c r="F8" s="113" t="s">
        <v>12</v>
      </c>
      <c r="G8" s="27"/>
      <c r="H8" s="27"/>
      <c r="I8" s="14"/>
      <c r="K8" s="106"/>
    </row>
    <row r="9" spans="1:23">
      <c r="A9" s="13"/>
      <c r="B9" s="278" t="s">
        <v>310</v>
      </c>
      <c r="C9" s="279"/>
      <c r="D9" s="280"/>
      <c r="E9" s="9"/>
      <c r="F9" s="116" t="str">
        <f>B9</f>
        <v>La Klinik du Piercing Development</v>
      </c>
      <c r="G9" s="292" t="s">
        <v>14</v>
      </c>
      <c r="H9" s="294"/>
      <c r="I9" s="14"/>
    </row>
    <row r="10" spans="1:23">
      <c r="A10" s="13"/>
      <c r="B10" s="281" t="s">
        <v>60</v>
      </c>
      <c r="C10" s="282"/>
      <c r="D10" s="283"/>
      <c r="E10" s="10"/>
      <c r="F10" s="116" t="str">
        <f t="shared" ref="F10:F14" si="0">B10</f>
        <v>Sadia Busson</v>
      </c>
      <c r="G10" s="292"/>
      <c r="H10" s="295"/>
      <c r="I10" s="14"/>
    </row>
    <row r="11" spans="1:23">
      <c r="A11" s="13"/>
      <c r="B11" s="284" t="s">
        <v>61</v>
      </c>
      <c r="C11" s="282"/>
      <c r="D11" s="283"/>
      <c r="E11" s="10"/>
      <c r="F11" s="116" t="str">
        <f t="shared" si="0"/>
        <v>30 Rue de la Champmeslé</v>
      </c>
      <c r="G11" s="292" t="s">
        <v>15</v>
      </c>
      <c r="H11" s="296" t="s">
        <v>22</v>
      </c>
      <c r="I11" s="14"/>
    </row>
    <row r="12" spans="1:23">
      <c r="A12" s="13"/>
      <c r="B12" s="284" t="s">
        <v>62</v>
      </c>
      <c r="C12" s="282"/>
      <c r="D12" s="283"/>
      <c r="E12" s="10"/>
      <c r="F12" s="116" t="str">
        <f t="shared" si="0"/>
        <v>76000  Rouen</v>
      </c>
      <c r="G12" s="292"/>
      <c r="H12" s="295"/>
      <c r="I12" s="14"/>
    </row>
    <row r="13" spans="1:23">
      <c r="A13" s="13"/>
      <c r="B13" s="281" t="s">
        <v>63</v>
      </c>
      <c r="C13" s="285"/>
      <c r="D13" s="286"/>
      <c r="E13" s="11"/>
      <c r="F13" s="116" t="str">
        <f t="shared" si="0"/>
        <v>France</v>
      </c>
      <c r="G13" s="293" t="s">
        <v>16</v>
      </c>
      <c r="H13" s="296" t="s">
        <v>52</v>
      </c>
      <c r="I13" s="14"/>
      <c r="L13" s="28" t="s">
        <v>20</v>
      </c>
    </row>
    <row r="14" spans="1:23" ht="13.5" thickBot="1">
      <c r="A14" s="13"/>
      <c r="B14" s="287" t="s">
        <v>311</v>
      </c>
      <c r="C14" s="288"/>
      <c r="D14" s="289"/>
      <c r="E14" s="11"/>
      <c r="F14" s="117" t="str">
        <f t="shared" si="0"/>
        <v xml:space="preserve">TVA: </v>
      </c>
      <c r="G14" s="293"/>
      <c r="H14" s="297"/>
      <c r="I14" s="14"/>
      <c r="L14" s="107">
        <f>VLOOKUP(G5,[1]Sheet1!$A$9:$I$7290,2,FALSE)</f>
        <v>36.909999999999997</v>
      </c>
    </row>
    <row r="15" spans="1:23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338" t="s">
        <v>313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10">
      <c r="A17" s="13"/>
      <c r="B17" s="336" t="s">
        <v>312</v>
      </c>
      <c r="C17" s="11"/>
      <c r="D17" s="11"/>
      <c r="E17" s="11"/>
      <c r="F17" s="11"/>
      <c r="I17" s="14"/>
    </row>
    <row r="18" spans="1:10" ht="13.5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13.5" thickBot="1">
      <c r="A19" s="13"/>
      <c r="B19" s="108" t="s">
        <v>11</v>
      </c>
      <c r="C19" s="109" t="s">
        <v>7</v>
      </c>
      <c r="D19" s="290" t="s">
        <v>13</v>
      </c>
      <c r="E19" s="291"/>
      <c r="F19" s="110" t="s">
        <v>0</v>
      </c>
      <c r="G19" s="111" t="s">
        <v>9</v>
      </c>
      <c r="H19" s="112" t="s">
        <v>10</v>
      </c>
      <c r="I19" s="14"/>
    </row>
    <row r="20" spans="1:10" ht="36">
      <c r="A20" s="13"/>
      <c r="B20" s="1">
        <v>1</v>
      </c>
      <c r="C20" s="36" t="s">
        <v>71</v>
      </c>
      <c r="D20" s="267"/>
      <c r="E20" s="262"/>
      <c r="F20" s="41" t="str">
        <f>VLOOKUP(C20,'[2]Acha Air Sales Price List'!$B$1:$D$65536,3,FALSE)</f>
        <v>(Discontinued for  IS)Display board of 120 pieces of 925 sterling silver ''Bend it yourself'' nose studs, 22g (0.6mm) with prong-set color CZ - square/round (2mm) and star/heart/triangle (3mm)</v>
      </c>
      <c r="G20" s="21">
        <f>ROUND(IF(ISBLANK(C20),0,VLOOKUP(C20,'[2]Acha Air Sales Price List'!$B$1:$X$65536,12,FALSE)*$L$14),2)</f>
        <v>1815.48</v>
      </c>
      <c r="H20" s="22">
        <f t="shared" ref="H20:H26" si="1">ROUND(IF(ISNUMBER(B20), G20*B20, 0),5)</f>
        <v>1815.48</v>
      </c>
      <c r="I20" s="14"/>
      <c r="J20" s="118" t="s">
        <v>70</v>
      </c>
    </row>
    <row r="21" spans="1:10" ht="24">
      <c r="A21" s="13"/>
      <c r="B21" s="1">
        <v>1</v>
      </c>
      <c r="C21" s="38" t="s">
        <v>79</v>
      </c>
      <c r="D21" s="267"/>
      <c r="E21" s="262"/>
      <c r="F21" s="41" t="str">
        <f>VLOOKUP(C21,'[2]Acha Air Sales Price List'!$B$1:$D$65536,3,FALSE)</f>
        <v>Display board of 120 pieces of 925 sterling silver '' bend it yourself''nose studs with prong set CZ birthstones, 22g (0.6mm)</v>
      </c>
      <c r="G21" s="21">
        <f>ROUND(IF(ISBLANK(C21),0,VLOOKUP(C21,'[2]Acha Air Sales Price List'!$B$1:$X$65536,12,FALSE)*$L$14),2)</f>
        <v>1658.67</v>
      </c>
      <c r="H21" s="22">
        <f t="shared" si="1"/>
        <v>1658.67</v>
      </c>
      <c r="I21" s="14"/>
    </row>
    <row r="22" spans="1:10" ht="36">
      <c r="A22" s="13"/>
      <c r="B22" s="122">
        <v>1</v>
      </c>
      <c r="C22" s="36" t="s">
        <v>80</v>
      </c>
      <c r="D22" s="265"/>
      <c r="E22" s="266"/>
      <c r="F22" s="123" t="str">
        <f>VLOOKUP(C22,'[2]Acha Air Sales Price List'!$B$1:$D$65536,3,FALSE)</f>
        <v>(Discontinued for  IS)Display board with 120 pieces of 925 sterling silver ''Bend it yourself'' nose studs, 22g (0.6mm) with prong-set 2mm assorted colors round CZ stones</v>
      </c>
      <c r="G22" s="124">
        <f>ROUND(IF(ISBLANK(C22),0,VLOOKUP(C22,'[2]Acha Air Sales Price List'!$B$1:$X$65536,12,FALSE)*$L$14),2)</f>
        <v>1497.67</v>
      </c>
      <c r="H22" s="125">
        <f t="shared" si="1"/>
        <v>1497.67</v>
      </c>
      <c r="I22" s="14"/>
      <c r="J22" s="118" t="s">
        <v>70</v>
      </c>
    </row>
    <row r="23" spans="1:10" ht="24">
      <c r="A23" s="13"/>
      <c r="B23" s="1">
        <v>4</v>
      </c>
      <c r="C23" s="36" t="s">
        <v>72</v>
      </c>
      <c r="D23" s="261" t="s">
        <v>81</v>
      </c>
      <c r="E23" s="262"/>
      <c r="F23" s="41" t="s">
        <v>76</v>
      </c>
      <c r="G23" s="21">
        <f>ROUND(IF(ISBLANK(C23),0,VLOOKUP(C23,'[2]Acha Air Sales Price List'!$B$1:$X$65536,12,FALSE)*$L$14),2)</f>
        <v>2383.6999999999998</v>
      </c>
      <c r="H23" s="22">
        <f t="shared" si="1"/>
        <v>9534.7999999999993</v>
      </c>
      <c r="I23" s="14"/>
      <c r="J23" s="118" t="s">
        <v>70</v>
      </c>
    </row>
    <row r="24" spans="1:10" ht="24">
      <c r="A24" s="13"/>
      <c r="B24" s="1">
        <v>5</v>
      </c>
      <c r="C24" s="36" t="s">
        <v>73</v>
      </c>
      <c r="D24" s="267" t="s">
        <v>81</v>
      </c>
      <c r="E24" s="262"/>
      <c r="F24" s="41" t="s">
        <v>77</v>
      </c>
      <c r="G24" s="21">
        <f>ROUND(IF(ISBLANK(C24),0,VLOOKUP(C24,'[2]Acha Air Sales Price List'!$B$1:$X$65536,12,FALSE)*$L$14),2)</f>
        <v>2217.61</v>
      </c>
      <c r="H24" s="22">
        <f t="shared" si="1"/>
        <v>11088.05</v>
      </c>
      <c r="I24" s="14"/>
      <c r="J24" s="118" t="s">
        <v>70</v>
      </c>
    </row>
    <row r="25" spans="1:10" ht="24">
      <c r="A25" s="13"/>
      <c r="B25" s="1">
        <v>5</v>
      </c>
      <c r="C25" s="36" t="s">
        <v>74</v>
      </c>
      <c r="D25" s="261"/>
      <c r="E25" s="262"/>
      <c r="F25" s="41" t="s">
        <v>75</v>
      </c>
      <c r="G25" s="21">
        <f>ROUND(IF(ISBLANK(C25),0,VLOOKUP(C25,'[2]Acha Air Sales Price List'!$B$1:$X$65536,12,FALSE)*$L$14),2)</f>
        <v>1830.05</v>
      </c>
      <c r="H25" s="22">
        <f t="shared" si="1"/>
        <v>9150.25</v>
      </c>
      <c r="I25" s="14"/>
      <c r="J25" s="118" t="s">
        <v>70</v>
      </c>
    </row>
    <row r="26" spans="1:10" ht="24">
      <c r="A26" s="13"/>
      <c r="B26" s="122">
        <v>4</v>
      </c>
      <c r="C26" s="36" t="s">
        <v>65</v>
      </c>
      <c r="D26" s="265"/>
      <c r="E26" s="266"/>
      <c r="F26" s="123" t="str">
        <f>VLOOKUP(C26,'[2]Acha Air Sales Price List'!$B$1:$D$65536,3,FALSE)</f>
        <v>316L steel hinged segment rings, 1mm (18g) with inner diameter from 8mm to 10mm / 30 pcs per display</v>
      </c>
      <c r="G26" s="124">
        <f>ROUND(IF(ISBLANK(C26),0,VLOOKUP(C26,'[2]Acha Air Sales Price List'!$B$1:$X$65536,12,FALSE)*$L$14),2)</f>
        <v>1974.41</v>
      </c>
      <c r="H26" s="125">
        <f t="shared" si="1"/>
        <v>7897.64</v>
      </c>
      <c r="I26" s="14"/>
      <c r="J26" s="118" t="s">
        <v>82</v>
      </c>
    </row>
    <row r="27" spans="1:10" ht="35.1" customHeight="1">
      <c r="A27" s="13"/>
      <c r="B27" s="122">
        <v>1</v>
      </c>
      <c r="C27" s="38" t="s">
        <v>64</v>
      </c>
      <c r="D27" s="272"/>
      <c r="E27" s="266"/>
      <c r="F27" s="123" t="str">
        <f>VLOOKUP(C27,'[2]Acha Air Sales Price List'!$B$1:$D$65536,3,FALSE)</f>
        <v>Board with 30 pcs. of 16g (1.2mm) anodized 316L steel hinged segment rings with crystals on the lower half</v>
      </c>
      <c r="G27" s="124">
        <f>ROUND(IF(ISBLANK(C27),0,VLOOKUP(C27,'[2]Acha Air Sales Price List'!$B$1:$X$65536,12,FALSE)*$L$14),2)</f>
        <v>2937.35</v>
      </c>
      <c r="H27" s="125">
        <f t="shared" ref="H27:H60" si="2">ROUND(IF(ISNUMBER(B27), G27*B27, 0),5)</f>
        <v>2937.35</v>
      </c>
      <c r="I27" s="14"/>
      <c r="J27" s="118" t="s">
        <v>82</v>
      </c>
    </row>
    <row r="28" spans="1:10" ht="35.1" customHeight="1">
      <c r="A28" s="13"/>
      <c r="B28" s="122">
        <v>1</v>
      </c>
      <c r="C28" s="36" t="s">
        <v>66</v>
      </c>
      <c r="D28" s="265"/>
      <c r="E28" s="266"/>
      <c r="F28" s="123" t="str">
        <f>VLOOKUP(C28,'[2]Acha Air Sales Price List'!$B$1:$D$65536,3,FALSE)</f>
        <v>Board of steel earring stud W/CZ  ( 36 prs. )</v>
      </c>
      <c r="G28" s="124">
        <f>ROUND(IF(ISBLANK(C28),0,VLOOKUP(C28,'[2]Acha Air Sales Price List'!$B$1:$X$65536,12,FALSE)*$L$14),2)</f>
        <v>2750.53</v>
      </c>
      <c r="H28" s="125">
        <f t="shared" si="2"/>
        <v>2750.53</v>
      </c>
      <c r="I28" s="14"/>
      <c r="J28" s="118" t="s">
        <v>82</v>
      </c>
    </row>
    <row r="29" spans="1:10" ht="35.1" customHeight="1">
      <c r="A29" s="13"/>
      <c r="B29" s="122">
        <v>2</v>
      </c>
      <c r="C29" s="36" t="s">
        <v>67</v>
      </c>
      <c r="D29" s="265"/>
      <c r="E29" s="266"/>
      <c r="F29" s="123" t="str">
        <f>VLOOKUP(C29,'[2]Acha Air Sales Price List'!$B$1:$D$65536,3,FALSE)</f>
        <v>Display with 36 prs. of stainless steel earring studs with 3mm to 5mm clear and black prong set round CZ stones</v>
      </c>
      <c r="G29" s="124">
        <f>ROUND(IF(ISBLANK(C29),0,VLOOKUP(C29,'[2]Acha Air Sales Price List'!$B$1:$X$65536,12,FALSE)*$L$14),2)</f>
        <v>1688.42</v>
      </c>
      <c r="H29" s="125">
        <f t="shared" si="2"/>
        <v>3376.84</v>
      </c>
      <c r="I29" s="14"/>
      <c r="J29" s="118" t="s">
        <v>82</v>
      </c>
    </row>
    <row r="30" spans="1:10" ht="35.1" customHeight="1">
      <c r="A30" s="13"/>
      <c r="B30" s="122">
        <v>1</v>
      </c>
      <c r="C30" s="36" t="s">
        <v>68</v>
      </c>
      <c r="D30" s="265"/>
      <c r="E30" s="266"/>
      <c r="F30" s="123" t="str">
        <f>VLOOKUP(C30,'[2]Acha Air Sales Price List'!$B$1:$D$65536,3,FALSE)</f>
        <v>Board (36pairs) of steel earring stud with Clear &amp; Black color  CZ round shape ( assorted sizes 6-8mm )</v>
      </c>
      <c r="G30" s="124">
        <f>ROUND(IF(ISBLANK(C30),0,VLOOKUP(C30,'[2]Acha Air Sales Price List'!$B$1:$X$65536,12,FALSE)*$L$14),2)</f>
        <v>2715.1</v>
      </c>
      <c r="H30" s="125">
        <f t="shared" si="2"/>
        <v>2715.1</v>
      </c>
      <c r="I30" s="14"/>
      <c r="J30" s="118" t="s">
        <v>82</v>
      </c>
    </row>
    <row r="31" spans="1:10" ht="35.1" customHeight="1">
      <c r="A31" s="13"/>
      <c r="B31" s="122">
        <v>1</v>
      </c>
      <c r="C31" s="36" t="s">
        <v>69</v>
      </c>
      <c r="D31" s="265"/>
      <c r="E31" s="266"/>
      <c r="F31" s="123" t="str">
        <f>VLOOKUP(C31,'[2]Acha Air Sales Price List'!$B$1:$D$65536,3,FALSE)</f>
        <v>Board (36pairs) of steel earring stud with Clear  CZ square shape ( assorted sizes 6-8mm )</v>
      </c>
      <c r="G31" s="124">
        <f>ROUND(IF(ISBLANK(C31),0,VLOOKUP(C31,'[2]Acha Air Sales Price List'!$B$1:$X$65536,12,FALSE)*$L$14),2)</f>
        <v>2905.56</v>
      </c>
      <c r="H31" s="125">
        <f t="shared" si="2"/>
        <v>2905.56</v>
      </c>
      <c r="I31" s="14"/>
      <c r="J31" s="118" t="s">
        <v>82</v>
      </c>
    </row>
    <row r="32" spans="1:10" ht="35.1" customHeight="1">
      <c r="A32" s="13"/>
      <c r="B32" s="1">
        <v>20</v>
      </c>
      <c r="C32" s="37" t="s">
        <v>83</v>
      </c>
      <c r="D32" s="261" t="s">
        <v>84</v>
      </c>
      <c r="E32" s="262"/>
      <c r="F32" s="41" t="str">
        <f>VLOOKUP(C32,'[2]Acha Air Sales Price List'!$B$1:$D$65536,3,FALSE)</f>
        <v>Pack of 10 pcs. of Surgical steel half ball (3mm) with bezel set crystal with 1.2mm threading (16g)</v>
      </c>
      <c r="G32" s="21">
        <f>ROUND(IF(ISBLANK(C32),0,VLOOKUP(C32,'[2]Acha Air Sales Price List'!$B$1:$X$65536,12,FALSE)*$L$14),2)</f>
        <v>136.57</v>
      </c>
      <c r="H32" s="22">
        <f t="shared" si="2"/>
        <v>2731.4</v>
      </c>
      <c r="I32" s="14"/>
    </row>
    <row r="33" spans="1:10" ht="35.1" customHeight="1">
      <c r="A33" s="13"/>
      <c r="B33" s="1">
        <v>5</v>
      </c>
      <c r="C33" s="37" t="s">
        <v>83</v>
      </c>
      <c r="D33" s="261" t="s">
        <v>85</v>
      </c>
      <c r="E33" s="262"/>
      <c r="F33" s="41" t="str">
        <f>VLOOKUP(C33,'[2]Acha Air Sales Price List'!$B$1:$D$65536,3,FALSE)</f>
        <v>Pack of 10 pcs. of Surgical steel half ball (3mm) with bezel set crystal with 1.2mm threading (16g)</v>
      </c>
      <c r="G33" s="21">
        <f>ROUND(IF(ISBLANK(C33),0,VLOOKUP(C33,'[2]Acha Air Sales Price List'!$B$1:$X$65536,12,FALSE)*$L$14),2)</f>
        <v>136.57</v>
      </c>
      <c r="H33" s="22">
        <f t="shared" si="2"/>
        <v>682.85</v>
      </c>
      <c r="I33" s="14"/>
    </row>
    <row r="34" spans="1:10" ht="35.1" customHeight="1">
      <c r="A34" s="13"/>
      <c r="B34" s="1">
        <v>5</v>
      </c>
      <c r="C34" s="37" t="s">
        <v>83</v>
      </c>
      <c r="D34" s="261" t="s">
        <v>86</v>
      </c>
      <c r="E34" s="262"/>
      <c r="F34" s="41" t="str">
        <f>VLOOKUP(C34,'[2]Acha Air Sales Price List'!$B$1:$D$65536,3,FALSE)</f>
        <v>Pack of 10 pcs. of Surgical steel half ball (3mm) with bezel set crystal with 1.2mm threading (16g)</v>
      </c>
      <c r="G34" s="21">
        <f>ROUND(IF(ISBLANK(C34),0,VLOOKUP(C34,'[2]Acha Air Sales Price List'!$B$1:$X$65536,12,FALSE)*$L$14),2)</f>
        <v>136.57</v>
      </c>
      <c r="H34" s="22">
        <f t="shared" si="2"/>
        <v>682.85</v>
      </c>
      <c r="I34" s="14"/>
    </row>
    <row r="35" spans="1:10" ht="35.1" customHeight="1">
      <c r="A35" s="13"/>
      <c r="B35" s="1">
        <v>5</v>
      </c>
      <c r="C35" s="37" t="s">
        <v>83</v>
      </c>
      <c r="D35" s="261" t="s">
        <v>87</v>
      </c>
      <c r="E35" s="262"/>
      <c r="F35" s="41" t="str">
        <f>VLOOKUP(C35,'[2]Acha Air Sales Price List'!$B$1:$D$65536,3,FALSE)</f>
        <v>Pack of 10 pcs. of Surgical steel half ball (3mm) with bezel set crystal with 1.2mm threading (16g)</v>
      </c>
      <c r="G35" s="21">
        <f>ROUND(IF(ISBLANK(C35),0,VLOOKUP(C35,'[2]Acha Air Sales Price List'!$B$1:$X$65536,12,FALSE)*$L$14),2)</f>
        <v>136.57</v>
      </c>
      <c r="H35" s="22">
        <f t="shared" si="2"/>
        <v>682.85</v>
      </c>
      <c r="I35" s="14"/>
    </row>
    <row r="36" spans="1:10" ht="35.1" customHeight="1">
      <c r="A36" s="13"/>
      <c r="B36" s="1">
        <v>5</v>
      </c>
      <c r="C36" s="37" t="s">
        <v>83</v>
      </c>
      <c r="D36" s="261" t="s">
        <v>88</v>
      </c>
      <c r="E36" s="262"/>
      <c r="F36" s="41" t="str">
        <f>VLOOKUP(C36,'[2]Acha Air Sales Price List'!$B$1:$D$65536,3,FALSE)</f>
        <v>Pack of 10 pcs. of Surgical steel half ball (3mm) with bezel set crystal with 1.2mm threading (16g)</v>
      </c>
      <c r="G36" s="21">
        <f>ROUND(IF(ISBLANK(C36),0,VLOOKUP(C36,'[2]Acha Air Sales Price List'!$B$1:$X$65536,12,FALSE)*$L$14),2)</f>
        <v>136.57</v>
      </c>
      <c r="H36" s="22">
        <f t="shared" si="2"/>
        <v>682.85</v>
      </c>
      <c r="I36" s="14"/>
    </row>
    <row r="37" spans="1:10" ht="35.1" customHeight="1">
      <c r="A37" s="13"/>
      <c r="B37" s="1">
        <v>5</v>
      </c>
      <c r="C37" s="37" t="s">
        <v>83</v>
      </c>
      <c r="D37" s="261" t="s">
        <v>89</v>
      </c>
      <c r="E37" s="262"/>
      <c r="F37" s="41" t="str">
        <f>VLOOKUP(C37,'[2]Acha Air Sales Price List'!$B$1:$D$65536,3,FALSE)</f>
        <v>Pack of 10 pcs. of Surgical steel half ball (3mm) with bezel set crystal with 1.2mm threading (16g)</v>
      </c>
      <c r="G37" s="21">
        <f>ROUND(IF(ISBLANK(C37),0,VLOOKUP(C37,'[2]Acha Air Sales Price List'!$B$1:$X$65536,12,FALSE)*$L$14),2)</f>
        <v>136.57</v>
      </c>
      <c r="H37" s="22">
        <f t="shared" si="2"/>
        <v>682.85</v>
      </c>
      <c r="I37" s="14"/>
    </row>
    <row r="38" spans="1:10" ht="35.1" customHeight="1">
      <c r="A38" s="13"/>
      <c r="B38" s="1">
        <v>5</v>
      </c>
      <c r="C38" s="37" t="s">
        <v>83</v>
      </c>
      <c r="D38" s="261" t="s">
        <v>90</v>
      </c>
      <c r="E38" s="262"/>
      <c r="F38" s="41" t="str">
        <f>VLOOKUP(C38,'[2]Acha Air Sales Price List'!$B$1:$D$65536,3,FALSE)</f>
        <v>Pack of 10 pcs. of Surgical steel half ball (3mm) with bezel set crystal with 1.2mm threading (16g)</v>
      </c>
      <c r="G38" s="21">
        <f>ROUND(IF(ISBLANK(C38),0,VLOOKUP(C38,'[2]Acha Air Sales Price List'!$B$1:$X$65536,12,FALSE)*$L$14),2)</f>
        <v>136.57</v>
      </c>
      <c r="H38" s="22">
        <f t="shared" si="2"/>
        <v>682.85</v>
      </c>
      <c r="I38" s="14"/>
    </row>
    <row r="39" spans="1:10" ht="35.1" customHeight="1">
      <c r="A39" s="13"/>
      <c r="B39" s="1">
        <v>5</v>
      </c>
      <c r="C39" s="37" t="s">
        <v>83</v>
      </c>
      <c r="D39" s="261" t="s">
        <v>91</v>
      </c>
      <c r="E39" s="262"/>
      <c r="F39" s="41" t="str">
        <f>VLOOKUP(C39,'[2]Acha Air Sales Price List'!$B$1:$D$65536,3,FALSE)</f>
        <v>Pack of 10 pcs. of Surgical steel half ball (3mm) with bezel set crystal with 1.2mm threading (16g)</v>
      </c>
      <c r="G39" s="21">
        <f>ROUND(IF(ISBLANK(C39),0,VLOOKUP(C39,'[2]Acha Air Sales Price List'!$B$1:$X$65536,12,FALSE)*$L$14),2)</f>
        <v>136.57</v>
      </c>
      <c r="H39" s="22">
        <f t="shared" si="2"/>
        <v>682.85</v>
      </c>
      <c r="I39" s="14"/>
    </row>
    <row r="40" spans="1:10" ht="35.1" customHeight="1">
      <c r="A40" s="13"/>
      <c r="B40" s="1">
        <v>5</v>
      </c>
      <c r="C40" s="37" t="s">
        <v>83</v>
      </c>
      <c r="D40" s="261" t="s">
        <v>92</v>
      </c>
      <c r="E40" s="262"/>
      <c r="F40" s="41" t="str">
        <f>VLOOKUP(C40,'[2]Acha Air Sales Price List'!$B$1:$D$65536,3,FALSE)</f>
        <v>Pack of 10 pcs. of Surgical steel half ball (3mm) with bezel set crystal with 1.2mm threading (16g)</v>
      </c>
      <c r="G40" s="21">
        <f>ROUND(IF(ISBLANK(C40),0,VLOOKUP(C40,'[2]Acha Air Sales Price List'!$B$1:$X$65536,12,FALSE)*$L$14),2)</f>
        <v>136.57</v>
      </c>
      <c r="H40" s="22">
        <f t="shared" si="2"/>
        <v>682.85</v>
      </c>
      <c r="I40" s="14"/>
    </row>
    <row r="41" spans="1:10" ht="35.1" customHeight="1">
      <c r="A41" s="13"/>
      <c r="B41" s="1">
        <v>5</v>
      </c>
      <c r="C41" s="37" t="s">
        <v>83</v>
      </c>
      <c r="D41" s="261" t="s">
        <v>98</v>
      </c>
      <c r="E41" s="262"/>
      <c r="F41" s="41" t="str">
        <f>VLOOKUP(C41,'[2]Acha Air Sales Price List'!$B$1:$D$65536,3,FALSE)</f>
        <v>Pack of 10 pcs. of Surgical steel half ball (3mm) with bezel set crystal with 1.2mm threading (16g)</v>
      </c>
      <c r="G41" s="21">
        <f>ROUND(IF(ISBLANK(C41),0,VLOOKUP(C41,'[2]Acha Air Sales Price List'!$B$1:$X$65536,12,FALSE)*$L$14),2)</f>
        <v>136.57</v>
      </c>
      <c r="H41" s="22">
        <f t="shared" si="2"/>
        <v>682.85</v>
      </c>
      <c r="I41" s="14"/>
    </row>
    <row r="42" spans="1:10" ht="35.1" customHeight="1">
      <c r="A42" s="13"/>
      <c r="B42" s="1">
        <v>5</v>
      </c>
      <c r="C42" s="37" t="s">
        <v>83</v>
      </c>
      <c r="D42" s="261" t="s">
        <v>93</v>
      </c>
      <c r="E42" s="262"/>
      <c r="F42" s="41" t="str">
        <f>VLOOKUP(C42,'[2]Acha Air Sales Price List'!$B$1:$D$65536,3,FALSE)</f>
        <v>Pack of 10 pcs. of Surgical steel half ball (3mm) with bezel set crystal with 1.2mm threading (16g)</v>
      </c>
      <c r="G42" s="21">
        <f>ROUND(IF(ISBLANK(C42),0,VLOOKUP(C42,'[2]Acha Air Sales Price List'!$B$1:$X$65536,12,FALSE)*$L$14),2)</f>
        <v>136.57</v>
      </c>
      <c r="H42" s="22">
        <f t="shared" si="2"/>
        <v>682.85</v>
      </c>
      <c r="I42" s="14"/>
    </row>
    <row r="43" spans="1:10" ht="35.1" customHeight="1">
      <c r="A43" s="13"/>
      <c r="B43" s="1">
        <v>5</v>
      </c>
      <c r="C43" s="37" t="s">
        <v>83</v>
      </c>
      <c r="D43" s="261" t="s">
        <v>94</v>
      </c>
      <c r="E43" s="262"/>
      <c r="F43" s="41" t="str">
        <f>VLOOKUP(C43,'[2]Acha Air Sales Price List'!$B$1:$D$65536,3,FALSE)</f>
        <v>Pack of 10 pcs. of Surgical steel half ball (3mm) with bezel set crystal with 1.2mm threading (16g)</v>
      </c>
      <c r="G43" s="21">
        <f>ROUND(IF(ISBLANK(C43),0,VLOOKUP(C43,'[2]Acha Air Sales Price List'!$B$1:$X$65536,12,FALSE)*$L$14),2)</f>
        <v>136.57</v>
      </c>
      <c r="H43" s="22">
        <f t="shared" si="2"/>
        <v>682.85</v>
      </c>
      <c r="I43" s="14"/>
    </row>
    <row r="44" spans="1:10" ht="35.1" customHeight="1">
      <c r="A44" s="13"/>
      <c r="B44" s="1">
        <v>3</v>
      </c>
      <c r="C44" s="37" t="s">
        <v>83</v>
      </c>
      <c r="D44" s="261" t="s">
        <v>95</v>
      </c>
      <c r="E44" s="262"/>
      <c r="F44" s="41" t="str">
        <f>VLOOKUP(C44,'[2]Acha Air Sales Price List'!$B$1:$D$65536,3,FALSE)</f>
        <v>Pack of 10 pcs. of Surgical steel half ball (3mm) with bezel set crystal with 1.2mm threading (16g)</v>
      </c>
      <c r="G44" s="21">
        <f>ROUND(IF(ISBLANK(C44),0,VLOOKUP(C44,'[2]Acha Air Sales Price List'!$B$1:$X$65536,12,FALSE)*$L$14),2)</f>
        <v>136.57</v>
      </c>
      <c r="H44" s="22">
        <f t="shared" si="2"/>
        <v>409.71</v>
      </c>
      <c r="I44" s="14"/>
    </row>
    <row r="45" spans="1:10" ht="35.1" customHeight="1">
      <c r="A45" s="13"/>
      <c r="B45" s="1">
        <v>5</v>
      </c>
      <c r="C45" s="36" t="s">
        <v>96</v>
      </c>
      <c r="D45" s="261" t="s">
        <v>97</v>
      </c>
      <c r="E45" s="262"/>
      <c r="F45" s="41" t="str">
        <f>VLOOKUP(C45,'[2]Acha Air Sales Price List'!$B$1:$D$65536,3,FALSE)</f>
        <v>Pack of 10 anodized steel balls w/ clear crystals - 3mm * 1.2mm threading (16g)</v>
      </c>
      <c r="G45" s="21">
        <f>ROUND(IF(ISBLANK(C45),0,VLOOKUP(C45,'[2]Acha Air Sales Price List'!$B$1:$X$65536,12,FALSE)*$L$14),2)</f>
        <v>199.87</v>
      </c>
      <c r="H45" s="22">
        <f t="shared" si="2"/>
        <v>999.35</v>
      </c>
      <c r="I45" s="14"/>
    </row>
    <row r="46" spans="1:10" ht="35.1" customHeight="1">
      <c r="A46" s="13"/>
      <c r="B46" s="1">
        <v>100</v>
      </c>
      <c r="C46" s="36" t="s">
        <v>99</v>
      </c>
      <c r="D46" s="261"/>
      <c r="E46" s="262"/>
      <c r="F46" s="41" t="str">
        <f>VLOOKUP(C46,'[2]Acha Air Sales Price List'!$B$1:$D$65536,3,FALSE)</f>
        <v>Pack of 10 steel balls - 3mm * 1.2mm threading (16g) ”body jewelry parts”</v>
      </c>
      <c r="G46" s="21">
        <f>ROUND(IF(ISBLANK(C46),0,VLOOKUP(C46,'[2]Acha Air Sales Price List'!$B$1:$X$65536,12,FALSE)*$L$14),2)</f>
        <v>22.7</v>
      </c>
      <c r="H46" s="22">
        <f t="shared" si="2"/>
        <v>2270</v>
      </c>
      <c r="I46" s="14"/>
    </row>
    <row r="47" spans="1:10" ht="35.1" customHeight="1">
      <c r="A47" s="13"/>
      <c r="B47" s="122">
        <v>10</v>
      </c>
      <c r="C47" s="36" t="s">
        <v>100</v>
      </c>
      <c r="D47" s="265"/>
      <c r="E47" s="266"/>
      <c r="F47" s="123" t="str">
        <f>VLOOKUP(C47,'[2]Acha Air Sales Price List'!$B$1:$D$65536,3,FALSE)</f>
        <v>Pack of 10 steel balls - 4mm * 1.2mm threading (16g)</v>
      </c>
      <c r="G47" s="124">
        <f>ROUND(IF(ISBLANK(C47),0,VLOOKUP(C47,'[2]Acha Air Sales Price List'!$B$1:$X$65536,12,FALSE)*$L$14),2)</f>
        <v>26.62</v>
      </c>
      <c r="H47" s="125">
        <f t="shared" si="2"/>
        <v>266.2</v>
      </c>
      <c r="I47" s="14"/>
      <c r="J47" t="s">
        <v>70</v>
      </c>
    </row>
    <row r="48" spans="1:10" ht="35.1" customHeight="1">
      <c r="A48" s="13"/>
      <c r="B48" s="122">
        <v>30</v>
      </c>
      <c r="C48" s="36" t="s">
        <v>101</v>
      </c>
      <c r="D48" s="265"/>
      <c r="E48" s="266"/>
      <c r="F48" s="123" t="str">
        <f>VLOOKUP(C48,'[2]Acha Air Sales Price List'!$B$1:$D$65536,3,FALSE)</f>
        <v>Steel  ball 2.5 mm.*1.2 in Pack (10pcs )”body jewelry parts”</v>
      </c>
      <c r="G48" s="124">
        <f>ROUND(IF(ISBLANK(C48),0,VLOOKUP(C48,'[2]Acha Air Sales Price List'!$B$1:$X$65536,12,FALSE)*$L$14),2)</f>
        <v>22.12</v>
      </c>
      <c r="H48" s="125">
        <f t="shared" si="2"/>
        <v>663.6</v>
      </c>
      <c r="I48" s="14"/>
    </row>
    <row r="49" spans="1:10" ht="35.1" customHeight="1">
      <c r="A49" s="13"/>
      <c r="B49" s="122">
        <v>5</v>
      </c>
      <c r="C49" s="36" t="s">
        <v>102</v>
      </c>
      <c r="D49" s="265" t="s">
        <v>103</v>
      </c>
      <c r="E49" s="266"/>
      <c r="F49" s="123" t="str">
        <f>VLOOKUP(C49,'[2]Acha Air Sales Price List'!$B$1:$D$65536,3,FALSE)</f>
        <v>Pack of 10 anodized steel balls - 2.5mm * 1.2mm threading (16g)</v>
      </c>
      <c r="G49" s="124">
        <f>ROUND(IF(ISBLANK(C49),0,VLOOKUP(C49,'[2]Acha Air Sales Price List'!$B$1:$X$65536,12,FALSE)*$L$14),2)</f>
        <v>71.58</v>
      </c>
      <c r="H49" s="125">
        <f t="shared" si="2"/>
        <v>357.9</v>
      </c>
      <c r="I49" s="14"/>
    </row>
    <row r="50" spans="1:10" ht="35.1" customHeight="1">
      <c r="A50" s="13"/>
      <c r="B50" s="122">
        <v>5</v>
      </c>
      <c r="C50" s="36" t="s">
        <v>102</v>
      </c>
      <c r="D50" s="265" t="s">
        <v>105</v>
      </c>
      <c r="E50" s="266"/>
      <c r="F50" s="123" t="str">
        <f>VLOOKUP(C50,'[2]Acha Air Sales Price List'!$B$1:$D$65536,3,FALSE)</f>
        <v>Pack of 10 anodized steel balls - 2.5mm * 1.2mm threading (16g)</v>
      </c>
      <c r="G50" s="124">
        <f>ROUND(IF(ISBLANK(C50),0,VLOOKUP(C50,'[2]Acha Air Sales Price List'!$B$1:$X$65536,12,FALSE)*$L$14),2)</f>
        <v>71.58</v>
      </c>
      <c r="H50" s="125">
        <f t="shared" si="2"/>
        <v>357.9</v>
      </c>
      <c r="I50" s="14"/>
      <c r="J50" t="s">
        <v>70</v>
      </c>
    </row>
    <row r="51" spans="1:10" ht="35.1" customHeight="1">
      <c r="A51" s="13"/>
      <c r="B51" s="122">
        <v>5</v>
      </c>
      <c r="C51" s="36" t="s">
        <v>102</v>
      </c>
      <c r="D51" s="265" t="s">
        <v>104</v>
      </c>
      <c r="E51" s="266"/>
      <c r="F51" s="123" t="str">
        <f>VLOOKUP(C51,'[2]Acha Air Sales Price List'!$B$1:$D$65536,3,FALSE)</f>
        <v>Pack of 10 anodized steel balls - 2.5mm * 1.2mm threading (16g)</v>
      </c>
      <c r="G51" s="124">
        <f>ROUND(IF(ISBLANK(C51),0,VLOOKUP(C51,'[2]Acha Air Sales Price List'!$B$1:$X$65536,12,FALSE)*$L$14),2)</f>
        <v>71.58</v>
      </c>
      <c r="H51" s="125">
        <f t="shared" si="2"/>
        <v>357.9</v>
      </c>
      <c r="I51" s="14"/>
    </row>
    <row r="52" spans="1:10" ht="35.1" customHeight="1">
      <c r="A52" s="13"/>
      <c r="B52" s="122">
        <v>30</v>
      </c>
      <c r="C52" s="36" t="s">
        <v>106</v>
      </c>
      <c r="D52" s="265" t="s">
        <v>103</v>
      </c>
      <c r="E52" s="266"/>
      <c r="F52" s="123" t="str">
        <f>VLOOKUP(C52,'[2]Acha Air Sales Price List'!$B$1:$D$65536,3,FALSE)</f>
        <v>Pack of 10 anodized steel balls - 3mm * 1.2mm threading (16g)</v>
      </c>
      <c r="G52" s="124">
        <f>ROUND(IF(ISBLANK(C52),0,VLOOKUP(C52,'[2]Acha Air Sales Price List'!$B$1:$X$65536,12,FALSE)*$L$14),2)</f>
        <v>71.959999999999994</v>
      </c>
      <c r="H52" s="125">
        <f t="shared" si="2"/>
        <v>2158.8000000000002</v>
      </c>
      <c r="I52" s="14"/>
    </row>
    <row r="53" spans="1:10" ht="35.1" customHeight="1">
      <c r="A53" s="13"/>
      <c r="B53" s="122">
        <v>30</v>
      </c>
      <c r="C53" s="36" t="s">
        <v>106</v>
      </c>
      <c r="D53" s="265" t="s">
        <v>105</v>
      </c>
      <c r="E53" s="266"/>
      <c r="F53" s="123" t="str">
        <f>VLOOKUP(C53,'[2]Acha Air Sales Price List'!$B$1:$D$65536,3,FALSE)</f>
        <v>Pack of 10 anodized steel balls - 3mm * 1.2mm threading (16g)</v>
      </c>
      <c r="G53" s="124">
        <f>ROUND(IF(ISBLANK(C53),0,VLOOKUP(C53,'[2]Acha Air Sales Price List'!$B$1:$X$65536,12,FALSE)*$L$14),2)</f>
        <v>71.959999999999994</v>
      </c>
      <c r="H53" s="125">
        <f t="shared" si="2"/>
        <v>2158.8000000000002</v>
      </c>
      <c r="I53" s="14"/>
      <c r="J53" t="s">
        <v>70</v>
      </c>
    </row>
    <row r="54" spans="1:10" ht="35.1" customHeight="1">
      <c r="A54" s="13"/>
      <c r="B54" s="1">
        <v>20</v>
      </c>
      <c r="C54" s="36" t="s">
        <v>106</v>
      </c>
      <c r="D54" s="261" t="s">
        <v>104</v>
      </c>
      <c r="E54" s="262"/>
      <c r="F54" s="41" t="str">
        <f>VLOOKUP(C54,'[2]Acha Air Sales Price List'!$B$1:$D$65536,3,FALSE)</f>
        <v>Pack of 10 anodized steel balls - 3mm * 1.2mm threading (16g)</v>
      </c>
      <c r="G54" s="21">
        <f>ROUND(IF(ISBLANK(C54),0,VLOOKUP(C54,'[2]Acha Air Sales Price List'!$B$1:$X$65536,12,FALSE)*$L$14),2)</f>
        <v>71.959999999999994</v>
      </c>
      <c r="H54" s="22">
        <f t="shared" si="2"/>
        <v>1439.2</v>
      </c>
      <c r="I54" s="14"/>
    </row>
    <row r="55" spans="1:10" ht="35.1" customHeight="1">
      <c r="A55" s="13"/>
      <c r="B55" s="1">
        <v>7</v>
      </c>
      <c r="C55" s="36" t="s">
        <v>106</v>
      </c>
      <c r="D55" s="261" t="s">
        <v>108</v>
      </c>
      <c r="E55" s="262"/>
      <c r="F55" s="41" t="str">
        <f>VLOOKUP(C55,'[2]Acha Air Sales Price List'!$B$1:$D$65536,3,FALSE)</f>
        <v>Pack of 10 anodized steel balls - 3mm * 1.2mm threading (16g)</v>
      </c>
      <c r="G55" s="21">
        <f>ROUND(IF(ISBLANK(C55),0,VLOOKUP(C55,'[2]Acha Air Sales Price List'!$B$1:$X$65536,12,FALSE)*$L$14),2)</f>
        <v>71.959999999999994</v>
      </c>
      <c r="H55" s="22">
        <f t="shared" si="2"/>
        <v>503.72</v>
      </c>
      <c r="I55" s="14"/>
    </row>
    <row r="56" spans="1:10" ht="35.1" customHeight="1">
      <c r="A56" s="13"/>
      <c r="B56" s="1">
        <v>10</v>
      </c>
      <c r="C56" s="36" t="s">
        <v>106</v>
      </c>
      <c r="D56" s="261" t="s">
        <v>89</v>
      </c>
      <c r="E56" s="262"/>
      <c r="F56" s="41" t="str">
        <f>VLOOKUP(C56,'[2]Acha Air Sales Price List'!$B$1:$D$65536,3,FALSE)</f>
        <v>Pack of 10 anodized steel balls - 3mm * 1.2mm threading (16g)</v>
      </c>
      <c r="G56" s="21">
        <f>ROUND(IF(ISBLANK(C56),0,VLOOKUP(C56,'[2]Acha Air Sales Price List'!$B$1:$X$65536,12,FALSE)*$L$14),2)</f>
        <v>71.959999999999994</v>
      </c>
      <c r="H56" s="22">
        <f t="shared" si="2"/>
        <v>719.6</v>
      </c>
      <c r="I56" s="14"/>
    </row>
    <row r="57" spans="1:10" ht="35.1" customHeight="1">
      <c r="A57" s="13"/>
      <c r="B57" s="1">
        <v>10</v>
      </c>
      <c r="C57" s="36" t="s">
        <v>106</v>
      </c>
      <c r="D57" s="261" t="s">
        <v>107</v>
      </c>
      <c r="E57" s="262"/>
      <c r="F57" s="41" t="str">
        <f>VLOOKUP(C57,'[2]Acha Air Sales Price List'!$B$1:$D$65536,3,FALSE)</f>
        <v>Pack of 10 anodized steel balls - 3mm * 1.2mm threading (16g)</v>
      </c>
      <c r="G57" s="21">
        <f>ROUND(IF(ISBLANK(C57),0,VLOOKUP(C57,'[2]Acha Air Sales Price List'!$B$1:$X$65536,12,FALSE)*$L$14),2)</f>
        <v>71.959999999999994</v>
      </c>
      <c r="H57" s="22">
        <f t="shared" si="2"/>
        <v>719.6</v>
      </c>
      <c r="I57" s="14"/>
    </row>
    <row r="58" spans="1:10" ht="35.1" customHeight="1">
      <c r="A58" s="13"/>
      <c r="B58" s="1">
        <v>20</v>
      </c>
      <c r="C58" s="36" t="s">
        <v>109</v>
      </c>
      <c r="D58" s="267" t="s">
        <v>105</v>
      </c>
      <c r="E58" s="262"/>
      <c r="F58" s="41" t="str">
        <f>VLOOKUP(C58,'[2]Acha Air Sales Price List'!$B$1:$D$65536,3,FALSE)</f>
        <v>Pack of 10 anodized steel balls - 4mm * 1.2mm threading (16g)</v>
      </c>
      <c r="G58" s="21">
        <f>ROUND(IF(ISBLANK(C58),0,VLOOKUP(C58,'[2]Acha Air Sales Price List'!$B$1:$X$65536,12,FALSE)*$L$14),2)</f>
        <v>73.39</v>
      </c>
      <c r="H58" s="22">
        <f t="shared" si="2"/>
        <v>1467.8</v>
      </c>
      <c r="I58" s="14"/>
    </row>
    <row r="59" spans="1:10" ht="35.1" customHeight="1">
      <c r="A59" s="13"/>
      <c r="B59" s="1">
        <v>20</v>
      </c>
      <c r="C59" s="36" t="s">
        <v>109</v>
      </c>
      <c r="D59" s="267" t="s">
        <v>104</v>
      </c>
      <c r="E59" s="262"/>
      <c r="F59" s="41" t="str">
        <f>VLOOKUP(C59,'[2]Acha Air Sales Price List'!$B$1:$D$65536,3,FALSE)</f>
        <v>Pack of 10 anodized steel balls - 4mm * 1.2mm threading (16g)</v>
      </c>
      <c r="G59" s="21">
        <f>ROUND(IF(ISBLANK(C59),0,VLOOKUP(C59,'[2]Acha Air Sales Price List'!$B$1:$X$65536,12,FALSE)*$L$14),2)</f>
        <v>73.39</v>
      </c>
      <c r="H59" s="22">
        <f t="shared" si="2"/>
        <v>1467.8</v>
      </c>
      <c r="I59" s="14"/>
    </row>
    <row r="60" spans="1:10" ht="35.1" customHeight="1">
      <c r="A60" s="13"/>
      <c r="B60" s="1">
        <v>20</v>
      </c>
      <c r="C60" s="36" t="s">
        <v>109</v>
      </c>
      <c r="D60" s="267" t="s">
        <v>103</v>
      </c>
      <c r="E60" s="262"/>
      <c r="F60" s="41" t="str">
        <f>VLOOKUP(C60,'[2]Acha Air Sales Price List'!$B$1:$D$65536,3,FALSE)</f>
        <v>Pack of 10 anodized steel balls - 4mm * 1.2mm threading (16g)</v>
      </c>
      <c r="G60" s="21">
        <f>ROUND(IF(ISBLANK(C60),0,VLOOKUP(C60,'[2]Acha Air Sales Price List'!$B$1:$X$65536,12,FALSE)*$L$14),2)</f>
        <v>73.39</v>
      </c>
      <c r="H60" s="22">
        <f t="shared" si="2"/>
        <v>1467.8</v>
      </c>
      <c r="I60" s="14"/>
    </row>
    <row r="61" spans="1:10" ht="35.1" customHeight="1">
      <c r="A61" s="13"/>
      <c r="B61" s="1">
        <v>20</v>
      </c>
      <c r="C61" s="36" t="s">
        <v>110</v>
      </c>
      <c r="D61" s="261"/>
      <c r="E61" s="262"/>
      <c r="F61" s="41" t="str">
        <f>VLOOKUP(C61,'[2]Acha Air Sales Price List'!$B$1:$D$65536,3,FALSE)</f>
        <v>Pack of 10 steel balls - 4mm * 1.6mm threading (14g) ”body jewelry parts”</v>
      </c>
      <c r="G61" s="21">
        <f>ROUND(IF(ISBLANK(C61),0,VLOOKUP(C61,'[2]Acha Air Sales Price List'!$B$1:$X$65536,12,FALSE)*$L$14),2)</f>
        <v>26.44</v>
      </c>
      <c r="H61" s="22">
        <f t="shared" ref="H61:H97" si="3">ROUND(IF(ISNUMBER(B61), G61*B61, 0),5)</f>
        <v>528.79999999999995</v>
      </c>
      <c r="I61" s="14"/>
    </row>
    <row r="62" spans="1:10" ht="35.1" customHeight="1">
      <c r="A62" s="13"/>
      <c r="B62" s="122">
        <v>20</v>
      </c>
      <c r="C62" s="36" t="s">
        <v>111</v>
      </c>
      <c r="D62" s="265"/>
      <c r="E62" s="266"/>
      <c r="F62" s="123" t="str">
        <f>VLOOKUP(C62,'[2]Acha Air Sales Price List'!$B$1:$D$65536,3,FALSE)</f>
        <v>Pack of 10 steel balls - 5mm * 1.6mm threading (14g) ”body jewelry parts”</v>
      </c>
      <c r="G62" s="124">
        <f>ROUND(IF(ISBLANK(C62),0,VLOOKUP(C62,'[2]Acha Air Sales Price List'!$B$1:$X$65536,12,FALSE)*$L$14),2)</f>
        <v>27.63</v>
      </c>
      <c r="H62" s="125">
        <f t="shared" si="3"/>
        <v>552.6</v>
      </c>
      <c r="I62" s="14"/>
      <c r="J62" t="s">
        <v>70</v>
      </c>
    </row>
    <row r="63" spans="1:10" ht="35.1" customHeight="1">
      <c r="A63" s="13"/>
      <c r="B63" s="1">
        <v>10</v>
      </c>
      <c r="C63" s="36" t="s">
        <v>112</v>
      </c>
      <c r="D63" s="267" t="s">
        <v>97</v>
      </c>
      <c r="E63" s="262"/>
      <c r="F63" s="41" t="str">
        <f>VLOOKUP(C63,'[2]Acha Air Sales Price List'!$B$1:$D$65536,3,FALSE)</f>
        <v>Pack of 10 anodized steel balls w/ clear crystals - 4mm * 1.6mm threading (14g) ”body jewelry parts”</v>
      </c>
      <c r="G63" s="21">
        <f>ROUND(IF(ISBLANK(C63),0,VLOOKUP(C63,'[2]Acha Air Sales Price List'!$B$1:$X$65536,12,FALSE)*$L$14),2)</f>
        <v>203.07</v>
      </c>
      <c r="H63" s="22">
        <f t="shared" si="3"/>
        <v>2030.7</v>
      </c>
      <c r="I63" s="14"/>
    </row>
    <row r="64" spans="1:10" ht="35.1" customHeight="1">
      <c r="A64" s="13"/>
      <c r="B64" s="1">
        <v>10</v>
      </c>
      <c r="C64" s="36" t="s">
        <v>112</v>
      </c>
      <c r="D64" s="267" t="s">
        <v>114</v>
      </c>
      <c r="E64" s="262"/>
      <c r="F64" s="41" t="str">
        <f>VLOOKUP(C64,'[2]Acha Air Sales Price List'!$B$1:$D$65536,3,FALSE)</f>
        <v>Pack of 10 anodized steel balls w/ clear crystals - 4mm * 1.6mm threading (14g) ”body jewelry parts”</v>
      </c>
      <c r="G64" s="21">
        <f>ROUND(IF(ISBLANK(C64),0,VLOOKUP(C64,'[2]Acha Air Sales Price List'!$B$1:$X$65536,12,FALSE)*$L$14),2)</f>
        <v>203.07</v>
      </c>
      <c r="H64" s="22">
        <f t="shared" si="3"/>
        <v>2030.7</v>
      </c>
      <c r="I64" s="14"/>
    </row>
    <row r="65" spans="1:11" ht="35.1" customHeight="1">
      <c r="A65" s="13"/>
      <c r="B65" s="1">
        <v>10</v>
      </c>
      <c r="C65" s="36" t="s">
        <v>112</v>
      </c>
      <c r="D65" s="267" t="s">
        <v>115</v>
      </c>
      <c r="E65" s="262"/>
      <c r="F65" s="41" t="str">
        <f>VLOOKUP(C65,'[2]Acha Air Sales Price List'!$B$1:$D$65536,3,FALSE)</f>
        <v>Pack of 10 anodized steel balls w/ clear crystals - 4mm * 1.6mm threading (14g) ”body jewelry parts”</v>
      </c>
      <c r="G65" s="21">
        <f>ROUND(IF(ISBLANK(C65),0,VLOOKUP(C65,'[2]Acha Air Sales Price List'!$B$1:$X$65536,12,FALSE)*$L$14),2)</f>
        <v>203.07</v>
      </c>
      <c r="H65" s="22">
        <f t="shared" si="3"/>
        <v>2030.7</v>
      </c>
      <c r="I65" s="14"/>
    </row>
    <row r="66" spans="1:11" ht="35.1" customHeight="1">
      <c r="A66" s="13"/>
      <c r="B66" s="1">
        <v>10</v>
      </c>
      <c r="C66" s="36" t="s">
        <v>113</v>
      </c>
      <c r="D66" s="267" t="s">
        <v>114</v>
      </c>
      <c r="E66" s="262"/>
      <c r="F66" s="41" t="str">
        <f>VLOOKUP(C66,'[2]Acha Air Sales Price List'!$B$1:$D$65536,3,FALSE)</f>
        <v>Pack of 10 anodized steel balls w/ clear crystals - 5mm * 1.6mm threading (14g) ”body jewelry parts”</v>
      </c>
      <c r="G66" s="21">
        <f>ROUND(IF(ISBLANK(C66),0,VLOOKUP(C66,'[2]Acha Air Sales Price List'!$B$1:$X$65536,12,FALSE)*$L$14),2)</f>
        <v>217</v>
      </c>
      <c r="H66" s="22">
        <f t="shared" si="3"/>
        <v>2170</v>
      </c>
      <c r="I66" s="14"/>
    </row>
    <row r="67" spans="1:11" ht="35.1" customHeight="1">
      <c r="A67" s="13"/>
      <c r="B67" s="1">
        <v>10</v>
      </c>
      <c r="C67" s="36" t="s">
        <v>113</v>
      </c>
      <c r="D67" s="261" t="s">
        <v>116</v>
      </c>
      <c r="E67" s="262"/>
      <c r="F67" s="41" t="str">
        <f>VLOOKUP(C67,'[2]Acha Air Sales Price List'!$B$1:$D$65536,3,FALSE)</f>
        <v>Pack of 10 anodized steel balls w/ clear crystals - 5mm * 1.6mm threading (14g) ”body jewelry parts”</v>
      </c>
      <c r="G67" s="21">
        <f>ROUND(IF(ISBLANK(C67),0,VLOOKUP(C67,'[2]Acha Air Sales Price List'!$B$1:$X$65536,12,FALSE)*$L$14),2)</f>
        <v>217</v>
      </c>
      <c r="H67" s="22">
        <f t="shared" si="3"/>
        <v>2170</v>
      </c>
      <c r="I67" s="14"/>
    </row>
    <row r="68" spans="1:11" ht="35.1" customHeight="1">
      <c r="A68" s="13"/>
      <c r="B68" s="166">
        <v>0</v>
      </c>
      <c r="C68" s="167" t="s">
        <v>113</v>
      </c>
      <c r="D68" s="263" t="s">
        <v>97</v>
      </c>
      <c r="E68" s="264"/>
      <c r="F68" s="168" t="str">
        <f>VLOOKUP(C68,'[2]Acha Air Sales Price List'!$B$1:$D$65536,3,FALSE)</f>
        <v>Pack of 10 anodized steel balls w/ clear crystals - 5mm * 1.6mm threading (14g) ”body jewelry parts”</v>
      </c>
      <c r="G68" s="169">
        <f>ROUND(IF(ISBLANK(C68),0,VLOOKUP(C68,'[2]Acha Air Sales Price List'!$B$1:$X$65536,12,FALSE)*$L$14),2)</f>
        <v>217</v>
      </c>
      <c r="H68" s="170">
        <f>ROUND(IF(ISNUMBER(B68), G68*B68, 0),5)</f>
        <v>0</v>
      </c>
      <c r="I68" s="14"/>
      <c r="J68" t="s">
        <v>70</v>
      </c>
      <c r="K68" s="118" t="s">
        <v>261</v>
      </c>
    </row>
    <row r="69" spans="1:11" ht="35.1" customHeight="1">
      <c r="A69" s="13"/>
      <c r="B69" s="1">
        <v>10</v>
      </c>
      <c r="C69" s="36" t="s">
        <v>113</v>
      </c>
      <c r="D69" s="261" t="s">
        <v>117</v>
      </c>
      <c r="E69" s="262"/>
      <c r="F69" s="41" t="str">
        <f>VLOOKUP(C69,'[2]Acha Air Sales Price List'!$B$1:$D$65536,3,FALSE)</f>
        <v>Pack of 10 anodized steel balls w/ clear crystals - 5mm * 1.6mm threading (14g) ”body jewelry parts”</v>
      </c>
      <c r="G69" s="21">
        <f>ROUND(IF(ISBLANK(C69),0,VLOOKUP(C69,'[2]Acha Air Sales Price List'!$B$1:$X$65536,12,FALSE)*$L$14),2)</f>
        <v>217</v>
      </c>
      <c r="H69" s="22">
        <f t="shared" si="3"/>
        <v>2170</v>
      </c>
      <c r="I69" s="14"/>
    </row>
    <row r="70" spans="1:11" ht="35.1" customHeight="1">
      <c r="A70" s="13"/>
      <c r="B70" s="1">
        <v>10</v>
      </c>
      <c r="C70" s="36" t="s">
        <v>113</v>
      </c>
      <c r="D70" s="267" t="s">
        <v>115</v>
      </c>
      <c r="E70" s="262"/>
      <c r="F70" s="41" t="str">
        <f>VLOOKUP(C70,'[2]Acha Air Sales Price List'!$B$1:$D$65536,3,FALSE)</f>
        <v>Pack of 10 anodized steel balls w/ clear crystals - 5mm * 1.6mm threading (14g) ”body jewelry parts”</v>
      </c>
      <c r="G70" s="21">
        <f>ROUND(IF(ISBLANK(C70),0,VLOOKUP(C70,'[2]Acha Air Sales Price List'!$B$1:$X$65536,12,FALSE)*$L$14),2)</f>
        <v>217</v>
      </c>
      <c r="H70" s="22">
        <f>ROUND(IF(ISNUMBER(B70), G70*B70, 0),5)</f>
        <v>2170</v>
      </c>
      <c r="I70" s="14"/>
    </row>
    <row r="71" spans="1:11" ht="35.1" customHeight="1">
      <c r="A71" s="13"/>
      <c r="B71" s="1">
        <v>10</v>
      </c>
      <c r="C71" s="36" t="s">
        <v>113</v>
      </c>
      <c r="D71" s="261" t="s">
        <v>118</v>
      </c>
      <c r="E71" s="262"/>
      <c r="F71" s="41" t="str">
        <f>VLOOKUP(C71,'[2]Acha Air Sales Price List'!$B$1:$D$65536,3,FALSE)</f>
        <v>Pack of 10 anodized steel balls w/ clear crystals - 5mm * 1.6mm threading (14g) ”body jewelry parts”</v>
      </c>
      <c r="G71" s="21">
        <f>ROUND(IF(ISBLANK(C71),0,VLOOKUP(C71,'[2]Acha Air Sales Price List'!$B$1:$X$65536,12,FALSE)*$L$14),2)</f>
        <v>217</v>
      </c>
      <c r="H71" s="22">
        <f t="shared" si="3"/>
        <v>2170</v>
      </c>
      <c r="I71" s="14"/>
    </row>
    <row r="72" spans="1:11" ht="35.1" customHeight="1">
      <c r="A72" s="13"/>
      <c r="B72" s="1">
        <v>10</v>
      </c>
      <c r="C72" s="36" t="s">
        <v>113</v>
      </c>
      <c r="D72" s="261" t="s">
        <v>119</v>
      </c>
      <c r="E72" s="262"/>
      <c r="F72" s="41" t="str">
        <f>VLOOKUP(C72,'[2]Acha Air Sales Price List'!$B$1:$D$65536,3,FALSE)</f>
        <v>Pack of 10 anodized steel balls w/ clear crystals - 5mm * 1.6mm threading (14g) ”body jewelry parts”</v>
      </c>
      <c r="G72" s="21">
        <f>ROUND(IF(ISBLANK(C72),0,VLOOKUP(C72,'[2]Acha Air Sales Price List'!$B$1:$X$65536,12,FALSE)*$L$14),2)</f>
        <v>217</v>
      </c>
      <c r="H72" s="22">
        <f t="shared" si="3"/>
        <v>2170</v>
      </c>
      <c r="I72" s="14"/>
    </row>
    <row r="73" spans="1:11" ht="35.1" customHeight="1">
      <c r="A73" s="13"/>
      <c r="B73" s="1">
        <v>10</v>
      </c>
      <c r="C73" s="36" t="s">
        <v>113</v>
      </c>
      <c r="D73" s="261" t="s">
        <v>120</v>
      </c>
      <c r="E73" s="262"/>
      <c r="F73" s="41" t="str">
        <f>VLOOKUP(C73,'[2]Acha Air Sales Price List'!$B$1:$D$65536,3,FALSE)</f>
        <v>Pack of 10 anodized steel balls w/ clear crystals - 5mm * 1.6mm threading (14g) ”body jewelry parts”</v>
      </c>
      <c r="G73" s="21">
        <f>ROUND(IF(ISBLANK(C73),0,VLOOKUP(C73,'[2]Acha Air Sales Price List'!$B$1:$X$65536,12,FALSE)*$L$14),2)</f>
        <v>217</v>
      </c>
      <c r="H73" s="22">
        <f t="shared" si="3"/>
        <v>2170</v>
      </c>
      <c r="I73" s="14"/>
    </row>
    <row r="74" spans="1:11" ht="35.1" customHeight="1">
      <c r="A74" s="13"/>
      <c r="B74" s="1">
        <v>10</v>
      </c>
      <c r="C74" s="36" t="s">
        <v>113</v>
      </c>
      <c r="D74" s="261" t="s">
        <v>121</v>
      </c>
      <c r="E74" s="262"/>
      <c r="F74" s="41" t="str">
        <f>VLOOKUP(C74,'[2]Acha Air Sales Price List'!$B$1:$D$65536,3,FALSE)</f>
        <v>Pack of 10 anodized steel balls w/ clear crystals - 5mm * 1.6mm threading (14g) ”body jewelry parts”</v>
      </c>
      <c r="G74" s="21">
        <f>ROUND(IF(ISBLANK(C74),0,VLOOKUP(C74,'[2]Acha Air Sales Price List'!$B$1:$X$65536,12,FALSE)*$L$14),2)</f>
        <v>217</v>
      </c>
      <c r="H74" s="22">
        <f t="shared" si="3"/>
        <v>2170</v>
      </c>
      <c r="I74" s="14"/>
    </row>
    <row r="75" spans="1:11" ht="35.1" customHeight="1">
      <c r="A75" s="13"/>
      <c r="B75" s="1">
        <v>10</v>
      </c>
      <c r="C75" s="36" t="s">
        <v>113</v>
      </c>
      <c r="D75" s="261" t="s">
        <v>122</v>
      </c>
      <c r="E75" s="262"/>
      <c r="F75" s="41" t="str">
        <f>VLOOKUP(C75,'[2]Acha Air Sales Price List'!$B$1:$D$65536,3,FALSE)</f>
        <v>Pack of 10 anodized steel balls w/ clear crystals - 5mm * 1.6mm threading (14g) ”body jewelry parts”</v>
      </c>
      <c r="G75" s="21">
        <f>ROUND(IF(ISBLANK(C75),0,VLOOKUP(C75,'[2]Acha Air Sales Price List'!$B$1:$X$65536,12,FALSE)*$L$14),2)</f>
        <v>217</v>
      </c>
      <c r="H75" s="22">
        <f t="shared" si="3"/>
        <v>2170</v>
      </c>
      <c r="I75" s="14"/>
    </row>
    <row r="76" spans="1:11" ht="35.1" customHeight="1">
      <c r="A76" s="13"/>
      <c r="B76" s="1">
        <v>10</v>
      </c>
      <c r="C76" s="36" t="s">
        <v>113</v>
      </c>
      <c r="D76" s="261" t="s">
        <v>123</v>
      </c>
      <c r="E76" s="262"/>
      <c r="F76" s="41" t="str">
        <f>VLOOKUP(C76,'[2]Acha Air Sales Price List'!$B$1:$D$65536,3,FALSE)</f>
        <v>Pack of 10 anodized steel balls w/ clear crystals - 5mm * 1.6mm threading (14g) ”body jewelry parts”</v>
      </c>
      <c r="G76" s="21">
        <f>ROUND(IF(ISBLANK(C76),0,VLOOKUP(C76,'[2]Acha Air Sales Price List'!$B$1:$X$65536,12,FALSE)*$L$14),2)</f>
        <v>217</v>
      </c>
      <c r="H76" s="22">
        <f t="shared" si="3"/>
        <v>2170</v>
      </c>
      <c r="I76" s="14"/>
    </row>
    <row r="77" spans="1:11" ht="35.1" customHeight="1">
      <c r="A77" s="13"/>
      <c r="B77" s="1">
        <v>10</v>
      </c>
      <c r="C77" s="36" t="s">
        <v>113</v>
      </c>
      <c r="D77" s="261" t="s">
        <v>124</v>
      </c>
      <c r="E77" s="262"/>
      <c r="F77" s="41" t="str">
        <f>VLOOKUP(C77,'[2]Acha Air Sales Price List'!$B$1:$D$65536,3,FALSE)</f>
        <v>Pack of 10 anodized steel balls w/ clear crystals - 5mm * 1.6mm threading (14g) ”body jewelry parts”</v>
      </c>
      <c r="G77" s="21">
        <f>ROUND(IF(ISBLANK(C77),0,VLOOKUP(C77,'[2]Acha Air Sales Price List'!$B$1:$X$65536,12,FALSE)*$L$14),2)</f>
        <v>217</v>
      </c>
      <c r="H77" s="22">
        <f t="shared" si="3"/>
        <v>2170</v>
      </c>
      <c r="I77" s="14"/>
    </row>
    <row r="78" spans="1:11" ht="35.1" customHeight="1">
      <c r="A78" s="13"/>
      <c r="B78" s="1">
        <v>10</v>
      </c>
      <c r="C78" s="36" t="s">
        <v>125</v>
      </c>
      <c r="D78" s="267" t="s">
        <v>114</v>
      </c>
      <c r="E78" s="262"/>
      <c r="F78" s="41" t="str">
        <f>VLOOKUP(C78,'[2]Acha Air Sales Price List'!$B$1:$D$65536,3,FALSE)</f>
        <v>Pack of 10 anodized steel balls w/ clear crystals - 6mm * 1.6mm threading (14g) ”body jewelry parts”</v>
      </c>
      <c r="G78" s="21">
        <f>ROUND(IF(ISBLANK(C78),0,VLOOKUP(C78,'[2]Acha Air Sales Price List'!$B$1:$X$65536,12,FALSE)*$L$14),2)</f>
        <v>234.18</v>
      </c>
      <c r="H78" s="22">
        <f t="shared" si="3"/>
        <v>2341.8000000000002</v>
      </c>
      <c r="I78" s="14"/>
    </row>
    <row r="79" spans="1:11" ht="35.1" customHeight="1">
      <c r="A79" s="13"/>
      <c r="B79" s="1">
        <v>10</v>
      </c>
      <c r="C79" s="36" t="s">
        <v>125</v>
      </c>
      <c r="D79" s="261" t="s">
        <v>97</v>
      </c>
      <c r="E79" s="262"/>
      <c r="F79" s="41" t="str">
        <f>VLOOKUP(C79,'[2]Acha Air Sales Price List'!$B$1:$D$65536,3,FALSE)</f>
        <v>Pack of 10 anodized steel balls w/ clear crystals - 6mm * 1.6mm threading (14g) ”body jewelry parts”</v>
      </c>
      <c r="G79" s="21">
        <f>ROUND(IF(ISBLANK(C79),0,VLOOKUP(C79,'[2]Acha Air Sales Price List'!$B$1:$X$65536,12,FALSE)*$L$14),2)</f>
        <v>234.18</v>
      </c>
      <c r="H79" s="22">
        <f t="shared" si="3"/>
        <v>2341.8000000000002</v>
      </c>
      <c r="I79" s="14"/>
    </row>
    <row r="80" spans="1:11" ht="35.1" customHeight="1">
      <c r="A80" s="13"/>
      <c r="B80" s="1">
        <v>10</v>
      </c>
      <c r="C80" s="36" t="s">
        <v>125</v>
      </c>
      <c r="D80" s="261" t="s">
        <v>126</v>
      </c>
      <c r="E80" s="262"/>
      <c r="F80" s="41" t="str">
        <f>VLOOKUP(C80,'[2]Acha Air Sales Price List'!$B$1:$D$65536,3,FALSE)</f>
        <v>Pack of 10 anodized steel balls w/ clear crystals - 6mm * 1.6mm threading (14g) ”body jewelry parts”</v>
      </c>
      <c r="G80" s="21">
        <f>ROUND(IF(ISBLANK(C80),0,VLOOKUP(C80,'[2]Acha Air Sales Price List'!$B$1:$X$65536,12,FALSE)*$L$14),2)</f>
        <v>234.18</v>
      </c>
      <c r="H80" s="22">
        <f t="shared" si="3"/>
        <v>2341.8000000000002</v>
      </c>
      <c r="I80" s="14"/>
    </row>
    <row r="81" spans="1:11" ht="35.1" customHeight="1">
      <c r="A81" s="13"/>
      <c r="B81" s="1">
        <v>10</v>
      </c>
      <c r="C81" s="36" t="s">
        <v>125</v>
      </c>
      <c r="D81" s="261" t="s">
        <v>117</v>
      </c>
      <c r="E81" s="262"/>
      <c r="F81" s="41" t="str">
        <f>VLOOKUP(C81,'[2]Acha Air Sales Price List'!$B$1:$D$65536,3,FALSE)</f>
        <v>Pack of 10 anodized steel balls w/ clear crystals - 6mm * 1.6mm threading (14g) ”body jewelry parts”</v>
      </c>
      <c r="G81" s="21">
        <f>ROUND(IF(ISBLANK(C81),0,VLOOKUP(C81,'[2]Acha Air Sales Price List'!$B$1:$X$65536,12,FALSE)*$L$14),2)</f>
        <v>234.18</v>
      </c>
      <c r="H81" s="22">
        <f t="shared" si="3"/>
        <v>2341.8000000000002</v>
      </c>
      <c r="I81" s="14"/>
    </row>
    <row r="82" spans="1:11" ht="35.1" customHeight="1">
      <c r="A82" s="13"/>
      <c r="B82" s="1">
        <v>10</v>
      </c>
      <c r="C82" s="36" t="s">
        <v>125</v>
      </c>
      <c r="D82" s="261" t="s">
        <v>127</v>
      </c>
      <c r="E82" s="262"/>
      <c r="F82" s="41" t="str">
        <f>VLOOKUP(C82,'[2]Acha Air Sales Price List'!$B$1:$D$65536,3,FALSE)</f>
        <v>Pack of 10 anodized steel balls w/ clear crystals - 6mm * 1.6mm threading (14g) ”body jewelry parts”</v>
      </c>
      <c r="G82" s="21">
        <f>ROUND(IF(ISBLANK(C82),0,VLOOKUP(C82,'[2]Acha Air Sales Price List'!$B$1:$X$65536,12,FALSE)*$L$14),2)</f>
        <v>234.18</v>
      </c>
      <c r="H82" s="22">
        <f t="shared" si="3"/>
        <v>2341.8000000000002</v>
      </c>
      <c r="I82" s="14"/>
    </row>
    <row r="83" spans="1:11" ht="35.1" customHeight="1">
      <c r="A83" s="13"/>
      <c r="B83" s="1">
        <v>10</v>
      </c>
      <c r="C83" s="36" t="s">
        <v>125</v>
      </c>
      <c r="D83" s="261" t="s">
        <v>115</v>
      </c>
      <c r="E83" s="262"/>
      <c r="F83" s="41" t="str">
        <f>VLOOKUP(C83,'[2]Acha Air Sales Price List'!$B$1:$D$65536,3,FALSE)</f>
        <v>Pack of 10 anodized steel balls w/ clear crystals - 6mm * 1.6mm threading (14g) ”body jewelry parts”</v>
      </c>
      <c r="G83" s="21">
        <f>ROUND(IF(ISBLANK(C83),0,VLOOKUP(C83,'[2]Acha Air Sales Price List'!$B$1:$X$65536,12,FALSE)*$L$14),2)</f>
        <v>234.18</v>
      </c>
      <c r="H83" s="22">
        <f t="shared" si="3"/>
        <v>2341.8000000000002</v>
      </c>
      <c r="I83" s="14"/>
    </row>
    <row r="84" spans="1:11" ht="35.1" customHeight="1">
      <c r="A84" s="13"/>
      <c r="B84" s="1">
        <v>10</v>
      </c>
      <c r="C84" s="36" t="s">
        <v>125</v>
      </c>
      <c r="D84" s="261" t="s">
        <v>128</v>
      </c>
      <c r="E84" s="262"/>
      <c r="F84" s="41" t="str">
        <f>VLOOKUP(C84,'[2]Acha Air Sales Price List'!$B$1:$D$65536,3,FALSE)</f>
        <v>Pack of 10 anodized steel balls w/ clear crystals - 6mm * 1.6mm threading (14g) ”body jewelry parts”</v>
      </c>
      <c r="G84" s="21">
        <f>ROUND(IF(ISBLANK(C84),0,VLOOKUP(C84,'[2]Acha Air Sales Price List'!$B$1:$X$65536,12,FALSE)*$L$14),2)</f>
        <v>234.18</v>
      </c>
      <c r="H84" s="22">
        <f t="shared" si="3"/>
        <v>2341.8000000000002</v>
      </c>
      <c r="I84" s="14"/>
    </row>
    <row r="85" spans="1:11" ht="35.1" customHeight="1">
      <c r="A85" s="13"/>
      <c r="B85" s="1">
        <v>10</v>
      </c>
      <c r="C85" s="36" t="s">
        <v>125</v>
      </c>
      <c r="D85" s="261" t="s">
        <v>118</v>
      </c>
      <c r="E85" s="262"/>
      <c r="F85" s="41" t="str">
        <f>VLOOKUP(C85,'[2]Acha Air Sales Price List'!$B$1:$D$65536,3,FALSE)</f>
        <v>Pack of 10 anodized steel balls w/ clear crystals - 6mm * 1.6mm threading (14g) ”body jewelry parts”</v>
      </c>
      <c r="G85" s="21">
        <f>ROUND(IF(ISBLANK(C85),0,VLOOKUP(C85,'[2]Acha Air Sales Price List'!$B$1:$X$65536,12,FALSE)*$L$14),2)</f>
        <v>234.18</v>
      </c>
      <c r="H85" s="22">
        <f t="shared" si="3"/>
        <v>2341.8000000000002</v>
      </c>
      <c r="I85" s="14"/>
    </row>
    <row r="86" spans="1:11" ht="35.1" customHeight="1">
      <c r="A86" s="13"/>
      <c r="B86" s="1">
        <v>10</v>
      </c>
      <c r="C86" s="36" t="s">
        <v>125</v>
      </c>
      <c r="D86" s="261" t="s">
        <v>119</v>
      </c>
      <c r="E86" s="262"/>
      <c r="F86" s="41" t="str">
        <f>VLOOKUP(C86,'[2]Acha Air Sales Price List'!$B$1:$D$65536,3,FALSE)</f>
        <v>Pack of 10 anodized steel balls w/ clear crystals - 6mm * 1.6mm threading (14g) ”body jewelry parts”</v>
      </c>
      <c r="G86" s="21">
        <f>ROUND(IF(ISBLANK(C86),0,VLOOKUP(C86,'[2]Acha Air Sales Price List'!$B$1:$X$65536,12,FALSE)*$L$14),2)</f>
        <v>234.18</v>
      </c>
      <c r="H86" s="22">
        <f t="shared" si="3"/>
        <v>2341.8000000000002</v>
      </c>
      <c r="I86" s="14"/>
    </row>
    <row r="87" spans="1:11" ht="35.1" customHeight="1">
      <c r="A87" s="13"/>
      <c r="B87" s="1">
        <v>10</v>
      </c>
      <c r="C87" s="36" t="s">
        <v>125</v>
      </c>
      <c r="D87" s="261" t="s">
        <v>123</v>
      </c>
      <c r="E87" s="262"/>
      <c r="F87" s="41" t="str">
        <f>VLOOKUP(C87,'[2]Acha Air Sales Price List'!$B$1:$D$65536,3,FALSE)</f>
        <v>Pack of 10 anodized steel balls w/ clear crystals - 6mm * 1.6mm threading (14g) ”body jewelry parts”</v>
      </c>
      <c r="G87" s="21">
        <f>ROUND(IF(ISBLANK(C87),0,VLOOKUP(C87,'[2]Acha Air Sales Price List'!$B$1:$X$65536,12,FALSE)*$L$14),2)</f>
        <v>234.18</v>
      </c>
      <c r="H87" s="22">
        <f t="shared" si="3"/>
        <v>2341.8000000000002</v>
      </c>
      <c r="I87" s="14"/>
    </row>
    <row r="88" spans="1:11" ht="35.1" customHeight="1">
      <c r="A88" s="13"/>
      <c r="B88" s="1">
        <v>10</v>
      </c>
      <c r="C88" s="36" t="s">
        <v>125</v>
      </c>
      <c r="D88" s="261" t="s">
        <v>121</v>
      </c>
      <c r="E88" s="262"/>
      <c r="F88" s="41" t="str">
        <f>VLOOKUP(C88,'[2]Acha Air Sales Price List'!$B$1:$D$65536,3,FALSE)</f>
        <v>Pack of 10 anodized steel balls w/ clear crystals - 6mm * 1.6mm threading (14g) ”body jewelry parts”</v>
      </c>
      <c r="G88" s="21">
        <f>ROUND(IF(ISBLANK(C88),0,VLOOKUP(C88,'[2]Acha Air Sales Price List'!$B$1:$X$65536,12,FALSE)*$L$14),2)</f>
        <v>234.18</v>
      </c>
      <c r="H88" s="22">
        <f t="shared" si="3"/>
        <v>2341.8000000000002</v>
      </c>
      <c r="I88" s="14"/>
    </row>
    <row r="89" spans="1:11" ht="35.1" customHeight="1">
      <c r="A89" s="13"/>
      <c r="B89" s="1">
        <v>10</v>
      </c>
      <c r="C89" s="36" t="s">
        <v>125</v>
      </c>
      <c r="D89" s="261" t="s">
        <v>129</v>
      </c>
      <c r="E89" s="262"/>
      <c r="F89" s="41" t="str">
        <f>VLOOKUP(C89,'[2]Acha Air Sales Price List'!$B$1:$D$65536,3,FALSE)</f>
        <v>Pack of 10 anodized steel balls w/ clear crystals - 6mm * 1.6mm threading (14g) ”body jewelry parts”</v>
      </c>
      <c r="G89" s="21">
        <f>ROUND(IF(ISBLANK(C89),0,VLOOKUP(C89,'[2]Acha Air Sales Price List'!$B$1:$X$65536,12,FALSE)*$L$14),2)</f>
        <v>234.18</v>
      </c>
      <c r="H89" s="22">
        <f t="shared" si="3"/>
        <v>2341.8000000000002</v>
      </c>
      <c r="I89" s="14"/>
    </row>
    <row r="90" spans="1:11" ht="35.1" customHeight="1">
      <c r="A90" s="13"/>
      <c r="B90" s="166">
        <v>0</v>
      </c>
      <c r="C90" s="167" t="s">
        <v>125</v>
      </c>
      <c r="D90" s="263" t="s">
        <v>130</v>
      </c>
      <c r="E90" s="264"/>
      <c r="F90" s="168" t="str">
        <f>VLOOKUP(C90,'[2]Acha Air Sales Price List'!$B$1:$D$65536,3,FALSE)</f>
        <v>Pack of 10 anodized steel balls w/ clear crystals - 6mm * 1.6mm threading (14g) ”body jewelry parts”</v>
      </c>
      <c r="G90" s="169">
        <f>ROUND(IF(ISBLANK(C90),0,VLOOKUP(C90,'[2]Acha Air Sales Price List'!$B$1:$X$65536,12,FALSE)*$L$14),2)</f>
        <v>234.18</v>
      </c>
      <c r="H90" s="170">
        <f t="shared" si="3"/>
        <v>0</v>
      </c>
      <c r="I90" s="14"/>
      <c r="J90" t="s">
        <v>70</v>
      </c>
      <c r="K90" s="118" t="s">
        <v>262</v>
      </c>
    </row>
    <row r="91" spans="1:11" ht="35.1" customHeight="1">
      <c r="A91" s="13"/>
      <c r="B91" s="1">
        <v>20</v>
      </c>
      <c r="C91" s="36" t="s">
        <v>131</v>
      </c>
      <c r="D91" s="261" t="s">
        <v>105</v>
      </c>
      <c r="E91" s="262"/>
      <c r="F91" s="41" t="str">
        <f>VLOOKUP(C91,'[2]Acha Air Sales Price List'!$B$1:$D$65536,3,FALSE)</f>
        <v>Pack of 10 anodized steel balls - 5mm * 1.6mm threading (14g)</v>
      </c>
      <c r="G91" s="21">
        <f>ROUND(IF(ISBLANK(C91),0,VLOOKUP(C91,'[2]Acha Air Sales Price List'!$B$1:$X$65536,12,FALSE)*$L$14),2)</f>
        <v>87.58</v>
      </c>
      <c r="H91" s="22">
        <f t="shared" si="3"/>
        <v>1751.6</v>
      </c>
      <c r="I91" s="14"/>
    </row>
    <row r="92" spans="1:11" ht="35.1" customHeight="1">
      <c r="A92" s="13"/>
      <c r="B92" s="122">
        <v>20</v>
      </c>
      <c r="C92" s="36" t="s">
        <v>131</v>
      </c>
      <c r="D92" s="265" t="s">
        <v>103</v>
      </c>
      <c r="E92" s="266"/>
      <c r="F92" s="123" t="str">
        <f>VLOOKUP(C92,'[2]Acha Air Sales Price List'!$B$1:$D$65536,3,FALSE)</f>
        <v>Pack of 10 anodized steel balls - 5mm * 1.6mm threading (14g)</v>
      </c>
      <c r="G92" s="124">
        <f>ROUND(IF(ISBLANK(C92),0,VLOOKUP(C92,'[2]Acha Air Sales Price List'!$B$1:$X$65536,12,FALSE)*$L$14),2)</f>
        <v>87.58</v>
      </c>
      <c r="H92" s="125">
        <f t="shared" si="3"/>
        <v>1751.6</v>
      </c>
      <c r="I92" s="14"/>
      <c r="J92" t="s">
        <v>70</v>
      </c>
    </row>
    <row r="93" spans="1:11" ht="35.1" customHeight="1">
      <c r="A93" s="13"/>
      <c r="B93" s="1">
        <v>10</v>
      </c>
      <c r="C93" s="36" t="s">
        <v>131</v>
      </c>
      <c r="D93" s="261" t="s">
        <v>107</v>
      </c>
      <c r="E93" s="262"/>
      <c r="F93" s="41" t="str">
        <f>VLOOKUP(C93,'[2]Acha Air Sales Price List'!$B$1:$D$65536,3,FALSE)</f>
        <v>Pack of 10 anodized steel balls - 5mm * 1.6mm threading (14g)</v>
      </c>
      <c r="G93" s="21">
        <f>ROUND(IF(ISBLANK(C93),0,VLOOKUP(C93,'[2]Acha Air Sales Price List'!$B$1:$X$65536,12,FALSE)*$L$14),2)</f>
        <v>87.58</v>
      </c>
      <c r="H93" s="22">
        <f t="shared" si="3"/>
        <v>875.8</v>
      </c>
      <c r="I93" s="14"/>
    </row>
    <row r="94" spans="1:11" ht="35.1" customHeight="1">
      <c r="A94" s="13"/>
      <c r="B94" s="1">
        <v>10</v>
      </c>
      <c r="C94" s="36" t="s">
        <v>131</v>
      </c>
      <c r="D94" s="261" t="s">
        <v>104</v>
      </c>
      <c r="E94" s="262"/>
      <c r="F94" s="41" t="str">
        <f>VLOOKUP(C94,'[2]Acha Air Sales Price List'!$B$1:$D$65536,3,FALSE)</f>
        <v>Pack of 10 anodized steel balls - 5mm * 1.6mm threading (14g)</v>
      </c>
      <c r="G94" s="21">
        <f>ROUND(IF(ISBLANK(C94),0,VLOOKUP(C94,'[2]Acha Air Sales Price List'!$B$1:$X$65536,12,FALSE)*$L$14),2)</f>
        <v>87.58</v>
      </c>
      <c r="H94" s="22">
        <f t="shared" si="3"/>
        <v>875.8</v>
      </c>
      <c r="I94" s="14"/>
    </row>
    <row r="95" spans="1:11" ht="35.1" customHeight="1">
      <c r="A95" s="13"/>
      <c r="B95" s="1">
        <v>10</v>
      </c>
      <c r="C95" s="36" t="s">
        <v>131</v>
      </c>
      <c r="D95" s="261" t="s">
        <v>108</v>
      </c>
      <c r="E95" s="262"/>
      <c r="F95" s="41" t="str">
        <f>VLOOKUP(C95,'[2]Acha Air Sales Price List'!$B$1:$D$65536,3,FALSE)</f>
        <v>Pack of 10 anodized steel balls - 5mm * 1.6mm threading (14g)</v>
      </c>
      <c r="G95" s="21">
        <f>ROUND(IF(ISBLANK(C95),0,VLOOKUP(C95,'[2]Acha Air Sales Price List'!$B$1:$X$65536,12,FALSE)*$L$14),2)</f>
        <v>87.58</v>
      </c>
      <c r="H95" s="22">
        <f t="shared" si="3"/>
        <v>875.8</v>
      </c>
      <c r="I95" s="14"/>
    </row>
    <row r="96" spans="1:11" ht="35.1" customHeight="1">
      <c r="A96" s="13"/>
      <c r="B96" s="1">
        <v>10</v>
      </c>
      <c r="C96" s="36" t="s">
        <v>131</v>
      </c>
      <c r="D96" s="261" t="s">
        <v>132</v>
      </c>
      <c r="E96" s="262"/>
      <c r="F96" s="41" t="str">
        <f>VLOOKUP(C96,'[2]Acha Air Sales Price List'!$B$1:$D$65536,3,FALSE)</f>
        <v>Pack of 10 anodized steel balls - 5mm * 1.6mm threading (14g)</v>
      </c>
      <c r="G96" s="21">
        <f>ROUND(IF(ISBLANK(C96),0,VLOOKUP(C96,'[2]Acha Air Sales Price List'!$B$1:$X$65536,12,FALSE)*$L$14),2)</f>
        <v>87.58</v>
      </c>
      <c r="H96" s="22">
        <f t="shared" si="3"/>
        <v>875.8</v>
      </c>
      <c r="I96" s="14"/>
    </row>
    <row r="97" spans="1:11" ht="35.1" customHeight="1">
      <c r="A97" s="13"/>
      <c r="B97" s="1">
        <v>10</v>
      </c>
      <c r="C97" s="36" t="s">
        <v>131</v>
      </c>
      <c r="D97" s="261" t="s">
        <v>133</v>
      </c>
      <c r="E97" s="262"/>
      <c r="F97" s="41" t="str">
        <f>VLOOKUP(C97,'[2]Acha Air Sales Price List'!$B$1:$D$65536,3,FALSE)</f>
        <v>Pack of 10 anodized steel balls - 5mm * 1.6mm threading (14g)</v>
      </c>
      <c r="G97" s="21">
        <f>ROUND(IF(ISBLANK(C97),0,VLOOKUP(C97,'[2]Acha Air Sales Price List'!$B$1:$X$65536,12,FALSE)*$L$14),2)</f>
        <v>87.58</v>
      </c>
      <c r="H97" s="22">
        <f t="shared" si="3"/>
        <v>875.8</v>
      </c>
      <c r="I97" s="14"/>
    </row>
    <row r="98" spans="1:11" ht="35.1" customHeight="1">
      <c r="A98" s="13"/>
      <c r="B98" s="1">
        <v>10</v>
      </c>
      <c r="C98" s="36" t="s">
        <v>131</v>
      </c>
      <c r="D98" s="261" t="s">
        <v>134</v>
      </c>
      <c r="E98" s="262"/>
      <c r="F98" s="41" t="str">
        <f>VLOOKUP(C98,'[2]Acha Air Sales Price List'!$B$1:$D$65536,3,FALSE)</f>
        <v>Pack of 10 anodized steel balls - 5mm * 1.6mm threading (14g)</v>
      </c>
      <c r="G98" s="21">
        <f>ROUND(IF(ISBLANK(C98),0,VLOOKUP(C98,'[2]Acha Air Sales Price List'!$B$1:$X$65536,12,FALSE)*$L$14),2)</f>
        <v>87.58</v>
      </c>
      <c r="H98" s="22">
        <f t="shared" ref="H98:H126" si="4">ROUND(IF(ISNUMBER(B98), G98*B98, 0),5)</f>
        <v>875.8</v>
      </c>
      <c r="I98" s="14"/>
    </row>
    <row r="99" spans="1:11" ht="35.1" customHeight="1">
      <c r="A99" s="13"/>
      <c r="B99" s="178">
        <v>8</v>
      </c>
      <c r="C99" s="179" t="s">
        <v>135</v>
      </c>
      <c r="D99" s="270" t="s">
        <v>84</v>
      </c>
      <c r="E99" s="271"/>
      <c r="F99" s="180" t="str">
        <f>VLOOKUP(C99,'[2]Acha Air Sales Price List'!$B$1:$D$65536,3,FALSE)</f>
        <v>Pack of 10 stainless steel balls with assorted color crystals - 14g, 5mm * 1.6mm threading</v>
      </c>
      <c r="G99" s="181">
        <f>ROUND(IF(ISBLANK(C99),0,VLOOKUP(C99,'[2]Acha Air Sales Price List'!$B$1:$X$65536,12,FALSE)*$L$14),2)</f>
        <v>105.71</v>
      </c>
      <c r="H99" s="182">
        <f t="shared" si="4"/>
        <v>845.68</v>
      </c>
      <c r="I99" s="14"/>
      <c r="J99" t="s">
        <v>70</v>
      </c>
      <c r="K99" s="118" t="s">
        <v>261</v>
      </c>
    </row>
    <row r="100" spans="1:11" ht="35.1" customHeight="1">
      <c r="A100" s="13"/>
      <c r="B100" s="1">
        <v>20</v>
      </c>
      <c r="C100" s="36" t="s">
        <v>135</v>
      </c>
      <c r="D100" s="261" t="s">
        <v>94</v>
      </c>
      <c r="E100" s="262"/>
      <c r="F100" s="41" t="str">
        <f>VLOOKUP(C100,'[2]Acha Air Sales Price List'!$B$1:$D$65536,3,FALSE)</f>
        <v>Pack of 10 stainless steel balls with assorted color crystals - 14g, 5mm * 1.6mm threading</v>
      </c>
      <c r="G100" s="21">
        <f>ROUND(IF(ISBLANK(C100),0,VLOOKUP(C100,'[2]Acha Air Sales Price List'!$B$1:$X$65536,12,FALSE)*$L$14),2)</f>
        <v>105.71</v>
      </c>
      <c r="H100" s="22">
        <f t="shared" si="4"/>
        <v>2114.1999999999998</v>
      </c>
      <c r="I100" s="14"/>
    </row>
    <row r="101" spans="1:11" ht="35.1" customHeight="1">
      <c r="A101" s="13"/>
      <c r="B101" s="1">
        <v>10</v>
      </c>
      <c r="C101" s="36" t="s">
        <v>135</v>
      </c>
      <c r="D101" s="261" t="s">
        <v>95</v>
      </c>
      <c r="E101" s="262"/>
      <c r="F101" s="41" t="str">
        <f>VLOOKUP(C101,'[2]Acha Air Sales Price List'!$B$1:$D$65536,3,FALSE)</f>
        <v>Pack of 10 stainless steel balls with assorted color crystals - 14g, 5mm * 1.6mm threading</v>
      </c>
      <c r="G101" s="21">
        <f>ROUND(IF(ISBLANK(C101),0,VLOOKUP(C101,'[2]Acha Air Sales Price List'!$B$1:$X$65536,12,FALSE)*$L$14),2)</f>
        <v>105.71</v>
      </c>
      <c r="H101" s="22">
        <f t="shared" si="4"/>
        <v>1057.0999999999999</v>
      </c>
      <c r="I101" s="14"/>
    </row>
    <row r="102" spans="1:11" ht="35.1" customHeight="1">
      <c r="A102" s="13"/>
      <c r="B102" s="1">
        <v>10</v>
      </c>
      <c r="C102" s="36" t="s">
        <v>135</v>
      </c>
      <c r="D102" s="261" t="s">
        <v>93</v>
      </c>
      <c r="E102" s="262"/>
      <c r="F102" s="41" t="str">
        <f>VLOOKUP(C102,'[2]Acha Air Sales Price List'!$B$1:$D$65536,3,FALSE)</f>
        <v>Pack of 10 stainless steel balls with assorted color crystals - 14g, 5mm * 1.6mm threading</v>
      </c>
      <c r="G102" s="21">
        <f>ROUND(IF(ISBLANK(C102),0,VLOOKUP(C102,'[2]Acha Air Sales Price List'!$B$1:$X$65536,12,FALSE)*$L$14),2)</f>
        <v>105.71</v>
      </c>
      <c r="H102" s="22">
        <f t="shared" si="4"/>
        <v>1057.0999999999999</v>
      </c>
      <c r="I102" s="14"/>
    </row>
    <row r="103" spans="1:11" ht="35.1" customHeight="1">
      <c r="A103" s="13"/>
      <c r="B103" s="1">
        <v>10</v>
      </c>
      <c r="C103" s="36" t="s">
        <v>135</v>
      </c>
      <c r="D103" s="261" t="s">
        <v>136</v>
      </c>
      <c r="E103" s="262"/>
      <c r="F103" s="41" t="str">
        <f>VLOOKUP(C103,'[2]Acha Air Sales Price List'!$B$1:$D$65536,3,FALSE)</f>
        <v>Pack of 10 stainless steel balls with assorted color crystals - 14g, 5mm * 1.6mm threading</v>
      </c>
      <c r="G103" s="21">
        <f>ROUND(IF(ISBLANK(C103),0,VLOOKUP(C103,'[2]Acha Air Sales Price List'!$B$1:$X$65536,12,FALSE)*$L$14),2)</f>
        <v>105.71</v>
      </c>
      <c r="H103" s="22">
        <f t="shared" si="4"/>
        <v>1057.0999999999999</v>
      </c>
      <c r="I103" s="14"/>
    </row>
    <row r="104" spans="1:11" ht="35.1" customHeight="1">
      <c r="A104" s="13"/>
      <c r="B104" s="1">
        <v>10</v>
      </c>
      <c r="C104" s="36" t="s">
        <v>135</v>
      </c>
      <c r="D104" s="261" t="s">
        <v>92</v>
      </c>
      <c r="E104" s="262"/>
      <c r="F104" s="41" t="str">
        <f>VLOOKUP(C104,'[2]Acha Air Sales Price List'!$B$1:$D$65536,3,FALSE)</f>
        <v>Pack of 10 stainless steel balls with assorted color crystals - 14g, 5mm * 1.6mm threading</v>
      </c>
      <c r="G104" s="21">
        <f>ROUND(IF(ISBLANK(C104),0,VLOOKUP(C104,'[2]Acha Air Sales Price List'!$B$1:$X$65536,12,FALSE)*$L$14),2)</f>
        <v>105.71</v>
      </c>
      <c r="H104" s="22">
        <f t="shared" si="4"/>
        <v>1057.0999999999999</v>
      </c>
      <c r="I104" s="14"/>
    </row>
    <row r="105" spans="1:11" ht="35.1" customHeight="1">
      <c r="A105" s="13"/>
      <c r="B105" s="1">
        <v>10</v>
      </c>
      <c r="C105" s="36" t="s">
        <v>135</v>
      </c>
      <c r="D105" s="261" t="s">
        <v>98</v>
      </c>
      <c r="E105" s="262"/>
      <c r="F105" s="41" t="str">
        <f>VLOOKUP(C105,'[2]Acha Air Sales Price List'!$B$1:$D$65536,3,FALSE)</f>
        <v>Pack of 10 stainless steel balls with assorted color crystals - 14g, 5mm * 1.6mm threading</v>
      </c>
      <c r="G105" s="21">
        <f>ROUND(IF(ISBLANK(C105),0,VLOOKUP(C105,'[2]Acha Air Sales Price List'!$B$1:$X$65536,12,FALSE)*$L$14),2)</f>
        <v>105.71</v>
      </c>
      <c r="H105" s="22">
        <f t="shared" si="4"/>
        <v>1057.0999999999999</v>
      </c>
      <c r="I105" s="14"/>
    </row>
    <row r="106" spans="1:11" ht="35.1" customHeight="1">
      <c r="A106" s="13"/>
      <c r="B106" s="1">
        <v>10</v>
      </c>
      <c r="C106" s="36" t="s">
        <v>135</v>
      </c>
      <c r="D106" s="261" t="s">
        <v>87</v>
      </c>
      <c r="E106" s="262"/>
      <c r="F106" s="41" t="str">
        <f>VLOOKUP(C106,'[2]Acha Air Sales Price List'!$B$1:$D$65536,3,FALSE)</f>
        <v>Pack of 10 stainless steel balls with assorted color crystals - 14g, 5mm * 1.6mm threading</v>
      </c>
      <c r="G106" s="21">
        <f>ROUND(IF(ISBLANK(C106),0,VLOOKUP(C106,'[2]Acha Air Sales Price List'!$B$1:$X$65536,12,FALSE)*$L$14),2)</f>
        <v>105.71</v>
      </c>
      <c r="H106" s="22">
        <f t="shared" si="4"/>
        <v>1057.0999999999999</v>
      </c>
      <c r="I106" s="14"/>
    </row>
    <row r="107" spans="1:11" ht="35.1" customHeight="1">
      <c r="A107" s="13"/>
      <c r="B107" s="1">
        <v>10</v>
      </c>
      <c r="C107" s="36" t="s">
        <v>135</v>
      </c>
      <c r="D107" s="261" t="s">
        <v>88</v>
      </c>
      <c r="E107" s="262"/>
      <c r="F107" s="41" t="str">
        <f>VLOOKUP(C107,'[2]Acha Air Sales Price List'!$B$1:$D$65536,3,FALSE)</f>
        <v>Pack of 10 stainless steel balls with assorted color crystals - 14g, 5mm * 1.6mm threading</v>
      </c>
      <c r="G107" s="21">
        <f>ROUND(IF(ISBLANK(C107),0,VLOOKUP(C107,'[2]Acha Air Sales Price List'!$B$1:$X$65536,12,FALSE)*$L$14),2)</f>
        <v>105.71</v>
      </c>
      <c r="H107" s="22">
        <f t="shared" si="4"/>
        <v>1057.0999999999999</v>
      </c>
      <c r="I107" s="14"/>
    </row>
    <row r="108" spans="1:11" ht="35.1" customHeight="1">
      <c r="A108" s="13"/>
      <c r="B108" s="1">
        <v>10</v>
      </c>
      <c r="C108" s="36" t="s">
        <v>135</v>
      </c>
      <c r="D108" s="261" t="s">
        <v>137</v>
      </c>
      <c r="E108" s="262"/>
      <c r="F108" s="41" t="str">
        <f>VLOOKUP(C108,'[2]Acha Air Sales Price List'!$B$1:$D$65536,3,FALSE)</f>
        <v>Pack of 10 stainless steel balls with assorted color crystals - 14g, 5mm * 1.6mm threading</v>
      </c>
      <c r="G108" s="21">
        <f>ROUND(IF(ISBLANK(C108),0,VLOOKUP(C108,'[2]Acha Air Sales Price List'!$B$1:$X$65536,12,FALSE)*$L$14),2)</f>
        <v>105.71</v>
      </c>
      <c r="H108" s="22">
        <f t="shared" si="4"/>
        <v>1057.0999999999999</v>
      </c>
      <c r="I108" s="14"/>
    </row>
    <row r="109" spans="1:11" ht="35.1" customHeight="1">
      <c r="A109" s="13"/>
      <c r="B109" s="1">
        <v>10</v>
      </c>
      <c r="C109" s="36" t="s">
        <v>135</v>
      </c>
      <c r="D109" s="261" t="s">
        <v>91</v>
      </c>
      <c r="E109" s="262"/>
      <c r="F109" s="41" t="str">
        <f>VLOOKUP(C109,'[2]Acha Air Sales Price List'!$B$1:$D$65536,3,FALSE)</f>
        <v>Pack of 10 stainless steel balls with assorted color crystals - 14g, 5mm * 1.6mm threading</v>
      </c>
      <c r="G109" s="21">
        <f>ROUND(IF(ISBLANK(C109),0,VLOOKUP(C109,'[2]Acha Air Sales Price List'!$B$1:$X$65536,12,FALSE)*$L$14),2)</f>
        <v>105.71</v>
      </c>
      <c r="H109" s="22">
        <f t="shared" si="4"/>
        <v>1057.0999999999999</v>
      </c>
      <c r="I109" s="14"/>
    </row>
    <row r="110" spans="1:11" ht="35.1" customHeight="1">
      <c r="A110" s="13"/>
      <c r="B110" s="1">
        <v>10</v>
      </c>
      <c r="C110" s="36" t="s">
        <v>135</v>
      </c>
      <c r="D110" s="261" t="s">
        <v>86</v>
      </c>
      <c r="E110" s="262"/>
      <c r="F110" s="41" t="str">
        <f>VLOOKUP(C110,'[2]Acha Air Sales Price List'!$B$1:$D$65536,3,FALSE)</f>
        <v>Pack of 10 stainless steel balls with assorted color crystals - 14g, 5mm * 1.6mm threading</v>
      </c>
      <c r="G110" s="21">
        <f>ROUND(IF(ISBLANK(C110),0,VLOOKUP(C110,'[2]Acha Air Sales Price List'!$B$1:$X$65536,12,FALSE)*$L$14),2)</f>
        <v>105.71</v>
      </c>
      <c r="H110" s="22">
        <f t="shared" si="4"/>
        <v>1057.0999999999999</v>
      </c>
      <c r="I110" s="14"/>
    </row>
    <row r="111" spans="1:11" ht="35.1" customHeight="1">
      <c r="A111" s="13"/>
      <c r="B111" s="1">
        <v>10</v>
      </c>
      <c r="C111" s="36" t="s">
        <v>135</v>
      </c>
      <c r="D111" s="261" t="s">
        <v>85</v>
      </c>
      <c r="E111" s="262"/>
      <c r="F111" s="41" t="str">
        <f>VLOOKUP(C111,'[2]Acha Air Sales Price List'!$B$1:$D$65536,3,FALSE)</f>
        <v>Pack of 10 stainless steel balls with assorted color crystals - 14g, 5mm * 1.6mm threading</v>
      </c>
      <c r="G111" s="21">
        <f>ROUND(IF(ISBLANK(C111),0,VLOOKUP(C111,'[2]Acha Air Sales Price List'!$B$1:$X$65536,12,FALSE)*$L$14),2)</f>
        <v>105.71</v>
      </c>
      <c r="H111" s="22">
        <f t="shared" si="4"/>
        <v>1057.0999999999999</v>
      </c>
      <c r="I111" s="14"/>
    </row>
    <row r="112" spans="1:11" ht="35.1" customHeight="1">
      <c r="A112" s="13"/>
      <c r="B112" s="1">
        <v>10</v>
      </c>
      <c r="C112" s="36" t="s">
        <v>135</v>
      </c>
      <c r="D112" s="261" t="s">
        <v>89</v>
      </c>
      <c r="E112" s="262"/>
      <c r="F112" s="41" t="str">
        <f>VLOOKUP(C112,'[2]Acha Air Sales Price List'!$B$1:$D$65536,3,FALSE)</f>
        <v>Pack of 10 stainless steel balls with assorted color crystals - 14g, 5mm * 1.6mm threading</v>
      </c>
      <c r="G112" s="21">
        <f>ROUND(IF(ISBLANK(C112),0,VLOOKUP(C112,'[2]Acha Air Sales Price List'!$B$1:$X$65536,12,FALSE)*$L$14),2)</f>
        <v>105.71</v>
      </c>
      <c r="H112" s="22">
        <f t="shared" si="4"/>
        <v>1057.0999999999999</v>
      </c>
      <c r="I112" s="14"/>
    </row>
    <row r="113" spans="1:10" ht="35.1" customHeight="1">
      <c r="A113" s="13"/>
      <c r="B113" s="1">
        <v>10</v>
      </c>
      <c r="C113" s="36" t="s">
        <v>135</v>
      </c>
      <c r="D113" s="261" t="s">
        <v>90</v>
      </c>
      <c r="E113" s="262"/>
      <c r="F113" s="41" t="str">
        <f>VLOOKUP(C113,'[2]Acha Air Sales Price List'!$B$1:$D$65536,3,FALSE)</f>
        <v>Pack of 10 stainless steel balls with assorted color crystals - 14g, 5mm * 1.6mm threading</v>
      </c>
      <c r="G113" s="21">
        <f>ROUND(IF(ISBLANK(C113),0,VLOOKUP(C113,'[2]Acha Air Sales Price List'!$B$1:$X$65536,12,FALSE)*$L$14),2)</f>
        <v>105.71</v>
      </c>
      <c r="H113" s="22">
        <f t="shared" si="4"/>
        <v>1057.0999999999999</v>
      </c>
      <c r="I113" s="14"/>
    </row>
    <row r="114" spans="1:10" ht="35.1" customHeight="1">
      <c r="A114" s="13"/>
      <c r="B114" s="122">
        <v>1</v>
      </c>
      <c r="C114" s="36" t="s">
        <v>166</v>
      </c>
      <c r="D114" s="265"/>
      <c r="E114" s="266"/>
      <c r="F114" s="123" t="str">
        <f>VLOOKUP(C114,'[2]Acha Air Sales Price List'!$B$1:$D$65536,3,FALSE)</f>
        <v>(Discontinued for  IS)Display board with 120 pieces of 925 sterling silver ''Bend it yourself'' nose studs, 22g (0.6mm) with prong-set 2mm clear round CZ stones</v>
      </c>
      <c r="G114" s="124">
        <f>ROUND(IF(ISBLANK(C114),0,VLOOKUP(C114,'[2]Acha Air Sales Price List'!$B$1:$X$65536,12,FALSE)*$L$14),2)</f>
        <v>1395.48</v>
      </c>
      <c r="H114" s="125">
        <f t="shared" si="4"/>
        <v>1395.48</v>
      </c>
      <c r="I114" s="14"/>
      <c r="J114" s="118" t="s">
        <v>70</v>
      </c>
    </row>
    <row r="115" spans="1:10" ht="35.1" customHeight="1">
      <c r="A115" s="13"/>
      <c r="B115" s="122">
        <v>100</v>
      </c>
      <c r="C115" s="36" t="s">
        <v>139</v>
      </c>
      <c r="D115" s="265" t="s">
        <v>144</v>
      </c>
      <c r="E115" s="266"/>
      <c r="F115" s="123" t="str">
        <f>VLOOKUP(C115,'[2]Acha Air Sales Price List'!$B$1:$D$65536,3,FALSE)</f>
        <v>Bio flex tripple tragus piercing ,16g (1.2mm) with a sterling silver top 2.5mm round CZ stone - length 1/4" to 5/16" (6mm to 8mm)</v>
      </c>
      <c r="G115" s="124">
        <f>ROUND(IF(ISBLANK(C115),0,VLOOKUP(C115,'[2]Acha Air Sales Price List'!$B$1:$X$65536,12,FALSE)*$L$14),2)</f>
        <v>25.47</v>
      </c>
      <c r="H115" s="125">
        <f t="shared" si="4"/>
        <v>2547</v>
      </c>
      <c r="I115" s="14"/>
      <c r="J115" s="118" t="s">
        <v>70</v>
      </c>
    </row>
    <row r="116" spans="1:10" ht="35.1" customHeight="1">
      <c r="A116" s="13"/>
      <c r="B116" s="122">
        <v>100</v>
      </c>
      <c r="C116" s="36" t="s">
        <v>138</v>
      </c>
      <c r="D116" s="265" t="s">
        <v>145</v>
      </c>
      <c r="E116" s="266"/>
      <c r="F116" s="123" t="str">
        <f>VLOOKUP(C116,'[2]Acha Air Sales Price List'!$B$1:$D$65536,3,FALSE)</f>
        <v>Bio flex tripple tragus piercing ,16g (1.2mm) with a sterling silver top 3mm round CZ stone - length 1/4" to 5/16" (6mm to 8mm)</v>
      </c>
      <c r="G116" s="124">
        <f>ROUND(IF(ISBLANK(C116),0,VLOOKUP(C116,'[2]Acha Air Sales Price List'!$B$1:$X$65536,12,FALSE)*$L$14),2)</f>
        <v>25.47</v>
      </c>
      <c r="H116" s="125">
        <f t="shared" si="4"/>
        <v>2547</v>
      </c>
      <c r="I116" s="14"/>
      <c r="J116" s="118" t="s">
        <v>70</v>
      </c>
    </row>
    <row r="117" spans="1:10" ht="35.1" customHeight="1">
      <c r="A117" s="13"/>
      <c r="B117" s="122">
        <v>100</v>
      </c>
      <c r="C117" s="36" t="s">
        <v>138</v>
      </c>
      <c r="D117" s="265" t="s">
        <v>144</v>
      </c>
      <c r="E117" s="266"/>
      <c r="F117" s="123" t="str">
        <f>VLOOKUP(C117,'[2]Acha Air Sales Price List'!$B$1:$D$65536,3,FALSE)</f>
        <v>Bio flex tripple tragus piercing ,16g (1.2mm) with a sterling silver top 3mm round CZ stone - length 1/4" to 5/16" (6mm to 8mm)</v>
      </c>
      <c r="G117" s="124">
        <f>ROUND(IF(ISBLANK(C117),0,VLOOKUP(C117,'[2]Acha Air Sales Price List'!$B$1:$X$65536,12,FALSE)*$L$14),2)</f>
        <v>25.47</v>
      </c>
      <c r="H117" s="125">
        <f t="shared" si="4"/>
        <v>2547</v>
      </c>
      <c r="I117" s="14"/>
      <c r="J117" s="118" t="s">
        <v>70</v>
      </c>
    </row>
    <row r="118" spans="1:10" ht="35.1" customHeight="1">
      <c r="A118" s="13"/>
      <c r="B118" s="122">
        <v>50</v>
      </c>
      <c r="C118" s="36" t="s">
        <v>142</v>
      </c>
      <c r="D118" s="265" t="s">
        <v>144</v>
      </c>
      <c r="E118" s="266"/>
      <c r="F118" s="123" t="str">
        <f>VLOOKUP(C118,'[2]Acha Air Sales Price List'!$B$1:$D$65536,3,FALSE)</f>
        <v>Clear bio flexible labret with sterling silver top - crystal flower design,16g (1.2mm) Length 1/4 – 3/8 (6mm – 10mm)</v>
      </c>
      <c r="G118" s="124">
        <f>ROUND(IF(ISBLANK(C118),0,VLOOKUP(C118,'[2]Acha Air Sales Price List'!$B$1:$X$65536,12,FALSE)*$L$14),2)</f>
        <v>23.99</v>
      </c>
      <c r="H118" s="125">
        <f t="shared" si="4"/>
        <v>1199.5</v>
      </c>
      <c r="I118" s="14"/>
      <c r="J118" s="118" t="s">
        <v>70</v>
      </c>
    </row>
    <row r="119" spans="1:10" ht="35.1" customHeight="1">
      <c r="A119" s="13"/>
      <c r="B119" s="122">
        <v>50</v>
      </c>
      <c r="C119" s="36" t="s">
        <v>142</v>
      </c>
      <c r="D119" s="265" t="s">
        <v>143</v>
      </c>
      <c r="E119" s="266"/>
      <c r="F119" s="123" t="str">
        <f>VLOOKUP(C119,'[2]Acha Air Sales Price List'!$B$1:$D$65536,3,FALSE)</f>
        <v>Clear bio flexible labret with sterling silver top - crystal flower design,16g (1.2mm) Length 1/4 – 3/8 (6mm – 10mm)</v>
      </c>
      <c r="G119" s="124">
        <f>ROUND(IF(ISBLANK(C119),0,VLOOKUP(C119,'[2]Acha Air Sales Price List'!$B$1:$X$65536,12,FALSE)*$L$14),2)</f>
        <v>23.99</v>
      </c>
      <c r="H119" s="125">
        <f t="shared" si="4"/>
        <v>1199.5</v>
      </c>
      <c r="I119" s="14"/>
      <c r="J119" s="118" t="s">
        <v>70</v>
      </c>
    </row>
    <row r="120" spans="1:10" ht="35.1" customHeight="1">
      <c r="A120" s="13"/>
      <c r="B120" s="122">
        <v>50</v>
      </c>
      <c r="C120" s="36" t="s">
        <v>146</v>
      </c>
      <c r="D120" s="265" t="s">
        <v>147</v>
      </c>
      <c r="E120" s="266"/>
      <c r="F120" s="123" t="str">
        <f>VLOOKUP(C120,'[2]Acha Air Sales Price List'!$B$1:$D$65536,3,FALSE)</f>
        <v>Clear bio flexible labret with silver top 3mm faux pearl ball,16g (1.2mm) Length 1/4 – 3/8 (6mm – 10mm)</v>
      </c>
      <c r="G120" s="124">
        <f>ROUND(IF(ISBLANK(C120),0,VLOOKUP(C120,'[2]Acha Air Sales Price List'!$B$1:$X$65536,12,FALSE)*$L$14),2)</f>
        <v>20.3</v>
      </c>
      <c r="H120" s="125">
        <f t="shared" si="4"/>
        <v>1015</v>
      </c>
      <c r="I120" s="14"/>
      <c r="J120" s="118" t="s">
        <v>70</v>
      </c>
    </row>
    <row r="121" spans="1:10" ht="35.1" customHeight="1">
      <c r="A121" s="13"/>
      <c r="B121" s="122">
        <v>50</v>
      </c>
      <c r="C121" s="36" t="s">
        <v>146</v>
      </c>
      <c r="D121" s="265" t="s">
        <v>148</v>
      </c>
      <c r="E121" s="266"/>
      <c r="F121" s="123" t="str">
        <f>VLOOKUP(C121,'[2]Acha Air Sales Price List'!$B$1:$D$65536,3,FALSE)</f>
        <v>Clear bio flexible labret with silver top 3mm faux pearl ball,16g (1.2mm) Length 1/4 – 3/8 (6mm – 10mm)</v>
      </c>
      <c r="G121" s="124">
        <f>ROUND(IF(ISBLANK(C121),0,VLOOKUP(C121,'[2]Acha Air Sales Price List'!$B$1:$X$65536,12,FALSE)*$L$14),2)</f>
        <v>20.3</v>
      </c>
      <c r="H121" s="125">
        <f t="shared" si="4"/>
        <v>1015</v>
      </c>
      <c r="I121" s="14"/>
      <c r="J121" s="118" t="s">
        <v>70</v>
      </c>
    </row>
    <row r="122" spans="1:10" ht="35.1" customHeight="1">
      <c r="A122" s="13"/>
      <c r="B122" s="122">
        <v>50</v>
      </c>
      <c r="C122" s="36" t="s">
        <v>146</v>
      </c>
      <c r="D122" s="265" t="s">
        <v>149</v>
      </c>
      <c r="E122" s="266"/>
      <c r="F122" s="123" t="str">
        <f>VLOOKUP(C122,'[2]Acha Air Sales Price List'!$B$1:$D$65536,3,FALSE)</f>
        <v>Clear bio flexible labret with silver top 3mm faux pearl ball,16g (1.2mm) Length 1/4 – 3/8 (6mm – 10mm)</v>
      </c>
      <c r="G122" s="124">
        <f>ROUND(IF(ISBLANK(C122),0,VLOOKUP(C122,'[2]Acha Air Sales Price List'!$B$1:$X$65536,12,FALSE)*$L$14),2)</f>
        <v>20.3</v>
      </c>
      <c r="H122" s="125">
        <f t="shared" si="4"/>
        <v>1015</v>
      </c>
      <c r="I122" s="14"/>
      <c r="J122" s="118" t="s">
        <v>70</v>
      </c>
    </row>
    <row r="123" spans="1:10" ht="35.1" customHeight="1">
      <c r="A123" s="13"/>
      <c r="B123" s="122">
        <v>50</v>
      </c>
      <c r="C123" s="36" t="s">
        <v>146</v>
      </c>
      <c r="D123" s="265" t="s">
        <v>150</v>
      </c>
      <c r="E123" s="266"/>
      <c r="F123" s="123" t="str">
        <f>VLOOKUP(C123,'[2]Acha Air Sales Price List'!$B$1:$D$65536,3,FALSE)</f>
        <v>Clear bio flexible labret with silver top 3mm faux pearl ball,16g (1.2mm) Length 1/4 – 3/8 (6mm – 10mm)</v>
      </c>
      <c r="G123" s="124">
        <f>ROUND(IF(ISBLANK(C123),0,VLOOKUP(C123,'[2]Acha Air Sales Price List'!$B$1:$X$65536,12,FALSE)*$L$14),2)</f>
        <v>20.3</v>
      </c>
      <c r="H123" s="125">
        <f t="shared" si="4"/>
        <v>1015</v>
      </c>
      <c r="I123" s="14"/>
      <c r="J123" s="118" t="s">
        <v>70</v>
      </c>
    </row>
    <row r="124" spans="1:10" ht="35.1" customHeight="1">
      <c r="A124" s="13"/>
      <c r="B124" s="122">
        <v>50</v>
      </c>
      <c r="C124" s="36" t="s">
        <v>146</v>
      </c>
      <c r="D124" s="265" t="s">
        <v>151</v>
      </c>
      <c r="E124" s="266"/>
      <c r="F124" s="123" t="str">
        <f>VLOOKUP(C124,'[2]Acha Air Sales Price List'!$B$1:$D$65536,3,FALSE)</f>
        <v>Clear bio flexible labret with silver top 3mm faux pearl ball,16g (1.2mm) Length 1/4 – 3/8 (6mm – 10mm)</v>
      </c>
      <c r="G124" s="124">
        <f>ROUND(IF(ISBLANK(C124),0,VLOOKUP(C124,'[2]Acha Air Sales Price List'!$B$1:$X$65536,12,FALSE)*$L$14),2)</f>
        <v>20.3</v>
      </c>
      <c r="H124" s="125">
        <f t="shared" si="4"/>
        <v>1015</v>
      </c>
      <c r="I124" s="14"/>
      <c r="J124" s="118" t="s">
        <v>70</v>
      </c>
    </row>
    <row r="125" spans="1:10" ht="35.1" customHeight="1">
      <c r="A125" s="13"/>
      <c r="B125" s="122">
        <v>30</v>
      </c>
      <c r="C125" s="36" t="s">
        <v>152</v>
      </c>
      <c r="D125" s="265" t="s">
        <v>145</v>
      </c>
      <c r="E125" s="266"/>
      <c r="F125" s="123" t="str">
        <f>VLOOKUP(C125,'[2]Acha Air Sales Price List'!$B$1:$D$65536,3,FALSE)</f>
        <v>Clear bio flexible labret with silver top cross crystal,16g (1.2mm) Length 1/4 – 3/8 (6mm – 10mm)</v>
      </c>
      <c r="G125" s="124">
        <f>ROUND(IF(ISBLANK(C125),0,VLOOKUP(C125,'[2]Acha Air Sales Price List'!$B$1:$X$65536,12,FALSE)*$L$14),2)</f>
        <v>23.99</v>
      </c>
      <c r="H125" s="125">
        <f t="shared" si="4"/>
        <v>719.7</v>
      </c>
      <c r="I125" s="14"/>
      <c r="J125" s="118" t="s">
        <v>70</v>
      </c>
    </row>
    <row r="126" spans="1:10" ht="35.1" customHeight="1">
      <c r="A126" s="13"/>
      <c r="B126" s="122">
        <v>30</v>
      </c>
      <c r="C126" s="36" t="s">
        <v>152</v>
      </c>
      <c r="D126" s="265" t="s">
        <v>153</v>
      </c>
      <c r="E126" s="266"/>
      <c r="F126" s="123" t="str">
        <f>VLOOKUP(C126,'[2]Acha Air Sales Price List'!$B$1:$D$65536,3,FALSE)</f>
        <v>Clear bio flexible labret with silver top cross crystal,16g (1.2mm) Length 1/4 – 3/8 (6mm – 10mm)</v>
      </c>
      <c r="G126" s="124">
        <f>ROUND(IF(ISBLANK(C126),0,VLOOKUP(C126,'[2]Acha Air Sales Price List'!$B$1:$X$65536,12,FALSE)*$L$14),2)</f>
        <v>23.99</v>
      </c>
      <c r="H126" s="125">
        <f t="shared" si="4"/>
        <v>719.7</v>
      </c>
      <c r="I126" s="14"/>
      <c r="J126" s="118" t="s">
        <v>70</v>
      </c>
    </row>
    <row r="127" spans="1:10" ht="35.1" customHeight="1">
      <c r="A127" s="13"/>
      <c r="B127" s="122">
        <v>20</v>
      </c>
      <c r="C127" s="36" t="s">
        <v>152</v>
      </c>
      <c r="D127" s="265" t="s">
        <v>154</v>
      </c>
      <c r="E127" s="266"/>
      <c r="F127" s="123" t="str">
        <f>VLOOKUP(C127,'[2]Acha Air Sales Price List'!$B$1:$D$65536,3,FALSE)</f>
        <v>Clear bio flexible labret with silver top cross crystal,16g (1.2mm) Length 1/4 – 3/8 (6mm – 10mm)</v>
      </c>
      <c r="G127" s="124">
        <f>ROUND(IF(ISBLANK(C127),0,VLOOKUP(C127,'[2]Acha Air Sales Price List'!$B$1:$X$65536,12,FALSE)*$L$14),2)</f>
        <v>23.99</v>
      </c>
      <c r="H127" s="125">
        <f t="shared" ref="H127:H177" si="5">ROUND(IF(ISNUMBER(B127), G127*B127, 0),5)</f>
        <v>479.8</v>
      </c>
      <c r="I127" s="14"/>
      <c r="J127" s="118" t="s">
        <v>70</v>
      </c>
    </row>
    <row r="128" spans="1:10" ht="35.1" customHeight="1">
      <c r="A128" s="13"/>
      <c r="B128" s="122">
        <v>30</v>
      </c>
      <c r="C128" s="36" t="s">
        <v>152</v>
      </c>
      <c r="D128" s="265" t="s">
        <v>144</v>
      </c>
      <c r="E128" s="266"/>
      <c r="F128" s="123" t="str">
        <f>VLOOKUP(C128,'[2]Acha Air Sales Price List'!$B$1:$D$65536,3,FALSE)</f>
        <v>Clear bio flexible labret with silver top cross crystal,16g (1.2mm) Length 1/4 – 3/8 (6mm – 10mm)</v>
      </c>
      <c r="G128" s="124">
        <f>ROUND(IF(ISBLANK(C128),0,VLOOKUP(C128,'[2]Acha Air Sales Price List'!$B$1:$X$65536,12,FALSE)*$L$14),2)</f>
        <v>23.99</v>
      </c>
      <c r="H128" s="125">
        <f t="shared" si="5"/>
        <v>719.7</v>
      </c>
      <c r="I128" s="14"/>
      <c r="J128" s="118" t="s">
        <v>70</v>
      </c>
    </row>
    <row r="129" spans="1:10" ht="35.1" customHeight="1">
      <c r="A129" s="13"/>
      <c r="B129" s="122">
        <v>30</v>
      </c>
      <c r="C129" s="36" t="s">
        <v>152</v>
      </c>
      <c r="D129" s="265" t="s">
        <v>143</v>
      </c>
      <c r="E129" s="266"/>
      <c r="F129" s="123" t="str">
        <f>VLOOKUP(C129,'[2]Acha Air Sales Price List'!$B$1:$D$65536,3,FALSE)</f>
        <v>Clear bio flexible labret with silver top cross crystal,16g (1.2mm) Length 1/4 – 3/8 (6mm – 10mm)</v>
      </c>
      <c r="G129" s="124">
        <f>ROUND(IF(ISBLANK(C129),0,VLOOKUP(C129,'[2]Acha Air Sales Price List'!$B$1:$X$65536,12,FALSE)*$L$14),2)</f>
        <v>23.99</v>
      </c>
      <c r="H129" s="125">
        <f t="shared" si="5"/>
        <v>719.7</v>
      </c>
      <c r="I129" s="14"/>
      <c r="J129" s="118" t="s">
        <v>70</v>
      </c>
    </row>
    <row r="130" spans="1:10" ht="35.1" customHeight="1">
      <c r="A130" s="13"/>
      <c r="B130" s="122">
        <v>20</v>
      </c>
      <c r="C130" s="36" t="s">
        <v>152</v>
      </c>
      <c r="D130" s="265" t="s">
        <v>155</v>
      </c>
      <c r="E130" s="266"/>
      <c r="F130" s="123" t="str">
        <f>VLOOKUP(C130,'[2]Acha Air Sales Price List'!$B$1:$D$65536,3,FALSE)</f>
        <v>Clear bio flexible labret with silver top cross crystal,16g (1.2mm) Length 1/4 – 3/8 (6mm – 10mm)</v>
      </c>
      <c r="G130" s="124">
        <f>ROUND(IF(ISBLANK(C130),0,VLOOKUP(C130,'[2]Acha Air Sales Price List'!$B$1:$X$65536,12,FALSE)*$L$14),2)</f>
        <v>23.99</v>
      </c>
      <c r="H130" s="125">
        <f t="shared" si="5"/>
        <v>479.8</v>
      </c>
      <c r="I130" s="14"/>
      <c r="J130" s="118" t="s">
        <v>70</v>
      </c>
    </row>
    <row r="131" spans="1:10" ht="35.1" customHeight="1">
      <c r="A131" s="13"/>
      <c r="B131" s="122">
        <v>50</v>
      </c>
      <c r="C131" s="36" t="s">
        <v>156</v>
      </c>
      <c r="D131" s="265" t="s">
        <v>144</v>
      </c>
      <c r="E131" s="266"/>
      <c r="F131" s="123" t="str">
        <f>VLOOKUP(C131,'[2]Acha Air Sales Price List'!$B$1:$D$65536,3,FALSE)</f>
        <v>Clear bio flexible labret (sterling silver top) with 3mm star shaped CZ crystal,16g (1.2mm) Length 1/4 – 3/8 (6mm – 10mm)</v>
      </c>
      <c r="G131" s="124">
        <f>ROUND(IF(ISBLANK(C131),0,VLOOKUP(C131,'[2]Acha Air Sales Price List'!$B$1:$X$65536,12,FALSE)*$L$14),2)</f>
        <v>25.47</v>
      </c>
      <c r="H131" s="125">
        <f t="shared" si="5"/>
        <v>1273.5</v>
      </c>
      <c r="I131" s="14"/>
      <c r="J131" s="118" t="s">
        <v>70</v>
      </c>
    </row>
    <row r="132" spans="1:10" ht="35.1" customHeight="1">
      <c r="A132" s="13"/>
      <c r="B132" s="122">
        <v>30</v>
      </c>
      <c r="C132" s="36" t="s">
        <v>156</v>
      </c>
      <c r="D132" s="265" t="s">
        <v>155</v>
      </c>
      <c r="E132" s="266"/>
      <c r="F132" s="123" t="str">
        <f>VLOOKUP(C132,'[2]Acha Air Sales Price List'!$B$1:$D$65536,3,FALSE)</f>
        <v>Clear bio flexible labret (sterling silver top) with 3mm star shaped CZ crystal,16g (1.2mm) Length 1/4 – 3/8 (6mm – 10mm)</v>
      </c>
      <c r="G132" s="124">
        <f>ROUND(IF(ISBLANK(C132),0,VLOOKUP(C132,'[2]Acha Air Sales Price List'!$B$1:$X$65536,12,FALSE)*$L$14),2)</f>
        <v>25.47</v>
      </c>
      <c r="H132" s="125">
        <f t="shared" si="5"/>
        <v>764.1</v>
      </c>
      <c r="I132" s="14"/>
      <c r="J132" s="118" t="s">
        <v>70</v>
      </c>
    </row>
    <row r="133" spans="1:10" ht="35.1" customHeight="1">
      <c r="A133" s="13"/>
      <c r="B133" s="122">
        <v>30</v>
      </c>
      <c r="C133" s="36" t="s">
        <v>157</v>
      </c>
      <c r="D133" s="265" t="s">
        <v>145</v>
      </c>
      <c r="E133" s="266"/>
      <c r="F133" s="123" t="str">
        <f>VLOOKUP(C133,'[2]Acha Air Sales Price List'!$B$1:$D$65536,3,FALSE)</f>
        <v>Bio flex tragus piercing ,16g (1.2mm) with a sterling silver wire flower design with a crystal center - length 1/4" - 3/8" (6mm - 10mm)</v>
      </c>
      <c r="G133" s="124">
        <f>ROUND(IF(ISBLANK(C133),0,VLOOKUP(C133,'[2]Acha Air Sales Price List'!$B$1:$X$65536,12,FALSE)*$L$14),2)</f>
        <v>23.99</v>
      </c>
      <c r="H133" s="125">
        <f t="shared" si="5"/>
        <v>719.7</v>
      </c>
      <c r="I133" s="14"/>
      <c r="J133" s="118" t="s">
        <v>70</v>
      </c>
    </row>
    <row r="134" spans="1:10" ht="35.1" customHeight="1">
      <c r="A134" s="13"/>
      <c r="B134" s="122">
        <v>30</v>
      </c>
      <c r="C134" s="36" t="s">
        <v>157</v>
      </c>
      <c r="D134" s="265" t="s">
        <v>153</v>
      </c>
      <c r="E134" s="266"/>
      <c r="F134" s="123" t="str">
        <f>VLOOKUP(C134,'[2]Acha Air Sales Price List'!$B$1:$D$65536,3,FALSE)</f>
        <v>Bio flex tragus piercing ,16g (1.2mm) with a sterling silver wire flower design with a crystal center - length 1/4" - 3/8" (6mm - 10mm)</v>
      </c>
      <c r="G134" s="124">
        <f>ROUND(IF(ISBLANK(C134),0,VLOOKUP(C134,'[2]Acha Air Sales Price List'!$B$1:$X$65536,12,FALSE)*$L$14),2)</f>
        <v>23.99</v>
      </c>
      <c r="H134" s="125">
        <f t="shared" si="5"/>
        <v>719.7</v>
      </c>
      <c r="I134" s="14"/>
      <c r="J134" s="118" t="s">
        <v>70</v>
      </c>
    </row>
    <row r="135" spans="1:10" ht="35.1" customHeight="1">
      <c r="A135" s="13"/>
      <c r="B135" s="122">
        <v>30</v>
      </c>
      <c r="C135" s="36" t="s">
        <v>157</v>
      </c>
      <c r="D135" s="265" t="s">
        <v>144</v>
      </c>
      <c r="E135" s="266"/>
      <c r="F135" s="123" t="str">
        <f>VLOOKUP(C135,'[2]Acha Air Sales Price List'!$B$1:$D$65536,3,FALSE)</f>
        <v>Bio flex tragus piercing ,16g (1.2mm) with a sterling silver wire flower design with a crystal center - length 1/4" - 3/8" (6mm - 10mm)</v>
      </c>
      <c r="G135" s="124">
        <f>ROUND(IF(ISBLANK(C135),0,VLOOKUP(C135,'[2]Acha Air Sales Price List'!$B$1:$X$65536,12,FALSE)*$L$14),2)</f>
        <v>23.99</v>
      </c>
      <c r="H135" s="125">
        <f t="shared" si="5"/>
        <v>719.7</v>
      </c>
      <c r="I135" s="14"/>
      <c r="J135" s="118" t="s">
        <v>70</v>
      </c>
    </row>
    <row r="136" spans="1:10" ht="35.1" customHeight="1">
      <c r="A136" s="13"/>
      <c r="B136" s="122">
        <v>30</v>
      </c>
      <c r="C136" s="36" t="s">
        <v>157</v>
      </c>
      <c r="D136" s="265" t="s">
        <v>143</v>
      </c>
      <c r="E136" s="266"/>
      <c r="F136" s="123" t="str">
        <f>VLOOKUP(C136,'[2]Acha Air Sales Price List'!$B$1:$D$65536,3,FALSE)</f>
        <v>Bio flex tragus piercing ,16g (1.2mm) with a sterling silver wire flower design with a crystal center - length 1/4" - 3/8" (6mm - 10mm)</v>
      </c>
      <c r="G136" s="124">
        <f>ROUND(IF(ISBLANK(C136),0,VLOOKUP(C136,'[2]Acha Air Sales Price List'!$B$1:$X$65536,12,FALSE)*$L$14),2)</f>
        <v>23.99</v>
      </c>
      <c r="H136" s="125">
        <f t="shared" si="5"/>
        <v>719.7</v>
      </c>
      <c r="I136" s="14"/>
      <c r="J136" s="118" t="s">
        <v>70</v>
      </c>
    </row>
    <row r="137" spans="1:10" ht="35.1" customHeight="1">
      <c r="A137" s="13"/>
      <c r="B137" s="122">
        <v>30</v>
      </c>
      <c r="C137" s="36" t="s">
        <v>157</v>
      </c>
      <c r="D137" s="265" t="s">
        <v>155</v>
      </c>
      <c r="E137" s="266"/>
      <c r="F137" s="123" t="str">
        <f>VLOOKUP(C137,'[2]Acha Air Sales Price List'!$B$1:$D$65536,3,FALSE)</f>
        <v>Bio flex tragus piercing ,16g (1.2mm) with a sterling silver wire flower design with a crystal center - length 1/4" - 3/8" (6mm - 10mm)</v>
      </c>
      <c r="G137" s="124">
        <f>ROUND(IF(ISBLANK(C137),0,VLOOKUP(C137,'[2]Acha Air Sales Price List'!$B$1:$X$65536,12,FALSE)*$L$14),2)</f>
        <v>23.99</v>
      </c>
      <c r="H137" s="125">
        <f t="shared" si="5"/>
        <v>719.7</v>
      </c>
      <c r="I137" s="14"/>
      <c r="J137" s="118" t="s">
        <v>70</v>
      </c>
    </row>
    <row r="138" spans="1:10" ht="35.1" customHeight="1">
      <c r="A138" s="13"/>
      <c r="B138" s="122">
        <v>30</v>
      </c>
      <c r="C138" s="36" t="s">
        <v>157</v>
      </c>
      <c r="D138" s="265" t="s">
        <v>158</v>
      </c>
      <c r="E138" s="266"/>
      <c r="F138" s="123" t="str">
        <f>VLOOKUP(C138,'[2]Acha Air Sales Price List'!$B$1:$D$65536,3,FALSE)</f>
        <v>Bio flex tragus piercing ,16g (1.2mm) with a sterling silver wire flower design with a crystal center - length 1/4" - 3/8" (6mm - 10mm)</v>
      </c>
      <c r="G138" s="124">
        <f>ROUND(IF(ISBLANK(C138),0,VLOOKUP(C138,'[2]Acha Air Sales Price List'!$B$1:$X$65536,12,FALSE)*$L$14),2)</f>
        <v>23.99</v>
      </c>
      <c r="H138" s="125">
        <f t="shared" si="5"/>
        <v>719.7</v>
      </c>
      <c r="I138" s="14"/>
      <c r="J138" s="118" t="s">
        <v>70</v>
      </c>
    </row>
    <row r="139" spans="1:10" ht="35.1" customHeight="1">
      <c r="A139" s="13"/>
      <c r="B139" s="122">
        <v>30</v>
      </c>
      <c r="C139" s="36" t="s">
        <v>159</v>
      </c>
      <c r="D139" s="265" t="s">
        <v>145</v>
      </c>
      <c r="E139" s="266"/>
      <c r="F139" s="123" t="str">
        <f>VLOOKUP(C139,'[2]Acha Air Sales Price List'!$B$1:$D$65536,3,FALSE)</f>
        <v>Clear bio flexible labret (sterling silver top) with 3mm heart shaped CZ crystal,16g (1.2mm) Length 1/4 – 3/8 (6mm – 10mm)</v>
      </c>
      <c r="G139" s="124">
        <f>ROUND(IF(ISBLANK(C139),0,VLOOKUP(C139,'[2]Acha Air Sales Price List'!$B$1:$X$65536,12,FALSE)*$L$14),2)</f>
        <v>25.47</v>
      </c>
      <c r="H139" s="125">
        <f t="shared" si="5"/>
        <v>764.1</v>
      </c>
      <c r="I139" s="14"/>
      <c r="J139" s="118" t="s">
        <v>70</v>
      </c>
    </row>
    <row r="140" spans="1:10" ht="35.1" customHeight="1">
      <c r="A140" s="13"/>
      <c r="B140" s="122">
        <v>30</v>
      </c>
      <c r="C140" s="36" t="s">
        <v>159</v>
      </c>
      <c r="D140" s="265" t="s">
        <v>154</v>
      </c>
      <c r="E140" s="266"/>
      <c r="F140" s="123" t="str">
        <f>VLOOKUP(C140,'[2]Acha Air Sales Price List'!$B$1:$D$65536,3,FALSE)</f>
        <v>Clear bio flexible labret (sterling silver top) with 3mm heart shaped CZ crystal,16g (1.2mm) Length 1/4 – 3/8 (6mm – 10mm)</v>
      </c>
      <c r="G140" s="124">
        <f>ROUND(IF(ISBLANK(C140),0,VLOOKUP(C140,'[2]Acha Air Sales Price List'!$B$1:$X$65536,12,FALSE)*$L$14),2)</f>
        <v>25.47</v>
      </c>
      <c r="H140" s="125">
        <f t="shared" si="5"/>
        <v>764.1</v>
      </c>
      <c r="I140" s="14"/>
      <c r="J140" s="118" t="s">
        <v>70</v>
      </c>
    </row>
    <row r="141" spans="1:10" ht="35.1" customHeight="1">
      <c r="A141" s="13"/>
      <c r="B141" s="122">
        <v>50</v>
      </c>
      <c r="C141" s="36" t="s">
        <v>159</v>
      </c>
      <c r="D141" s="265" t="s">
        <v>144</v>
      </c>
      <c r="E141" s="266"/>
      <c r="F141" s="123" t="str">
        <f>VLOOKUP(C141,'[2]Acha Air Sales Price List'!$B$1:$D$65536,3,FALSE)</f>
        <v>Clear bio flexible labret (sterling silver top) with 3mm heart shaped CZ crystal,16g (1.2mm) Length 1/4 – 3/8 (6mm – 10mm)</v>
      </c>
      <c r="G141" s="124">
        <f>ROUND(IF(ISBLANK(C141),0,VLOOKUP(C141,'[2]Acha Air Sales Price List'!$B$1:$X$65536,12,FALSE)*$L$14),2)</f>
        <v>25.47</v>
      </c>
      <c r="H141" s="125">
        <f t="shared" si="5"/>
        <v>1273.5</v>
      </c>
      <c r="I141" s="14"/>
      <c r="J141" s="118" t="s">
        <v>70</v>
      </c>
    </row>
    <row r="142" spans="1:10" ht="35.1" customHeight="1">
      <c r="A142" s="13"/>
      <c r="B142" s="122">
        <v>30</v>
      </c>
      <c r="C142" s="36" t="s">
        <v>159</v>
      </c>
      <c r="D142" s="265" t="s">
        <v>155</v>
      </c>
      <c r="E142" s="266"/>
      <c r="F142" s="123" t="str">
        <f>VLOOKUP(C142,'[2]Acha Air Sales Price List'!$B$1:$D$65536,3,FALSE)</f>
        <v>Clear bio flexible labret (sterling silver top) with 3mm heart shaped CZ crystal,16g (1.2mm) Length 1/4 – 3/8 (6mm – 10mm)</v>
      </c>
      <c r="G142" s="124">
        <f>ROUND(IF(ISBLANK(C142),0,VLOOKUP(C142,'[2]Acha Air Sales Price List'!$B$1:$X$65536,12,FALSE)*$L$14),2)</f>
        <v>25.47</v>
      </c>
      <c r="H142" s="125">
        <f t="shared" si="5"/>
        <v>764.1</v>
      </c>
      <c r="I142" s="14"/>
      <c r="J142" s="118" t="s">
        <v>70</v>
      </c>
    </row>
    <row r="143" spans="1:10" ht="35.1" customHeight="1">
      <c r="A143" s="13"/>
      <c r="B143" s="122">
        <v>30</v>
      </c>
      <c r="C143" s="36" t="s">
        <v>159</v>
      </c>
      <c r="D143" s="265" t="s">
        <v>160</v>
      </c>
      <c r="E143" s="266"/>
      <c r="F143" s="123" t="str">
        <f>VLOOKUP(C143,'[2]Acha Air Sales Price List'!$B$1:$D$65536,3,FALSE)</f>
        <v>Clear bio flexible labret (sterling silver top) with 3mm heart shaped CZ crystal,16g (1.2mm) Length 1/4 – 3/8 (6mm – 10mm)</v>
      </c>
      <c r="G143" s="124">
        <f>ROUND(IF(ISBLANK(C143),0,VLOOKUP(C143,'[2]Acha Air Sales Price List'!$B$1:$X$65536,12,FALSE)*$L$14),2)</f>
        <v>25.47</v>
      </c>
      <c r="H143" s="125">
        <f t="shared" si="5"/>
        <v>764.1</v>
      </c>
      <c r="I143" s="14"/>
      <c r="J143" s="118" t="s">
        <v>70</v>
      </c>
    </row>
    <row r="144" spans="1:10" ht="35.1" customHeight="1">
      <c r="A144" s="13"/>
      <c r="B144" s="122">
        <v>20</v>
      </c>
      <c r="C144" s="36" t="s">
        <v>161</v>
      </c>
      <c r="D144" s="265" t="s">
        <v>145</v>
      </c>
      <c r="E144" s="266"/>
      <c r="F144" s="123" t="str">
        <f>VLOOKUP(C144,'[2]Acha Air Sales Price List'!$B$1:$D$65536,3,FALSE)</f>
        <v>Clear bio flexible Labret, 16g (1.2mm) with a push in 4mm multi-crystal ball with resin cover - length 1/4" - 3/8" (6mm to 10mm)</v>
      </c>
      <c r="G144" s="124">
        <f>ROUND(IF(ISBLANK(C144),0,VLOOKUP(C144,'[2]Acha Air Sales Price List'!$B$1:$X$65536,12,FALSE)*$L$14),2)</f>
        <v>74.650000000000006</v>
      </c>
      <c r="H144" s="125">
        <f t="shared" si="5"/>
        <v>1493</v>
      </c>
      <c r="I144" s="14"/>
      <c r="J144" s="118" t="s">
        <v>70</v>
      </c>
    </row>
    <row r="145" spans="1:10" ht="35.1" customHeight="1">
      <c r="A145" s="13"/>
      <c r="B145" s="122">
        <v>20</v>
      </c>
      <c r="C145" s="36" t="s">
        <v>161</v>
      </c>
      <c r="D145" s="265" t="s">
        <v>153</v>
      </c>
      <c r="E145" s="266"/>
      <c r="F145" s="123" t="str">
        <f>VLOOKUP(C145,'[2]Acha Air Sales Price List'!$B$1:$D$65536,3,FALSE)</f>
        <v>Clear bio flexible Labret, 16g (1.2mm) with a push in 4mm multi-crystal ball with resin cover - length 1/4" - 3/8" (6mm to 10mm)</v>
      </c>
      <c r="G145" s="124">
        <f>ROUND(IF(ISBLANK(C145),0,VLOOKUP(C145,'[2]Acha Air Sales Price List'!$B$1:$X$65536,12,FALSE)*$L$14),2)</f>
        <v>74.650000000000006</v>
      </c>
      <c r="H145" s="125">
        <f t="shared" si="5"/>
        <v>1493</v>
      </c>
      <c r="I145" s="14"/>
      <c r="J145" s="118" t="s">
        <v>70</v>
      </c>
    </row>
    <row r="146" spans="1:10" ht="35.1" customHeight="1">
      <c r="A146" s="13"/>
      <c r="B146" s="122">
        <v>20</v>
      </c>
      <c r="C146" s="36" t="s">
        <v>161</v>
      </c>
      <c r="D146" s="265" t="s">
        <v>154</v>
      </c>
      <c r="E146" s="266"/>
      <c r="F146" s="123" t="str">
        <f>VLOOKUP(C146,'[2]Acha Air Sales Price List'!$B$1:$D$65536,3,FALSE)</f>
        <v>Clear bio flexible Labret, 16g (1.2mm) with a push in 4mm multi-crystal ball with resin cover - length 1/4" - 3/8" (6mm to 10mm)</v>
      </c>
      <c r="G146" s="124">
        <f>ROUND(IF(ISBLANK(C146),0,VLOOKUP(C146,'[2]Acha Air Sales Price List'!$B$1:$X$65536,12,FALSE)*$L$14),2)</f>
        <v>74.650000000000006</v>
      </c>
      <c r="H146" s="125">
        <f t="shared" si="5"/>
        <v>1493</v>
      </c>
      <c r="I146" s="14"/>
      <c r="J146" s="118" t="s">
        <v>70</v>
      </c>
    </row>
    <row r="147" spans="1:10" ht="35.1" customHeight="1">
      <c r="A147" s="13"/>
      <c r="B147" s="122">
        <v>10</v>
      </c>
      <c r="C147" s="36" t="s">
        <v>161</v>
      </c>
      <c r="D147" s="265" t="s">
        <v>162</v>
      </c>
      <c r="E147" s="266"/>
      <c r="F147" s="123" t="str">
        <f>VLOOKUP(C147,'[2]Acha Air Sales Price List'!$B$1:$D$65536,3,FALSE)</f>
        <v>Clear bio flexible Labret, 16g (1.2mm) with a push in 4mm multi-crystal ball with resin cover - length 1/4" - 3/8" (6mm to 10mm)</v>
      </c>
      <c r="G147" s="124">
        <f>ROUND(IF(ISBLANK(C147),0,VLOOKUP(C147,'[2]Acha Air Sales Price List'!$B$1:$X$65536,12,FALSE)*$L$14),2)</f>
        <v>74.650000000000006</v>
      </c>
      <c r="H147" s="125">
        <f t="shared" si="5"/>
        <v>746.5</v>
      </c>
      <c r="I147" s="14"/>
      <c r="J147" s="118" t="s">
        <v>70</v>
      </c>
    </row>
    <row r="148" spans="1:10" ht="35.1" customHeight="1">
      <c r="A148" s="13"/>
      <c r="B148" s="122">
        <v>30</v>
      </c>
      <c r="C148" s="36" t="s">
        <v>161</v>
      </c>
      <c r="D148" s="265" t="s">
        <v>144</v>
      </c>
      <c r="E148" s="266"/>
      <c r="F148" s="123" t="str">
        <f>VLOOKUP(C148,'[2]Acha Air Sales Price List'!$B$1:$D$65536,3,FALSE)</f>
        <v>Clear bio flexible Labret, 16g (1.2mm) with a push in 4mm multi-crystal ball with resin cover - length 1/4" - 3/8" (6mm to 10mm)</v>
      </c>
      <c r="G148" s="124">
        <f>ROUND(IF(ISBLANK(C148),0,VLOOKUP(C148,'[2]Acha Air Sales Price List'!$B$1:$X$65536,12,FALSE)*$L$14),2)</f>
        <v>74.650000000000006</v>
      </c>
      <c r="H148" s="125">
        <f t="shared" si="5"/>
        <v>2239.5</v>
      </c>
      <c r="I148" s="14"/>
      <c r="J148" s="118" t="s">
        <v>70</v>
      </c>
    </row>
    <row r="149" spans="1:10" ht="35.1" customHeight="1">
      <c r="A149" s="13"/>
      <c r="B149" s="122">
        <v>30</v>
      </c>
      <c r="C149" s="36" t="s">
        <v>161</v>
      </c>
      <c r="D149" s="265" t="s">
        <v>143</v>
      </c>
      <c r="E149" s="266"/>
      <c r="F149" s="123" t="str">
        <f>VLOOKUP(C149,'[2]Acha Air Sales Price List'!$B$1:$D$65536,3,FALSE)</f>
        <v>Clear bio flexible Labret, 16g (1.2mm) with a push in 4mm multi-crystal ball with resin cover - length 1/4" - 3/8" (6mm to 10mm)</v>
      </c>
      <c r="G149" s="124">
        <f>ROUND(IF(ISBLANK(C149),0,VLOOKUP(C149,'[2]Acha Air Sales Price List'!$B$1:$X$65536,12,FALSE)*$L$14),2)</f>
        <v>74.650000000000006</v>
      </c>
      <c r="H149" s="125">
        <f t="shared" si="5"/>
        <v>2239.5</v>
      </c>
      <c r="I149" s="14"/>
      <c r="J149" s="118" t="s">
        <v>70</v>
      </c>
    </row>
    <row r="150" spans="1:10" ht="35.1" customHeight="1">
      <c r="A150" s="13"/>
      <c r="B150" s="122">
        <v>20</v>
      </c>
      <c r="C150" s="36" t="s">
        <v>161</v>
      </c>
      <c r="D150" s="265" t="s">
        <v>155</v>
      </c>
      <c r="E150" s="266"/>
      <c r="F150" s="123" t="str">
        <f>VLOOKUP(C150,'[2]Acha Air Sales Price List'!$B$1:$D$65536,3,FALSE)</f>
        <v>Clear bio flexible Labret, 16g (1.2mm) with a push in 4mm multi-crystal ball with resin cover - length 1/4" - 3/8" (6mm to 10mm)</v>
      </c>
      <c r="G150" s="124">
        <f>ROUND(IF(ISBLANK(C150),0,VLOOKUP(C150,'[2]Acha Air Sales Price List'!$B$1:$X$65536,12,FALSE)*$L$14),2)</f>
        <v>74.650000000000006</v>
      </c>
      <c r="H150" s="125">
        <f t="shared" si="5"/>
        <v>1493</v>
      </c>
      <c r="I150" s="14"/>
      <c r="J150" s="118" t="s">
        <v>70</v>
      </c>
    </row>
    <row r="151" spans="1:10" ht="35.1" customHeight="1">
      <c r="A151" s="13"/>
      <c r="B151" s="122">
        <v>10</v>
      </c>
      <c r="C151" s="36" t="s">
        <v>161</v>
      </c>
      <c r="D151" s="265" t="s">
        <v>158</v>
      </c>
      <c r="E151" s="266"/>
      <c r="F151" s="123" t="str">
        <f>VLOOKUP(C151,'[2]Acha Air Sales Price List'!$B$1:$D$65536,3,FALSE)</f>
        <v>Clear bio flexible Labret, 16g (1.2mm) with a push in 4mm multi-crystal ball with resin cover - length 1/4" - 3/8" (6mm to 10mm)</v>
      </c>
      <c r="G151" s="124">
        <f>ROUND(IF(ISBLANK(C151),0,VLOOKUP(C151,'[2]Acha Air Sales Price List'!$B$1:$X$65536,12,FALSE)*$L$14),2)</f>
        <v>74.650000000000006</v>
      </c>
      <c r="H151" s="125">
        <f t="shared" si="5"/>
        <v>746.5</v>
      </c>
      <c r="I151" s="14"/>
      <c r="J151" s="118" t="s">
        <v>70</v>
      </c>
    </row>
    <row r="152" spans="1:10" ht="35.1" customHeight="1">
      <c r="A152" s="13"/>
      <c r="B152" s="122">
        <v>10</v>
      </c>
      <c r="C152" s="36" t="s">
        <v>161</v>
      </c>
      <c r="D152" s="265" t="s">
        <v>163</v>
      </c>
      <c r="E152" s="266"/>
      <c r="F152" s="123" t="str">
        <f>VLOOKUP(C152,'[2]Acha Air Sales Price List'!$B$1:$D$65536,3,FALSE)</f>
        <v>Clear bio flexible Labret, 16g (1.2mm) with a push in 4mm multi-crystal ball with resin cover - length 1/4" - 3/8" (6mm to 10mm)</v>
      </c>
      <c r="G152" s="124">
        <f>ROUND(IF(ISBLANK(C152),0,VLOOKUP(C152,'[2]Acha Air Sales Price List'!$B$1:$X$65536,12,FALSE)*$L$14),2)</f>
        <v>74.650000000000006</v>
      </c>
      <c r="H152" s="125">
        <f t="shared" si="5"/>
        <v>746.5</v>
      </c>
      <c r="I152" s="14"/>
      <c r="J152" s="118" t="s">
        <v>70</v>
      </c>
    </row>
    <row r="153" spans="1:10" ht="35.1" customHeight="1">
      <c r="A153" s="13"/>
      <c r="B153" s="122">
        <v>50</v>
      </c>
      <c r="C153" s="36" t="s">
        <v>164</v>
      </c>
      <c r="D153" s="265" t="s">
        <v>141</v>
      </c>
      <c r="E153" s="266"/>
      <c r="F153" s="123" t="str">
        <f>VLOOKUP(C153,'[2]Acha Air Sales Price List'!$B$1:$D$65536,3,FALSE)</f>
        <v>Clear bio flexible labret part size of hole = 0.75mm(1 piece) ,16g (1.2mm) Length 1/4 – 3/8 (6mm – 10mm)</v>
      </c>
      <c r="G153" s="124">
        <f>ROUND(IF(ISBLANK(C153),0,VLOOKUP(C153,'[2]Acha Air Sales Price List'!$B$1:$X$65536,12,FALSE)*$L$14),2)</f>
        <v>8.86</v>
      </c>
      <c r="H153" s="125">
        <f t="shared" si="5"/>
        <v>443</v>
      </c>
      <c r="I153" s="14"/>
      <c r="J153" s="118" t="s">
        <v>70</v>
      </c>
    </row>
    <row r="154" spans="1:10" ht="35.1" customHeight="1">
      <c r="A154" s="13"/>
      <c r="B154" s="122">
        <v>100</v>
      </c>
      <c r="C154" s="36" t="s">
        <v>164</v>
      </c>
      <c r="D154" s="265" t="s">
        <v>140</v>
      </c>
      <c r="E154" s="266"/>
      <c r="F154" s="123" t="str">
        <f>VLOOKUP(C154,'[2]Acha Air Sales Price List'!$B$1:$D$65536,3,FALSE)</f>
        <v>Clear bio flexible labret part size of hole = 0.75mm(1 piece) ,16g (1.2mm) Length 1/4 – 3/8 (6mm – 10mm)</v>
      </c>
      <c r="G154" s="124">
        <f>ROUND(IF(ISBLANK(C154),0,VLOOKUP(C154,'[2]Acha Air Sales Price List'!$B$1:$X$65536,12,FALSE)*$L$14),2)</f>
        <v>8.86</v>
      </c>
      <c r="H154" s="125">
        <f t="shared" si="5"/>
        <v>886</v>
      </c>
      <c r="I154" s="14"/>
      <c r="J154" s="118" t="s">
        <v>70</v>
      </c>
    </row>
    <row r="155" spans="1:10" ht="35.1" customHeight="1">
      <c r="A155" s="13"/>
      <c r="B155" s="122">
        <v>30</v>
      </c>
      <c r="C155" s="36" t="s">
        <v>164</v>
      </c>
      <c r="D155" s="265" t="s">
        <v>165</v>
      </c>
      <c r="E155" s="266"/>
      <c r="F155" s="123" t="str">
        <f>VLOOKUP(C155,'[2]Acha Air Sales Price List'!$B$1:$D$65536,3,FALSE)</f>
        <v>Clear bio flexible labret part size of hole = 0.75mm(1 piece) ,16g (1.2mm) Length 1/4 – 3/8 (6mm – 10mm)</v>
      </c>
      <c r="G155" s="124">
        <f>ROUND(IF(ISBLANK(C155),0,VLOOKUP(C155,'[2]Acha Air Sales Price List'!$B$1:$X$65536,12,FALSE)*$L$14),2)</f>
        <v>8.86</v>
      </c>
      <c r="H155" s="125">
        <f t="shared" si="5"/>
        <v>265.8</v>
      </c>
      <c r="I155" s="14"/>
      <c r="J155" s="118" t="s">
        <v>70</v>
      </c>
    </row>
    <row r="156" spans="1:10" ht="35.1" customHeight="1">
      <c r="A156" s="13"/>
      <c r="B156" s="188">
        <v>50</v>
      </c>
      <c r="C156" s="189" t="s">
        <v>167</v>
      </c>
      <c r="D156" s="268" t="s">
        <v>140</v>
      </c>
      <c r="E156" s="269"/>
      <c r="F156" s="190" t="str">
        <f>VLOOKUP(C156,'[2]Acha Air Sales Price List'!$B$1:$D$65536,3,FALSE)</f>
        <v>EO gas sterilized piercing: Titanium G23 eyebrow banana, 16g (1.2mm) with two 3mm balls - length 5/16'' to 1/2'' (8mm - 12mm)</v>
      </c>
      <c r="G156" s="191">
        <f>ROUND(IF(ISBLANK(C156),0,VLOOKUP(C156,'[2]Acha Air Sales Price List'!$B$1:$X$65536,12,FALSE)*$L$14),2)</f>
        <v>55</v>
      </c>
      <c r="H156" s="192">
        <f t="shared" si="5"/>
        <v>2750</v>
      </c>
      <c r="I156" s="14"/>
      <c r="J156" s="118" t="s">
        <v>70</v>
      </c>
    </row>
    <row r="157" spans="1:10" ht="35.1" customHeight="1">
      <c r="A157" s="13"/>
      <c r="B157" s="188">
        <v>300</v>
      </c>
      <c r="C157" s="189" t="s">
        <v>167</v>
      </c>
      <c r="D157" s="268" t="s">
        <v>165</v>
      </c>
      <c r="E157" s="269"/>
      <c r="F157" s="190" t="str">
        <f>VLOOKUP(C157,'[2]Acha Air Sales Price List'!$B$1:$D$65536,3,FALSE)</f>
        <v>EO gas sterilized piercing: Titanium G23 eyebrow banana, 16g (1.2mm) with two 3mm balls - length 5/16'' to 1/2'' (8mm - 12mm)</v>
      </c>
      <c r="G157" s="191">
        <f>ROUND(IF(ISBLANK(C157),0,VLOOKUP(C157,'[2]Acha Air Sales Price List'!$B$1:$X$65536,12,FALSE)*$L$14),2)</f>
        <v>55</v>
      </c>
      <c r="H157" s="192">
        <f t="shared" si="5"/>
        <v>16500</v>
      </c>
      <c r="I157" s="14"/>
      <c r="J157" s="118" t="s">
        <v>70</v>
      </c>
    </row>
    <row r="158" spans="1:10" ht="35.1" customHeight="1">
      <c r="A158" s="13"/>
      <c r="B158" s="122">
        <v>50</v>
      </c>
      <c r="C158" s="36" t="s">
        <v>167</v>
      </c>
      <c r="D158" s="265" t="s">
        <v>168</v>
      </c>
      <c r="E158" s="266"/>
      <c r="F158" s="123" t="str">
        <f>VLOOKUP(C158,'[2]Acha Air Sales Price List'!$B$1:$D$65536,3,FALSE)</f>
        <v>EO gas sterilized piercing: Titanium G23 eyebrow banana, 16g (1.2mm) with two 3mm balls - length 5/16'' to 1/2'' (8mm - 12mm)</v>
      </c>
      <c r="G158" s="124">
        <f>ROUND(IF(ISBLANK(C158),0,VLOOKUP(C158,'[2]Acha Air Sales Price List'!$B$1:$X$65536,12,FALSE)*$L$14),2)</f>
        <v>55</v>
      </c>
      <c r="H158" s="125">
        <f t="shared" si="5"/>
        <v>2750</v>
      </c>
      <c r="I158" s="14"/>
      <c r="J158" s="118" t="s">
        <v>70</v>
      </c>
    </row>
    <row r="159" spans="1:10" ht="35.1" customHeight="1">
      <c r="A159" s="13"/>
      <c r="B159" s="188">
        <v>300</v>
      </c>
      <c r="C159" s="189" t="s">
        <v>169</v>
      </c>
      <c r="D159" s="268" t="s">
        <v>165</v>
      </c>
      <c r="E159" s="269"/>
      <c r="F159" s="190" t="str">
        <f>VLOOKUP(C159,'[2]Acha Air Sales Price List'!$B$1:$D$65536,3,FALSE)</f>
        <v>EO gas sterilized piercing: Titanium G23 labret, 16g (1.2mm) with a 3mm ball - length 1/4'' to 5/8'' (6mm - 16mm)</v>
      </c>
      <c r="G159" s="191">
        <f>ROUND(IF(ISBLANK(C159),0,VLOOKUP(C159,'[2]Acha Air Sales Price List'!$B$1:$X$65536,12,FALSE)*$L$14),2)</f>
        <v>55</v>
      </c>
      <c r="H159" s="192">
        <f t="shared" si="5"/>
        <v>16500</v>
      </c>
      <c r="I159" s="14"/>
      <c r="J159" s="118" t="s">
        <v>70</v>
      </c>
    </row>
    <row r="160" spans="1:10" ht="35.1" customHeight="1">
      <c r="A160" s="13"/>
      <c r="B160" s="188">
        <v>50</v>
      </c>
      <c r="C160" s="189" t="s">
        <v>169</v>
      </c>
      <c r="D160" s="268" t="s">
        <v>168</v>
      </c>
      <c r="E160" s="269"/>
      <c r="F160" s="190" t="str">
        <f>VLOOKUP(C160,'[2]Acha Air Sales Price List'!$B$1:$D$65536,3,FALSE)</f>
        <v>EO gas sterilized piercing: Titanium G23 labret, 16g (1.2mm) with a 3mm ball - length 1/4'' to 5/8'' (6mm - 16mm)</v>
      </c>
      <c r="G160" s="191">
        <f>ROUND(IF(ISBLANK(C160),0,VLOOKUP(C160,'[2]Acha Air Sales Price List'!$B$1:$X$65536,12,FALSE)*$L$14),2)</f>
        <v>55</v>
      </c>
      <c r="H160" s="192">
        <f t="shared" si="5"/>
        <v>2750</v>
      </c>
      <c r="I160" s="14"/>
      <c r="J160" s="118" t="s">
        <v>70</v>
      </c>
    </row>
    <row r="161" spans="1:10" ht="35.1" customHeight="1">
      <c r="A161" s="13"/>
      <c r="B161" s="188">
        <v>20</v>
      </c>
      <c r="C161" s="189" t="s">
        <v>169</v>
      </c>
      <c r="D161" s="268" t="s">
        <v>170</v>
      </c>
      <c r="E161" s="269"/>
      <c r="F161" s="190" t="str">
        <f>VLOOKUP(C161,'[2]Acha Air Sales Price List'!$B$1:$D$65536,3,FALSE)</f>
        <v>EO gas sterilized piercing: Titanium G23 labret, 16g (1.2mm) with a 3mm ball - length 1/4'' to 5/8'' (6mm - 16mm)</v>
      </c>
      <c r="G161" s="191">
        <f>ROUND(IF(ISBLANK(C161),0,VLOOKUP(C161,'[2]Acha Air Sales Price List'!$B$1:$X$65536,12,FALSE)*$L$14),2)</f>
        <v>55</v>
      </c>
      <c r="H161" s="192">
        <f t="shared" si="5"/>
        <v>1100</v>
      </c>
      <c r="I161" s="14"/>
      <c r="J161" s="118" t="s">
        <v>70</v>
      </c>
    </row>
    <row r="162" spans="1:10" ht="35.1" customHeight="1">
      <c r="A162" s="13"/>
      <c r="B162" s="122">
        <v>50</v>
      </c>
      <c r="C162" s="36" t="s">
        <v>171</v>
      </c>
      <c r="D162" s="265" t="s">
        <v>165</v>
      </c>
      <c r="E162" s="266"/>
      <c r="F162" s="123" t="str">
        <f>VLOOKUP(C162,'[2]Acha Air Sales Price List'!$B$1:$D$65536,3,FALSE)</f>
        <v>EO gas sterilized piercing: Titanium G23 circular barbell, 16g (1.2mm) with two 3mm balls - 1/4'' to 9/16'' (6mm - 14mm)</v>
      </c>
      <c r="G162" s="124">
        <f>ROUND(IF(ISBLANK(C162),0,VLOOKUP(C162,'[2]Acha Air Sales Price List'!$B$1:$X$65536,12,FALSE)*$L$14),2)</f>
        <v>61.64</v>
      </c>
      <c r="H162" s="125">
        <f t="shared" si="5"/>
        <v>3082</v>
      </c>
      <c r="I162" s="14"/>
      <c r="J162" s="118" t="s">
        <v>70</v>
      </c>
    </row>
    <row r="163" spans="1:10" ht="35.1" customHeight="1">
      <c r="A163" s="13"/>
      <c r="B163" s="188">
        <v>30</v>
      </c>
      <c r="C163" s="189" t="s">
        <v>172</v>
      </c>
      <c r="D163" s="268" t="s">
        <v>173</v>
      </c>
      <c r="E163" s="269"/>
      <c r="F163" s="190" t="str">
        <f>VLOOKUP(C163,'[2]Acha Air Sales Price List'!$B$1:$D$65536,3,FALSE)</f>
        <v>EO gas sterilized piercing: Titanium G23 tongue, 14g (1.6mm) with 6mm balls - length 5/8'' to 7/8'' (16mm-22mm)</v>
      </c>
      <c r="G163" s="191">
        <f>ROUND(IF(ISBLANK(C163),0,VLOOKUP(C163,'[2]Acha Air Sales Price List'!$B$1:$X$65536,12,FALSE)*$L$14),2)</f>
        <v>76.400000000000006</v>
      </c>
      <c r="H163" s="192">
        <f t="shared" si="5"/>
        <v>2292</v>
      </c>
      <c r="I163" s="14"/>
      <c r="J163" s="118" t="s">
        <v>70</v>
      </c>
    </row>
    <row r="164" spans="1:10" ht="35.1" customHeight="1">
      <c r="A164" s="13"/>
      <c r="B164" s="188">
        <v>50</v>
      </c>
      <c r="C164" s="189" t="s">
        <v>172</v>
      </c>
      <c r="D164" s="268" t="s">
        <v>174</v>
      </c>
      <c r="E164" s="269"/>
      <c r="F164" s="190" t="str">
        <f>VLOOKUP(C164,'[2]Acha Air Sales Price List'!$B$1:$D$65536,3,FALSE)</f>
        <v>EO gas sterilized piercing: Titanium G23 tongue, 14g (1.6mm) with 6mm balls - length 5/8'' to 7/8'' (16mm-22mm)</v>
      </c>
      <c r="G164" s="191">
        <f>ROUND(IF(ISBLANK(C164),0,VLOOKUP(C164,'[2]Acha Air Sales Price List'!$B$1:$X$65536,12,FALSE)*$L$14),2)</f>
        <v>76.400000000000006</v>
      </c>
      <c r="H164" s="192">
        <f t="shared" si="5"/>
        <v>3820</v>
      </c>
      <c r="I164" s="14"/>
      <c r="J164" s="118" t="s">
        <v>70</v>
      </c>
    </row>
    <row r="165" spans="1:10" ht="35.1" customHeight="1">
      <c r="A165" s="13"/>
      <c r="B165" s="122">
        <v>30</v>
      </c>
      <c r="C165" s="36" t="s">
        <v>175</v>
      </c>
      <c r="D165" s="265" t="s">
        <v>173</v>
      </c>
      <c r="E165" s="266"/>
      <c r="F165" s="123" t="str">
        <f>VLOOKUP(C165,'[2]Acha Air Sales Price List'!$B$1:$D$65536,3,FALSE)</f>
        <v>EO gas sterilized high polished titanium G23 snake eyes piercing banana, 16g (1.2mm) with two 3mm balls</v>
      </c>
      <c r="G165" s="124">
        <f>ROUND(IF(ISBLANK(C165),0,VLOOKUP(C165,'[2]Acha Air Sales Price List'!$B$1:$X$65536,12,FALSE)*$L$14),2)</f>
        <v>56.1</v>
      </c>
      <c r="H165" s="125">
        <f t="shared" si="5"/>
        <v>1683</v>
      </c>
      <c r="I165" s="14"/>
      <c r="J165" s="118" t="s">
        <v>70</v>
      </c>
    </row>
    <row r="166" spans="1:10" ht="35.1" customHeight="1">
      <c r="A166" s="13"/>
      <c r="B166" s="188">
        <v>30</v>
      </c>
      <c r="C166" s="189" t="s">
        <v>175</v>
      </c>
      <c r="D166" s="268" t="s">
        <v>170</v>
      </c>
      <c r="E166" s="269"/>
      <c r="F166" s="190" t="str">
        <f>VLOOKUP(C166,'[2]Acha Air Sales Price List'!$B$1:$D$65536,3,FALSE)</f>
        <v>EO gas sterilized high polished titanium G23 snake eyes piercing banana, 16g (1.2mm) with two 3mm balls</v>
      </c>
      <c r="G166" s="191">
        <f>ROUND(IF(ISBLANK(C166),0,VLOOKUP(C166,'[2]Acha Air Sales Price List'!$B$1:$X$65536,12,FALSE)*$L$14),2)</f>
        <v>56.1</v>
      </c>
      <c r="H166" s="192">
        <f t="shared" si="5"/>
        <v>1683</v>
      </c>
      <c r="I166" s="14"/>
      <c r="J166" s="118" t="s">
        <v>70</v>
      </c>
    </row>
    <row r="167" spans="1:10" ht="35.1" customHeight="1">
      <c r="A167" s="13"/>
      <c r="B167" s="122">
        <v>50</v>
      </c>
      <c r="C167" s="36" t="s">
        <v>176</v>
      </c>
      <c r="D167" s="265" t="s">
        <v>84</v>
      </c>
      <c r="E167" s="266"/>
      <c r="F167" s="123" t="str">
        <f>VLOOKUP(C167,'[2]Acha Air Sales Price List'!$B$1:$D$65536,3,FALSE)</f>
        <v>EO gas sterilized titanium G23 nose screw, 1mm (18g) with 2.5mm bezel set color round crystal</v>
      </c>
      <c r="G167" s="124">
        <f>ROUND(IF(ISBLANK(C167),0,VLOOKUP(C167,'[2]Acha Air Sales Price List'!$B$1:$X$65536,12,FALSE)*$L$14),2)</f>
        <v>59.79</v>
      </c>
      <c r="H167" s="125">
        <f t="shared" si="5"/>
        <v>2989.5</v>
      </c>
      <c r="I167" s="14"/>
      <c r="J167" s="118" t="s">
        <v>70</v>
      </c>
    </row>
    <row r="168" spans="1:10" ht="35.1" customHeight="1">
      <c r="A168" s="13"/>
      <c r="B168" s="122">
        <v>5</v>
      </c>
      <c r="C168" s="36" t="s">
        <v>177</v>
      </c>
      <c r="D168" s="265" t="s">
        <v>178</v>
      </c>
      <c r="E168" s="266"/>
      <c r="F168" s="123" t="str">
        <f>VLOOKUP(C168,'[2]Acha Air Sales Price List'!$B$1:$D$65536,3,FALSE)</f>
        <v>Acrylic empty display with white foam for 120 pcs of nose jewelry</v>
      </c>
      <c r="G168" s="124">
        <f>ROUND(IF(ISBLANK(C168),0,VLOOKUP(C168,'[2]Acha Air Sales Price List'!$B$1:$X$65536,12,FALSE)*$L$14),2)</f>
        <v>164.84</v>
      </c>
      <c r="H168" s="125">
        <f t="shared" si="5"/>
        <v>824.2</v>
      </c>
      <c r="I168" s="14"/>
      <c r="J168" s="118" t="s">
        <v>70</v>
      </c>
    </row>
    <row r="169" spans="1:10" ht="35.1" customHeight="1">
      <c r="A169" s="13"/>
      <c r="B169" s="1">
        <v>2</v>
      </c>
      <c r="C169" s="36" t="s">
        <v>179</v>
      </c>
      <c r="D169" s="261"/>
      <c r="E169" s="262"/>
      <c r="F169" s="41" t="str">
        <f>VLOOKUP(C169,'[2]Acha Air Sales Price List'!$B$1:$D$65536,3,FALSE)</f>
        <v>Box-16 pieces of 925 silver "bend it yourself" nose studs, 0.6mm (22g) with 3mm half ball shaped top with ferido glued multi clear crystals with resin cover</v>
      </c>
      <c r="G169" s="21">
        <f>ROUND(IF(ISBLANK(C169),0,VLOOKUP(C169,'[2]Acha Air Sales Price List'!$B$1:$X$65536,12,FALSE)*$L$14),2)</f>
        <v>505.9</v>
      </c>
      <c r="H169" s="22">
        <f t="shared" si="5"/>
        <v>1011.8</v>
      </c>
      <c r="I169" s="14"/>
      <c r="J169" s="118" t="s">
        <v>82</v>
      </c>
    </row>
    <row r="170" spans="1:10" ht="35.1" customHeight="1">
      <c r="A170" s="13"/>
      <c r="B170" s="1">
        <v>2</v>
      </c>
      <c r="C170" s="36" t="s">
        <v>180</v>
      </c>
      <c r="D170" s="261"/>
      <c r="E170" s="262"/>
      <c r="F170" s="41" t="str">
        <f>VLOOKUP(C170,'[2]Acha Air Sales Price List'!$B$1:$D$65536,3,FALSE)</f>
        <v>Display box with 52 pcs. of 925 sterling silver "Bend it yourself " nose studs, 22g (0.6mm) with big 2.5mm clear prong set crystal tops</v>
      </c>
      <c r="G170" s="21">
        <f>ROUND(IF(ISBLANK(C170),0,VLOOKUP(C170,'[2]Acha Air Sales Price List'!$B$1:$X$65536,12,FALSE)*$L$14),2)</f>
        <v>574.67999999999995</v>
      </c>
      <c r="H170" s="22">
        <f t="shared" si="5"/>
        <v>1149.3599999999999</v>
      </c>
      <c r="I170" s="14"/>
      <c r="J170" s="118" t="s">
        <v>82</v>
      </c>
    </row>
    <row r="171" spans="1:10" ht="35.1" customHeight="1">
      <c r="A171" s="13"/>
      <c r="B171" s="1">
        <v>2</v>
      </c>
      <c r="C171" s="36" t="s">
        <v>181</v>
      </c>
      <c r="D171" s="261"/>
      <c r="E171" s="262"/>
      <c r="F171" s="41" t="str">
        <f>VLOOKUP(C171,'[2]Acha Air Sales Price List'!$B$1:$D$65536,3,FALSE)</f>
        <v>Display box with 52 pcs. of 925 silver "bend it yourself" nose studs, 22g (0.6mm) with 2mm clear round crystal tops</v>
      </c>
      <c r="G171" s="21">
        <f>ROUND(IF(ISBLANK(C171),0,VLOOKUP(C171,'[2]Acha Air Sales Price List'!$B$1:$X$65536,12,FALSE)*$L$14),2)</f>
        <v>480.69</v>
      </c>
      <c r="H171" s="22">
        <f t="shared" si="5"/>
        <v>961.38</v>
      </c>
      <c r="I171" s="14"/>
      <c r="J171" s="118" t="s">
        <v>82</v>
      </c>
    </row>
    <row r="172" spans="1:10" ht="35.1" customHeight="1">
      <c r="A172" s="13"/>
      <c r="B172" s="1">
        <v>2</v>
      </c>
      <c r="C172" s="36" t="s">
        <v>182</v>
      </c>
      <c r="D172" s="261"/>
      <c r="E172" s="262"/>
      <c r="F172" s="41" t="str">
        <f>VLOOKUP(C172,'[2]Acha Air Sales Price List'!$B$1:$D$65536,3,FALSE)</f>
        <v>Display box with 36 pcs. of 925 silver "bend it yourself" nose studs, 22g (0.6mm) with Music note shaped tops with round color center crystal</v>
      </c>
      <c r="G172" s="21">
        <f>ROUND(IF(ISBLANK(C172),0,VLOOKUP(C172,'[2]Acha Air Sales Price List'!$B$1:$X$65536,12,FALSE)*$L$14),2)</f>
        <v>493.67</v>
      </c>
      <c r="H172" s="22">
        <f t="shared" si="5"/>
        <v>987.34</v>
      </c>
      <c r="I172" s="14"/>
      <c r="J172" s="118" t="s">
        <v>82</v>
      </c>
    </row>
    <row r="173" spans="1:10" ht="35.1" customHeight="1">
      <c r="A173" s="13"/>
      <c r="B173" s="1">
        <v>2</v>
      </c>
      <c r="C173" s="36" t="s">
        <v>183</v>
      </c>
      <c r="D173" s="261"/>
      <c r="E173" s="262"/>
      <c r="F173" s="41" t="str">
        <f>VLOOKUP(C173,'[2]Acha Air Sales Price List'!$B$1:$D$65536,3,FALSE)</f>
        <v>Display box with 36 pcs. of 925 silver "bend it yourself" nose studs, 22g (0.6mm) with Music note shaped tops with round clear center crystal</v>
      </c>
      <c r="G173" s="21">
        <f>ROUND(IF(ISBLANK(C173),0,VLOOKUP(C173,'[2]Acha Air Sales Price List'!$B$1:$X$65536,12,FALSE)*$L$14),2)</f>
        <v>459.71</v>
      </c>
      <c r="H173" s="22">
        <f t="shared" si="5"/>
        <v>919.42</v>
      </c>
      <c r="I173" s="14"/>
      <c r="J173" s="118" t="s">
        <v>82</v>
      </c>
    </row>
    <row r="174" spans="1:10" ht="35.1" customHeight="1">
      <c r="A174" s="13"/>
      <c r="B174" s="1">
        <v>2</v>
      </c>
      <c r="C174" s="36" t="s">
        <v>184</v>
      </c>
      <c r="D174" s="261"/>
      <c r="E174" s="262"/>
      <c r="F174" s="41" t="str">
        <f>VLOOKUP(C174,'[2]Acha Air Sales Price List'!$B$1:$D$65536,3,FALSE)</f>
        <v>Display box with 52 pcs. of 925 sterling silver "Bend it yourself " nose studs, 22g (0.6mm) with 2mm prong set crystal tops in assorted colors with 18k gold plating</v>
      </c>
      <c r="G174" s="21">
        <f>ROUND(IF(ISBLANK(C174),0,VLOOKUP(C174,'[2]Acha Air Sales Price List'!$B$1:$X$65536,12,FALSE)*$L$14),2)</f>
        <v>1013.79</v>
      </c>
      <c r="H174" s="22">
        <f t="shared" si="5"/>
        <v>2027.58</v>
      </c>
      <c r="I174" s="14"/>
      <c r="J174" s="118" t="s">
        <v>82</v>
      </c>
    </row>
    <row r="175" spans="1:10" ht="35.1" customHeight="1">
      <c r="A175" s="13"/>
      <c r="B175" s="1">
        <v>1</v>
      </c>
      <c r="C175" s="36" t="s">
        <v>185</v>
      </c>
      <c r="D175" s="261"/>
      <c r="E175" s="262"/>
      <c r="F175" s="41" t="str">
        <f>VLOOKUP(C175,'[2]Acha Air Sales Price List'!$B$1:$D$65536,3,FALSE)</f>
        <v>Display box of 52 pieces of silver "Bend it yourself" nose studs, 22g (0.6mm) with clear tri-crystal top</v>
      </c>
      <c r="G175" s="21">
        <f>ROUND(IF(ISBLANK(C175),0,VLOOKUP(C175,'[2]Acha Air Sales Price List'!$B$1:$X$65536,12,FALSE)*$L$14),2)</f>
        <v>644.16999999999996</v>
      </c>
      <c r="H175" s="22">
        <f t="shared" si="5"/>
        <v>644.16999999999996</v>
      </c>
      <c r="I175" s="14"/>
      <c r="J175" s="118" t="s">
        <v>82</v>
      </c>
    </row>
    <row r="176" spans="1:10" ht="35.1" customHeight="1">
      <c r="A176" s="13"/>
      <c r="B176" s="1">
        <v>1</v>
      </c>
      <c r="C176" s="36" t="s">
        <v>186</v>
      </c>
      <c r="D176" s="261"/>
      <c r="E176" s="262"/>
      <c r="F176" s="41" t="str">
        <f>VLOOKUP(C176,'[2]Acha Air Sales Price List'!$B$1:$D$65536,3,FALSE)</f>
        <v>Display box with 52 pcs. of 925 sterling silver "bend it yourself" nose studs, 22g (0.6mm) with 1mm crystal flower design tops in assorted colors</v>
      </c>
      <c r="G176" s="21">
        <f>ROUND(IF(ISBLANK(C176),0,VLOOKUP(C176,'[2]Acha Air Sales Price List'!$B$1:$X$65536,12,FALSE)*$L$14),2)</f>
        <v>1204.93</v>
      </c>
      <c r="H176" s="22">
        <f t="shared" si="5"/>
        <v>1204.93</v>
      </c>
      <c r="I176" s="14"/>
      <c r="J176" s="118" t="s">
        <v>82</v>
      </c>
    </row>
    <row r="177" spans="1:10" ht="35.1" customHeight="1">
      <c r="A177" s="13"/>
      <c r="B177" s="1">
        <v>1</v>
      </c>
      <c r="C177" s="36" t="s">
        <v>187</v>
      </c>
      <c r="D177" s="261"/>
      <c r="E177" s="262"/>
      <c r="F177" s="41" t="str">
        <f>VLOOKUP(C177,'[2]Acha Air Sales Price List'!$B$1:$D$65536,3,FALSE)</f>
        <v>Display box of 52 pieces of 925 sterling silver '' bend it yourself '' nose studs  , 22g (0.6mm) with ball 2mm</v>
      </c>
      <c r="G177" s="21">
        <f>ROUND(IF(ISBLANK(C177),0,VLOOKUP(C177,'[2]Acha Air Sales Price List'!$B$1:$X$65536,12,FALSE)*$L$14),2)</f>
        <v>669.42</v>
      </c>
      <c r="H177" s="22">
        <f t="shared" si="5"/>
        <v>669.42</v>
      </c>
      <c r="I177" s="14"/>
      <c r="J177" s="118" t="s">
        <v>82</v>
      </c>
    </row>
    <row r="178" spans="1:10" ht="35.1" customHeight="1">
      <c r="A178" s="13"/>
      <c r="B178" s="1">
        <v>1</v>
      </c>
      <c r="C178" s="37" t="s">
        <v>188</v>
      </c>
      <c r="D178" s="261"/>
      <c r="E178" s="262"/>
      <c r="F178" s="41" t="str">
        <f>VLOOKUP(C178,'[2]Acha Air Sales Price List'!$B$1:$D$65536,3,FALSE)</f>
        <v>Display box with 52 pcs. of 925 sterling silver "Bend it yourself " nose studs, 22g (0.6mm) with big 2.5mm clear prong set Cubic Zirconia (CZ) stones</v>
      </c>
      <c r="G178" s="21">
        <f>ROUND(IF(ISBLANK(C178),0,VLOOKUP(C178,'[2]Acha Air Sales Price List'!$B$1:$X$65536,12,FALSE)*$L$14),2)</f>
        <v>596.69000000000005</v>
      </c>
      <c r="H178" s="22">
        <f>ROUND(IF(ISNUMBER(B178), G178*B178, 0),5)</f>
        <v>596.69000000000005</v>
      </c>
      <c r="I178" s="14"/>
      <c r="J178" s="118" t="s">
        <v>82</v>
      </c>
    </row>
    <row r="179" spans="1:10" ht="35.1" customHeight="1">
      <c r="A179" s="13"/>
      <c r="B179" s="1">
        <v>1</v>
      </c>
      <c r="C179" s="36" t="s">
        <v>189</v>
      </c>
      <c r="D179" s="261"/>
      <c r="E179" s="262"/>
      <c r="F179" s="41" t="str">
        <f>VLOOKUP(C179,'[2]Acha Air Sales Price List'!$B$1:$D$65536,3,FALSE)</f>
        <v>Display box with 52 pcs. of 925 silver "bend it yourself" nose studs, 22g (0.6mm) with  2mm prong set clear round crystal tops</v>
      </c>
      <c r="G179" s="21">
        <f>ROUND(IF(ISBLANK(C179),0,VLOOKUP(C179,'[2]Acha Air Sales Price List'!$B$1:$X$65536,12,FALSE)*$L$14),2)</f>
        <v>553.95000000000005</v>
      </c>
      <c r="H179" s="22">
        <f t="shared" ref="H179:H233" si="6">ROUND(IF(ISNUMBER(B179), G179*B179, 0),5)</f>
        <v>553.95000000000005</v>
      </c>
      <c r="I179" s="14"/>
      <c r="J179" s="118" t="s">
        <v>82</v>
      </c>
    </row>
    <row r="180" spans="1:10" ht="35.1" customHeight="1">
      <c r="A180" s="13"/>
      <c r="B180" s="1">
        <v>1</v>
      </c>
      <c r="C180" s="36" t="s">
        <v>190</v>
      </c>
      <c r="D180" s="261"/>
      <c r="E180" s="262"/>
      <c r="F180" s="41" t="str">
        <f>VLOOKUP(C180,'[2]Acha Air Sales Price List'!$B$1:$D$65536,3,FALSE)</f>
        <v>Display box with 52 pieces of 925 sterling silver ''bend it yourself'' nose studs  , 22g (0.6mm) with clear 2mm prong set round  shaped Cubic zirconia stone (CZ)</v>
      </c>
      <c r="G180" s="21">
        <f>ROUND(IF(ISBLANK(C180),0,VLOOKUP(C180,'[2]Acha Air Sales Price List'!$B$1:$X$65536,12,FALSE)*$L$14),2)</f>
        <v>587.14</v>
      </c>
      <c r="H180" s="22">
        <f t="shared" si="6"/>
        <v>587.14</v>
      </c>
      <c r="I180" s="14"/>
      <c r="J180" s="118" t="s">
        <v>82</v>
      </c>
    </row>
    <row r="181" spans="1:10" ht="35.1" customHeight="1">
      <c r="A181" s="13"/>
      <c r="B181" s="1">
        <v>1</v>
      </c>
      <c r="C181" s="36" t="s">
        <v>191</v>
      </c>
      <c r="D181" s="261"/>
      <c r="E181" s="262"/>
      <c r="F181" s="41" t="str">
        <f>VLOOKUP(C181,'[2]Acha Air Sales Price List'!$B$1:$D$65536,3,FALSE)</f>
        <v>Display box with 52 pieces of 925 sterling silver ''bend it yourself'' nose studs  , 22g (0.6mm) with clear 1.5mm prong set round  shaped Cubic zirconia stone (CZ)</v>
      </c>
      <c r="G181" s="21">
        <f>ROUND(IF(ISBLANK(C181),0,VLOOKUP(C181,'[2]Acha Air Sales Price List'!$B$1:$X$65536,12,FALSE)*$L$14),2)</f>
        <v>529.66999999999996</v>
      </c>
      <c r="H181" s="22">
        <f t="shared" si="6"/>
        <v>529.66999999999996</v>
      </c>
      <c r="I181" s="14"/>
      <c r="J181" s="118" t="s">
        <v>82</v>
      </c>
    </row>
    <row r="182" spans="1:10" ht="35.1" customHeight="1">
      <c r="A182" s="13"/>
      <c r="B182" s="1">
        <v>1</v>
      </c>
      <c r="C182" s="36" t="s">
        <v>192</v>
      </c>
      <c r="D182" s="261"/>
      <c r="E182" s="262"/>
      <c r="F182" s="41" t="str">
        <f>VLOOKUP(C182,'[2]Acha Air Sales Price List'!$B$1:$D$65536,3,FALSE)</f>
        <v>Display box with 52 pcs. of 925 sterling silver "bend it yourself" nose studs, 22g (0.6mm) with 18k gold plating and 2mm round prong set clear CZ stones</v>
      </c>
      <c r="G182" s="21">
        <f>ROUND(IF(ISBLANK(C182),0,VLOOKUP(C182,'[2]Acha Air Sales Price List'!$B$1:$X$65536,12,FALSE)*$L$14),2)</f>
        <v>1028.44</v>
      </c>
      <c r="H182" s="22">
        <f t="shared" si="6"/>
        <v>1028.44</v>
      </c>
      <c r="I182" s="14"/>
      <c r="J182" s="118" t="s">
        <v>82</v>
      </c>
    </row>
    <row r="183" spans="1:10" ht="35.1" customHeight="1">
      <c r="A183" s="13"/>
      <c r="B183" s="1">
        <v>1</v>
      </c>
      <c r="C183" s="36" t="s">
        <v>193</v>
      </c>
      <c r="D183" s="261"/>
      <c r="E183" s="262"/>
      <c r="F183" s="41" t="str">
        <f>VLOOKUP(C183,'[2]Acha Air Sales Price List'!$B$1:$D$65536,3,FALSE)</f>
        <v>Display box with 52 pcs. of 925 sterling silver "bend it yourself" nose studs, 22g (0.6mm) with real 18k gold plating and big 2.5mm clear prong CZ stones</v>
      </c>
      <c r="G183" s="21">
        <f>ROUND(IF(ISBLANK(C183),0,VLOOKUP(C183,'[2]Acha Air Sales Price List'!$B$1:$X$65536,12,FALSE)*$L$14),2)</f>
        <v>1062.4100000000001</v>
      </c>
      <c r="H183" s="22">
        <f t="shared" si="6"/>
        <v>1062.4100000000001</v>
      </c>
      <c r="I183" s="14"/>
      <c r="J183" s="118" t="s">
        <v>82</v>
      </c>
    </row>
    <row r="184" spans="1:10" ht="35.1" customHeight="1">
      <c r="A184" s="13"/>
      <c r="B184" s="1">
        <v>1</v>
      </c>
      <c r="C184" s="36" t="s">
        <v>194</v>
      </c>
      <c r="D184" s="261"/>
      <c r="E184" s="262"/>
      <c r="F184" s="41" t="str">
        <f>VLOOKUP(C184,'[2]Acha Air Sales Price List'!$B$1:$D$65536,3,FALSE)</f>
        <v xml:space="preserve">Display box of 52 pieces of 925 sterling silver prong set '' bend it yourself nose studs,1.5mm round CZ crystalswith 18k gold plating , 22g (0.6mm) </v>
      </c>
      <c r="G184" s="21">
        <f>ROUND(IF(ISBLANK(C184),0,VLOOKUP(C184,'[2]Acha Air Sales Price List'!$B$1:$X$65536,12,FALSE)*$L$14),2)</f>
        <v>946.7</v>
      </c>
      <c r="H184" s="22">
        <f t="shared" si="6"/>
        <v>946.7</v>
      </c>
      <c r="I184" s="14"/>
      <c r="J184" s="118" t="s">
        <v>82</v>
      </c>
    </row>
    <row r="185" spans="1:10" ht="35.1" customHeight="1">
      <c r="A185" s="13"/>
      <c r="B185" s="1">
        <v>1</v>
      </c>
      <c r="C185" s="36" t="s">
        <v>195</v>
      </c>
      <c r="D185" s="261"/>
      <c r="E185" s="262"/>
      <c r="F185" s="41" t="str">
        <f>VLOOKUP(C185,'[2]Acha Air Sales Price List'!$B$1:$D$65536,3,FALSE)</f>
        <v>Display box with 52 pcs of 925 sterling silver "bend it yourself" nose studs, 22g (0.6mm) with 2mm ball shaped top and real 18k gold plating</v>
      </c>
      <c r="G185" s="21">
        <f>ROUND(IF(ISBLANK(C185),0,VLOOKUP(C185,'[2]Acha Air Sales Price List'!$B$1:$X$65536,12,FALSE)*$L$14),2)</f>
        <v>1104.47</v>
      </c>
      <c r="H185" s="22">
        <f t="shared" si="6"/>
        <v>1104.47</v>
      </c>
      <c r="I185" s="14"/>
      <c r="J185" s="118" t="s">
        <v>82</v>
      </c>
    </row>
    <row r="186" spans="1:10" ht="35.1" hidden="1" customHeight="1">
      <c r="A186" s="13"/>
      <c r="B186" s="1"/>
      <c r="C186" s="36"/>
      <c r="D186" s="261"/>
      <c r="E186" s="262"/>
      <c r="F186" s="41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6"/>
        <v>0</v>
      </c>
      <c r="I186" s="14"/>
    </row>
    <row r="187" spans="1:10" ht="35.1" hidden="1" customHeight="1">
      <c r="A187" s="13"/>
      <c r="B187" s="1"/>
      <c r="C187" s="36"/>
      <c r="D187" s="261"/>
      <c r="E187" s="262"/>
      <c r="F187" s="41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6"/>
        <v>0</v>
      </c>
      <c r="I187" s="14"/>
    </row>
    <row r="188" spans="1:10" ht="35.1" hidden="1" customHeight="1">
      <c r="A188" s="13"/>
      <c r="B188" s="1"/>
      <c r="C188" s="36"/>
      <c r="D188" s="261"/>
      <c r="E188" s="262"/>
      <c r="F188" s="41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6"/>
        <v>0</v>
      </c>
      <c r="I188" s="14"/>
    </row>
    <row r="189" spans="1:10" ht="35.1" hidden="1" customHeight="1">
      <c r="A189" s="13"/>
      <c r="B189" s="1"/>
      <c r="C189" s="36"/>
      <c r="D189" s="261"/>
      <c r="E189" s="262"/>
      <c r="F189" s="41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6"/>
        <v>0</v>
      </c>
      <c r="I189" s="14"/>
    </row>
    <row r="190" spans="1:10" ht="35.1" hidden="1" customHeight="1">
      <c r="A190" s="13"/>
      <c r="B190" s="1"/>
      <c r="C190" s="36"/>
      <c r="D190" s="261"/>
      <c r="E190" s="262"/>
      <c r="F190" s="41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6"/>
        <v>0</v>
      </c>
      <c r="I190" s="14"/>
    </row>
    <row r="191" spans="1:10" ht="35.1" hidden="1" customHeight="1">
      <c r="A191" s="13"/>
      <c r="B191" s="1"/>
      <c r="C191" s="36"/>
      <c r="D191" s="261"/>
      <c r="E191" s="262"/>
      <c r="F191" s="41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6"/>
        <v>0</v>
      </c>
      <c r="I191" s="14"/>
    </row>
    <row r="192" spans="1:10" ht="35.1" hidden="1" customHeight="1">
      <c r="A192" s="13"/>
      <c r="B192" s="1"/>
      <c r="C192" s="36"/>
      <c r="D192" s="261"/>
      <c r="E192" s="262"/>
      <c r="F192" s="41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6"/>
        <v>0</v>
      </c>
      <c r="I192" s="14"/>
    </row>
    <row r="193" spans="1:9" ht="35.1" hidden="1" customHeight="1">
      <c r="A193" s="13"/>
      <c r="B193" s="1"/>
      <c r="C193" s="36"/>
      <c r="D193" s="261"/>
      <c r="E193" s="262"/>
      <c r="F193" s="41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6"/>
        <v>0</v>
      </c>
      <c r="I193" s="14"/>
    </row>
    <row r="194" spans="1:9" ht="35.1" hidden="1" customHeight="1">
      <c r="A194" s="13"/>
      <c r="B194" s="1"/>
      <c r="C194" s="37"/>
      <c r="D194" s="261"/>
      <c r="E194" s="262"/>
      <c r="F194" s="41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6"/>
        <v>0</v>
      </c>
      <c r="I194" s="14"/>
    </row>
    <row r="195" spans="1:9" ht="35.1" hidden="1" customHeight="1">
      <c r="A195" s="13"/>
      <c r="B195" s="1"/>
      <c r="C195" s="37"/>
      <c r="D195" s="261"/>
      <c r="E195" s="262"/>
      <c r="F195" s="41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6"/>
        <v>0</v>
      </c>
      <c r="I195" s="14"/>
    </row>
    <row r="196" spans="1:9" ht="35.1" hidden="1" customHeight="1">
      <c r="A196" s="13"/>
      <c r="B196" s="1"/>
      <c r="C196" s="36"/>
      <c r="D196" s="261"/>
      <c r="E196" s="262"/>
      <c r="F196" s="41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6"/>
        <v>0</v>
      </c>
      <c r="I196" s="14"/>
    </row>
    <row r="197" spans="1:9" ht="35.1" hidden="1" customHeight="1">
      <c r="A197" s="13"/>
      <c r="B197" s="1"/>
      <c r="C197" s="36"/>
      <c r="D197" s="261"/>
      <c r="E197" s="262"/>
      <c r="F197" s="41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6"/>
        <v>0</v>
      </c>
      <c r="I197" s="14"/>
    </row>
    <row r="198" spans="1:9" ht="35.1" hidden="1" customHeight="1">
      <c r="A198" s="13"/>
      <c r="B198" s="1"/>
      <c r="C198" s="36"/>
      <c r="D198" s="261"/>
      <c r="E198" s="262"/>
      <c r="F198" s="41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6"/>
        <v>0</v>
      </c>
      <c r="I198" s="14"/>
    </row>
    <row r="199" spans="1:9" ht="35.1" hidden="1" customHeight="1">
      <c r="A199" s="13"/>
      <c r="B199" s="1"/>
      <c r="C199" s="36"/>
      <c r="D199" s="261"/>
      <c r="E199" s="262"/>
      <c r="F199" s="41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6"/>
        <v>0</v>
      </c>
      <c r="I199" s="14"/>
    </row>
    <row r="200" spans="1:9" ht="35.1" hidden="1" customHeight="1">
      <c r="A200" s="13"/>
      <c r="B200" s="1"/>
      <c r="C200" s="36"/>
      <c r="D200" s="261"/>
      <c r="E200" s="262"/>
      <c r="F200" s="41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6"/>
        <v>0</v>
      </c>
      <c r="I200" s="14"/>
    </row>
    <row r="201" spans="1:9" ht="35.1" hidden="1" customHeight="1">
      <c r="A201" s="13"/>
      <c r="B201" s="1"/>
      <c r="C201" s="36"/>
      <c r="D201" s="261"/>
      <c r="E201" s="262"/>
      <c r="F201" s="41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6"/>
        <v>0</v>
      </c>
      <c r="I201" s="14"/>
    </row>
    <row r="202" spans="1:9" ht="35.1" hidden="1" customHeight="1">
      <c r="A202" s="13"/>
      <c r="B202" s="1"/>
      <c r="C202" s="36"/>
      <c r="D202" s="261"/>
      <c r="E202" s="262"/>
      <c r="F202" s="41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6"/>
        <v>0</v>
      </c>
      <c r="I202" s="14"/>
    </row>
    <row r="203" spans="1:9" ht="35.1" hidden="1" customHeight="1">
      <c r="A203" s="13"/>
      <c r="B203" s="1"/>
      <c r="C203" s="36"/>
      <c r="D203" s="261"/>
      <c r="E203" s="262"/>
      <c r="F203" s="41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6"/>
        <v>0</v>
      </c>
      <c r="I203" s="14"/>
    </row>
    <row r="204" spans="1:9" ht="35.1" hidden="1" customHeight="1">
      <c r="A204" s="13"/>
      <c r="B204" s="1"/>
      <c r="C204" s="36"/>
      <c r="D204" s="261"/>
      <c r="E204" s="262"/>
      <c r="F204" s="41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6"/>
        <v>0</v>
      </c>
      <c r="I204" s="14"/>
    </row>
    <row r="205" spans="1:9" ht="35.1" hidden="1" customHeight="1">
      <c r="A205" s="13"/>
      <c r="B205" s="1"/>
      <c r="C205" s="36"/>
      <c r="D205" s="261"/>
      <c r="E205" s="262"/>
      <c r="F205" s="41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6"/>
        <v>0</v>
      </c>
      <c r="I205" s="14"/>
    </row>
    <row r="206" spans="1:9" ht="35.1" hidden="1" customHeight="1">
      <c r="A206" s="13"/>
      <c r="B206" s="1"/>
      <c r="C206" s="37"/>
      <c r="D206" s="261"/>
      <c r="E206" s="262"/>
      <c r="F206" s="41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6"/>
        <v>0</v>
      </c>
      <c r="I206" s="14"/>
    </row>
    <row r="207" spans="1:9" ht="35.1" hidden="1" customHeight="1">
      <c r="A207" s="13"/>
      <c r="B207" s="1"/>
      <c r="C207" s="36"/>
      <c r="D207" s="261"/>
      <c r="E207" s="262"/>
      <c r="F207" s="41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6"/>
        <v>0</v>
      </c>
      <c r="I207" s="14"/>
    </row>
    <row r="208" spans="1:9" ht="35.1" hidden="1" customHeight="1">
      <c r="A208" s="13"/>
      <c r="B208" s="1"/>
      <c r="C208" s="36"/>
      <c r="D208" s="261"/>
      <c r="E208" s="262"/>
      <c r="F208" s="41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6"/>
        <v>0</v>
      </c>
      <c r="I208" s="14"/>
    </row>
    <row r="209" spans="1:9" ht="35.1" hidden="1" customHeight="1">
      <c r="A209" s="13"/>
      <c r="B209" s="1"/>
      <c r="C209" s="36"/>
      <c r="D209" s="261"/>
      <c r="E209" s="262"/>
      <c r="F209" s="41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6"/>
        <v>0</v>
      </c>
      <c r="I209" s="14"/>
    </row>
    <row r="210" spans="1:9" ht="35.1" hidden="1" customHeight="1">
      <c r="A210" s="13"/>
      <c r="B210" s="1"/>
      <c r="C210" s="36"/>
      <c r="D210" s="261"/>
      <c r="E210" s="262"/>
      <c r="F210" s="41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6"/>
        <v>0</v>
      </c>
      <c r="I210" s="14"/>
    </row>
    <row r="211" spans="1:9" ht="35.1" hidden="1" customHeight="1">
      <c r="A211" s="13"/>
      <c r="B211" s="1"/>
      <c r="C211" s="36"/>
      <c r="D211" s="261"/>
      <c r="E211" s="262"/>
      <c r="F211" s="41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6"/>
        <v>0</v>
      </c>
      <c r="I211" s="14"/>
    </row>
    <row r="212" spans="1:9" ht="35.1" hidden="1" customHeight="1">
      <c r="A212" s="13"/>
      <c r="B212" s="1"/>
      <c r="C212" s="36"/>
      <c r="D212" s="261"/>
      <c r="E212" s="262"/>
      <c r="F212" s="41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6"/>
        <v>0</v>
      </c>
      <c r="I212" s="14"/>
    </row>
    <row r="213" spans="1:9" ht="35.1" hidden="1" customHeight="1">
      <c r="A213" s="13"/>
      <c r="B213" s="1"/>
      <c r="C213" s="36"/>
      <c r="D213" s="261"/>
      <c r="E213" s="262"/>
      <c r="F213" s="41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6"/>
        <v>0</v>
      </c>
      <c r="I213" s="14"/>
    </row>
    <row r="214" spans="1:9" ht="35.1" hidden="1" customHeight="1">
      <c r="A214" s="13"/>
      <c r="B214" s="1"/>
      <c r="C214" s="36"/>
      <c r="D214" s="261"/>
      <c r="E214" s="262"/>
      <c r="F214" s="41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6"/>
        <v>0</v>
      </c>
      <c r="I214" s="14"/>
    </row>
    <row r="215" spans="1:9" ht="35.1" hidden="1" customHeight="1">
      <c r="A215" s="13"/>
      <c r="B215" s="1"/>
      <c r="C215" s="36"/>
      <c r="D215" s="261"/>
      <c r="E215" s="262"/>
      <c r="F215" s="41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6"/>
        <v>0</v>
      </c>
      <c r="I215" s="14"/>
    </row>
    <row r="216" spans="1:9" ht="35.1" hidden="1" customHeight="1">
      <c r="A216" s="13"/>
      <c r="B216" s="1"/>
      <c r="C216" s="36"/>
      <c r="D216" s="261"/>
      <c r="E216" s="262"/>
      <c r="F216" s="41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6"/>
        <v>0</v>
      </c>
      <c r="I216" s="14"/>
    </row>
    <row r="217" spans="1:9" ht="35.1" hidden="1" customHeight="1">
      <c r="A217" s="13"/>
      <c r="B217" s="1"/>
      <c r="C217" s="36"/>
      <c r="D217" s="261"/>
      <c r="E217" s="262"/>
      <c r="F217" s="41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6"/>
        <v>0</v>
      </c>
      <c r="I217" s="14"/>
    </row>
    <row r="218" spans="1:9" ht="35.1" hidden="1" customHeight="1">
      <c r="A218" s="13"/>
      <c r="B218" s="1"/>
      <c r="C218" s="36"/>
      <c r="D218" s="261"/>
      <c r="E218" s="262"/>
      <c r="F218" s="41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6"/>
        <v>0</v>
      </c>
      <c r="I218" s="14"/>
    </row>
    <row r="219" spans="1:9" ht="35.1" hidden="1" customHeight="1">
      <c r="A219" s="13"/>
      <c r="B219" s="1"/>
      <c r="C219" s="36"/>
      <c r="D219" s="261"/>
      <c r="E219" s="262"/>
      <c r="F219" s="41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6"/>
        <v>0</v>
      </c>
      <c r="I219" s="14"/>
    </row>
    <row r="220" spans="1:9" ht="35.1" hidden="1" customHeight="1">
      <c r="A220" s="13"/>
      <c r="B220" s="1"/>
      <c r="C220" s="36"/>
      <c r="D220" s="261"/>
      <c r="E220" s="262"/>
      <c r="F220" s="41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6"/>
        <v>0</v>
      </c>
      <c r="I220" s="14"/>
    </row>
    <row r="221" spans="1:9" ht="35.1" hidden="1" customHeight="1">
      <c r="A221" s="13"/>
      <c r="B221" s="1"/>
      <c r="C221" s="36"/>
      <c r="D221" s="261"/>
      <c r="E221" s="262"/>
      <c r="F221" s="41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6"/>
        <v>0</v>
      </c>
      <c r="I221" s="14"/>
    </row>
    <row r="222" spans="1:9" ht="35.1" hidden="1" customHeight="1">
      <c r="A222" s="13"/>
      <c r="B222" s="1"/>
      <c r="C222" s="36"/>
      <c r="D222" s="261"/>
      <c r="E222" s="262"/>
      <c r="F222" s="41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6"/>
        <v>0</v>
      </c>
      <c r="I222" s="14"/>
    </row>
    <row r="223" spans="1:9" ht="35.1" hidden="1" customHeight="1">
      <c r="A223" s="13"/>
      <c r="B223" s="1"/>
      <c r="C223" s="36"/>
      <c r="D223" s="261"/>
      <c r="E223" s="262"/>
      <c r="F223" s="41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6"/>
        <v>0</v>
      </c>
      <c r="I223" s="14"/>
    </row>
    <row r="224" spans="1:9" ht="35.1" hidden="1" customHeight="1">
      <c r="A224" s="13"/>
      <c r="B224" s="1"/>
      <c r="C224" s="36"/>
      <c r="D224" s="261"/>
      <c r="E224" s="262"/>
      <c r="F224" s="41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6"/>
        <v>0</v>
      </c>
      <c r="I224" s="14"/>
    </row>
    <row r="225" spans="1:9" ht="35.1" hidden="1" customHeight="1">
      <c r="A225" s="13"/>
      <c r="B225" s="1"/>
      <c r="C225" s="36"/>
      <c r="D225" s="261"/>
      <c r="E225" s="262"/>
      <c r="F225" s="41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6"/>
        <v>0</v>
      </c>
      <c r="I225" s="14"/>
    </row>
    <row r="226" spans="1:9" ht="35.1" hidden="1" customHeight="1">
      <c r="A226" s="13"/>
      <c r="B226" s="1"/>
      <c r="C226" s="36"/>
      <c r="D226" s="261"/>
      <c r="E226" s="262"/>
      <c r="F226" s="41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6"/>
        <v>0</v>
      </c>
      <c r="I226" s="14"/>
    </row>
    <row r="227" spans="1:9" ht="35.1" hidden="1" customHeight="1">
      <c r="A227" s="13"/>
      <c r="B227" s="1"/>
      <c r="C227" s="36"/>
      <c r="D227" s="261"/>
      <c r="E227" s="262"/>
      <c r="F227" s="41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6"/>
        <v>0</v>
      </c>
      <c r="I227" s="14"/>
    </row>
    <row r="228" spans="1:9" ht="35.1" hidden="1" customHeight="1">
      <c r="A228" s="13"/>
      <c r="B228" s="1"/>
      <c r="C228" s="36"/>
      <c r="D228" s="261"/>
      <c r="E228" s="262"/>
      <c r="F228" s="41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6"/>
        <v>0</v>
      </c>
      <c r="I228" s="14"/>
    </row>
    <row r="229" spans="1:9" ht="35.1" hidden="1" customHeight="1">
      <c r="A229" s="13"/>
      <c r="B229" s="1"/>
      <c r="C229" s="36"/>
      <c r="D229" s="261"/>
      <c r="E229" s="262"/>
      <c r="F229" s="41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6"/>
        <v>0</v>
      </c>
      <c r="I229" s="14"/>
    </row>
    <row r="230" spans="1:9" ht="35.1" hidden="1" customHeight="1">
      <c r="A230" s="13"/>
      <c r="B230" s="1"/>
      <c r="C230" s="36"/>
      <c r="D230" s="261"/>
      <c r="E230" s="262"/>
      <c r="F230" s="41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6"/>
        <v>0</v>
      </c>
      <c r="I230" s="14"/>
    </row>
    <row r="231" spans="1:9" ht="35.1" hidden="1" customHeight="1">
      <c r="A231" s="13"/>
      <c r="B231" s="1"/>
      <c r="C231" s="36"/>
      <c r="D231" s="261"/>
      <c r="E231" s="262"/>
      <c r="F231" s="41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6"/>
        <v>0</v>
      </c>
      <c r="I231" s="14"/>
    </row>
    <row r="232" spans="1:9" ht="35.1" hidden="1" customHeight="1">
      <c r="A232" s="13"/>
      <c r="B232" s="1"/>
      <c r="C232" s="36"/>
      <c r="D232" s="261"/>
      <c r="E232" s="262"/>
      <c r="F232" s="41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6"/>
        <v>0</v>
      </c>
      <c r="I232" s="14"/>
    </row>
    <row r="233" spans="1:9" ht="35.1" hidden="1" customHeight="1">
      <c r="A233" s="13"/>
      <c r="B233" s="1"/>
      <c r="C233" s="36"/>
      <c r="D233" s="261"/>
      <c r="E233" s="262"/>
      <c r="F233" s="41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6"/>
        <v>0</v>
      </c>
      <c r="I233" s="14"/>
    </row>
    <row r="234" spans="1:9" ht="35.1" hidden="1" customHeight="1">
      <c r="A234" s="13"/>
      <c r="B234" s="1"/>
      <c r="C234" s="37"/>
      <c r="D234" s="261"/>
      <c r="E234" s="262"/>
      <c r="F234" s="41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35.1" hidden="1" customHeight="1">
      <c r="A235" s="13"/>
      <c r="B235" s="1"/>
      <c r="C235" s="36"/>
      <c r="D235" s="261"/>
      <c r="E235" s="262"/>
      <c r="F235" s="41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7">ROUND(IF(ISNUMBER(B235), G235*B235, 0),5)</f>
        <v>0</v>
      </c>
      <c r="I235" s="14"/>
    </row>
    <row r="236" spans="1:9" ht="35.1" hidden="1" customHeight="1">
      <c r="A236" s="13"/>
      <c r="B236" s="1"/>
      <c r="C236" s="36"/>
      <c r="D236" s="261"/>
      <c r="E236" s="262"/>
      <c r="F236" s="41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7"/>
        <v>0</v>
      </c>
      <c r="I236" s="14"/>
    </row>
    <row r="237" spans="1:9" ht="35.1" hidden="1" customHeight="1">
      <c r="A237" s="13"/>
      <c r="B237" s="1"/>
      <c r="C237" s="36"/>
      <c r="D237" s="261"/>
      <c r="E237" s="262"/>
      <c r="F237" s="41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7"/>
        <v>0</v>
      </c>
      <c r="I237" s="14"/>
    </row>
    <row r="238" spans="1:9" ht="35.1" hidden="1" customHeight="1">
      <c r="A238" s="13"/>
      <c r="B238" s="1"/>
      <c r="C238" s="36"/>
      <c r="D238" s="261"/>
      <c r="E238" s="262"/>
      <c r="F238" s="41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7"/>
        <v>0</v>
      </c>
      <c r="I238" s="14"/>
    </row>
    <row r="239" spans="1:9" ht="35.1" hidden="1" customHeight="1">
      <c r="A239" s="13"/>
      <c r="B239" s="1"/>
      <c r="C239" s="36"/>
      <c r="D239" s="261"/>
      <c r="E239" s="262"/>
      <c r="F239" s="41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7"/>
        <v>0</v>
      </c>
      <c r="I239" s="14"/>
    </row>
    <row r="240" spans="1:9" ht="35.1" hidden="1" customHeight="1">
      <c r="A240" s="13"/>
      <c r="B240" s="1"/>
      <c r="C240" s="36"/>
      <c r="D240" s="261"/>
      <c r="E240" s="262"/>
      <c r="F240" s="41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7"/>
        <v>0</v>
      </c>
      <c r="I240" s="14"/>
    </row>
    <row r="241" spans="1:9" ht="35.1" hidden="1" customHeight="1">
      <c r="A241" s="13"/>
      <c r="B241" s="1"/>
      <c r="C241" s="36"/>
      <c r="D241" s="261"/>
      <c r="E241" s="262"/>
      <c r="F241" s="41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7"/>
        <v>0</v>
      </c>
      <c r="I241" s="14"/>
    </row>
    <row r="242" spans="1:9" ht="35.1" hidden="1" customHeight="1">
      <c r="A242" s="13"/>
      <c r="B242" s="1"/>
      <c r="C242" s="36"/>
      <c r="D242" s="261"/>
      <c r="E242" s="262"/>
      <c r="F242" s="41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7"/>
        <v>0</v>
      </c>
      <c r="I242" s="14"/>
    </row>
    <row r="243" spans="1:9" ht="35.1" hidden="1" customHeight="1">
      <c r="A243" s="13"/>
      <c r="B243" s="1"/>
      <c r="C243" s="36"/>
      <c r="D243" s="261"/>
      <c r="E243" s="262"/>
      <c r="F243" s="41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7"/>
        <v>0</v>
      </c>
      <c r="I243" s="14"/>
    </row>
    <row r="244" spans="1:9" ht="35.1" hidden="1" customHeight="1">
      <c r="A244" s="13"/>
      <c r="B244" s="1"/>
      <c r="C244" s="36"/>
      <c r="D244" s="261"/>
      <c r="E244" s="262"/>
      <c r="F244" s="41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7"/>
        <v>0</v>
      </c>
      <c r="I244" s="14"/>
    </row>
    <row r="245" spans="1:9" ht="35.1" hidden="1" customHeight="1">
      <c r="A245" s="13"/>
      <c r="B245" s="1"/>
      <c r="C245" s="36"/>
      <c r="D245" s="261"/>
      <c r="E245" s="262"/>
      <c r="F245" s="41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7"/>
        <v>0</v>
      </c>
      <c r="I245" s="14"/>
    </row>
    <row r="246" spans="1:9" ht="35.1" hidden="1" customHeight="1">
      <c r="A246" s="13"/>
      <c r="B246" s="1"/>
      <c r="C246" s="36"/>
      <c r="D246" s="261"/>
      <c r="E246" s="262"/>
      <c r="F246" s="41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7"/>
        <v>0</v>
      </c>
      <c r="I246" s="14"/>
    </row>
    <row r="247" spans="1:9" ht="35.1" hidden="1" customHeight="1">
      <c r="A247" s="13"/>
      <c r="B247" s="1"/>
      <c r="C247" s="36"/>
      <c r="D247" s="261"/>
      <c r="E247" s="262"/>
      <c r="F247" s="41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7"/>
        <v>0</v>
      </c>
      <c r="I247" s="14"/>
    </row>
    <row r="248" spans="1:9" ht="35.1" hidden="1" customHeight="1">
      <c r="A248" s="13"/>
      <c r="B248" s="1"/>
      <c r="C248" s="36"/>
      <c r="D248" s="261"/>
      <c r="E248" s="262"/>
      <c r="F248" s="41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7"/>
        <v>0</v>
      </c>
      <c r="I248" s="14"/>
    </row>
    <row r="249" spans="1:9" ht="35.1" hidden="1" customHeight="1">
      <c r="A249" s="13"/>
      <c r="B249" s="1"/>
      <c r="C249" s="36"/>
      <c r="D249" s="261"/>
      <c r="E249" s="262"/>
      <c r="F249" s="41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7"/>
        <v>0</v>
      </c>
      <c r="I249" s="14"/>
    </row>
    <row r="250" spans="1:9" ht="35.1" hidden="1" customHeight="1">
      <c r="A250" s="13"/>
      <c r="B250" s="1"/>
      <c r="C250" s="36"/>
      <c r="D250" s="261"/>
      <c r="E250" s="262"/>
      <c r="F250" s="41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7"/>
        <v>0</v>
      </c>
      <c r="I250" s="14"/>
    </row>
    <row r="251" spans="1:9" ht="35.1" hidden="1" customHeight="1">
      <c r="A251" s="13"/>
      <c r="B251" s="1"/>
      <c r="C251" s="36"/>
      <c r="D251" s="261"/>
      <c r="E251" s="262"/>
      <c r="F251" s="41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7"/>
        <v>0</v>
      </c>
      <c r="I251" s="14"/>
    </row>
    <row r="252" spans="1:9" ht="35.1" hidden="1" customHeight="1">
      <c r="A252" s="13"/>
      <c r="B252" s="1"/>
      <c r="C252" s="36"/>
      <c r="D252" s="261"/>
      <c r="E252" s="262"/>
      <c r="F252" s="41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7"/>
        <v>0</v>
      </c>
      <c r="I252" s="14"/>
    </row>
    <row r="253" spans="1:9" ht="35.1" hidden="1" customHeight="1">
      <c r="A253" s="13"/>
      <c r="B253" s="1"/>
      <c r="C253" s="36"/>
      <c r="D253" s="261"/>
      <c r="E253" s="262"/>
      <c r="F253" s="41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7"/>
        <v>0</v>
      </c>
      <c r="I253" s="14"/>
    </row>
    <row r="254" spans="1:9" ht="35.1" hidden="1" customHeight="1">
      <c r="A254" s="13"/>
      <c r="B254" s="1"/>
      <c r="C254" s="36"/>
      <c r="D254" s="261"/>
      <c r="E254" s="262"/>
      <c r="F254" s="41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7"/>
        <v>0</v>
      </c>
      <c r="I254" s="14"/>
    </row>
    <row r="255" spans="1:9" ht="35.1" hidden="1" customHeight="1">
      <c r="A255" s="13"/>
      <c r="B255" s="1"/>
      <c r="C255" s="36"/>
      <c r="D255" s="261"/>
      <c r="E255" s="262"/>
      <c r="F255" s="41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7"/>
        <v>0</v>
      </c>
      <c r="I255" s="14"/>
    </row>
    <row r="256" spans="1:9" ht="35.1" hidden="1" customHeight="1">
      <c r="A256" s="13"/>
      <c r="B256" s="1"/>
      <c r="C256" s="36"/>
      <c r="D256" s="261"/>
      <c r="E256" s="262"/>
      <c r="F256" s="41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7"/>
        <v>0</v>
      </c>
      <c r="I256" s="14"/>
    </row>
    <row r="257" spans="1:9" ht="35.1" hidden="1" customHeight="1">
      <c r="A257" s="13"/>
      <c r="B257" s="1"/>
      <c r="C257" s="36"/>
      <c r="D257" s="261"/>
      <c r="E257" s="262"/>
      <c r="F257" s="41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7"/>
        <v>0</v>
      </c>
      <c r="I257" s="14"/>
    </row>
    <row r="258" spans="1:9" ht="35.1" hidden="1" customHeight="1">
      <c r="A258" s="13"/>
      <c r="B258" s="1"/>
      <c r="C258" s="37"/>
      <c r="D258" s="261"/>
      <c r="E258" s="262"/>
      <c r="F258" s="41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7"/>
        <v>0</v>
      </c>
      <c r="I258" s="14"/>
    </row>
    <row r="259" spans="1:9" ht="35.1" hidden="1" customHeight="1">
      <c r="A259" s="13"/>
      <c r="B259" s="1"/>
      <c r="C259" s="36"/>
      <c r="D259" s="261"/>
      <c r="E259" s="262"/>
      <c r="F259" s="41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7"/>
        <v>0</v>
      </c>
      <c r="I259" s="14"/>
    </row>
    <row r="260" spans="1:9" ht="35.1" hidden="1" customHeight="1">
      <c r="A260" s="13"/>
      <c r="B260" s="1"/>
      <c r="C260" s="36"/>
      <c r="D260" s="261"/>
      <c r="E260" s="262"/>
      <c r="F260" s="41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7"/>
        <v>0</v>
      </c>
      <c r="I260" s="14"/>
    </row>
    <row r="261" spans="1:9" ht="35.1" hidden="1" customHeight="1">
      <c r="A261" s="13"/>
      <c r="B261" s="1"/>
      <c r="C261" s="36"/>
      <c r="D261" s="261"/>
      <c r="E261" s="262"/>
      <c r="F261" s="41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7"/>
        <v>0</v>
      </c>
      <c r="I261" s="14"/>
    </row>
    <row r="262" spans="1:9" ht="35.1" hidden="1" customHeight="1">
      <c r="A262" s="13"/>
      <c r="B262" s="1"/>
      <c r="C262" s="36"/>
      <c r="D262" s="261"/>
      <c r="E262" s="262"/>
      <c r="F262" s="41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7"/>
        <v>0</v>
      </c>
      <c r="I262" s="14"/>
    </row>
    <row r="263" spans="1:9" ht="35.1" hidden="1" customHeight="1">
      <c r="A263" s="13"/>
      <c r="B263" s="1"/>
      <c r="C263" s="36"/>
      <c r="D263" s="261"/>
      <c r="E263" s="262"/>
      <c r="F263" s="41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7"/>
        <v>0</v>
      </c>
      <c r="I263" s="14"/>
    </row>
    <row r="264" spans="1:9" ht="35.1" hidden="1" customHeight="1">
      <c r="A264" s="13"/>
      <c r="B264" s="1"/>
      <c r="C264" s="36"/>
      <c r="D264" s="261"/>
      <c r="E264" s="262"/>
      <c r="F264" s="41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7"/>
        <v>0</v>
      </c>
      <c r="I264" s="14"/>
    </row>
    <row r="265" spans="1:9" ht="35.1" hidden="1" customHeight="1">
      <c r="A265" s="13"/>
      <c r="B265" s="1"/>
      <c r="C265" s="36"/>
      <c r="D265" s="261"/>
      <c r="E265" s="262"/>
      <c r="F265" s="41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7"/>
        <v>0</v>
      </c>
      <c r="I265" s="14"/>
    </row>
    <row r="266" spans="1:9" ht="35.1" hidden="1" customHeight="1">
      <c r="A266" s="13"/>
      <c r="B266" s="1"/>
      <c r="C266" s="36"/>
      <c r="D266" s="261"/>
      <c r="E266" s="262"/>
      <c r="F266" s="41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7"/>
        <v>0</v>
      </c>
      <c r="I266" s="14"/>
    </row>
    <row r="267" spans="1:9" ht="35.1" hidden="1" customHeight="1">
      <c r="A267" s="13"/>
      <c r="B267" s="1"/>
      <c r="C267" s="36"/>
      <c r="D267" s="261"/>
      <c r="E267" s="262"/>
      <c r="F267" s="41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7"/>
        <v>0</v>
      </c>
      <c r="I267" s="14"/>
    </row>
    <row r="268" spans="1:9" ht="35.1" hidden="1" customHeight="1">
      <c r="A268" s="13"/>
      <c r="B268" s="1"/>
      <c r="C268" s="36"/>
      <c r="D268" s="261"/>
      <c r="E268" s="262"/>
      <c r="F268" s="41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7"/>
        <v>0</v>
      </c>
      <c r="I268" s="14"/>
    </row>
    <row r="269" spans="1:9" ht="35.1" hidden="1" customHeight="1">
      <c r="A269" s="13"/>
      <c r="B269" s="1"/>
      <c r="C269" s="36"/>
      <c r="D269" s="261"/>
      <c r="E269" s="262"/>
      <c r="F269" s="41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7"/>
        <v>0</v>
      </c>
      <c r="I269" s="14"/>
    </row>
    <row r="270" spans="1:9" ht="35.1" hidden="1" customHeight="1">
      <c r="A270" s="13"/>
      <c r="B270" s="1"/>
      <c r="C270" s="36"/>
      <c r="D270" s="261"/>
      <c r="E270" s="262"/>
      <c r="F270" s="41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7"/>
        <v>0</v>
      </c>
      <c r="I270" s="14"/>
    </row>
    <row r="271" spans="1:9" ht="35.1" hidden="1" customHeight="1">
      <c r="A271" s="13"/>
      <c r="B271" s="1"/>
      <c r="C271" s="36"/>
      <c r="D271" s="261"/>
      <c r="E271" s="262"/>
      <c r="F271" s="41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7"/>
        <v>0</v>
      </c>
      <c r="I271" s="14"/>
    </row>
    <row r="272" spans="1:9" ht="35.1" hidden="1" customHeight="1">
      <c r="A272" s="13"/>
      <c r="B272" s="1"/>
      <c r="C272" s="36"/>
      <c r="D272" s="261"/>
      <c r="E272" s="262"/>
      <c r="F272" s="41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7"/>
        <v>0</v>
      </c>
      <c r="I272" s="14"/>
    </row>
    <row r="273" spans="1:9" ht="35.1" hidden="1" customHeight="1">
      <c r="A273" s="13"/>
      <c r="B273" s="1"/>
      <c r="C273" s="36"/>
      <c r="D273" s="261"/>
      <c r="E273" s="262"/>
      <c r="F273" s="41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7"/>
        <v>0</v>
      </c>
      <c r="I273" s="14"/>
    </row>
    <row r="274" spans="1:9" ht="35.1" hidden="1" customHeight="1">
      <c r="A274" s="13"/>
      <c r="B274" s="1"/>
      <c r="C274" s="36"/>
      <c r="D274" s="261"/>
      <c r="E274" s="262"/>
      <c r="F274" s="41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7"/>
        <v>0</v>
      </c>
      <c r="I274" s="14"/>
    </row>
    <row r="275" spans="1:9" ht="35.1" hidden="1" customHeight="1">
      <c r="A275" s="13"/>
      <c r="B275" s="1"/>
      <c r="C275" s="36"/>
      <c r="D275" s="261"/>
      <c r="E275" s="262"/>
      <c r="F275" s="41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7"/>
        <v>0</v>
      </c>
      <c r="I275" s="14"/>
    </row>
    <row r="276" spans="1:9" ht="35.1" hidden="1" customHeight="1">
      <c r="A276" s="13"/>
      <c r="B276" s="1"/>
      <c r="C276" s="36"/>
      <c r="D276" s="261"/>
      <c r="E276" s="262"/>
      <c r="F276" s="41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7"/>
        <v>0</v>
      </c>
      <c r="I276" s="14"/>
    </row>
    <row r="277" spans="1:9" ht="35.1" hidden="1" customHeight="1">
      <c r="A277" s="13"/>
      <c r="B277" s="1"/>
      <c r="C277" s="36"/>
      <c r="D277" s="261"/>
      <c r="E277" s="262"/>
      <c r="F277" s="41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7"/>
        <v>0</v>
      </c>
      <c r="I277" s="14"/>
    </row>
    <row r="278" spans="1:9" ht="35.1" hidden="1" customHeight="1">
      <c r="A278" s="13"/>
      <c r="B278" s="1"/>
      <c r="C278" s="36"/>
      <c r="D278" s="261"/>
      <c r="E278" s="262"/>
      <c r="F278" s="41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7"/>
        <v>0</v>
      </c>
      <c r="I278" s="14"/>
    </row>
    <row r="279" spans="1:9" ht="35.1" hidden="1" customHeight="1">
      <c r="A279" s="13"/>
      <c r="B279" s="1"/>
      <c r="C279" s="36"/>
      <c r="D279" s="261"/>
      <c r="E279" s="262"/>
      <c r="F279" s="41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7"/>
        <v>0</v>
      </c>
      <c r="I279" s="14"/>
    </row>
    <row r="280" spans="1:9" ht="35.1" hidden="1" customHeight="1">
      <c r="A280" s="13"/>
      <c r="B280" s="1"/>
      <c r="C280" s="36"/>
      <c r="D280" s="261"/>
      <c r="E280" s="262"/>
      <c r="F280" s="41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7"/>
        <v>0</v>
      </c>
      <c r="I280" s="14"/>
    </row>
    <row r="281" spans="1:9" ht="35.1" hidden="1" customHeight="1">
      <c r="A281" s="13"/>
      <c r="B281" s="1"/>
      <c r="C281" s="36"/>
      <c r="D281" s="261"/>
      <c r="E281" s="262"/>
      <c r="F281" s="41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7"/>
        <v>0</v>
      </c>
      <c r="I281" s="14"/>
    </row>
    <row r="282" spans="1:9" ht="35.1" hidden="1" customHeight="1">
      <c r="A282" s="13"/>
      <c r="B282" s="1"/>
      <c r="C282" s="36"/>
      <c r="D282" s="261"/>
      <c r="E282" s="262"/>
      <c r="F282" s="41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7"/>
        <v>0</v>
      </c>
      <c r="I282" s="14"/>
    </row>
    <row r="283" spans="1:9" ht="35.1" hidden="1" customHeight="1">
      <c r="A283" s="13"/>
      <c r="B283" s="1"/>
      <c r="C283" s="36"/>
      <c r="D283" s="261"/>
      <c r="E283" s="262"/>
      <c r="F283" s="41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7"/>
        <v>0</v>
      </c>
      <c r="I283" s="14"/>
    </row>
    <row r="284" spans="1:9" ht="35.1" hidden="1" customHeight="1">
      <c r="A284" s="13"/>
      <c r="B284" s="1"/>
      <c r="C284" s="36"/>
      <c r="D284" s="261"/>
      <c r="E284" s="262"/>
      <c r="F284" s="41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7"/>
        <v>0</v>
      </c>
      <c r="I284" s="14"/>
    </row>
    <row r="285" spans="1:9" ht="35.1" hidden="1" customHeight="1">
      <c r="A285" s="13"/>
      <c r="B285" s="1"/>
      <c r="C285" s="36"/>
      <c r="D285" s="261"/>
      <c r="E285" s="262"/>
      <c r="F285" s="41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7"/>
        <v>0</v>
      </c>
      <c r="I285" s="14"/>
    </row>
    <row r="286" spans="1:9" ht="35.1" hidden="1" customHeight="1">
      <c r="A286" s="13"/>
      <c r="B286" s="1"/>
      <c r="C286" s="37"/>
      <c r="D286" s="261"/>
      <c r="E286" s="262"/>
      <c r="F286" s="41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35.1" hidden="1" customHeight="1">
      <c r="A287" s="13"/>
      <c r="B287" s="1"/>
      <c r="C287" s="36"/>
      <c r="D287" s="261"/>
      <c r="E287" s="262"/>
      <c r="F287" s="41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8">ROUND(IF(ISNUMBER(B287), G287*B287, 0),5)</f>
        <v>0</v>
      </c>
      <c r="I287" s="14"/>
    </row>
    <row r="288" spans="1:9" ht="35.1" hidden="1" customHeight="1">
      <c r="A288" s="13"/>
      <c r="B288" s="1"/>
      <c r="C288" s="36"/>
      <c r="D288" s="261"/>
      <c r="E288" s="262"/>
      <c r="F288" s="41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8"/>
        <v>0</v>
      </c>
      <c r="I288" s="14"/>
    </row>
    <row r="289" spans="1:9" ht="35.1" hidden="1" customHeight="1">
      <c r="A289" s="13"/>
      <c r="B289" s="1"/>
      <c r="C289" s="36"/>
      <c r="D289" s="261"/>
      <c r="E289" s="262"/>
      <c r="F289" s="41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8"/>
        <v>0</v>
      </c>
      <c r="I289" s="14"/>
    </row>
    <row r="290" spans="1:9" ht="35.1" hidden="1" customHeight="1">
      <c r="A290" s="13"/>
      <c r="B290" s="1"/>
      <c r="C290" s="36"/>
      <c r="D290" s="261"/>
      <c r="E290" s="262"/>
      <c r="F290" s="41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8"/>
        <v>0</v>
      </c>
      <c r="I290" s="14"/>
    </row>
    <row r="291" spans="1:9" ht="35.1" hidden="1" customHeight="1">
      <c r="A291" s="13"/>
      <c r="B291" s="1"/>
      <c r="C291" s="36"/>
      <c r="D291" s="261"/>
      <c r="E291" s="262"/>
      <c r="F291" s="41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8"/>
        <v>0</v>
      </c>
      <c r="I291" s="14"/>
    </row>
    <row r="292" spans="1:9" ht="35.1" hidden="1" customHeight="1">
      <c r="A292" s="13"/>
      <c r="B292" s="1"/>
      <c r="C292" s="36"/>
      <c r="D292" s="261"/>
      <c r="E292" s="262"/>
      <c r="F292" s="41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8"/>
        <v>0</v>
      </c>
      <c r="I292" s="14"/>
    </row>
    <row r="293" spans="1:9" ht="35.1" hidden="1" customHeight="1">
      <c r="A293" s="13"/>
      <c r="B293" s="1"/>
      <c r="C293" s="36"/>
      <c r="D293" s="261"/>
      <c r="E293" s="262"/>
      <c r="F293" s="41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8"/>
        <v>0</v>
      </c>
      <c r="I293" s="14"/>
    </row>
    <row r="294" spans="1:9" ht="35.1" hidden="1" customHeight="1">
      <c r="A294" s="13"/>
      <c r="B294" s="1"/>
      <c r="C294" s="36"/>
      <c r="D294" s="261"/>
      <c r="E294" s="262"/>
      <c r="F294" s="41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8"/>
        <v>0</v>
      </c>
      <c r="I294" s="14"/>
    </row>
    <row r="295" spans="1:9" ht="35.1" hidden="1" customHeight="1">
      <c r="A295" s="13"/>
      <c r="B295" s="1"/>
      <c r="C295" s="36"/>
      <c r="D295" s="261"/>
      <c r="E295" s="262"/>
      <c r="F295" s="41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8"/>
        <v>0</v>
      </c>
      <c r="I295" s="14"/>
    </row>
    <row r="296" spans="1:9" ht="35.1" hidden="1" customHeight="1">
      <c r="A296" s="13"/>
      <c r="B296" s="1"/>
      <c r="C296" s="36"/>
      <c r="D296" s="261"/>
      <c r="E296" s="262"/>
      <c r="F296" s="41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8"/>
        <v>0</v>
      </c>
      <c r="I296" s="14"/>
    </row>
    <row r="297" spans="1:9" ht="35.1" hidden="1" customHeight="1">
      <c r="A297" s="13"/>
      <c r="B297" s="1"/>
      <c r="C297" s="36"/>
      <c r="D297" s="261"/>
      <c r="E297" s="262"/>
      <c r="F297" s="41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8"/>
        <v>0</v>
      </c>
      <c r="I297" s="14"/>
    </row>
    <row r="298" spans="1:9" ht="35.1" hidden="1" customHeight="1">
      <c r="A298" s="13"/>
      <c r="B298" s="1"/>
      <c r="C298" s="36"/>
      <c r="D298" s="261"/>
      <c r="E298" s="262"/>
      <c r="F298" s="41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8"/>
        <v>0</v>
      </c>
      <c r="I298" s="14"/>
    </row>
    <row r="299" spans="1:9" ht="35.1" hidden="1" customHeight="1">
      <c r="A299" s="13"/>
      <c r="B299" s="1"/>
      <c r="C299" s="36"/>
      <c r="D299" s="261"/>
      <c r="E299" s="262"/>
      <c r="F299" s="41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8"/>
        <v>0</v>
      </c>
      <c r="I299" s="14"/>
    </row>
    <row r="300" spans="1:9" ht="35.1" hidden="1" customHeight="1">
      <c r="A300" s="13"/>
      <c r="B300" s="1"/>
      <c r="C300" s="36"/>
      <c r="D300" s="261"/>
      <c r="E300" s="262"/>
      <c r="F300" s="41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8"/>
        <v>0</v>
      </c>
      <c r="I300" s="14"/>
    </row>
    <row r="301" spans="1:9" ht="35.1" hidden="1" customHeight="1">
      <c r="A301" s="13"/>
      <c r="B301" s="1"/>
      <c r="C301" s="36"/>
      <c r="D301" s="261"/>
      <c r="E301" s="262"/>
      <c r="F301" s="41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8"/>
        <v>0</v>
      </c>
      <c r="I301" s="14"/>
    </row>
    <row r="302" spans="1:9" ht="35.1" hidden="1" customHeight="1">
      <c r="A302" s="13"/>
      <c r="B302" s="1"/>
      <c r="C302" s="37"/>
      <c r="D302" s="261"/>
      <c r="E302" s="262"/>
      <c r="F302" s="41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8"/>
        <v>0</v>
      </c>
      <c r="I302" s="14"/>
    </row>
    <row r="303" spans="1:9" ht="35.1" hidden="1" customHeight="1">
      <c r="A303" s="13"/>
      <c r="B303" s="1"/>
      <c r="C303" s="37"/>
      <c r="D303" s="261"/>
      <c r="E303" s="262"/>
      <c r="F303" s="41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8"/>
        <v>0</v>
      </c>
      <c r="I303" s="14"/>
    </row>
    <row r="304" spans="1:9" ht="35.1" hidden="1" customHeight="1">
      <c r="A304" s="13"/>
      <c r="B304" s="1"/>
      <c r="C304" s="36"/>
      <c r="D304" s="261"/>
      <c r="E304" s="262"/>
      <c r="F304" s="41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35.1" hidden="1" customHeight="1">
      <c r="A305" s="13"/>
      <c r="B305" s="1"/>
      <c r="C305" s="36"/>
      <c r="D305" s="261"/>
      <c r="E305" s="262"/>
      <c r="F305" s="41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9">ROUND(IF(ISNUMBER(B305), G305*B305, 0),5)</f>
        <v>0</v>
      </c>
      <c r="I305" s="14"/>
    </row>
    <row r="306" spans="1:9" ht="35.1" hidden="1" customHeight="1">
      <c r="A306" s="13"/>
      <c r="B306" s="1"/>
      <c r="C306" s="36"/>
      <c r="D306" s="261"/>
      <c r="E306" s="262"/>
      <c r="F306" s="41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9"/>
        <v>0</v>
      </c>
      <c r="I306" s="14"/>
    </row>
    <row r="307" spans="1:9" ht="35.1" hidden="1" customHeight="1">
      <c r="A307" s="13"/>
      <c r="B307" s="1"/>
      <c r="C307" s="36"/>
      <c r="D307" s="261"/>
      <c r="E307" s="262"/>
      <c r="F307" s="41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9"/>
        <v>0</v>
      </c>
      <c r="I307" s="14"/>
    </row>
    <row r="308" spans="1:9" ht="35.1" hidden="1" customHeight="1">
      <c r="A308" s="13"/>
      <c r="B308" s="1"/>
      <c r="C308" s="36"/>
      <c r="D308" s="261"/>
      <c r="E308" s="262"/>
      <c r="F308" s="41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9"/>
        <v>0</v>
      </c>
      <c r="I308" s="14"/>
    </row>
    <row r="309" spans="1:9" ht="35.1" hidden="1" customHeight="1">
      <c r="A309" s="13"/>
      <c r="B309" s="1"/>
      <c r="C309" s="36"/>
      <c r="D309" s="261"/>
      <c r="E309" s="262"/>
      <c r="F309" s="41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9"/>
        <v>0</v>
      </c>
      <c r="I309" s="14"/>
    </row>
    <row r="310" spans="1:9" ht="35.1" hidden="1" customHeight="1">
      <c r="A310" s="13"/>
      <c r="B310" s="1"/>
      <c r="C310" s="36"/>
      <c r="D310" s="261"/>
      <c r="E310" s="262"/>
      <c r="F310" s="41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9"/>
        <v>0</v>
      </c>
      <c r="I310" s="14"/>
    </row>
    <row r="311" spans="1:9" ht="35.1" hidden="1" customHeight="1">
      <c r="A311" s="13"/>
      <c r="B311" s="1"/>
      <c r="C311" s="36"/>
      <c r="D311" s="261"/>
      <c r="E311" s="262"/>
      <c r="F311" s="41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9"/>
        <v>0</v>
      </c>
      <c r="I311" s="14"/>
    </row>
    <row r="312" spans="1:9" ht="35.1" hidden="1" customHeight="1">
      <c r="A312" s="13"/>
      <c r="B312" s="1"/>
      <c r="C312" s="36"/>
      <c r="D312" s="261"/>
      <c r="E312" s="262"/>
      <c r="F312" s="41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9"/>
        <v>0</v>
      </c>
      <c r="I312" s="14"/>
    </row>
    <row r="313" spans="1:9" ht="35.1" hidden="1" customHeight="1">
      <c r="A313" s="13"/>
      <c r="B313" s="1"/>
      <c r="C313" s="36"/>
      <c r="D313" s="261"/>
      <c r="E313" s="262"/>
      <c r="F313" s="41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9"/>
        <v>0</v>
      </c>
      <c r="I313" s="14"/>
    </row>
    <row r="314" spans="1:9" ht="35.1" hidden="1" customHeight="1">
      <c r="A314" s="13"/>
      <c r="B314" s="1"/>
      <c r="C314" s="36"/>
      <c r="D314" s="261"/>
      <c r="E314" s="262"/>
      <c r="F314" s="41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9"/>
        <v>0</v>
      </c>
      <c r="I314" s="14"/>
    </row>
    <row r="315" spans="1:9" ht="35.1" hidden="1" customHeight="1">
      <c r="A315" s="13"/>
      <c r="B315" s="1"/>
      <c r="C315" s="37"/>
      <c r="D315" s="261"/>
      <c r="E315" s="262"/>
      <c r="F315" s="41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9"/>
        <v>0</v>
      </c>
      <c r="I315" s="14"/>
    </row>
    <row r="316" spans="1:9" ht="35.1" hidden="1" customHeight="1">
      <c r="A316" s="13"/>
      <c r="B316" s="1"/>
      <c r="C316" s="36"/>
      <c r="D316" s="261"/>
      <c r="E316" s="262"/>
      <c r="F316" s="41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9"/>
        <v>0</v>
      </c>
      <c r="I316" s="14"/>
    </row>
    <row r="317" spans="1:9" ht="35.1" hidden="1" customHeight="1">
      <c r="A317" s="13"/>
      <c r="B317" s="1"/>
      <c r="C317" s="36"/>
      <c r="D317" s="261"/>
      <c r="E317" s="262"/>
      <c r="F317" s="41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9"/>
        <v>0</v>
      </c>
      <c r="I317" s="14"/>
    </row>
    <row r="318" spans="1:9" ht="35.1" hidden="1" customHeight="1">
      <c r="A318" s="13"/>
      <c r="B318" s="1"/>
      <c r="C318" s="36"/>
      <c r="D318" s="261"/>
      <c r="E318" s="262"/>
      <c r="F318" s="41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9"/>
        <v>0</v>
      </c>
      <c r="I318" s="14"/>
    </row>
    <row r="319" spans="1:9" ht="35.1" hidden="1" customHeight="1">
      <c r="A319" s="13"/>
      <c r="B319" s="1"/>
      <c r="C319" s="36"/>
      <c r="D319" s="261"/>
      <c r="E319" s="262"/>
      <c r="F319" s="41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9"/>
        <v>0</v>
      </c>
      <c r="I319" s="14"/>
    </row>
    <row r="320" spans="1:9" ht="35.1" hidden="1" customHeight="1">
      <c r="A320" s="13"/>
      <c r="B320" s="1"/>
      <c r="C320" s="36"/>
      <c r="D320" s="261"/>
      <c r="E320" s="262"/>
      <c r="F320" s="41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9"/>
        <v>0</v>
      </c>
      <c r="I320" s="14"/>
    </row>
    <row r="321" spans="1:9" ht="35.1" hidden="1" customHeight="1">
      <c r="A321" s="13"/>
      <c r="B321" s="1"/>
      <c r="C321" s="36"/>
      <c r="D321" s="261"/>
      <c r="E321" s="262"/>
      <c r="F321" s="41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9"/>
        <v>0</v>
      </c>
      <c r="I321" s="14"/>
    </row>
    <row r="322" spans="1:9" ht="35.1" hidden="1" customHeight="1">
      <c r="A322" s="13"/>
      <c r="B322" s="1"/>
      <c r="C322" s="36"/>
      <c r="D322" s="261"/>
      <c r="E322" s="262"/>
      <c r="F322" s="41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9"/>
        <v>0</v>
      </c>
      <c r="I322" s="14"/>
    </row>
    <row r="323" spans="1:9" ht="35.1" hidden="1" customHeight="1">
      <c r="A323" s="13"/>
      <c r="B323" s="1"/>
      <c r="C323" s="36"/>
      <c r="D323" s="261"/>
      <c r="E323" s="262"/>
      <c r="F323" s="41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9"/>
        <v>0</v>
      </c>
      <c r="I323" s="14"/>
    </row>
    <row r="324" spans="1:9" ht="35.1" hidden="1" customHeight="1">
      <c r="A324" s="13"/>
      <c r="B324" s="1"/>
      <c r="C324" s="36"/>
      <c r="D324" s="261"/>
      <c r="E324" s="262"/>
      <c r="F324" s="41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9"/>
        <v>0</v>
      </c>
      <c r="I324" s="14"/>
    </row>
    <row r="325" spans="1:9" ht="35.1" hidden="1" customHeight="1">
      <c r="A325" s="13"/>
      <c r="B325" s="1"/>
      <c r="C325" s="36"/>
      <c r="D325" s="261"/>
      <c r="E325" s="262"/>
      <c r="F325" s="41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9"/>
        <v>0</v>
      </c>
      <c r="I325" s="14"/>
    </row>
    <row r="326" spans="1:9" ht="35.1" hidden="1" customHeight="1">
      <c r="A326" s="13"/>
      <c r="B326" s="1"/>
      <c r="C326" s="36"/>
      <c r="D326" s="261"/>
      <c r="E326" s="262"/>
      <c r="F326" s="41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9"/>
        <v>0</v>
      </c>
      <c r="I326" s="14"/>
    </row>
    <row r="327" spans="1:9" ht="35.1" hidden="1" customHeight="1">
      <c r="A327" s="13"/>
      <c r="B327" s="1"/>
      <c r="C327" s="36"/>
      <c r="D327" s="261"/>
      <c r="E327" s="262"/>
      <c r="F327" s="41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9"/>
        <v>0</v>
      </c>
      <c r="I327" s="14"/>
    </row>
    <row r="328" spans="1:9" ht="35.1" hidden="1" customHeight="1">
      <c r="A328" s="13"/>
      <c r="B328" s="1"/>
      <c r="C328" s="36"/>
      <c r="D328" s="261"/>
      <c r="E328" s="262"/>
      <c r="F328" s="41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9"/>
        <v>0</v>
      </c>
      <c r="I328" s="14"/>
    </row>
    <row r="329" spans="1:9" ht="35.1" hidden="1" customHeight="1">
      <c r="A329" s="13"/>
      <c r="B329" s="1"/>
      <c r="C329" s="36"/>
      <c r="D329" s="261"/>
      <c r="E329" s="262"/>
      <c r="F329" s="41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9"/>
        <v>0</v>
      </c>
      <c r="I329" s="14"/>
    </row>
    <row r="330" spans="1:9" ht="35.1" hidden="1" customHeight="1">
      <c r="A330" s="13"/>
      <c r="B330" s="1"/>
      <c r="C330" s="36"/>
      <c r="D330" s="261"/>
      <c r="E330" s="262"/>
      <c r="F330" s="41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9"/>
        <v>0</v>
      </c>
      <c r="I330" s="14"/>
    </row>
    <row r="331" spans="1:9" ht="35.1" hidden="1" customHeight="1">
      <c r="A331" s="13"/>
      <c r="B331" s="1"/>
      <c r="C331" s="36"/>
      <c r="D331" s="261"/>
      <c r="E331" s="262"/>
      <c r="F331" s="41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9"/>
        <v>0</v>
      </c>
      <c r="I331" s="14"/>
    </row>
    <row r="332" spans="1:9" ht="35.1" hidden="1" customHeight="1">
      <c r="A332" s="13"/>
      <c r="B332" s="1"/>
      <c r="C332" s="36"/>
      <c r="D332" s="261"/>
      <c r="E332" s="262"/>
      <c r="F332" s="41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9"/>
        <v>0</v>
      </c>
      <c r="I332" s="14"/>
    </row>
    <row r="333" spans="1:9" ht="35.1" hidden="1" customHeight="1">
      <c r="A333" s="13"/>
      <c r="B333" s="1"/>
      <c r="C333" s="36"/>
      <c r="D333" s="261"/>
      <c r="E333" s="262"/>
      <c r="F333" s="41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9"/>
        <v>0</v>
      </c>
      <c r="I333" s="14"/>
    </row>
    <row r="334" spans="1:9" ht="35.1" hidden="1" customHeight="1">
      <c r="A334" s="13"/>
      <c r="B334" s="1"/>
      <c r="C334" s="36"/>
      <c r="D334" s="261"/>
      <c r="E334" s="262"/>
      <c r="F334" s="41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9"/>
        <v>0</v>
      </c>
      <c r="I334" s="14"/>
    </row>
    <row r="335" spans="1:9" ht="35.1" hidden="1" customHeight="1">
      <c r="A335" s="13"/>
      <c r="B335" s="1"/>
      <c r="C335" s="36"/>
      <c r="D335" s="261"/>
      <c r="E335" s="262"/>
      <c r="F335" s="41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9"/>
        <v>0</v>
      </c>
      <c r="I335" s="14"/>
    </row>
    <row r="336" spans="1:9" ht="35.1" hidden="1" customHeight="1">
      <c r="A336" s="13"/>
      <c r="B336" s="1"/>
      <c r="C336" s="36"/>
      <c r="D336" s="261"/>
      <c r="E336" s="262"/>
      <c r="F336" s="41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9"/>
        <v>0</v>
      </c>
      <c r="I336" s="14"/>
    </row>
    <row r="337" spans="1:9" ht="35.1" hidden="1" customHeight="1">
      <c r="A337" s="13"/>
      <c r="B337" s="1"/>
      <c r="C337" s="36"/>
      <c r="D337" s="261"/>
      <c r="E337" s="262"/>
      <c r="F337" s="41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9"/>
        <v>0</v>
      </c>
      <c r="I337" s="14"/>
    </row>
    <row r="338" spans="1:9" ht="35.1" hidden="1" customHeight="1">
      <c r="A338" s="13"/>
      <c r="B338" s="1"/>
      <c r="C338" s="36"/>
      <c r="D338" s="261"/>
      <c r="E338" s="262"/>
      <c r="F338" s="41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9"/>
        <v>0</v>
      </c>
      <c r="I338" s="14"/>
    </row>
    <row r="339" spans="1:9" ht="35.1" hidden="1" customHeight="1">
      <c r="A339" s="13"/>
      <c r="B339" s="1"/>
      <c r="C339" s="36"/>
      <c r="D339" s="261"/>
      <c r="E339" s="262"/>
      <c r="F339" s="41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9"/>
        <v>0</v>
      </c>
      <c r="I339" s="14"/>
    </row>
    <row r="340" spans="1:9" ht="35.1" hidden="1" customHeight="1">
      <c r="A340" s="13"/>
      <c r="B340" s="1"/>
      <c r="C340" s="36"/>
      <c r="D340" s="261"/>
      <c r="E340" s="262"/>
      <c r="F340" s="41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9"/>
        <v>0</v>
      </c>
      <c r="I340" s="14"/>
    </row>
    <row r="341" spans="1:9" ht="35.1" hidden="1" customHeight="1">
      <c r="A341" s="13"/>
      <c r="B341" s="1"/>
      <c r="C341" s="36"/>
      <c r="D341" s="261"/>
      <c r="E341" s="262"/>
      <c r="F341" s="41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9"/>
        <v>0</v>
      </c>
      <c r="I341" s="14"/>
    </row>
    <row r="342" spans="1:9" ht="35.1" hidden="1" customHeight="1">
      <c r="A342" s="13"/>
      <c r="B342" s="1"/>
      <c r="C342" s="36"/>
      <c r="D342" s="261"/>
      <c r="E342" s="262"/>
      <c r="F342" s="41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9"/>
        <v>0</v>
      </c>
      <c r="I342" s="14"/>
    </row>
    <row r="343" spans="1:9" ht="35.1" hidden="1" customHeight="1">
      <c r="A343" s="13"/>
      <c r="B343" s="1"/>
      <c r="C343" s="37"/>
      <c r="D343" s="261"/>
      <c r="E343" s="262"/>
      <c r="F343" s="41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35.1" hidden="1" customHeight="1">
      <c r="A344" s="13"/>
      <c r="B344" s="1"/>
      <c r="C344" s="36"/>
      <c r="D344" s="261"/>
      <c r="E344" s="262"/>
      <c r="F344" s="41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10">ROUND(IF(ISNUMBER(B344), G344*B344, 0),5)</f>
        <v>0</v>
      </c>
      <c r="I344" s="14"/>
    </row>
    <row r="345" spans="1:9" ht="35.1" hidden="1" customHeight="1">
      <c r="A345" s="13"/>
      <c r="B345" s="1"/>
      <c r="C345" s="36"/>
      <c r="D345" s="261"/>
      <c r="E345" s="262"/>
      <c r="F345" s="41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10"/>
        <v>0</v>
      </c>
      <c r="I345" s="14"/>
    </row>
    <row r="346" spans="1:9" ht="35.1" hidden="1" customHeight="1">
      <c r="A346" s="13"/>
      <c r="B346" s="1"/>
      <c r="C346" s="36"/>
      <c r="D346" s="261"/>
      <c r="E346" s="262"/>
      <c r="F346" s="41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10"/>
        <v>0</v>
      </c>
      <c r="I346" s="14"/>
    </row>
    <row r="347" spans="1:9" ht="35.1" hidden="1" customHeight="1">
      <c r="A347" s="13"/>
      <c r="B347" s="1"/>
      <c r="C347" s="36"/>
      <c r="D347" s="261"/>
      <c r="E347" s="262"/>
      <c r="F347" s="41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10"/>
        <v>0</v>
      </c>
      <c r="I347" s="14"/>
    </row>
    <row r="348" spans="1:9" ht="35.1" hidden="1" customHeight="1">
      <c r="A348" s="13"/>
      <c r="B348" s="1"/>
      <c r="C348" s="36"/>
      <c r="D348" s="261"/>
      <c r="E348" s="262"/>
      <c r="F348" s="41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10"/>
        <v>0</v>
      </c>
      <c r="I348" s="14"/>
    </row>
    <row r="349" spans="1:9" ht="35.1" hidden="1" customHeight="1">
      <c r="A349" s="13"/>
      <c r="B349" s="1"/>
      <c r="C349" s="36"/>
      <c r="D349" s="261"/>
      <c r="E349" s="262"/>
      <c r="F349" s="41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10"/>
        <v>0</v>
      </c>
      <c r="I349" s="14"/>
    </row>
    <row r="350" spans="1:9" ht="35.1" hidden="1" customHeight="1">
      <c r="A350" s="13"/>
      <c r="B350" s="1"/>
      <c r="C350" s="36"/>
      <c r="D350" s="261"/>
      <c r="E350" s="262"/>
      <c r="F350" s="41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10"/>
        <v>0</v>
      </c>
      <c r="I350" s="14"/>
    </row>
    <row r="351" spans="1:9" ht="35.1" hidden="1" customHeight="1">
      <c r="A351" s="13"/>
      <c r="B351" s="1"/>
      <c r="C351" s="36"/>
      <c r="D351" s="261"/>
      <c r="E351" s="262"/>
      <c r="F351" s="41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10"/>
        <v>0</v>
      </c>
      <c r="I351" s="14"/>
    </row>
    <row r="352" spans="1:9" ht="35.1" hidden="1" customHeight="1">
      <c r="A352" s="13"/>
      <c r="B352" s="1"/>
      <c r="C352" s="36"/>
      <c r="D352" s="261"/>
      <c r="E352" s="262"/>
      <c r="F352" s="41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10"/>
        <v>0</v>
      </c>
      <c r="I352" s="14"/>
    </row>
    <row r="353" spans="1:9" ht="35.1" hidden="1" customHeight="1">
      <c r="A353" s="13"/>
      <c r="B353" s="1"/>
      <c r="C353" s="36"/>
      <c r="D353" s="261"/>
      <c r="E353" s="262"/>
      <c r="F353" s="41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10"/>
        <v>0</v>
      </c>
      <c r="I353" s="14"/>
    </row>
    <row r="354" spans="1:9" ht="35.1" hidden="1" customHeight="1">
      <c r="A354" s="13"/>
      <c r="B354" s="1"/>
      <c r="C354" s="36"/>
      <c r="D354" s="261"/>
      <c r="E354" s="262"/>
      <c r="F354" s="41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10"/>
        <v>0</v>
      </c>
      <c r="I354" s="14"/>
    </row>
    <row r="355" spans="1:9" ht="35.1" hidden="1" customHeight="1">
      <c r="A355" s="13"/>
      <c r="B355" s="1"/>
      <c r="C355" s="36"/>
      <c r="D355" s="261"/>
      <c r="E355" s="262"/>
      <c r="F355" s="41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10"/>
        <v>0</v>
      </c>
      <c r="I355" s="14"/>
    </row>
    <row r="356" spans="1:9" ht="35.1" hidden="1" customHeight="1">
      <c r="A356" s="13"/>
      <c r="B356" s="1"/>
      <c r="C356" s="36"/>
      <c r="D356" s="261"/>
      <c r="E356" s="262"/>
      <c r="F356" s="41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10"/>
        <v>0</v>
      </c>
      <c r="I356" s="14"/>
    </row>
    <row r="357" spans="1:9" ht="35.1" hidden="1" customHeight="1">
      <c r="A357" s="13"/>
      <c r="B357" s="1"/>
      <c r="C357" s="36"/>
      <c r="D357" s="261"/>
      <c r="E357" s="262"/>
      <c r="F357" s="41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10"/>
        <v>0</v>
      </c>
      <c r="I357" s="14"/>
    </row>
    <row r="358" spans="1:9" ht="35.1" hidden="1" customHeight="1">
      <c r="A358" s="13"/>
      <c r="B358" s="1"/>
      <c r="C358" s="36"/>
      <c r="D358" s="261"/>
      <c r="E358" s="262"/>
      <c r="F358" s="41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10"/>
        <v>0</v>
      </c>
      <c r="I358" s="14"/>
    </row>
    <row r="359" spans="1:9" ht="35.1" hidden="1" customHeight="1">
      <c r="A359" s="13"/>
      <c r="B359" s="1"/>
      <c r="C359" s="36"/>
      <c r="D359" s="261"/>
      <c r="E359" s="262"/>
      <c r="F359" s="41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10"/>
        <v>0</v>
      </c>
      <c r="I359" s="14"/>
    </row>
    <row r="360" spans="1:9" ht="35.1" hidden="1" customHeight="1">
      <c r="A360" s="13"/>
      <c r="B360" s="1"/>
      <c r="C360" s="36"/>
      <c r="D360" s="261"/>
      <c r="E360" s="262"/>
      <c r="F360" s="41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10"/>
        <v>0</v>
      </c>
      <c r="I360" s="14"/>
    </row>
    <row r="361" spans="1:9" ht="35.1" hidden="1" customHeight="1">
      <c r="A361" s="13"/>
      <c r="B361" s="1"/>
      <c r="C361" s="36"/>
      <c r="D361" s="261"/>
      <c r="E361" s="262"/>
      <c r="F361" s="41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10"/>
        <v>0</v>
      </c>
      <c r="I361" s="14"/>
    </row>
    <row r="362" spans="1:9" ht="35.1" hidden="1" customHeight="1">
      <c r="A362" s="13"/>
      <c r="B362" s="1"/>
      <c r="C362" s="36"/>
      <c r="D362" s="261"/>
      <c r="E362" s="262"/>
      <c r="F362" s="41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10"/>
        <v>0</v>
      </c>
      <c r="I362" s="14"/>
    </row>
    <row r="363" spans="1:9" ht="35.1" hidden="1" customHeight="1">
      <c r="A363" s="13"/>
      <c r="B363" s="1"/>
      <c r="C363" s="36"/>
      <c r="D363" s="261"/>
      <c r="E363" s="262"/>
      <c r="F363" s="41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10"/>
        <v>0</v>
      </c>
      <c r="I363" s="14"/>
    </row>
    <row r="364" spans="1:9" ht="35.1" hidden="1" customHeight="1">
      <c r="A364" s="13"/>
      <c r="B364" s="1"/>
      <c r="C364" s="36"/>
      <c r="D364" s="261"/>
      <c r="E364" s="262"/>
      <c r="F364" s="41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10"/>
        <v>0</v>
      </c>
      <c r="I364" s="14"/>
    </row>
    <row r="365" spans="1:9" ht="35.1" hidden="1" customHeight="1">
      <c r="A365" s="13"/>
      <c r="B365" s="1"/>
      <c r="C365" s="36"/>
      <c r="D365" s="261"/>
      <c r="E365" s="262"/>
      <c r="F365" s="41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10"/>
        <v>0</v>
      </c>
      <c r="I365" s="14"/>
    </row>
    <row r="366" spans="1:9" ht="35.1" hidden="1" customHeight="1">
      <c r="A366" s="13"/>
      <c r="B366" s="1"/>
      <c r="C366" s="36"/>
      <c r="D366" s="261"/>
      <c r="E366" s="262"/>
      <c r="F366" s="41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10"/>
        <v>0</v>
      </c>
      <c r="I366" s="14"/>
    </row>
    <row r="367" spans="1:9" ht="35.1" hidden="1" customHeight="1">
      <c r="A367" s="13"/>
      <c r="B367" s="1"/>
      <c r="C367" s="37"/>
      <c r="D367" s="261"/>
      <c r="E367" s="262"/>
      <c r="F367" s="41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10"/>
        <v>0</v>
      </c>
      <c r="I367" s="14"/>
    </row>
    <row r="368" spans="1:9" ht="35.1" hidden="1" customHeight="1">
      <c r="A368" s="13"/>
      <c r="B368" s="1"/>
      <c r="C368" s="36"/>
      <c r="D368" s="261"/>
      <c r="E368" s="262"/>
      <c r="F368" s="41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10"/>
        <v>0</v>
      </c>
      <c r="I368" s="14"/>
    </row>
    <row r="369" spans="1:9" ht="35.1" hidden="1" customHeight="1">
      <c r="A369" s="13"/>
      <c r="B369" s="1"/>
      <c r="C369" s="36"/>
      <c r="D369" s="261"/>
      <c r="E369" s="262"/>
      <c r="F369" s="41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10"/>
        <v>0</v>
      </c>
      <c r="I369" s="14"/>
    </row>
    <row r="370" spans="1:9" ht="35.1" hidden="1" customHeight="1">
      <c r="A370" s="13"/>
      <c r="B370" s="1"/>
      <c r="C370" s="36"/>
      <c r="D370" s="261"/>
      <c r="E370" s="262"/>
      <c r="F370" s="41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10"/>
        <v>0</v>
      </c>
      <c r="I370" s="14"/>
    </row>
    <row r="371" spans="1:9" ht="35.1" hidden="1" customHeight="1">
      <c r="A371" s="13"/>
      <c r="B371" s="1"/>
      <c r="C371" s="36"/>
      <c r="D371" s="261"/>
      <c r="E371" s="262"/>
      <c r="F371" s="41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10"/>
        <v>0</v>
      </c>
      <c r="I371" s="14"/>
    </row>
    <row r="372" spans="1:9" ht="35.1" hidden="1" customHeight="1">
      <c r="A372" s="13"/>
      <c r="B372" s="1"/>
      <c r="C372" s="36"/>
      <c r="D372" s="261"/>
      <c r="E372" s="262"/>
      <c r="F372" s="41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10"/>
        <v>0</v>
      </c>
      <c r="I372" s="14"/>
    </row>
    <row r="373" spans="1:9" ht="35.1" hidden="1" customHeight="1">
      <c r="A373" s="13"/>
      <c r="B373" s="1"/>
      <c r="C373" s="36"/>
      <c r="D373" s="261"/>
      <c r="E373" s="262"/>
      <c r="F373" s="41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10"/>
        <v>0</v>
      </c>
      <c r="I373" s="14"/>
    </row>
    <row r="374" spans="1:9" ht="35.1" hidden="1" customHeight="1">
      <c r="A374" s="13"/>
      <c r="B374" s="1"/>
      <c r="C374" s="36"/>
      <c r="D374" s="261"/>
      <c r="E374" s="262"/>
      <c r="F374" s="41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10"/>
        <v>0</v>
      </c>
      <c r="I374" s="14"/>
    </row>
    <row r="375" spans="1:9" ht="35.1" hidden="1" customHeight="1">
      <c r="A375" s="13"/>
      <c r="B375" s="1"/>
      <c r="C375" s="36"/>
      <c r="D375" s="261"/>
      <c r="E375" s="262"/>
      <c r="F375" s="41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10"/>
        <v>0</v>
      </c>
      <c r="I375" s="14"/>
    </row>
    <row r="376" spans="1:9" ht="35.1" hidden="1" customHeight="1">
      <c r="A376" s="13"/>
      <c r="B376" s="1"/>
      <c r="C376" s="36"/>
      <c r="D376" s="261"/>
      <c r="E376" s="262"/>
      <c r="F376" s="41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10"/>
        <v>0</v>
      </c>
      <c r="I376" s="14"/>
    </row>
    <row r="377" spans="1:9" ht="35.1" hidden="1" customHeight="1">
      <c r="A377" s="13"/>
      <c r="B377" s="1"/>
      <c r="C377" s="36"/>
      <c r="D377" s="261"/>
      <c r="E377" s="262"/>
      <c r="F377" s="41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10"/>
        <v>0</v>
      </c>
      <c r="I377" s="14"/>
    </row>
    <row r="378" spans="1:9" ht="35.1" hidden="1" customHeight="1">
      <c r="A378" s="13"/>
      <c r="B378" s="1"/>
      <c r="C378" s="36"/>
      <c r="D378" s="261"/>
      <c r="E378" s="262"/>
      <c r="F378" s="41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10"/>
        <v>0</v>
      </c>
      <c r="I378" s="14"/>
    </row>
    <row r="379" spans="1:9" ht="35.1" hidden="1" customHeight="1">
      <c r="A379" s="13"/>
      <c r="B379" s="1"/>
      <c r="C379" s="36"/>
      <c r="D379" s="261"/>
      <c r="E379" s="262"/>
      <c r="F379" s="41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10"/>
        <v>0</v>
      </c>
      <c r="I379" s="14"/>
    </row>
    <row r="380" spans="1:9" ht="35.1" hidden="1" customHeight="1">
      <c r="A380" s="13"/>
      <c r="B380" s="1"/>
      <c r="C380" s="36"/>
      <c r="D380" s="261"/>
      <c r="E380" s="262"/>
      <c r="F380" s="41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10"/>
        <v>0</v>
      </c>
      <c r="I380" s="14"/>
    </row>
    <row r="381" spans="1:9" ht="35.1" hidden="1" customHeight="1">
      <c r="A381" s="13"/>
      <c r="B381" s="1"/>
      <c r="C381" s="36"/>
      <c r="D381" s="261"/>
      <c r="E381" s="262"/>
      <c r="F381" s="41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10"/>
        <v>0</v>
      </c>
      <c r="I381" s="14"/>
    </row>
    <row r="382" spans="1:9" ht="35.1" hidden="1" customHeight="1">
      <c r="A382" s="13"/>
      <c r="B382" s="1"/>
      <c r="C382" s="36"/>
      <c r="D382" s="261"/>
      <c r="E382" s="262"/>
      <c r="F382" s="41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10"/>
        <v>0</v>
      </c>
      <c r="I382" s="14"/>
    </row>
    <row r="383" spans="1:9" ht="35.1" hidden="1" customHeight="1">
      <c r="A383" s="13"/>
      <c r="B383" s="1"/>
      <c r="C383" s="36"/>
      <c r="D383" s="261"/>
      <c r="E383" s="262"/>
      <c r="F383" s="41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10"/>
        <v>0</v>
      </c>
      <c r="I383" s="14"/>
    </row>
    <row r="384" spans="1:9" ht="35.1" hidden="1" customHeight="1">
      <c r="A384" s="13"/>
      <c r="B384" s="1"/>
      <c r="C384" s="36"/>
      <c r="D384" s="261"/>
      <c r="E384" s="262"/>
      <c r="F384" s="41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10"/>
        <v>0</v>
      </c>
      <c r="I384" s="14"/>
    </row>
    <row r="385" spans="1:9" ht="35.1" hidden="1" customHeight="1">
      <c r="A385" s="13"/>
      <c r="B385" s="1"/>
      <c r="C385" s="36"/>
      <c r="D385" s="261"/>
      <c r="E385" s="262"/>
      <c r="F385" s="41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10"/>
        <v>0</v>
      </c>
      <c r="I385" s="14"/>
    </row>
    <row r="386" spans="1:9" ht="35.1" hidden="1" customHeight="1">
      <c r="A386" s="13"/>
      <c r="B386" s="1"/>
      <c r="C386" s="36"/>
      <c r="D386" s="261"/>
      <c r="E386" s="262"/>
      <c r="F386" s="41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10"/>
        <v>0</v>
      </c>
      <c r="I386" s="14"/>
    </row>
    <row r="387" spans="1:9" ht="35.1" hidden="1" customHeight="1">
      <c r="A387" s="13"/>
      <c r="B387" s="1"/>
      <c r="C387" s="36"/>
      <c r="D387" s="261"/>
      <c r="E387" s="262"/>
      <c r="F387" s="41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10"/>
        <v>0</v>
      </c>
      <c r="I387" s="14"/>
    </row>
    <row r="388" spans="1:9" ht="35.1" hidden="1" customHeight="1">
      <c r="A388" s="13"/>
      <c r="B388" s="1"/>
      <c r="C388" s="36"/>
      <c r="D388" s="261"/>
      <c r="E388" s="262"/>
      <c r="F388" s="41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10"/>
        <v>0</v>
      </c>
      <c r="I388" s="14"/>
    </row>
    <row r="389" spans="1:9" ht="35.1" hidden="1" customHeight="1">
      <c r="A389" s="13"/>
      <c r="B389" s="1"/>
      <c r="C389" s="36"/>
      <c r="D389" s="261"/>
      <c r="E389" s="262"/>
      <c r="F389" s="41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10"/>
        <v>0</v>
      </c>
      <c r="I389" s="14"/>
    </row>
    <row r="390" spans="1:9" ht="35.1" hidden="1" customHeight="1">
      <c r="A390" s="13"/>
      <c r="B390" s="1"/>
      <c r="C390" s="36"/>
      <c r="D390" s="261"/>
      <c r="E390" s="262"/>
      <c r="F390" s="41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10"/>
        <v>0</v>
      </c>
      <c r="I390" s="14"/>
    </row>
    <row r="391" spans="1:9" ht="35.1" hidden="1" customHeight="1">
      <c r="A391" s="13"/>
      <c r="B391" s="1"/>
      <c r="C391" s="36"/>
      <c r="D391" s="261"/>
      <c r="E391" s="262"/>
      <c r="F391" s="41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10"/>
        <v>0</v>
      </c>
      <c r="I391" s="14"/>
    </row>
    <row r="392" spans="1:9" ht="35.1" hidden="1" customHeight="1">
      <c r="A392" s="13"/>
      <c r="B392" s="1"/>
      <c r="C392" s="36"/>
      <c r="D392" s="261"/>
      <c r="E392" s="262"/>
      <c r="F392" s="41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10"/>
        <v>0</v>
      </c>
      <c r="I392" s="14"/>
    </row>
    <row r="393" spans="1:9" ht="35.1" hidden="1" customHeight="1">
      <c r="A393" s="13"/>
      <c r="B393" s="1"/>
      <c r="C393" s="36"/>
      <c r="D393" s="261"/>
      <c r="E393" s="262"/>
      <c r="F393" s="41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10"/>
        <v>0</v>
      </c>
      <c r="I393" s="14"/>
    </row>
    <row r="394" spans="1:9" ht="35.1" hidden="1" customHeight="1">
      <c r="A394" s="13"/>
      <c r="B394" s="1"/>
      <c r="C394" s="36"/>
      <c r="D394" s="261"/>
      <c r="E394" s="262"/>
      <c r="F394" s="41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10"/>
        <v>0</v>
      </c>
      <c r="I394" s="14"/>
    </row>
    <row r="395" spans="1:9" ht="35.1" hidden="1" customHeight="1">
      <c r="A395" s="13"/>
      <c r="B395" s="1"/>
      <c r="C395" s="37"/>
      <c r="D395" s="261"/>
      <c r="E395" s="262"/>
      <c r="F395" s="41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35.1" hidden="1" customHeight="1">
      <c r="A396" s="13"/>
      <c r="B396" s="1"/>
      <c r="C396" s="36"/>
      <c r="D396" s="261"/>
      <c r="E396" s="262"/>
      <c r="F396" s="41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1">ROUND(IF(ISNUMBER(B396), G396*B396, 0),5)</f>
        <v>0</v>
      </c>
      <c r="I396" s="14"/>
    </row>
    <row r="397" spans="1:9" ht="35.1" hidden="1" customHeight="1">
      <c r="A397" s="13"/>
      <c r="B397" s="1"/>
      <c r="C397" s="36"/>
      <c r="D397" s="261"/>
      <c r="E397" s="262"/>
      <c r="F397" s="41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1"/>
        <v>0</v>
      </c>
      <c r="I397" s="14"/>
    </row>
    <row r="398" spans="1:9" ht="35.1" hidden="1" customHeight="1">
      <c r="A398" s="13"/>
      <c r="B398" s="1"/>
      <c r="C398" s="36"/>
      <c r="D398" s="261"/>
      <c r="E398" s="262"/>
      <c r="F398" s="41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1"/>
        <v>0</v>
      </c>
      <c r="I398" s="14"/>
    </row>
    <row r="399" spans="1:9" ht="35.1" hidden="1" customHeight="1">
      <c r="A399" s="13"/>
      <c r="B399" s="1"/>
      <c r="C399" s="36"/>
      <c r="D399" s="261"/>
      <c r="E399" s="262"/>
      <c r="F399" s="41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1"/>
        <v>0</v>
      </c>
      <c r="I399" s="14"/>
    </row>
    <row r="400" spans="1:9" ht="35.1" hidden="1" customHeight="1">
      <c r="A400" s="13"/>
      <c r="B400" s="1"/>
      <c r="C400" s="36"/>
      <c r="D400" s="261"/>
      <c r="E400" s="262"/>
      <c r="F400" s="41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1"/>
        <v>0</v>
      </c>
      <c r="I400" s="14"/>
    </row>
    <row r="401" spans="1:9" ht="35.1" hidden="1" customHeight="1">
      <c r="A401" s="13"/>
      <c r="B401" s="1"/>
      <c r="C401" s="36"/>
      <c r="D401" s="261"/>
      <c r="E401" s="262"/>
      <c r="F401" s="41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1"/>
        <v>0</v>
      </c>
      <c r="I401" s="14"/>
    </row>
    <row r="402" spans="1:9" ht="35.1" hidden="1" customHeight="1">
      <c r="A402" s="13"/>
      <c r="B402" s="1"/>
      <c r="C402" s="36"/>
      <c r="D402" s="261"/>
      <c r="E402" s="262"/>
      <c r="F402" s="41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1"/>
        <v>0</v>
      </c>
      <c r="I402" s="14"/>
    </row>
    <row r="403" spans="1:9" ht="35.1" hidden="1" customHeight="1">
      <c r="A403" s="13"/>
      <c r="B403" s="1"/>
      <c r="C403" s="36"/>
      <c r="D403" s="261"/>
      <c r="E403" s="262"/>
      <c r="F403" s="41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1"/>
        <v>0</v>
      </c>
      <c r="I403" s="14"/>
    </row>
    <row r="404" spans="1:9" ht="35.1" hidden="1" customHeight="1">
      <c r="A404" s="13"/>
      <c r="B404" s="1"/>
      <c r="C404" s="36"/>
      <c r="D404" s="261"/>
      <c r="E404" s="262"/>
      <c r="F404" s="41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1"/>
        <v>0</v>
      </c>
      <c r="I404" s="14"/>
    </row>
    <row r="405" spans="1:9" ht="35.1" hidden="1" customHeight="1">
      <c r="A405" s="13"/>
      <c r="B405" s="1"/>
      <c r="C405" s="36"/>
      <c r="D405" s="261"/>
      <c r="E405" s="262"/>
      <c r="F405" s="41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1"/>
        <v>0</v>
      </c>
      <c r="I405" s="14"/>
    </row>
    <row r="406" spans="1:9" ht="35.1" hidden="1" customHeight="1">
      <c r="A406" s="13"/>
      <c r="B406" s="1"/>
      <c r="C406" s="36"/>
      <c r="D406" s="261"/>
      <c r="E406" s="262"/>
      <c r="F406" s="41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1"/>
        <v>0</v>
      </c>
      <c r="I406" s="14"/>
    </row>
    <row r="407" spans="1:9" ht="35.1" hidden="1" customHeight="1">
      <c r="A407" s="13"/>
      <c r="B407" s="1"/>
      <c r="C407" s="36"/>
      <c r="D407" s="261"/>
      <c r="E407" s="262"/>
      <c r="F407" s="41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1"/>
        <v>0</v>
      </c>
      <c r="I407" s="14"/>
    </row>
    <row r="408" spans="1:9" ht="35.1" hidden="1" customHeight="1">
      <c r="A408" s="13"/>
      <c r="B408" s="1"/>
      <c r="C408" s="36"/>
      <c r="D408" s="261"/>
      <c r="E408" s="262"/>
      <c r="F408" s="41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1"/>
        <v>0</v>
      </c>
      <c r="I408" s="14"/>
    </row>
    <row r="409" spans="1:9" ht="35.1" hidden="1" customHeight="1">
      <c r="A409" s="13"/>
      <c r="B409" s="1"/>
      <c r="C409" s="36"/>
      <c r="D409" s="261"/>
      <c r="E409" s="262"/>
      <c r="F409" s="41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1"/>
        <v>0</v>
      </c>
      <c r="I409" s="14"/>
    </row>
    <row r="410" spans="1:9" ht="35.1" hidden="1" customHeight="1">
      <c r="A410" s="13"/>
      <c r="B410" s="1"/>
      <c r="C410" s="36"/>
      <c r="D410" s="261"/>
      <c r="E410" s="262"/>
      <c r="F410" s="41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1"/>
        <v>0</v>
      </c>
      <c r="I410" s="14"/>
    </row>
    <row r="411" spans="1:9" ht="35.1" hidden="1" customHeight="1">
      <c r="A411" s="13"/>
      <c r="B411" s="1"/>
      <c r="C411" s="37"/>
      <c r="D411" s="261"/>
      <c r="E411" s="262"/>
      <c r="F411" s="41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1"/>
        <v>0</v>
      </c>
      <c r="I411" s="14"/>
    </row>
    <row r="412" spans="1:9" ht="35.1" hidden="1" customHeight="1">
      <c r="A412" s="13"/>
      <c r="B412" s="1"/>
      <c r="C412" s="37"/>
      <c r="D412" s="261"/>
      <c r="E412" s="262"/>
      <c r="F412" s="41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1"/>
        <v>0</v>
      </c>
      <c r="I412" s="14"/>
    </row>
    <row r="413" spans="1:9" ht="35.1" hidden="1" customHeight="1">
      <c r="A413" s="13"/>
      <c r="B413" s="1"/>
      <c r="C413" s="36"/>
      <c r="D413" s="261"/>
      <c r="E413" s="262"/>
      <c r="F413" s="41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1"/>
        <v>0</v>
      </c>
      <c r="I413" s="14"/>
    </row>
    <row r="414" spans="1:9" ht="35.1" hidden="1" customHeight="1">
      <c r="A414" s="13"/>
      <c r="B414" s="1"/>
      <c r="C414" s="36"/>
      <c r="D414" s="261"/>
      <c r="E414" s="262"/>
      <c r="F414" s="41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1"/>
        <v>0</v>
      </c>
      <c r="I414" s="14"/>
    </row>
    <row r="415" spans="1:9" ht="35.1" hidden="1" customHeight="1">
      <c r="A415" s="13"/>
      <c r="B415" s="1"/>
      <c r="C415" s="36"/>
      <c r="D415" s="261"/>
      <c r="E415" s="262"/>
      <c r="F415" s="41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1"/>
        <v>0</v>
      </c>
      <c r="I415" s="14"/>
    </row>
    <row r="416" spans="1:9" ht="35.1" hidden="1" customHeight="1">
      <c r="A416" s="13"/>
      <c r="B416" s="1"/>
      <c r="C416" s="36"/>
      <c r="D416" s="261"/>
      <c r="E416" s="262"/>
      <c r="F416" s="41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1"/>
        <v>0</v>
      </c>
      <c r="I416" s="14"/>
    </row>
    <row r="417" spans="1:9" ht="35.1" hidden="1" customHeight="1">
      <c r="A417" s="13"/>
      <c r="B417" s="1"/>
      <c r="C417" s="36"/>
      <c r="D417" s="261"/>
      <c r="E417" s="262"/>
      <c r="F417" s="41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1"/>
        <v>0</v>
      </c>
      <c r="I417" s="14"/>
    </row>
    <row r="418" spans="1:9" ht="35.1" hidden="1" customHeight="1">
      <c r="A418" s="13"/>
      <c r="B418" s="1"/>
      <c r="C418" s="36"/>
      <c r="D418" s="261"/>
      <c r="E418" s="262"/>
      <c r="F418" s="41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1"/>
        <v>0</v>
      </c>
      <c r="I418" s="14"/>
    </row>
    <row r="419" spans="1:9" ht="35.1" hidden="1" customHeight="1">
      <c r="A419" s="13"/>
      <c r="B419" s="1"/>
      <c r="C419" s="36"/>
      <c r="D419" s="261"/>
      <c r="E419" s="262"/>
      <c r="F419" s="41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1"/>
        <v>0</v>
      </c>
      <c r="I419" s="14"/>
    </row>
    <row r="420" spans="1:9" ht="35.1" hidden="1" customHeight="1">
      <c r="A420" s="13"/>
      <c r="B420" s="1"/>
      <c r="C420" s="36"/>
      <c r="D420" s="261"/>
      <c r="E420" s="262"/>
      <c r="F420" s="41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1"/>
        <v>0</v>
      </c>
      <c r="I420" s="14"/>
    </row>
    <row r="421" spans="1:9" ht="35.1" hidden="1" customHeight="1">
      <c r="A421" s="13"/>
      <c r="B421" s="1"/>
      <c r="C421" s="36"/>
      <c r="D421" s="261"/>
      <c r="E421" s="262"/>
      <c r="F421" s="41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1"/>
        <v>0</v>
      </c>
      <c r="I421" s="14"/>
    </row>
    <row r="422" spans="1:9" ht="35.1" hidden="1" customHeight="1">
      <c r="A422" s="13"/>
      <c r="B422" s="1"/>
      <c r="C422" s="36"/>
      <c r="D422" s="261"/>
      <c r="E422" s="262"/>
      <c r="F422" s="41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1"/>
        <v>0</v>
      </c>
      <c r="I422" s="14"/>
    </row>
    <row r="423" spans="1:9" ht="35.1" hidden="1" customHeight="1">
      <c r="A423" s="13"/>
      <c r="B423" s="1"/>
      <c r="C423" s="37"/>
      <c r="D423" s="261"/>
      <c r="E423" s="262"/>
      <c r="F423" s="41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1"/>
        <v>0</v>
      </c>
      <c r="I423" s="14"/>
    </row>
    <row r="424" spans="1:9" ht="35.1" hidden="1" customHeight="1">
      <c r="A424" s="13"/>
      <c r="B424" s="1"/>
      <c r="C424" s="36"/>
      <c r="D424" s="261"/>
      <c r="E424" s="262"/>
      <c r="F424" s="41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1"/>
        <v>0</v>
      </c>
      <c r="I424" s="14"/>
    </row>
    <row r="425" spans="1:9" ht="35.1" hidden="1" customHeight="1">
      <c r="A425" s="13"/>
      <c r="B425" s="1"/>
      <c r="C425" s="36"/>
      <c r="D425" s="261"/>
      <c r="E425" s="262"/>
      <c r="F425" s="41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1"/>
        <v>0</v>
      </c>
      <c r="I425" s="14"/>
    </row>
    <row r="426" spans="1:9" ht="35.1" hidden="1" customHeight="1">
      <c r="A426" s="13"/>
      <c r="B426" s="1"/>
      <c r="C426" s="36"/>
      <c r="D426" s="261"/>
      <c r="E426" s="262"/>
      <c r="F426" s="41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1"/>
        <v>0</v>
      </c>
      <c r="I426" s="14"/>
    </row>
    <row r="427" spans="1:9" ht="35.1" hidden="1" customHeight="1">
      <c r="A427" s="13"/>
      <c r="B427" s="1"/>
      <c r="C427" s="36"/>
      <c r="D427" s="261"/>
      <c r="E427" s="262"/>
      <c r="F427" s="41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1"/>
        <v>0</v>
      </c>
      <c r="I427" s="14"/>
    </row>
    <row r="428" spans="1:9" ht="35.1" hidden="1" customHeight="1">
      <c r="A428" s="13"/>
      <c r="B428" s="1"/>
      <c r="C428" s="36"/>
      <c r="D428" s="261"/>
      <c r="E428" s="262"/>
      <c r="F428" s="41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1"/>
        <v>0</v>
      </c>
      <c r="I428" s="14"/>
    </row>
    <row r="429" spans="1:9" ht="35.1" hidden="1" customHeight="1">
      <c r="A429" s="13"/>
      <c r="B429" s="1"/>
      <c r="C429" s="36"/>
      <c r="D429" s="261"/>
      <c r="E429" s="262"/>
      <c r="F429" s="41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1"/>
        <v>0</v>
      </c>
      <c r="I429" s="14"/>
    </row>
    <row r="430" spans="1:9" ht="35.1" hidden="1" customHeight="1">
      <c r="A430" s="13"/>
      <c r="B430" s="1"/>
      <c r="C430" s="36"/>
      <c r="D430" s="261"/>
      <c r="E430" s="262"/>
      <c r="F430" s="41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1"/>
        <v>0</v>
      </c>
      <c r="I430" s="14"/>
    </row>
    <row r="431" spans="1:9" ht="35.1" hidden="1" customHeight="1">
      <c r="A431" s="13"/>
      <c r="B431" s="1"/>
      <c r="C431" s="36"/>
      <c r="D431" s="261"/>
      <c r="E431" s="262"/>
      <c r="F431" s="41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1"/>
        <v>0</v>
      </c>
      <c r="I431" s="14"/>
    </row>
    <row r="432" spans="1:9" ht="35.1" hidden="1" customHeight="1">
      <c r="A432" s="13"/>
      <c r="B432" s="1"/>
      <c r="C432" s="36"/>
      <c r="D432" s="261"/>
      <c r="E432" s="262"/>
      <c r="F432" s="41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1"/>
        <v>0</v>
      </c>
      <c r="I432" s="14"/>
    </row>
    <row r="433" spans="1:9" ht="35.1" hidden="1" customHeight="1">
      <c r="A433" s="13"/>
      <c r="B433" s="1"/>
      <c r="C433" s="36"/>
      <c r="D433" s="261"/>
      <c r="E433" s="262"/>
      <c r="F433" s="41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1"/>
        <v>0</v>
      </c>
      <c r="I433" s="14"/>
    </row>
    <row r="434" spans="1:9" ht="35.1" hidden="1" customHeight="1">
      <c r="A434" s="13"/>
      <c r="B434" s="1"/>
      <c r="C434" s="36"/>
      <c r="D434" s="261"/>
      <c r="E434" s="262"/>
      <c r="F434" s="41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1"/>
        <v>0</v>
      </c>
      <c r="I434" s="14"/>
    </row>
    <row r="435" spans="1:9" ht="35.1" hidden="1" customHeight="1">
      <c r="A435" s="13"/>
      <c r="B435" s="1"/>
      <c r="C435" s="36"/>
      <c r="D435" s="261"/>
      <c r="E435" s="262"/>
      <c r="F435" s="41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1"/>
        <v>0</v>
      </c>
      <c r="I435" s="14"/>
    </row>
    <row r="436" spans="1:9" ht="35.1" hidden="1" customHeight="1">
      <c r="A436" s="13"/>
      <c r="B436" s="1"/>
      <c r="C436" s="36"/>
      <c r="D436" s="261"/>
      <c r="E436" s="262"/>
      <c r="F436" s="41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1"/>
        <v>0</v>
      </c>
      <c r="I436" s="14"/>
    </row>
    <row r="437" spans="1:9" ht="35.1" hidden="1" customHeight="1">
      <c r="A437" s="13"/>
      <c r="B437" s="1"/>
      <c r="C437" s="36"/>
      <c r="D437" s="261"/>
      <c r="E437" s="262"/>
      <c r="F437" s="41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1"/>
        <v>0</v>
      </c>
      <c r="I437" s="14"/>
    </row>
    <row r="438" spans="1:9" ht="35.1" hidden="1" customHeight="1">
      <c r="A438" s="13"/>
      <c r="B438" s="1"/>
      <c r="C438" s="36"/>
      <c r="D438" s="261"/>
      <c r="E438" s="262"/>
      <c r="F438" s="41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1"/>
        <v>0</v>
      </c>
      <c r="I438" s="14"/>
    </row>
    <row r="439" spans="1:9" ht="35.1" hidden="1" customHeight="1">
      <c r="A439" s="13"/>
      <c r="B439" s="1"/>
      <c r="C439" s="36"/>
      <c r="D439" s="261"/>
      <c r="E439" s="262"/>
      <c r="F439" s="41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1"/>
        <v>0</v>
      </c>
      <c r="I439" s="14"/>
    </row>
    <row r="440" spans="1:9" ht="35.1" hidden="1" customHeight="1">
      <c r="A440" s="13"/>
      <c r="B440" s="1"/>
      <c r="C440" s="36"/>
      <c r="D440" s="261"/>
      <c r="E440" s="262"/>
      <c r="F440" s="41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1"/>
        <v>0</v>
      </c>
      <c r="I440" s="14"/>
    </row>
    <row r="441" spans="1:9" ht="35.1" hidden="1" customHeight="1">
      <c r="A441" s="13"/>
      <c r="B441" s="1"/>
      <c r="C441" s="36"/>
      <c r="D441" s="261"/>
      <c r="E441" s="262"/>
      <c r="F441" s="41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1"/>
        <v>0</v>
      </c>
      <c r="I441" s="14"/>
    </row>
    <row r="442" spans="1:9" ht="35.1" hidden="1" customHeight="1">
      <c r="A442" s="13"/>
      <c r="B442" s="1"/>
      <c r="C442" s="36"/>
      <c r="D442" s="261"/>
      <c r="E442" s="262"/>
      <c r="F442" s="41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1"/>
        <v>0</v>
      </c>
      <c r="I442" s="14"/>
    </row>
    <row r="443" spans="1:9" ht="35.1" hidden="1" customHeight="1">
      <c r="A443" s="13"/>
      <c r="B443" s="1"/>
      <c r="C443" s="36"/>
      <c r="D443" s="261"/>
      <c r="E443" s="262"/>
      <c r="F443" s="41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1"/>
        <v>0</v>
      </c>
      <c r="I443" s="14"/>
    </row>
    <row r="444" spans="1:9" ht="35.1" hidden="1" customHeight="1">
      <c r="A444" s="13"/>
      <c r="B444" s="1"/>
      <c r="C444" s="36"/>
      <c r="D444" s="261"/>
      <c r="E444" s="262"/>
      <c r="F444" s="41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1"/>
        <v>0</v>
      </c>
      <c r="I444" s="14"/>
    </row>
    <row r="445" spans="1:9" ht="35.1" hidden="1" customHeight="1">
      <c r="A445" s="13"/>
      <c r="B445" s="1"/>
      <c r="C445" s="36"/>
      <c r="D445" s="261"/>
      <c r="E445" s="262"/>
      <c r="F445" s="41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1"/>
        <v>0</v>
      </c>
      <c r="I445" s="14"/>
    </row>
    <row r="446" spans="1:9" ht="35.1" hidden="1" customHeight="1">
      <c r="A446" s="13"/>
      <c r="B446" s="1"/>
      <c r="C446" s="36"/>
      <c r="D446" s="261"/>
      <c r="E446" s="262"/>
      <c r="F446" s="41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1"/>
        <v>0</v>
      </c>
      <c r="I446" s="14"/>
    </row>
    <row r="447" spans="1:9" ht="35.1" hidden="1" customHeight="1">
      <c r="A447" s="13"/>
      <c r="B447" s="1"/>
      <c r="C447" s="36"/>
      <c r="D447" s="261"/>
      <c r="E447" s="262"/>
      <c r="F447" s="41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1"/>
        <v>0</v>
      </c>
      <c r="I447" s="14"/>
    </row>
    <row r="448" spans="1:9" ht="35.1" hidden="1" customHeight="1">
      <c r="A448" s="13"/>
      <c r="B448" s="1"/>
      <c r="C448" s="36"/>
      <c r="D448" s="261"/>
      <c r="E448" s="262"/>
      <c r="F448" s="41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1"/>
        <v>0</v>
      </c>
      <c r="I448" s="14"/>
    </row>
    <row r="449" spans="1:9" ht="35.1" hidden="1" customHeight="1">
      <c r="A449" s="13"/>
      <c r="B449" s="1"/>
      <c r="C449" s="36"/>
      <c r="D449" s="261"/>
      <c r="E449" s="262"/>
      <c r="F449" s="41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1"/>
        <v>0</v>
      </c>
      <c r="I449" s="14"/>
    </row>
    <row r="450" spans="1:9" ht="35.1" hidden="1" customHeight="1">
      <c r="A450" s="13"/>
      <c r="B450" s="1"/>
      <c r="C450" s="36"/>
      <c r="D450" s="261"/>
      <c r="E450" s="262"/>
      <c r="F450" s="41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1"/>
        <v>0</v>
      </c>
      <c r="I450" s="14"/>
    </row>
    <row r="451" spans="1:9" ht="35.1" hidden="1" customHeight="1">
      <c r="A451" s="13"/>
      <c r="B451" s="1"/>
      <c r="C451" s="37"/>
      <c r="D451" s="261"/>
      <c r="E451" s="262"/>
      <c r="F451" s="41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35.1" hidden="1" customHeight="1">
      <c r="A452" s="13"/>
      <c r="B452" s="1"/>
      <c r="C452" s="36"/>
      <c r="D452" s="261"/>
      <c r="E452" s="262"/>
      <c r="F452" s="41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2">ROUND(IF(ISNUMBER(B452), G452*B452, 0),5)</f>
        <v>0</v>
      </c>
      <c r="I452" s="14"/>
    </row>
    <row r="453" spans="1:9" ht="35.1" hidden="1" customHeight="1">
      <c r="A453" s="13"/>
      <c r="B453" s="1"/>
      <c r="C453" s="36"/>
      <c r="D453" s="261"/>
      <c r="E453" s="262"/>
      <c r="F453" s="41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2"/>
        <v>0</v>
      </c>
      <c r="I453" s="14"/>
    </row>
    <row r="454" spans="1:9" ht="35.1" hidden="1" customHeight="1">
      <c r="A454" s="13"/>
      <c r="B454" s="1"/>
      <c r="C454" s="36"/>
      <c r="D454" s="261"/>
      <c r="E454" s="262"/>
      <c r="F454" s="41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2"/>
        <v>0</v>
      </c>
      <c r="I454" s="14"/>
    </row>
    <row r="455" spans="1:9" ht="35.1" hidden="1" customHeight="1">
      <c r="A455" s="13"/>
      <c r="B455" s="1"/>
      <c r="C455" s="36"/>
      <c r="D455" s="261"/>
      <c r="E455" s="262"/>
      <c r="F455" s="41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2"/>
        <v>0</v>
      </c>
      <c r="I455" s="14"/>
    </row>
    <row r="456" spans="1:9" ht="35.1" hidden="1" customHeight="1">
      <c r="A456" s="13"/>
      <c r="B456" s="1"/>
      <c r="C456" s="36"/>
      <c r="D456" s="261"/>
      <c r="E456" s="262"/>
      <c r="F456" s="41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2"/>
        <v>0</v>
      </c>
      <c r="I456" s="14"/>
    </row>
    <row r="457" spans="1:9" ht="35.1" hidden="1" customHeight="1">
      <c r="A457" s="13"/>
      <c r="B457" s="1"/>
      <c r="C457" s="36"/>
      <c r="D457" s="261"/>
      <c r="E457" s="262"/>
      <c r="F457" s="41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2"/>
        <v>0</v>
      </c>
      <c r="I457" s="14"/>
    </row>
    <row r="458" spans="1:9" ht="35.1" hidden="1" customHeight="1">
      <c r="A458" s="13"/>
      <c r="B458" s="1"/>
      <c r="C458" s="36"/>
      <c r="D458" s="261"/>
      <c r="E458" s="262"/>
      <c r="F458" s="41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2"/>
        <v>0</v>
      </c>
      <c r="I458" s="14"/>
    </row>
    <row r="459" spans="1:9" ht="35.1" hidden="1" customHeight="1">
      <c r="A459" s="13"/>
      <c r="B459" s="1"/>
      <c r="C459" s="36"/>
      <c r="D459" s="261"/>
      <c r="E459" s="262"/>
      <c r="F459" s="41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2"/>
        <v>0</v>
      </c>
      <c r="I459" s="14"/>
    </row>
    <row r="460" spans="1:9" ht="35.1" hidden="1" customHeight="1">
      <c r="A460" s="13"/>
      <c r="B460" s="1"/>
      <c r="C460" s="36"/>
      <c r="D460" s="261"/>
      <c r="E460" s="262"/>
      <c r="F460" s="41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2"/>
        <v>0</v>
      </c>
      <c r="I460" s="14"/>
    </row>
    <row r="461" spans="1:9" ht="35.1" hidden="1" customHeight="1">
      <c r="A461" s="13"/>
      <c r="B461" s="1"/>
      <c r="C461" s="36"/>
      <c r="D461" s="261"/>
      <c r="E461" s="262"/>
      <c r="F461" s="41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2"/>
        <v>0</v>
      </c>
      <c r="I461" s="14"/>
    </row>
    <row r="462" spans="1:9" ht="35.1" hidden="1" customHeight="1">
      <c r="A462" s="13"/>
      <c r="B462" s="1"/>
      <c r="C462" s="36"/>
      <c r="D462" s="261"/>
      <c r="E462" s="262"/>
      <c r="F462" s="41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2"/>
        <v>0</v>
      </c>
      <c r="I462" s="14"/>
    </row>
    <row r="463" spans="1:9" ht="35.1" hidden="1" customHeight="1">
      <c r="A463" s="13"/>
      <c r="B463" s="1"/>
      <c r="C463" s="36"/>
      <c r="D463" s="261"/>
      <c r="E463" s="262"/>
      <c r="F463" s="41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2"/>
        <v>0</v>
      </c>
      <c r="I463" s="14"/>
    </row>
    <row r="464" spans="1:9" ht="35.1" hidden="1" customHeight="1">
      <c r="A464" s="13"/>
      <c r="B464" s="1"/>
      <c r="C464" s="36"/>
      <c r="D464" s="261"/>
      <c r="E464" s="262"/>
      <c r="F464" s="41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2"/>
        <v>0</v>
      </c>
      <c r="I464" s="14"/>
    </row>
    <row r="465" spans="1:9" ht="35.1" hidden="1" customHeight="1">
      <c r="A465" s="13"/>
      <c r="B465" s="1"/>
      <c r="C465" s="36"/>
      <c r="D465" s="261"/>
      <c r="E465" s="262"/>
      <c r="F465" s="41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2"/>
        <v>0</v>
      </c>
      <c r="I465" s="14"/>
    </row>
    <row r="466" spans="1:9" ht="35.1" hidden="1" customHeight="1">
      <c r="A466" s="13"/>
      <c r="B466" s="1"/>
      <c r="C466" s="36"/>
      <c r="D466" s="261"/>
      <c r="E466" s="262"/>
      <c r="F466" s="41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2"/>
        <v>0</v>
      </c>
      <c r="I466" s="14"/>
    </row>
    <row r="467" spans="1:9" ht="35.1" hidden="1" customHeight="1">
      <c r="A467" s="13"/>
      <c r="B467" s="1"/>
      <c r="C467" s="36"/>
      <c r="D467" s="261"/>
      <c r="E467" s="262"/>
      <c r="F467" s="41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2"/>
        <v>0</v>
      </c>
      <c r="I467" s="14"/>
    </row>
    <row r="468" spans="1:9" ht="35.1" hidden="1" customHeight="1">
      <c r="A468" s="13"/>
      <c r="B468" s="1"/>
      <c r="C468" s="36"/>
      <c r="D468" s="261"/>
      <c r="E468" s="262"/>
      <c r="F468" s="41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2"/>
        <v>0</v>
      </c>
      <c r="I468" s="14"/>
    </row>
    <row r="469" spans="1:9" ht="35.1" hidden="1" customHeight="1">
      <c r="A469" s="13"/>
      <c r="B469" s="1"/>
      <c r="C469" s="36"/>
      <c r="D469" s="261"/>
      <c r="E469" s="262"/>
      <c r="F469" s="41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2"/>
        <v>0</v>
      </c>
      <c r="I469" s="14"/>
    </row>
    <row r="470" spans="1:9" ht="35.1" hidden="1" customHeight="1">
      <c r="A470" s="13"/>
      <c r="B470" s="1"/>
      <c r="C470" s="36"/>
      <c r="D470" s="261"/>
      <c r="E470" s="262"/>
      <c r="F470" s="41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2"/>
        <v>0</v>
      </c>
      <c r="I470" s="14"/>
    </row>
    <row r="471" spans="1:9" ht="35.1" hidden="1" customHeight="1">
      <c r="A471" s="13"/>
      <c r="B471" s="1"/>
      <c r="C471" s="36"/>
      <c r="D471" s="261"/>
      <c r="E471" s="262"/>
      <c r="F471" s="41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2"/>
        <v>0</v>
      </c>
      <c r="I471" s="14"/>
    </row>
    <row r="472" spans="1:9" ht="35.1" hidden="1" customHeight="1">
      <c r="A472" s="13"/>
      <c r="B472" s="1"/>
      <c r="C472" s="36"/>
      <c r="D472" s="261"/>
      <c r="E472" s="262"/>
      <c r="F472" s="41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2"/>
        <v>0</v>
      </c>
      <c r="I472" s="14"/>
    </row>
    <row r="473" spans="1:9" ht="35.1" hidden="1" customHeight="1">
      <c r="A473" s="13"/>
      <c r="B473" s="1"/>
      <c r="C473" s="36"/>
      <c r="D473" s="261"/>
      <c r="E473" s="262"/>
      <c r="F473" s="41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2"/>
        <v>0</v>
      </c>
      <c r="I473" s="14"/>
    </row>
    <row r="474" spans="1:9" ht="35.1" hidden="1" customHeight="1">
      <c r="A474" s="13"/>
      <c r="B474" s="1"/>
      <c r="C474" s="36"/>
      <c r="D474" s="261"/>
      <c r="E474" s="262"/>
      <c r="F474" s="41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2"/>
        <v>0</v>
      </c>
      <c r="I474" s="14"/>
    </row>
    <row r="475" spans="1:9" ht="35.1" hidden="1" customHeight="1">
      <c r="A475" s="13"/>
      <c r="B475" s="1"/>
      <c r="C475" s="37"/>
      <c r="D475" s="261"/>
      <c r="E475" s="262"/>
      <c r="F475" s="41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2"/>
        <v>0</v>
      </c>
      <c r="I475" s="14"/>
    </row>
    <row r="476" spans="1:9" ht="35.1" hidden="1" customHeight="1">
      <c r="A476" s="13"/>
      <c r="B476" s="1"/>
      <c r="C476" s="36"/>
      <c r="D476" s="261"/>
      <c r="E476" s="262"/>
      <c r="F476" s="41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2"/>
        <v>0</v>
      </c>
      <c r="I476" s="14"/>
    </row>
    <row r="477" spans="1:9" ht="35.1" hidden="1" customHeight="1">
      <c r="A477" s="13"/>
      <c r="B477" s="1"/>
      <c r="C477" s="36"/>
      <c r="D477" s="261"/>
      <c r="E477" s="262"/>
      <c r="F477" s="41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2"/>
        <v>0</v>
      </c>
      <c r="I477" s="14"/>
    </row>
    <row r="478" spans="1:9" ht="35.1" hidden="1" customHeight="1">
      <c r="A478" s="13"/>
      <c r="B478" s="1"/>
      <c r="C478" s="36"/>
      <c r="D478" s="261"/>
      <c r="E478" s="262"/>
      <c r="F478" s="41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2"/>
        <v>0</v>
      </c>
      <c r="I478" s="14"/>
    </row>
    <row r="479" spans="1:9" ht="35.1" hidden="1" customHeight="1">
      <c r="A479" s="13"/>
      <c r="B479" s="1"/>
      <c r="C479" s="36"/>
      <c r="D479" s="261"/>
      <c r="E479" s="262"/>
      <c r="F479" s="41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2"/>
        <v>0</v>
      </c>
      <c r="I479" s="14"/>
    </row>
    <row r="480" spans="1:9" ht="35.1" hidden="1" customHeight="1">
      <c r="A480" s="13"/>
      <c r="B480" s="1"/>
      <c r="C480" s="36"/>
      <c r="D480" s="261"/>
      <c r="E480" s="262"/>
      <c r="F480" s="41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2"/>
        <v>0</v>
      </c>
      <c r="I480" s="14"/>
    </row>
    <row r="481" spans="1:9" ht="35.1" hidden="1" customHeight="1">
      <c r="A481" s="13"/>
      <c r="B481" s="1"/>
      <c r="C481" s="36"/>
      <c r="D481" s="261"/>
      <c r="E481" s="262"/>
      <c r="F481" s="41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2"/>
        <v>0</v>
      </c>
      <c r="I481" s="14"/>
    </row>
    <row r="482" spans="1:9" ht="35.1" hidden="1" customHeight="1">
      <c r="A482" s="13"/>
      <c r="B482" s="1"/>
      <c r="C482" s="36"/>
      <c r="D482" s="261"/>
      <c r="E482" s="262"/>
      <c r="F482" s="41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2"/>
        <v>0</v>
      </c>
      <c r="I482" s="14"/>
    </row>
    <row r="483" spans="1:9" ht="35.1" hidden="1" customHeight="1">
      <c r="A483" s="13"/>
      <c r="B483" s="1"/>
      <c r="C483" s="36"/>
      <c r="D483" s="261"/>
      <c r="E483" s="262"/>
      <c r="F483" s="41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2"/>
        <v>0</v>
      </c>
      <c r="I483" s="14"/>
    </row>
    <row r="484" spans="1:9" ht="35.1" hidden="1" customHeight="1">
      <c r="A484" s="13"/>
      <c r="B484" s="1"/>
      <c r="C484" s="36"/>
      <c r="D484" s="261"/>
      <c r="E484" s="262"/>
      <c r="F484" s="41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2"/>
        <v>0</v>
      </c>
      <c r="I484" s="14"/>
    </row>
    <row r="485" spans="1:9" ht="35.1" hidden="1" customHeight="1">
      <c r="A485" s="13"/>
      <c r="B485" s="1"/>
      <c r="C485" s="36"/>
      <c r="D485" s="261"/>
      <c r="E485" s="262"/>
      <c r="F485" s="41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2"/>
        <v>0</v>
      </c>
      <c r="I485" s="14"/>
    </row>
    <row r="486" spans="1:9" ht="35.1" hidden="1" customHeight="1">
      <c r="A486" s="13"/>
      <c r="B486" s="1"/>
      <c r="C486" s="36"/>
      <c r="D486" s="261"/>
      <c r="E486" s="262"/>
      <c r="F486" s="41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2"/>
        <v>0</v>
      </c>
      <c r="I486" s="14"/>
    </row>
    <row r="487" spans="1:9" ht="35.1" hidden="1" customHeight="1">
      <c r="A487" s="13"/>
      <c r="B487" s="1"/>
      <c r="C487" s="36"/>
      <c r="D487" s="261"/>
      <c r="E487" s="262"/>
      <c r="F487" s="41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2"/>
        <v>0</v>
      </c>
      <c r="I487" s="14"/>
    </row>
    <row r="488" spans="1:9" ht="35.1" hidden="1" customHeight="1">
      <c r="A488" s="13"/>
      <c r="B488" s="1"/>
      <c r="C488" s="36"/>
      <c r="D488" s="261"/>
      <c r="E488" s="262"/>
      <c r="F488" s="41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2"/>
        <v>0</v>
      </c>
      <c r="I488" s="14"/>
    </row>
    <row r="489" spans="1:9" ht="35.1" hidden="1" customHeight="1">
      <c r="A489" s="13"/>
      <c r="B489" s="1"/>
      <c r="C489" s="36"/>
      <c r="D489" s="261"/>
      <c r="E489" s="262"/>
      <c r="F489" s="41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2"/>
        <v>0</v>
      </c>
      <c r="I489" s="14"/>
    </row>
    <row r="490" spans="1:9" ht="35.1" hidden="1" customHeight="1">
      <c r="A490" s="13"/>
      <c r="B490" s="1"/>
      <c r="C490" s="36"/>
      <c r="D490" s="261"/>
      <c r="E490" s="262"/>
      <c r="F490" s="41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2"/>
        <v>0</v>
      </c>
      <c r="I490" s="14"/>
    </row>
    <row r="491" spans="1:9" ht="35.1" hidden="1" customHeight="1">
      <c r="A491" s="13"/>
      <c r="B491" s="1"/>
      <c r="C491" s="36"/>
      <c r="D491" s="261"/>
      <c r="E491" s="262"/>
      <c r="F491" s="41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2"/>
        <v>0</v>
      </c>
      <c r="I491" s="14"/>
    </row>
    <row r="492" spans="1:9" ht="35.1" hidden="1" customHeight="1">
      <c r="A492" s="13"/>
      <c r="B492" s="1"/>
      <c r="C492" s="36"/>
      <c r="D492" s="261"/>
      <c r="E492" s="262"/>
      <c r="F492" s="41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2"/>
        <v>0</v>
      </c>
      <c r="I492" s="14"/>
    </row>
    <row r="493" spans="1:9" ht="35.1" hidden="1" customHeight="1">
      <c r="A493" s="13"/>
      <c r="B493" s="1"/>
      <c r="C493" s="36"/>
      <c r="D493" s="261"/>
      <c r="E493" s="262"/>
      <c r="F493" s="41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2"/>
        <v>0</v>
      </c>
      <c r="I493" s="14"/>
    </row>
    <row r="494" spans="1:9" ht="35.1" hidden="1" customHeight="1">
      <c r="A494" s="13"/>
      <c r="B494" s="1"/>
      <c r="C494" s="36"/>
      <c r="D494" s="261"/>
      <c r="E494" s="262"/>
      <c r="F494" s="41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2"/>
        <v>0</v>
      </c>
      <c r="I494" s="14"/>
    </row>
    <row r="495" spans="1:9" ht="35.1" hidden="1" customHeight="1">
      <c r="A495" s="13"/>
      <c r="B495" s="1"/>
      <c r="C495" s="36"/>
      <c r="D495" s="261"/>
      <c r="E495" s="262"/>
      <c r="F495" s="41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2"/>
        <v>0</v>
      </c>
      <c r="I495" s="14"/>
    </row>
    <row r="496" spans="1:9" ht="35.1" hidden="1" customHeight="1">
      <c r="A496" s="13"/>
      <c r="B496" s="1"/>
      <c r="C496" s="36"/>
      <c r="D496" s="261"/>
      <c r="E496" s="262"/>
      <c r="F496" s="41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2"/>
        <v>0</v>
      </c>
      <c r="I496" s="14"/>
    </row>
    <row r="497" spans="1:9" ht="35.1" hidden="1" customHeight="1">
      <c r="A497" s="13"/>
      <c r="B497" s="1"/>
      <c r="C497" s="36"/>
      <c r="D497" s="261"/>
      <c r="E497" s="262"/>
      <c r="F497" s="41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2"/>
        <v>0</v>
      </c>
      <c r="I497" s="14"/>
    </row>
    <row r="498" spans="1:9" ht="35.1" hidden="1" customHeight="1">
      <c r="A498" s="13"/>
      <c r="B498" s="1"/>
      <c r="C498" s="36"/>
      <c r="D498" s="261"/>
      <c r="E498" s="262"/>
      <c r="F498" s="41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2"/>
        <v>0</v>
      </c>
      <c r="I498" s="14"/>
    </row>
    <row r="499" spans="1:9" ht="35.1" hidden="1" customHeight="1">
      <c r="A499" s="13"/>
      <c r="B499" s="1"/>
      <c r="C499" s="36"/>
      <c r="D499" s="261"/>
      <c r="E499" s="262"/>
      <c r="F499" s="41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2"/>
        <v>0</v>
      </c>
      <c r="I499" s="14"/>
    </row>
    <row r="500" spans="1:9" ht="35.1" hidden="1" customHeight="1">
      <c r="A500" s="13"/>
      <c r="B500" s="1"/>
      <c r="C500" s="36"/>
      <c r="D500" s="261"/>
      <c r="E500" s="262"/>
      <c r="F500" s="41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2"/>
        <v>0</v>
      </c>
      <c r="I500" s="14"/>
    </row>
    <row r="501" spans="1:9" ht="35.1" hidden="1" customHeight="1">
      <c r="A501" s="13"/>
      <c r="B501" s="1"/>
      <c r="C501" s="36"/>
      <c r="D501" s="261"/>
      <c r="E501" s="262"/>
      <c r="F501" s="41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2"/>
        <v>0</v>
      </c>
      <c r="I501" s="14"/>
    </row>
    <row r="502" spans="1:9" ht="35.1" hidden="1" customHeight="1">
      <c r="A502" s="13"/>
      <c r="B502" s="1"/>
      <c r="C502" s="36"/>
      <c r="D502" s="261"/>
      <c r="E502" s="262"/>
      <c r="F502" s="41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2"/>
        <v>0</v>
      </c>
      <c r="I502" s="14"/>
    </row>
    <row r="503" spans="1:9" ht="35.1" hidden="1" customHeight="1">
      <c r="A503" s="13"/>
      <c r="B503" s="1"/>
      <c r="C503" s="37"/>
      <c r="D503" s="261"/>
      <c r="E503" s="262"/>
      <c r="F503" s="41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35.1" hidden="1" customHeight="1">
      <c r="A504" s="13"/>
      <c r="B504" s="1"/>
      <c r="C504" s="36"/>
      <c r="D504" s="261"/>
      <c r="E504" s="262"/>
      <c r="F504" s="41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3">ROUND(IF(ISNUMBER(B504), G504*B504, 0),5)</f>
        <v>0</v>
      </c>
      <c r="I504" s="14"/>
    </row>
    <row r="505" spans="1:9" ht="35.1" hidden="1" customHeight="1">
      <c r="A505" s="13"/>
      <c r="B505" s="1"/>
      <c r="C505" s="36"/>
      <c r="D505" s="261"/>
      <c r="E505" s="262"/>
      <c r="F505" s="41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3"/>
        <v>0</v>
      </c>
      <c r="I505" s="14"/>
    </row>
    <row r="506" spans="1:9" ht="35.1" hidden="1" customHeight="1">
      <c r="A506" s="13"/>
      <c r="B506" s="1"/>
      <c r="C506" s="36"/>
      <c r="D506" s="261"/>
      <c r="E506" s="262"/>
      <c r="F506" s="41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3"/>
        <v>0</v>
      </c>
      <c r="I506" s="14"/>
    </row>
    <row r="507" spans="1:9" ht="35.1" hidden="1" customHeight="1">
      <c r="A507" s="13"/>
      <c r="B507" s="1"/>
      <c r="C507" s="36"/>
      <c r="D507" s="261"/>
      <c r="E507" s="262"/>
      <c r="F507" s="41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3"/>
        <v>0</v>
      </c>
      <c r="I507" s="14"/>
    </row>
    <row r="508" spans="1:9" ht="35.1" hidden="1" customHeight="1">
      <c r="A508" s="13"/>
      <c r="B508" s="1"/>
      <c r="C508" s="36"/>
      <c r="D508" s="261"/>
      <c r="E508" s="262"/>
      <c r="F508" s="41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3"/>
        <v>0</v>
      </c>
      <c r="I508" s="14"/>
    </row>
    <row r="509" spans="1:9" ht="35.1" hidden="1" customHeight="1">
      <c r="A509" s="13"/>
      <c r="B509" s="1"/>
      <c r="C509" s="36"/>
      <c r="D509" s="261"/>
      <c r="E509" s="262"/>
      <c r="F509" s="41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3"/>
        <v>0</v>
      </c>
      <c r="I509" s="14"/>
    </row>
    <row r="510" spans="1:9" ht="35.1" hidden="1" customHeight="1">
      <c r="A510" s="13"/>
      <c r="B510" s="1"/>
      <c r="C510" s="36"/>
      <c r="D510" s="261"/>
      <c r="E510" s="262"/>
      <c r="F510" s="41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3"/>
        <v>0</v>
      </c>
      <c r="I510" s="14"/>
    </row>
    <row r="511" spans="1:9" ht="35.1" hidden="1" customHeight="1">
      <c r="A511" s="13"/>
      <c r="B511" s="1"/>
      <c r="C511" s="36"/>
      <c r="D511" s="261"/>
      <c r="E511" s="262"/>
      <c r="F511" s="41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3"/>
        <v>0</v>
      </c>
      <c r="I511" s="14"/>
    </row>
    <row r="512" spans="1:9" ht="35.1" hidden="1" customHeight="1">
      <c r="A512" s="13"/>
      <c r="B512" s="1"/>
      <c r="C512" s="36"/>
      <c r="D512" s="261"/>
      <c r="E512" s="262"/>
      <c r="F512" s="41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3"/>
        <v>0</v>
      </c>
      <c r="I512" s="14"/>
    </row>
    <row r="513" spans="1:9" ht="35.1" hidden="1" customHeight="1">
      <c r="A513" s="13"/>
      <c r="B513" s="1"/>
      <c r="C513" s="36"/>
      <c r="D513" s="261"/>
      <c r="E513" s="262"/>
      <c r="F513" s="41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3"/>
        <v>0</v>
      </c>
      <c r="I513" s="14"/>
    </row>
    <row r="514" spans="1:9" ht="35.1" hidden="1" customHeight="1">
      <c r="A514" s="13"/>
      <c r="B514" s="1"/>
      <c r="C514" s="36"/>
      <c r="D514" s="261"/>
      <c r="E514" s="262"/>
      <c r="F514" s="41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3"/>
        <v>0</v>
      </c>
      <c r="I514" s="14"/>
    </row>
    <row r="515" spans="1:9" ht="35.1" hidden="1" customHeight="1">
      <c r="A515" s="13"/>
      <c r="B515" s="1"/>
      <c r="C515" s="36"/>
      <c r="D515" s="261"/>
      <c r="E515" s="262"/>
      <c r="F515" s="41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3"/>
        <v>0</v>
      </c>
      <c r="I515" s="14"/>
    </row>
    <row r="516" spans="1:9" ht="35.1" hidden="1" customHeight="1">
      <c r="A516" s="13"/>
      <c r="B516" s="1"/>
      <c r="C516" s="36"/>
      <c r="D516" s="261"/>
      <c r="E516" s="262"/>
      <c r="F516" s="41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3"/>
        <v>0</v>
      </c>
      <c r="I516" s="14"/>
    </row>
    <row r="517" spans="1:9" ht="35.1" hidden="1" customHeight="1">
      <c r="A517" s="13"/>
      <c r="B517" s="1"/>
      <c r="C517" s="36"/>
      <c r="D517" s="261"/>
      <c r="E517" s="262"/>
      <c r="F517" s="41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3"/>
        <v>0</v>
      </c>
      <c r="I517" s="14"/>
    </row>
    <row r="518" spans="1:9" ht="35.1" hidden="1" customHeight="1">
      <c r="A518" s="13"/>
      <c r="B518" s="1"/>
      <c r="C518" s="36"/>
      <c r="D518" s="261"/>
      <c r="E518" s="262"/>
      <c r="F518" s="41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3"/>
        <v>0</v>
      </c>
      <c r="I518" s="14"/>
    </row>
    <row r="519" spans="1:9" ht="35.1" hidden="1" customHeight="1">
      <c r="A519" s="13"/>
      <c r="B519" s="1"/>
      <c r="C519" s="37"/>
      <c r="D519" s="261"/>
      <c r="E519" s="262"/>
      <c r="F519" s="41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3"/>
        <v>0</v>
      </c>
      <c r="I519" s="14"/>
    </row>
    <row r="520" spans="1:9" ht="35.1" hidden="1" customHeight="1">
      <c r="A520" s="13"/>
      <c r="B520" s="1"/>
      <c r="C520" s="37"/>
      <c r="D520" s="261"/>
      <c r="E520" s="262"/>
      <c r="F520" s="41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3"/>
        <v>0</v>
      </c>
      <c r="I520" s="14"/>
    </row>
    <row r="521" spans="1:9" ht="35.1" hidden="1" customHeight="1">
      <c r="A521" s="13"/>
      <c r="B521" s="1"/>
      <c r="C521" s="36"/>
      <c r="D521" s="261"/>
      <c r="E521" s="262"/>
      <c r="F521" s="41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35.1" hidden="1" customHeight="1">
      <c r="A522" s="13"/>
      <c r="B522" s="1"/>
      <c r="C522" s="36"/>
      <c r="D522" s="261"/>
      <c r="E522" s="262"/>
      <c r="F522" s="41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4">ROUND(IF(ISNUMBER(B522), G522*B522, 0),5)</f>
        <v>0</v>
      </c>
      <c r="I522" s="14"/>
    </row>
    <row r="523" spans="1:9" ht="35.1" hidden="1" customHeight="1">
      <c r="A523" s="13"/>
      <c r="B523" s="1"/>
      <c r="C523" s="36"/>
      <c r="D523" s="261"/>
      <c r="E523" s="262"/>
      <c r="F523" s="41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4"/>
        <v>0</v>
      </c>
      <c r="I523" s="14"/>
    </row>
    <row r="524" spans="1:9" ht="35.1" hidden="1" customHeight="1">
      <c r="A524" s="13"/>
      <c r="B524" s="1"/>
      <c r="C524" s="36"/>
      <c r="D524" s="261"/>
      <c r="E524" s="262"/>
      <c r="F524" s="41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4"/>
        <v>0</v>
      </c>
      <c r="I524" s="14"/>
    </row>
    <row r="525" spans="1:9" ht="35.1" hidden="1" customHeight="1">
      <c r="A525" s="13"/>
      <c r="B525" s="1"/>
      <c r="C525" s="36"/>
      <c r="D525" s="261"/>
      <c r="E525" s="262"/>
      <c r="F525" s="41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4"/>
        <v>0</v>
      </c>
      <c r="I525" s="14"/>
    </row>
    <row r="526" spans="1:9" ht="35.1" hidden="1" customHeight="1">
      <c r="A526" s="13"/>
      <c r="B526" s="1"/>
      <c r="C526" s="36"/>
      <c r="D526" s="261"/>
      <c r="E526" s="262"/>
      <c r="F526" s="41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4"/>
        <v>0</v>
      </c>
      <c r="I526" s="14"/>
    </row>
    <row r="527" spans="1:9" ht="35.1" hidden="1" customHeight="1">
      <c r="A527" s="13"/>
      <c r="B527" s="1"/>
      <c r="C527" s="36"/>
      <c r="D527" s="261"/>
      <c r="E527" s="262"/>
      <c r="F527" s="41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4"/>
        <v>0</v>
      </c>
      <c r="I527" s="14"/>
    </row>
    <row r="528" spans="1:9" ht="35.1" hidden="1" customHeight="1">
      <c r="A528" s="13"/>
      <c r="B528" s="1"/>
      <c r="C528" s="36"/>
      <c r="D528" s="261"/>
      <c r="E528" s="262"/>
      <c r="F528" s="41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4"/>
        <v>0</v>
      </c>
      <c r="I528" s="14"/>
    </row>
    <row r="529" spans="1:9" ht="35.1" hidden="1" customHeight="1">
      <c r="A529" s="13"/>
      <c r="B529" s="1"/>
      <c r="C529" s="36"/>
      <c r="D529" s="261"/>
      <c r="E529" s="262"/>
      <c r="F529" s="41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4"/>
        <v>0</v>
      </c>
      <c r="I529" s="14"/>
    </row>
    <row r="530" spans="1:9" ht="35.1" hidden="1" customHeight="1">
      <c r="A530" s="13"/>
      <c r="B530" s="1"/>
      <c r="C530" s="36"/>
      <c r="D530" s="261"/>
      <c r="E530" s="262"/>
      <c r="F530" s="41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4"/>
        <v>0</v>
      </c>
      <c r="I530" s="14"/>
    </row>
    <row r="531" spans="1:9" ht="35.1" hidden="1" customHeight="1">
      <c r="A531" s="13"/>
      <c r="B531" s="1"/>
      <c r="C531" s="36"/>
      <c r="D531" s="261"/>
      <c r="E531" s="262"/>
      <c r="F531" s="41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4"/>
        <v>0</v>
      </c>
      <c r="I531" s="14"/>
    </row>
    <row r="532" spans="1:9" ht="35.1" hidden="1" customHeight="1">
      <c r="A532" s="13"/>
      <c r="B532" s="1"/>
      <c r="C532" s="37"/>
      <c r="D532" s="261"/>
      <c r="E532" s="262"/>
      <c r="F532" s="41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4"/>
        <v>0</v>
      </c>
      <c r="I532" s="14"/>
    </row>
    <row r="533" spans="1:9" ht="35.1" hidden="1" customHeight="1">
      <c r="A533" s="13"/>
      <c r="B533" s="1"/>
      <c r="C533" s="36"/>
      <c r="D533" s="261"/>
      <c r="E533" s="262"/>
      <c r="F533" s="41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4"/>
        <v>0</v>
      </c>
      <c r="I533" s="14"/>
    </row>
    <row r="534" spans="1:9" ht="35.1" hidden="1" customHeight="1">
      <c r="A534" s="13"/>
      <c r="B534" s="1"/>
      <c r="C534" s="36"/>
      <c r="D534" s="261"/>
      <c r="E534" s="262"/>
      <c r="F534" s="41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4"/>
        <v>0</v>
      </c>
      <c r="I534" s="14"/>
    </row>
    <row r="535" spans="1:9" ht="35.1" hidden="1" customHeight="1">
      <c r="A535" s="13"/>
      <c r="B535" s="1"/>
      <c r="C535" s="36"/>
      <c r="D535" s="261"/>
      <c r="E535" s="262"/>
      <c r="F535" s="41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4"/>
        <v>0</v>
      </c>
      <c r="I535" s="14"/>
    </row>
    <row r="536" spans="1:9" ht="35.1" hidden="1" customHeight="1">
      <c r="A536" s="13"/>
      <c r="B536" s="1"/>
      <c r="C536" s="36"/>
      <c r="D536" s="261"/>
      <c r="E536" s="262"/>
      <c r="F536" s="41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4"/>
        <v>0</v>
      </c>
      <c r="I536" s="14"/>
    </row>
    <row r="537" spans="1:9" ht="35.1" hidden="1" customHeight="1">
      <c r="A537" s="13"/>
      <c r="B537" s="1"/>
      <c r="C537" s="36"/>
      <c r="D537" s="261"/>
      <c r="E537" s="262"/>
      <c r="F537" s="41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4"/>
        <v>0</v>
      </c>
      <c r="I537" s="14"/>
    </row>
    <row r="538" spans="1:9" ht="35.1" hidden="1" customHeight="1">
      <c r="A538" s="13"/>
      <c r="B538" s="1"/>
      <c r="C538" s="36"/>
      <c r="D538" s="261"/>
      <c r="E538" s="262"/>
      <c r="F538" s="41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4"/>
        <v>0</v>
      </c>
      <c r="I538" s="14"/>
    </row>
    <row r="539" spans="1:9" ht="35.1" hidden="1" customHeight="1">
      <c r="A539" s="13"/>
      <c r="B539" s="1"/>
      <c r="C539" s="36"/>
      <c r="D539" s="261"/>
      <c r="E539" s="262"/>
      <c r="F539" s="41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4"/>
        <v>0</v>
      </c>
      <c r="I539" s="14"/>
    </row>
    <row r="540" spans="1:9" ht="35.1" hidden="1" customHeight="1">
      <c r="A540" s="13"/>
      <c r="B540" s="1"/>
      <c r="C540" s="36"/>
      <c r="D540" s="261"/>
      <c r="E540" s="262"/>
      <c r="F540" s="41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4"/>
        <v>0</v>
      </c>
      <c r="I540" s="14"/>
    </row>
    <row r="541" spans="1:9" ht="35.1" hidden="1" customHeight="1">
      <c r="A541" s="13"/>
      <c r="B541" s="1"/>
      <c r="C541" s="36"/>
      <c r="D541" s="261"/>
      <c r="E541" s="262"/>
      <c r="F541" s="41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4"/>
        <v>0</v>
      </c>
      <c r="I541" s="14"/>
    </row>
    <row r="542" spans="1:9" ht="35.1" hidden="1" customHeight="1">
      <c r="A542" s="13"/>
      <c r="B542" s="1"/>
      <c r="C542" s="36"/>
      <c r="D542" s="261"/>
      <c r="E542" s="262"/>
      <c r="F542" s="41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4"/>
        <v>0</v>
      </c>
      <c r="I542" s="14"/>
    </row>
    <row r="543" spans="1:9" ht="35.1" hidden="1" customHeight="1">
      <c r="A543" s="13"/>
      <c r="B543" s="1"/>
      <c r="C543" s="36"/>
      <c r="D543" s="261"/>
      <c r="E543" s="262"/>
      <c r="F543" s="41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4"/>
        <v>0</v>
      </c>
      <c r="I543" s="14"/>
    </row>
    <row r="544" spans="1:9" ht="35.1" hidden="1" customHeight="1">
      <c r="A544" s="13"/>
      <c r="B544" s="1"/>
      <c r="C544" s="36"/>
      <c r="D544" s="261"/>
      <c r="E544" s="262"/>
      <c r="F544" s="41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4"/>
        <v>0</v>
      </c>
      <c r="I544" s="14"/>
    </row>
    <row r="545" spans="1:9" ht="35.1" hidden="1" customHeight="1">
      <c r="A545" s="13"/>
      <c r="B545" s="1"/>
      <c r="C545" s="36"/>
      <c r="D545" s="261"/>
      <c r="E545" s="262"/>
      <c r="F545" s="41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4"/>
        <v>0</v>
      </c>
      <c r="I545" s="14"/>
    </row>
    <row r="546" spans="1:9" ht="35.1" hidden="1" customHeight="1">
      <c r="A546" s="13"/>
      <c r="B546" s="1"/>
      <c r="C546" s="36"/>
      <c r="D546" s="261"/>
      <c r="E546" s="262"/>
      <c r="F546" s="41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4"/>
        <v>0</v>
      </c>
      <c r="I546" s="14"/>
    </row>
    <row r="547" spans="1:9" ht="35.1" hidden="1" customHeight="1">
      <c r="A547" s="13"/>
      <c r="B547" s="1"/>
      <c r="C547" s="36"/>
      <c r="D547" s="261"/>
      <c r="E547" s="262"/>
      <c r="F547" s="41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4"/>
        <v>0</v>
      </c>
      <c r="I547" s="14"/>
    </row>
    <row r="548" spans="1:9" ht="35.1" hidden="1" customHeight="1">
      <c r="A548" s="13"/>
      <c r="B548" s="1"/>
      <c r="C548" s="36"/>
      <c r="D548" s="261"/>
      <c r="E548" s="262"/>
      <c r="F548" s="41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4"/>
        <v>0</v>
      </c>
      <c r="I548" s="14"/>
    </row>
    <row r="549" spans="1:9" ht="35.1" hidden="1" customHeight="1">
      <c r="A549" s="13"/>
      <c r="B549" s="1"/>
      <c r="C549" s="36"/>
      <c r="D549" s="261"/>
      <c r="E549" s="262"/>
      <c r="F549" s="41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4"/>
        <v>0</v>
      </c>
      <c r="I549" s="14"/>
    </row>
    <row r="550" spans="1:9" ht="35.1" hidden="1" customHeight="1">
      <c r="A550" s="13"/>
      <c r="B550" s="1"/>
      <c r="C550" s="36"/>
      <c r="D550" s="261"/>
      <c r="E550" s="262"/>
      <c r="F550" s="41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4"/>
        <v>0</v>
      </c>
      <c r="I550" s="14"/>
    </row>
    <row r="551" spans="1:9" ht="35.1" hidden="1" customHeight="1">
      <c r="A551" s="13"/>
      <c r="B551" s="1"/>
      <c r="C551" s="36"/>
      <c r="D551" s="261"/>
      <c r="E551" s="262"/>
      <c r="F551" s="41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4"/>
        <v>0</v>
      </c>
      <c r="I551" s="14"/>
    </row>
    <row r="552" spans="1:9" ht="35.1" hidden="1" customHeight="1">
      <c r="A552" s="13"/>
      <c r="B552" s="1"/>
      <c r="C552" s="36"/>
      <c r="D552" s="261"/>
      <c r="E552" s="262"/>
      <c r="F552" s="41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4"/>
        <v>0</v>
      </c>
      <c r="I552" s="14"/>
    </row>
    <row r="553" spans="1:9" ht="35.1" hidden="1" customHeight="1">
      <c r="A553" s="13"/>
      <c r="B553" s="1"/>
      <c r="C553" s="36"/>
      <c r="D553" s="261"/>
      <c r="E553" s="262"/>
      <c r="F553" s="41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4"/>
        <v>0</v>
      </c>
      <c r="I553" s="14"/>
    </row>
    <row r="554" spans="1:9" ht="35.1" hidden="1" customHeight="1">
      <c r="A554" s="13"/>
      <c r="B554" s="1"/>
      <c r="C554" s="36"/>
      <c r="D554" s="261"/>
      <c r="E554" s="262"/>
      <c r="F554" s="41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4"/>
        <v>0</v>
      </c>
      <c r="I554" s="14"/>
    </row>
    <row r="555" spans="1:9" ht="35.1" hidden="1" customHeight="1">
      <c r="A555" s="13"/>
      <c r="B555" s="1"/>
      <c r="C555" s="36"/>
      <c r="D555" s="261"/>
      <c r="E555" s="262"/>
      <c r="F555" s="41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4"/>
        <v>0</v>
      </c>
      <c r="I555" s="14"/>
    </row>
    <row r="556" spans="1:9" ht="35.1" hidden="1" customHeight="1">
      <c r="A556" s="13"/>
      <c r="B556" s="1"/>
      <c r="C556" s="36"/>
      <c r="D556" s="261"/>
      <c r="E556" s="262"/>
      <c r="F556" s="41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4"/>
        <v>0</v>
      </c>
      <c r="I556" s="14"/>
    </row>
    <row r="557" spans="1:9" ht="35.1" hidden="1" customHeight="1">
      <c r="A557" s="13"/>
      <c r="B557" s="1"/>
      <c r="C557" s="36"/>
      <c r="D557" s="261"/>
      <c r="E557" s="262"/>
      <c r="F557" s="41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4"/>
        <v>0</v>
      </c>
      <c r="I557" s="14"/>
    </row>
    <row r="558" spans="1:9" ht="35.1" hidden="1" customHeight="1">
      <c r="A558" s="13"/>
      <c r="B558" s="1"/>
      <c r="C558" s="36"/>
      <c r="D558" s="261"/>
      <c r="E558" s="262"/>
      <c r="F558" s="41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4"/>
        <v>0</v>
      </c>
      <c r="I558" s="14"/>
    </row>
    <row r="559" spans="1:9" ht="35.1" hidden="1" customHeight="1">
      <c r="A559" s="13"/>
      <c r="B559" s="1"/>
      <c r="C559" s="36"/>
      <c r="D559" s="261"/>
      <c r="E559" s="262"/>
      <c r="F559" s="41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4"/>
        <v>0</v>
      </c>
      <c r="I559" s="14"/>
    </row>
    <row r="560" spans="1:9" ht="35.1" hidden="1" customHeight="1">
      <c r="A560" s="13"/>
      <c r="B560" s="1"/>
      <c r="C560" s="37"/>
      <c r="D560" s="261"/>
      <c r="E560" s="262"/>
      <c r="F560" s="41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35.1" hidden="1" customHeight="1">
      <c r="A561" s="13"/>
      <c r="B561" s="1"/>
      <c r="C561" s="36"/>
      <c r="D561" s="261"/>
      <c r="E561" s="262"/>
      <c r="F561" s="41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5">ROUND(IF(ISNUMBER(B561), G561*B561, 0),5)</f>
        <v>0</v>
      </c>
      <c r="I561" s="14"/>
    </row>
    <row r="562" spans="1:9" ht="35.1" hidden="1" customHeight="1">
      <c r="A562" s="13"/>
      <c r="B562" s="1"/>
      <c r="C562" s="36"/>
      <c r="D562" s="261"/>
      <c r="E562" s="262"/>
      <c r="F562" s="41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5"/>
        <v>0</v>
      </c>
      <c r="I562" s="14"/>
    </row>
    <row r="563" spans="1:9" ht="35.1" hidden="1" customHeight="1">
      <c r="A563" s="13"/>
      <c r="B563" s="1"/>
      <c r="C563" s="36"/>
      <c r="D563" s="261"/>
      <c r="E563" s="262"/>
      <c r="F563" s="41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5"/>
        <v>0</v>
      </c>
      <c r="I563" s="14"/>
    </row>
    <row r="564" spans="1:9" ht="35.1" hidden="1" customHeight="1">
      <c r="A564" s="13"/>
      <c r="B564" s="1"/>
      <c r="C564" s="36"/>
      <c r="D564" s="261"/>
      <c r="E564" s="262"/>
      <c r="F564" s="41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5"/>
        <v>0</v>
      </c>
      <c r="I564" s="14"/>
    </row>
    <row r="565" spans="1:9" ht="35.1" hidden="1" customHeight="1">
      <c r="A565" s="13"/>
      <c r="B565" s="1"/>
      <c r="C565" s="36"/>
      <c r="D565" s="261"/>
      <c r="E565" s="262"/>
      <c r="F565" s="41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5"/>
        <v>0</v>
      </c>
      <c r="I565" s="14"/>
    </row>
    <row r="566" spans="1:9" ht="35.1" hidden="1" customHeight="1">
      <c r="A566" s="13"/>
      <c r="B566" s="1"/>
      <c r="C566" s="36"/>
      <c r="D566" s="261"/>
      <c r="E566" s="262"/>
      <c r="F566" s="41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5"/>
        <v>0</v>
      </c>
      <c r="I566" s="14"/>
    </row>
    <row r="567" spans="1:9" ht="35.1" hidden="1" customHeight="1">
      <c r="A567" s="13"/>
      <c r="B567" s="1"/>
      <c r="C567" s="36"/>
      <c r="D567" s="261"/>
      <c r="E567" s="262"/>
      <c r="F567" s="41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5"/>
        <v>0</v>
      </c>
      <c r="I567" s="14"/>
    </row>
    <row r="568" spans="1:9" ht="35.1" hidden="1" customHeight="1">
      <c r="A568" s="13"/>
      <c r="B568" s="1"/>
      <c r="C568" s="36"/>
      <c r="D568" s="261"/>
      <c r="E568" s="262"/>
      <c r="F568" s="41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5"/>
        <v>0</v>
      </c>
      <c r="I568" s="14"/>
    </row>
    <row r="569" spans="1:9" ht="35.1" hidden="1" customHeight="1">
      <c r="A569" s="13"/>
      <c r="B569" s="1"/>
      <c r="C569" s="36"/>
      <c r="D569" s="261"/>
      <c r="E569" s="262"/>
      <c r="F569" s="41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5"/>
        <v>0</v>
      </c>
      <c r="I569" s="14"/>
    </row>
    <row r="570" spans="1:9" ht="35.1" hidden="1" customHeight="1">
      <c r="A570" s="13"/>
      <c r="B570" s="1"/>
      <c r="C570" s="36"/>
      <c r="D570" s="261"/>
      <c r="E570" s="262"/>
      <c r="F570" s="41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5"/>
        <v>0</v>
      </c>
      <c r="I570" s="14"/>
    </row>
    <row r="571" spans="1:9" ht="35.1" hidden="1" customHeight="1">
      <c r="A571" s="13"/>
      <c r="B571" s="1"/>
      <c r="C571" s="36"/>
      <c r="D571" s="261"/>
      <c r="E571" s="262"/>
      <c r="F571" s="41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5"/>
        <v>0</v>
      </c>
      <c r="I571" s="14"/>
    </row>
    <row r="572" spans="1:9" ht="35.1" hidden="1" customHeight="1">
      <c r="A572" s="13"/>
      <c r="B572" s="1"/>
      <c r="C572" s="36"/>
      <c r="D572" s="261"/>
      <c r="E572" s="262"/>
      <c r="F572" s="41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5"/>
        <v>0</v>
      </c>
      <c r="I572" s="14"/>
    </row>
    <row r="573" spans="1:9" ht="35.1" hidden="1" customHeight="1">
      <c r="A573" s="13"/>
      <c r="B573" s="1"/>
      <c r="C573" s="36"/>
      <c r="D573" s="261"/>
      <c r="E573" s="262"/>
      <c r="F573" s="41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5"/>
        <v>0</v>
      </c>
      <c r="I573" s="14"/>
    </row>
    <row r="574" spans="1:9" ht="35.1" hidden="1" customHeight="1">
      <c r="A574" s="13"/>
      <c r="B574" s="1"/>
      <c r="C574" s="36"/>
      <c r="D574" s="261"/>
      <c r="E574" s="262"/>
      <c r="F574" s="41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5"/>
        <v>0</v>
      </c>
      <c r="I574" s="14"/>
    </row>
    <row r="575" spans="1:9" ht="35.1" hidden="1" customHeight="1">
      <c r="A575" s="13"/>
      <c r="B575" s="1"/>
      <c r="C575" s="36"/>
      <c r="D575" s="261"/>
      <c r="E575" s="262"/>
      <c r="F575" s="41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5"/>
        <v>0</v>
      </c>
      <c r="I575" s="14"/>
    </row>
    <row r="576" spans="1:9" ht="35.1" hidden="1" customHeight="1">
      <c r="A576" s="13"/>
      <c r="B576" s="1"/>
      <c r="C576" s="36"/>
      <c r="D576" s="261"/>
      <c r="E576" s="262"/>
      <c r="F576" s="41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5"/>
        <v>0</v>
      </c>
      <c r="I576" s="14"/>
    </row>
    <row r="577" spans="1:9" ht="35.1" hidden="1" customHeight="1">
      <c r="A577" s="13"/>
      <c r="B577" s="1"/>
      <c r="C577" s="36"/>
      <c r="D577" s="261"/>
      <c r="E577" s="262"/>
      <c r="F577" s="41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5"/>
        <v>0</v>
      </c>
      <c r="I577" s="14"/>
    </row>
    <row r="578" spans="1:9" ht="35.1" hidden="1" customHeight="1">
      <c r="A578" s="13"/>
      <c r="B578" s="1"/>
      <c r="C578" s="36"/>
      <c r="D578" s="261"/>
      <c r="E578" s="262"/>
      <c r="F578" s="41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5"/>
        <v>0</v>
      </c>
      <c r="I578" s="14"/>
    </row>
    <row r="579" spans="1:9" ht="35.1" hidden="1" customHeight="1">
      <c r="A579" s="13"/>
      <c r="B579" s="1"/>
      <c r="C579" s="36"/>
      <c r="D579" s="261"/>
      <c r="E579" s="262"/>
      <c r="F579" s="41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5"/>
        <v>0</v>
      </c>
      <c r="I579" s="14"/>
    </row>
    <row r="580" spans="1:9" ht="35.1" hidden="1" customHeight="1">
      <c r="A580" s="13"/>
      <c r="B580" s="1"/>
      <c r="C580" s="36"/>
      <c r="D580" s="261"/>
      <c r="E580" s="262"/>
      <c r="F580" s="41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5"/>
        <v>0</v>
      </c>
      <c r="I580" s="14"/>
    </row>
    <row r="581" spans="1:9" ht="35.1" hidden="1" customHeight="1">
      <c r="A581" s="13"/>
      <c r="B581" s="1"/>
      <c r="C581" s="36"/>
      <c r="D581" s="261"/>
      <c r="E581" s="262"/>
      <c r="F581" s="41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5"/>
        <v>0</v>
      </c>
      <c r="I581" s="14"/>
    </row>
    <row r="582" spans="1:9" ht="35.1" hidden="1" customHeight="1">
      <c r="A582" s="13"/>
      <c r="B582" s="1"/>
      <c r="C582" s="36"/>
      <c r="D582" s="261"/>
      <c r="E582" s="262"/>
      <c r="F582" s="41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5"/>
        <v>0</v>
      </c>
      <c r="I582" s="14"/>
    </row>
    <row r="583" spans="1:9" ht="35.1" hidden="1" customHeight="1">
      <c r="A583" s="13"/>
      <c r="B583" s="1"/>
      <c r="C583" s="36"/>
      <c r="D583" s="261"/>
      <c r="E583" s="262"/>
      <c r="F583" s="41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5"/>
        <v>0</v>
      </c>
      <c r="I583" s="14"/>
    </row>
    <row r="584" spans="1:9" ht="35.1" hidden="1" customHeight="1">
      <c r="A584" s="13"/>
      <c r="B584" s="1"/>
      <c r="C584" s="37"/>
      <c r="D584" s="261"/>
      <c r="E584" s="262"/>
      <c r="F584" s="41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5"/>
        <v>0</v>
      </c>
      <c r="I584" s="14"/>
    </row>
    <row r="585" spans="1:9" ht="35.1" hidden="1" customHeight="1">
      <c r="A585" s="13"/>
      <c r="B585" s="1"/>
      <c r="C585" s="36"/>
      <c r="D585" s="261"/>
      <c r="E585" s="262"/>
      <c r="F585" s="41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5"/>
        <v>0</v>
      </c>
      <c r="I585" s="14"/>
    </row>
    <row r="586" spans="1:9" ht="35.1" hidden="1" customHeight="1">
      <c r="A586" s="13"/>
      <c r="B586" s="1"/>
      <c r="C586" s="36"/>
      <c r="D586" s="261"/>
      <c r="E586" s="262"/>
      <c r="F586" s="41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5"/>
        <v>0</v>
      </c>
      <c r="I586" s="14"/>
    </row>
    <row r="587" spans="1:9" ht="35.1" hidden="1" customHeight="1">
      <c r="A587" s="13"/>
      <c r="B587" s="1"/>
      <c r="C587" s="36"/>
      <c r="D587" s="261"/>
      <c r="E587" s="262"/>
      <c r="F587" s="41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5"/>
        <v>0</v>
      </c>
      <c r="I587" s="14"/>
    </row>
    <row r="588" spans="1:9" ht="35.1" hidden="1" customHeight="1">
      <c r="A588" s="13"/>
      <c r="B588" s="1"/>
      <c r="C588" s="36"/>
      <c r="D588" s="261"/>
      <c r="E588" s="262"/>
      <c r="F588" s="41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5"/>
        <v>0</v>
      </c>
      <c r="I588" s="14"/>
    </row>
    <row r="589" spans="1:9" ht="35.1" hidden="1" customHeight="1">
      <c r="A589" s="13"/>
      <c r="B589" s="1"/>
      <c r="C589" s="36"/>
      <c r="D589" s="261"/>
      <c r="E589" s="262"/>
      <c r="F589" s="41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5"/>
        <v>0</v>
      </c>
      <c r="I589" s="14"/>
    </row>
    <row r="590" spans="1:9" ht="35.1" hidden="1" customHeight="1">
      <c r="A590" s="13"/>
      <c r="B590" s="1"/>
      <c r="C590" s="36"/>
      <c r="D590" s="261"/>
      <c r="E590" s="262"/>
      <c r="F590" s="41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5"/>
        <v>0</v>
      </c>
      <c r="I590" s="14"/>
    </row>
    <row r="591" spans="1:9" ht="35.1" hidden="1" customHeight="1">
      <c r="A591" s="13"/>
      <c r="B591" s="1"/>
      <c r="C591" s="36"/>
      <c r="D591" s="261"/>
      <c r="E591" s="262"/>
      <c r="F591" s="41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5"/>
        <v>0</v>
      </c>
      <c r="I591" s="14"/>
    </row>
    <row r="592" spans="1:9" ht="35.1" hidden="1" customHeight="1">
      <c r="A592" s="13"/>
      <c r="B592" s="1"/>
      <c r="C592" s="36"/>
      <c r="D592" s="261"/>
      <c r="E592" s="262"/>
      <c r="F592" s="41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5"/>
        <v>0</v>
      </c>
      <c r="I592" s="14"/>
    </row>
    <row r="593" spans="1:9" ht="35.1" hidden="1" customHeight="1">
      <c r="A593" s="13"/>
      <c r="B593" s="1"/>
      <c r="C593" s="36"/>
      <c r="D593" s="261"/>
      <c r="E593" s="262"/>
      <c r="F593" s="41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5"/>
        <v>0</v>
      </c>
      <c r="I593" s="14"/>
    </row>
    <row r="594" spans="1:9" ht="35.1" hidden="1" customHeight="1">
      <c r="A594" s="13"/>
      <c r="B594" s="1"/>
      <c r="C594" s="36"/>
      <c r="D594" s="261"/>
      <c r="E594" s="262"/>
      <c r="F594" s="41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5"/>
        <v>0</v>
      </c>
      <c r="I594" s="14"/>
    </row>
    <row r="595" spans="1:9" ht="35.1" hidden="1" customHeight="1">
      <c r="A595" s="13"/>
      <c r="B595" s="1"/>
      <c r="C595" s="36"/>
      <c r="D595" s="261"/>
      <c r="E595" s="262"/>
      <c r="F595" s="41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5"/>
        <v>0</v>
      </c>
      <c r="I595" s="14"/>
    </row>
    <row r="596" spans="1:9" ht="35.1" hidden="1" customHeight="1">
      <c r="A596" s="13"/>
      <c r="B596" s="1"/>
      <c r="C596" s="36"/>
      <c r="D596" s="261"/>
      <c r="E596" s="262"/>
      <c r="F596" s="41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5"/>
        <v>0</v>
      </c>
      <c r="I596" s="14"/>
    </row>
    <row r="597" spans="1:9" ht="35.1" hidden="1" customHeight="1">
      <c r="A597" s="13"/>
      <c r="B597" s="1"/>
      <c r="C597" s="36"/>
      <c r="D597" s="261"/>
      <c r="E597" s="262"/>
      <c r="F597" s="41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5"/>
        <v>0</v>
      </c>
      <c r="I597" s="14"/>
    </row>
    <row r="598" spans="1:9" ht="35.1" hidden="1" customHeight="1">
      <c r="A598" s="13"/>
      <c r="B598" s="1"/>
      <c r="C598" s="36"/>
      <c r="D598" s="261"/>
      <c r="E598" s="262"/>
      <c r="F598" s="41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5"/>
        <v>0</v>
      </c>
      <c r="I598" s="14"/>
    </row>
    <row r="599" spans="1:9" ht="35.1" hidden="1" customHeight="1">
      <c r="A599" s="13"/>
      <c r="B599" s="1"/>
      <c r="C599" s="36"/>
      <c r="D599" s="261"/>
      <c r="E599" s="262"/>
      <c r="F599" s="41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5"/>
        <v>0</v>
      </c>
      <c r="I599" s="14"/>
    </row>
    <row r="600" spans="1:9" ht="35.1" hidden="1" customHeight="1">
      <c r="A600" s="13"/>
      <c r="B600" s="1"/>
      <c r="C600" s="36"/>
      <c r="D600" s="261"/>
      <c r="E600" s="262"/>
      <c r="F600" s="41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5"/>
        <v>0</v>
      </c>
      <c r="I600" s="14"/>
    </row>
    <row r="601" spans="1:9" ht="35.1" hidden="1" customHeight="1">
      <c r="A601" s="13"/>
      <c r="B601" s="1"/>
      <c r="C601" s="36"/>
      <c r="D601" s="261"/>
      <c r="E601" s="262"/>
      <c r="F601" s="41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5"/>
        <v>0</v>
      </c>
      <c r="I601" s="14"/>
    </row>
    <row r="602" spans="1:9" ht="35.1" hidden="1" customHeight="1">
      <c r="A602" s="13"/>
      <c r="B602" s="1"/>
      <c r="C602" s="36"/>
      <c r="D602" s="261"/>
      <c r="E602" s="262"/>
      <c r="F602" s="41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5"/>
        <v>0</v>
      </c>
      <c r="I602" s="14"/>
    </row>
    <row r="603" spans="1:9" ht="35.1" hidden="1" customHeight="1">
      <c r="A603" s="13"/>
      <c r="B603" s="1"/>
      <c r="C603" s="36"/>
      <c r="D603" s="261"/>
      <c r="E603" s="262"/>
      <c r="F603" s="41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5"/>
        <v>0</v>
      </c>
      <c r="I603" s="14"/>
    </row>
    <row r="604" spans="1:9" ht="35.1" hidden="1" customHeight="1">
      <c r="A604" s="13"/>
      <c r="B604" s="1"/>
      <c r="C604" s="36"/>
      <c r="D604" s="261"/>
      <c r="E604" s="262"/>
      <c r="F604" s="41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5"/>
        <v>0</v>
      </c>
      <c r="I604" s="14"/>
    </row>
    <row r="605" spans="1:9" ht="35.1" hidden="1" customHeight="1">
      <c r="A605" s="13"/>
      <c r="B605" s="1"/>
      <c r="C605" s="36"/>
      <c r="D605" s="261"/>
      <c r="E605" s="262"/>
      <c r="F605" s="41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5"/>
        <v>0</v>
      </c>
      <c r="I605" s="14"/>
    </row>
    <row r="606" spans="1:9" ht="35.1" hidden="1" customHeight="1">
      <c r="A606" s="13"/>
      <c r="B606" s="1"/>
      <c r="C606" s="36"/>
      <c r="D606" s="261"/>
      <c r="E606" s="262"/>
      <c r="F606" s="41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5"/>
        <v>0</v>
      </c>
      <c r="I606" s="14"/>
    </row>
    <row r="607" spans="1:9" ht="35.1" hidden="1" customHeight="1">
      <c r="A607" s="13"/>
      <c r="B607" s="1"/>
      <c r="C607" s="36"/>
      <c r="D607" s="261"/>
      <c r="E607" s="262"/>
      <c r="F607" s="41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5"/>
        <v>0</v>
      </c>
      <c r="I607" s="14"/>
    </row>
    <row r="608" spans="1:9" ht="35.1" hidden="1" customHeight="1">
      <c r="A608" s="13"/>
      <c r="B608" s="1"/>
      <c r="C608" s="36"/>
      <c r="D608" s="261"/>
      <c r="E608" s="262"/>
      <c r="F608" s="41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5"/>
        <v>0</v>
      </c>
      <c r="I608" s="14"/>
    </row>
    <row r="609" spans="1:9" ht="35.1" hidden="1" customHeight="1">
      <c r="A609" s="13"/>
      <c r="B609" s="1"/>
      <c r="C609" s="36"/>
      <c r="D609" s="261"/>
      <c r="E609" s="262"/>
      <c r="F609" s="41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5"/>
        <v>0</v>
      </c>
      <c r="I609" s="14"/>
    </row>
    <row r="610" spans="1:9" ht="35.1" hidden="1" customHeight="1">
      <c r="A610" s="13"/>
      <c r="B610" s="1"/>
      <c r="C610" s="36"/>
      <c r="D610" s="261"/>
      <c r="E610" s="262"/>
      <c r="F610" s="41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5"/>
        <v>0</v>
      </c>
      <c r="I610" s="14"/>
    </row>
    <row r="611" spans="1:9" ht="35.1" hidden="1" customHeight="1">
      <c r="A611" s="13"/>
      <c r="B611" s="1"/>
      <c r="C611" s="36"/>
      <c r="D611" s="261"/>
      <c r="E611" s="262"/>
      <c r="F611" s="41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5"/>
        <v>0</v>
      </c>
      <c r="I611" s="14"/>
    </row>
    <row r="612" spans="1:9" ht="35.1" hidden="1" customHeight="1">
      <c r="A612" s="13"/>
      <c r="B612" s="1"/>
      <c r="C612" s="37"/>
      <c r="D612" s="261"/>
      <c r="E612" s="262"/>
      <c r="F612" s="41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35.1" hidden="1" customHeight="1">
      <c r="A613" s="13"/>
      <c r="B613" s="1"/>
      <c r="C613" s="36"/>
      <c r="D613" s="261"/>
      <c r="E613" s="262"/>
      <c r="F613" s="41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6">ROUND(IF(ISNUMBER(B613), G613*B613, 0),5)</f>
        <v>0</v>
      </c>
      <c r="I613" s="14"/>
    </row>
    <row r="614" spans="1:9" ht="35.1" hidden="1" customHeight="1">
      <c r="A614" s="13"/>
      <c r="B614" s="1"/>
      <c r="C614" s="36"/>
      <c r="D614" s="261"/>
      <c r="E614" s="262"/>
      <c r="F614" s="41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6"/>
        <v>0</v>
      </c>
      <c r="I614" s="14"/>
    </row>
    <row r="615" spans="1:9" ht="35.1" hidden="1" customHeight="1">
      <c r="A615" s="13"/>
      <c r="B615" s="1"/>
      <c r="C615" s="36"/>
      <c r="D615" s="261"/>
      <c r="E615" s="262"/>
      <c r="F615" s="41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6"/>
        <v>0</v>
      </c>
      <c r="I615" s="14"/>
    </row>
    <row r="616" spans="1:9" ht="35.1" hidden="1" customHeight="1">
      <c r="A616" s="13"/>
      <c r="B616" s="1"/>
      <c r="C616" s="36"/>
      <c r="D616" s="261"/>
      <c r="E616" s="262"/>
      <c r="F616" s="41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6"/>
        <v>0</v>
      </c>
      <c r="I616" s="14"/>
    </row>
    <row r="617" spans="1:9" ht="35.1" hidden="1" customHeight="1">
      <c r="A617" s="13"/>
      <c r="B617" s="1"/>
      <c r="C617" s="36"/>
      <c r="D617" s="261"/>
      <c r="E617" s="262"/>
      <c r="F617" s="41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6"/>
        <v>0</v>
      </c>
      <c r="I617" s="14"/>
    </row>
    <row r="618" spans="1:9" ht="35.1" hidden="1" customHeight="1">
      <c r="A618" s="13"/>
      <c r="B618" s="1"/>
      <c r="C618" s="36"/>
      <c r="D618" s="261"/>
      <c r="E618" s="262"/>
      <c r="F618" s="41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6"/>
        <v>0</v>
      </c>
      <c r="I618" s="14"/>
    </row>
    <row r="619" spans="1:9" ht="35.1" hidden="1" customHeight="1">
      <c r="A619" s="13"/>
      <c r="B619" s="1"/>
      <c r="C619" s="36"/>
      <c r="D619" s="261"/>
      <c r="E619" s="262"/>
      <c r="F619" s="41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6"/>
        <v>0</v>
      </c>
      <c r="I619" s="14"/>
    </row>
    <row r="620" spans="1:9" ht="35.1" hidden="1" customHeight="1">
      <c r="A620" s="13"/>
      <c r="B620" s="1"/>
      <c r="C620" s="36"/>
      <c r="D620" s="261"/>
      <c r="E620" s="262"/>
      <c r="F620" s="41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6"/>
        <v>0</v>
      </c>
      <c r="I620" s="14"/>
    </row>
    <row r="621" spans="1:9" ht="35.1" hidden="1" customHeight="1">
      <c r="A621" s="13"/>
      <c r="B621" s="1"/>
      <c r="C621" s="36"/>
      <c r="D621" s="261"/>
      <c r="E621" s="262"/>
      <c r="F621" s="41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6"/>
        <v>0</v>
      </c>
      <c r="I621" s="14"/>
    </row>
    <row r="622" spans="1:9" ht="35.1" hidden="1" customHeight="1">
      <c r="A622" s="13"/>
      <c r="B622" s="1"/>
      <c r="C622" s="36"/>
      <c r="D622" s="261"/>
      <c r="E622" s="262"/>
      <c r="F622" s="41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6"/>
        <v>0</v>
      </c>
      <c r="I622" s="14"/>
    </row>
    <row r="623" spans="1:9" ht="35.1" hidden="1" customHeight="1">
      <c r="A623" s="13"/>
      <c r="B623" s="1"/>
      <c r="C623" s="36"/>
      <c r="D623" s="261"/>
      <c r="E623" s="262"/>
      <c r="F623" s="41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6"/>
        <v>0</v>
      </c>
      <c r="I623" s="14"/>
    </row>
    <row r="624" spans="1:9" ht="35.1" hidden="1" customHeight="1">
      <c r="A624" s="13"/>
      <c r="B624" s="1"/>
      <c r="C624" s="36"/>
      <c r="D624" s="261"/>
      <c r="E624" s="262"/>
      <c r="F624" s="41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6"/>
        <v>0</v>
      </c>
      <c r="I624" s="14"/>
    </row>
    <row r="625" spans="1:9" ht="35.1" hidden="1" customHeight="1">
      <c r="A625" s="13"/>
      <c r="B625" s="1"/>
      <c r="C625" s="36"/>
      <c r="D625" s="261"/>
      <c r="E625" s="262"/>
      <c r="F625" s="41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6"/>
        <v>0</v>
      </c>
      <c r="I625" s="14"/>
    </row>
    <row r="626" spans="1:9" ht="35.1" hidden="1" customHeight="1">
      <c r="A626" s="13"/>
      <c r="B626" s="1"/>
      <c r="C626" s="36"/>
      <c r="D626" s="261"/>
      <c r="E626" s="262"/>
      <c r="F626" s="41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6"/>
        <v>0</v>
      </c>
      <c r="I626" s="14"/>
    </row>
    <row r="627" spans="1:9" ht="35.1" hidden="1" customHeight="1">
      <c r="A627" s="13"/>
      <c r="B627" s="1"/>
      <c r="C627" s="36"/>
      <c r="D627" s="261"/>
      <c r="E627" s="262"/>
      <c r="F627" s="41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6"/>
        <v>0</v>
      </c>
      <c r="I627" s="14"/>
    </row>
    <row r="628" spans="1:9" ht="35.1" hidden="1" customHeight="1">
      <c r="A628" s="13"/>
      <c r="B628" s="1"/>
      <c r="C628" s="37"/>
      <c r="D628" s="261"/>
      <c r="E628" s="262"/>
      <c r="F628" s="41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6"/>
        <v>0</v>
      </c>
      <c r="I628" s="14"/>
    </row>
    <row r="629" spans="1:9" ht="35.1" hidden="1" customHeight="1">
      <c r="A629" s="13"/>
      <c r="B629" s="1"/>
      <c r="C629" s="37"/>
      <c r="D629" s="261"/>
      <c r="E629" s="262"/>
      <c r="F629" s="41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6"/>
        <v>0</v>
      </c>
      <c r="I629" s="14"/>
    </row>
    <row r="630" spans="1:9" ht="35.1" hidden="1" customHeight="1">
      <c r="A630" s="13"/>
      <c r="B630" s="1"/>
      <c r="C630" s="36"/>
      <c r="D630" s="261"/>
      <c r="E630" s="262"/>
      <c r="F630" s="41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6"/>
        <v>0</v>
      </c>
      <c r="I630" s="14"/>
    </row>
    <row r="631" spans="1:9" ht="35.1" hidden="1" customHeight="1">
      <c r="A631" s="13"/>
      <c r="B631" s="1"/>
      <c r="C631" s="36"/>
      <c r="D631" s="261"/>
      <c r="E631" s="262"/>
      <c r="F631" s="41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6"/>
        <v>0</v>
      </c>
      <c r="I631" s="14"/>
    </row>
    <row r="632" spans="1:9" ht="35.1" hidden="1" customHeight="1">
      <c r="A632" s="13"/>
      <c r="B632" s="1"/>
      <c r="C632" s="36"/>
      <c r="D632" s="261"/>
      <c r="E632" s="262"/>
      <c r="F632" s="41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6"/>
        <v>0</v>
      </c>
      <c r="I632" s="14"/>
    </row>
    <row r="633" spans="1:9" ht="35.1" hidden="1" customHeight="1">
      <c r="A633" s="13"/>
      <c r="B633" s="1"/>
      <c r="C633" s="36"/>
      <c r="D633" s="261"/>
      <c r="E633" s="262"/>
      <c r="F633" s="41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6"/>
        <v>0</v>
      </c>
      <c r="I633" s="14"/>
    </row>
    <row r="634" spans="1:9" ht="35.1" hidden="1" customHeight="1">
      <c r="A634" s="13"/>
      <c r="B634" s="1"/>
      <c r="C634" s="36"/>
      <c r="D634" s="261"/>
      <c r="E634" s="262"/>
      <c r="F634" s="41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6"/>
        <v>0</v>
      </c>
      <c r="I634" s="14"/>
    </row>
    <row r="635" spans="1:9" ht="35.1" hidden="1" customHeight="1">
      <c r="A635" s="13"/>
      <c r="B635" s="1"/>
      <c r="C635" s="36"/>
      <c r="D635" s="261"/>
      <c r="E635" s="262"/>
      <c r="F635" s="41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6"/>
        <v>0</v>
      </c>
      <c r="I635" s="14"/>
    </row>
    <row r="636" spans="1:9" ht="35.1" hidden="1" customHeight="1">
      <c r="A636" s="13"/>
      <c r="B636" s="1"/>
      <c r="C636" s="36"/>
      <c r="D636" s="261"/>
      <c r="E636" s="262"/>
      <c r="F636" s="41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6"/>
        <v>0</v>
      </c>
      <c r="I636" s="14"/>
    </row>
    <row r="637" spans="1:9" ht="35.1" hidden="1" customHeight="1">
      <c r="A637" s="13"/>
      <c r="B637" s="1"/>
      <c r="C637" s="36"/>
      <c r="D637" s="261"/>
      <c r="E637" s="262"/>
      <c r="F637" s="41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6"/>
        <v>0</v>
      </c>
      <c r="I637" s="14"/>
    </row>
    <row r="638" spans="1:9" ht="35.1" hidden="1" customHeight="1">
      <c r="A638" s="13"/>
      <c r="B638" s="1"/>
      <c r="C638" s="36"/>
      <c r="D638" s="261"/>
      <c r="E638" s="262"/>
      <c r="F638" s="41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6"/>
        <v>0</v>
      </c>
      <c r="I638" s="14"/>
    </row>
    <row r="639" spans="1:9" ht="35.1" hidden="1" customHeight="1">
      <c r="A639" s="13"/>
      <c r="B639" s="1"/>
      <c r="C639" s="36"/>
      <c r="D639" s="261"/>
      <c r="E639" s="262"/>
      <c r="F639" s="41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6"/>
        <v>0</v>
      </c>
      <c r="I639" s="14"/>
    </row>
    <row r="640" spans="1:9" ht="35.1" hidden="1" customHeight="1">
      <c r="A640" s="13"/>
      <c r="B640" s="1"/>
      <c r="C640" s="37"/>
      <c r="D640" s="261"/>
      <c r="E640" s="262"/>
      <c r="F640" s="41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6"/>
        <v>0</v>
      </c>
      <c r="I640" s="14"/>
    </row>
    <row r="641" spans="1:9" ht="35.1" hidden="1" customHeight="1">
      <c r="A641" s="13"/>
      <c r="B641" s="1"/>
      <c r="C641" s="36"/>
      <c r="D641" s="261"/>
      <c r="E641" s="262"/>
      <c r="F641" s="41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6"/>
        <v>0</v>
      </c>
      <c r="I641" s="14"/>
    </row>
    <row r="642" spans="1:9" ht="35.1" hidden="1" customHeight="1">
      <c r="A642" s="13"/>
      <c r="B642" s="1"/>
      <c r="C642" s="36"/>
      <c r="D642" s="261"/>
      <c r="E642" s="262"/>
      <c r="F642" s="41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6"/>
        <v>0</v>
      </c>
      <c r="I642" s="14"/>
    </row>
    <row r="643" spans="1:9" ht="35.1" hidden="1" customHeight="1">
      <c r="A643" s="13"/>
      <c r="B643" s="1"/>
      <c r="C643" s="36"/>
      <c r="D643" s="261"/>
      <c r="E643" s="262"/>
      <c r="F643" s="41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6"/>
        <v>0</v>
      </c>
      <c r="I643" s="14"/>
    </row>
    <row r="644" spans="1:9" ht="35.1" hidden="1" customHeight="1">
      <c r="A644" s="13"/>
      <c r="B644" s="1"/>
      <c r="C644" s="36"/>
      <c r="D644" s="261"/>
      <c r="E644" s="262"/>
      <c r="F644" s="41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6"/>
        <v>0</v>
      </c>
      <c r="I644" s="14"/>
    </row>
    <row r="645" spans="1:9" ht="35.1" hidden="1" customHeight="1">
      <c r="A645" s="13"/>
      <c r="B645" s="1"/>
      <c r="C645" s="36"/>
      <c r="D645" s="261"/>
      <c r="E645" s="262"/>
      <c r="F645" s="41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6"/>
        <v>0</v>
      </c>
      <c r="I645" s="14"/>
    </row>
    <row r="646" spans="1:9" ht="35.1" hidden="1" customHeight="1">
      <c r="A646" s="13"/>
      <c r="B646" s="1"/>
      <c r="C646" s="36"/>
      <c r="D646" s="261"/>
      <c r="E646" s="262"/>
      <c r="F646" s="41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6"/>
        <v>0</v>
      </c>
      <c r="I646" s="14"/>
    </row>
    <row r="647" spans="1:9" ht="35.1" hidden="1" customHeight="1">
      <c r="A647" s="13"/>
      <c r="B647" s="1"/>
      <c r="C647" s="36"/>
      <c r="D647" s="261"/>
      <c r="E647" s="262"/>
      <c r="F647" s="41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6"/>
        <v>0</v>
      </c>
      <c r="I647" s="14"/>
    </row>
    <row r="648" spans="1:9" ht="35.1" hidden="1" customHeight="1">
      <c r="A648" s="13"/>
      <c r="B648" s="1"/>
      <c r="C648" s="36"/>
      <c r="D648" s="261"/>
      <c r="E648" s="262"/>
      <c r="F648" s="41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6"/>
        <v>0</v>
      </c>
      <c r="I648" s="14"/>
    </row>
    <row r="649" spans="1:9" ht="35.1" hidden="1" customHeight="1">
      <c r="A649" s="13"/>
      <c r="B649" s="1"/>
      <c r="C649" s="36"/>
      <c r="D649" s="261"/>
      <c r="E649" s="262"/>
      <c r="F649" s="41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6"/>
        <v>0</v>
      </c>
      <c r="I649" s="14"/>
    </row>
    <row r="650" spans="1:9" ht="35.1" hidden="1" customHeight="1">
      <c r="A650" s="13"/>
      <c r="B650" s="1"/>
      <c r="C650" s="36"/>
      <c r="D650" s="261"/>
      <c r="E650" s="262"/>
      <c r="F650" s="41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6"/>
        <v>0</v>
      </c>
      <c r="I650" s="14"/>
    </row>
    <row r="651" spans="1:9" ht="35.1" hidden="1" customHeight="1">
      <c r="A651" s="13"/>
      <c r="B651" s="1"/>
      <c r="C651" s="36"/>
      <c r="D651" s="261"/>
      <c r="E651" s="262"/>
      <c r="F651" s="41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6"/>
        <v>0</v>
      </c>
      <c r="I651" s="14"/>
    </row>
    <row r="652" spans="1:9" ht="35.1" hidden="1" customHeight="1">
      <c r="A652" s="13"/>
      <c r="B652" s="1"/>
      <c r="C652" s="36"/>
      <c r="D652" s="261"/>
      <c r="E652" s="262"/>
      <c r="F652" s="41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6"/>
        <v>0</v>
      </c>
      <c r="I652" s="14"/>
    </row>
    <row r="653" spans="1:9" ht="35.1" hidden="1" customHeight="1">
      <c r="A653" s="13"/>
      <c r="B653" s="1"/>
      <c r="C653" s="36"/>
      <c r="D653" s="261"/>
      <c r="E653" s="262"/>
      <c r="F653" s="41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6"/>
        <v>0</v>
      </c>
      <c r="I653" s="14"/>
    </row>
    <row r="654" spans="1:9" ht="35.1" hidden="1" customHeight="1">
      <c r="A654" s="13"/>
      <c r="B654" s="1"/>
      <c r="C654" s="36"/>
      <c r="D654" s="261"/>
      <c r="E654" s="262"/>
      <c r="F654" s="41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6"/>
        <v>0</v>
      </c>
      <c r="I654" s="14"/>
    </row>
    <row r="655" spans="1:9" ht="35.1" hidden="1" customHeight="1">
      <c r="A655" s="13"/>
      <c r="B655" s="1"/>
      <c r="C655" s="36"/>
      <c r="D655" s="261"/>
      <c r="E655" s="262"/>
      <c r="F655" s="41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6"/>
        <v>0</v>
      </c>
      <c r="I655" s="14"/>
    </row>
    <row r="656" spans="1:9" ht="35.1" hidden="1" customHeight="1">
      <c r="A656" s="13"/>
      <c r="B656" s="1"/>
      <c r="C656" s="36"/>
      <c r="D656" s="261"/>
      <c r="E656" s="262"/>
      <c r="F656" s="41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6"/>
        <v>0</v>
      </c>
      <c r="I656" s="14"/>
    </row>
    <row r="657" spans="1:9" ht="35.1" hidden="1" customHeight="1">
      <c r="A657" s="13"/>
      <c r="B657" s="1"/>
      <c r="C657" s="36"/>
      <c r="D657" s="261"/>
      <c r="E657" s="262"/>
      <c r="F657" s="41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6"/>
        <v>0</v>
      </c>
      <c r="I657" s="14"/>
    </row>
    <row r="658" spans="1:9" ht="35.1" hidden="1" customHeight="1">
      <c r="A658" s="13"/>
      <c r="B658" s="1"/>
      <c r="C658" s="36"/>
      <c r="D658" s="261"/>
      <c r="E658" s="262"/>
      <c r="F658" s="41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6"/>
        <v>0</v>
      </c>
      <c r="I658" s="14"/>
    </row>
    <row r="659" spans="1:9" ht="35.1" hidden="1" customHeight="1">
      <c r="A659" s="13"/>
      <c r="B659" s="1"/>
      <c r="C659" s="36"/>
      <c r="D659" s="261"/>
      <c r="E659" s="262"/>
      <c r="F659" s="41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6"/>
        <v>0</v>
      </c>
      <c r="I659" s="14"/>
    </row>
    <row r="660" spans="1:9" ht="35.1" hidden="1" customHeight="1">
      <c r="A660" s="13"/>
      <c r="B660" s="1"/>
      <c r="C660" s="36"/>
      <c r="D660" s="261"/>
      <c r="E660" s="262"/>
      <c r="F660" s="41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6"/>
        <v>0</v>
      </c>
      <c r="I660" s="14"/>
    </row>
    <row r="661" spans="1:9" ht="35.1" hidden="1" customHeight="1">
      <c r="A661" s="13"/>
      <c r="B661" s="1"/>
      <c r="C661" s="36"/>
      <c r="D661" s="261"/>
      <c r="E661" s="262"/>
      <c r="F661" s="41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6"/>
        <v>0</v>
      </c>
      <c r="I661" s="14"/>
    </row>
    <row r="662" spans="1:9" ht="35.1" hidden="1" customHeight="1">
      <c r="A662" s="13"/>
      <c r="B662" s="1"/>
      <c r="C662" s="36"/>
      <c r="D662" s="261"/>
      <c r="E662" s="262"/>
      <c r="F662" s="41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6"/>
        <v>0</v>
      </c>
      <c r="I662" s="14"/>
    </row>
    <row r="663" spans="1:9" ht="35.1" hidden="1" customHeight="1">
      <c r="A663" s="13"/>
      <c r="B663" s="1"/>
      <c r="C663" s="36"/>
      <c r="D663" s="261"/>
      <c r="E663" s="262"/>
      <c r="F663" s="41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6"/>
        <v>0</v>
      </c>
      <c r="I663" s="14"/>
    </row>
    <row r="664" spans="1:9" ht="35.1" hidden="1" customHeight="1">
      <c r="A664" s="13"/>
      <c r="B664" s="1"/>
      <c r="C664" s="36"/>
      <c r="D664" s="261"/>
      <c r="E664" s="262"/>
      <c r="F664" s="41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6"/>
        <v>0</v>
      </c>
      <c r="I664" s="14"/>
    </row>
    <row r="665" spans="1:9" ht="35.1" hidden="1" customHeight="1">
      <c r="A665" s="13"/>
      <c r="B665" s="1"/>
      <c r="C665" s="36"/>
      <c r="D665" s="261"/>
      <c r="E665" s="262"/>
      <c r="F665" s="41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6"/>
        <v>0</v>
      </c>
      <c r="I665" s="14"/>
    </row>
    <row r="666" spans="1:9" ht="35.1" hidden="1" customHeight="1">
      <c r="A666" s="13"/>
      <c r="B666" s="1"/>
      <c r="C666" s="36"/>
      <c r="D666" s="261"/>
      <c r="E666" s="262"/>
      <c r="F666" s="41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6"/>
        <v>0</v>
      </c>
      <c r="I666" s="14"/>
    </row>
    <row r="667" spans="1:9" ht="35.1" hidden="1" customHeight="1">
      <c r="A667" s="13"/>
      <c r="B667" s="1"/>
      <c r="C667" s="36"/>
      <c r="D667" s="261"/>
      <c r="E667" s="262"/>
      <c r="F667" s="41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6"/>
        <v>0</v>
      </c>
      <c r="I667" s="14"/>
    </row>
    <row r="668" spans="1:9" ht="35.1" hidden="1" customHeight="1">
      <c r="A668" s="13"/>
      <c r="B668" s="1"/>
      <c r="C668" s="37"/>
      <c r="D668" s="261"/>
      <c r="E668" s="262"/>
      <c r="F668" s="41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35.1" hidden="1" customHeight="1">
      <c r="A669" s="13"/>
      <c r="B669" s="1"/>
      <c r="C669" s="36"/>
      <c r="D669" s="261"/>
      <c r="E669" s="262"/>
      <c r="F669" s="41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7">ROUND(IF(ISNUMBER(B669), G669*B669, 0),5)</f>
        <v>0</v>
      </c>
      <c r="I669" s="14"/>
    </row>
    <row r="670" spans="1:9" ht="35.1" hidden="1" customHeight="1">
      <c r="A670" s="13"/>
      <c r="B670" s="1"/>
      <c r="C670" s="36"/>
      <c r="D670" s="261"/>
      <c r="E670" s="262"/>
      <c r="F670" s="41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7"/>
        <v>0</v>
      </c>
      <c r="I670" s="14"/>
    </row>
    <row r="671" spans="1:9" ht="35.1" hidden="1" customHeight="1">
      <c r="A671" s="13"/>
      <c r="B671" s="1"/>
      <c r="C671" s="36"/>
      <c r="D671" s="261"/>
      <c r="E671" s="262"/>
      <c r="F671" s="41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7"/>
        <v>0</v>
      </c>
      <c r="I671" s="14"/>
    </row>
    <row r="672" spans="1:9" ht="35.1" hidden="1" customHeight="1">
      <c r="A672" s="13"/>
      <c r="B672" s="1"/>
      <c r="C672" s="36"/>
      <c r="D672" s="261"/>
      <c r="E672" s="262"/>
      <c r="F672" s="41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7"/>
        <v>0</v>
      </c>
      <c r="I672" s="14"/>
    </row>
    <row r="673" spans="1:9" ht="35.1" hidden="1" customHeight="1">
      <c r="A673" s="13"/>
      <c r="B673" s="1"/>
      <c r="C673" s="36"/>
      <c r="D673" s="261"/>
      <c r="E673" s="262"/>
      <c r="F673" s="41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7"/>
        <v>0</v>
      </c>
      <c r="I673" s="14"/>
    </row>
    <row r="674" spans="1:9" ht="35.1" hidden="1" customHeight="1">
      <c r="A674" s="13"/>
      <c r="B674" s="1"/>
      <c r="C674" s="36"/>
      <c r="D674" s="261"/>
      <c r="E674" s="262"/>
      <c r="F674" s="41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7"/>
        <v>0</v>
      </c>
      <c r="I674" s="14"/>
    </row>
    <row r="675" spans="1:9" ht="35.1" hidden="1" customHeight="1">
      <c r="A675" s="13"/>
      <c r="B675" s="1"/>
      <c r="C675" s="36"/>
      <c r="D675" s="261"/>
      <c r="E675" s="262"/>
      <c r="F675" s="41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7"/>
        <v>0</v>
      </c>
      <c r="I675" s="14"/>
    </row>
    <row r="676" spans="1:9" ht="35.1" hidden="1" customHeight="1">
      <c r="A676" s="13"/>
      <c r="B676" s="1"/>
      <c r="C676" s="36"/>
      <c r="D676" s="261"/>
      <c r="E676" s="262"/>
      <c r="F676" s="41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7"/>
        <v>0</v>
      </c>
      <c r="I676" s="14"/>
    </row>
    <row r="677" spans="1:9" ht="35.1" hidden="1" customHeight="1">
      <c r="A677" s="13"/>
      <c r="B677" s="1"/>
      <c r="C677" s="36"/>
      <c r="D677" s="261"/>
      <c r="E677" s="262"/>
      <c r="F677" s="41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7"/>
        <v>0</v>
      </c>
      <c r="I677" s="14"/>
    </row>
    <row r="678" spans="1:9" ht="35.1" hidden="1" customHeight="1">
      <c r="A678" s="13"/>
      <c r="B678" s="1"/>
      <c r="C678" s="36"/>
      <c r="D678" s="261"/>
      <c r="E678" s="262"/>
      <c r="F678" s="41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7"/>
        <v>0</v>
      </c>
      <c r="I678" s="14"/>
    </row>
    <row r="679" spans="1:9" ht="35.1" hidden="1" customHeight="1">
      <c r="A679" s="13"/>
      <c r="B679" s="1"/>
      <c r="C679" s="36"/>
      <c r="D679" s="261"/>
      <c r="E679" s="262"/>
      <c r="F679" s="41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7"/>
        <v>0</v>
      </c>
      <c r="I679" s="14"/>
    </row>
    <row r="680" spans="1:9" ht="35.1" hidden="1" customHeight="1">
      <c r="A680" s="13"/>
      <c r="B680" s="1"/>
      <c r="C680" s="36"/>
      <c r="D680" s="261"/>
      <c r="E680" s="262"/>
      <c r="F680" s="41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7"/>
        <v>0</v>
      </c>
      <c r="I680" s="14"/>
    </row>
    <row r="681" spans="1:9" ht="35.1" hidden="1" customHeight="1">
      <c r="A681" s="13"/>
      <c r="B681" s="1"/>
      <c r="C681" s="36"/>
      <c r="D681" s="261"/>
      <c r="E681" s="262"/>
      <c r="F681" s="41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7"/>
        <v>0</v>
      </c>
      <c r="I681" s="14"/>
    </row>
    <row r="682" spans="1:9" ht="35.1" hidden="1" customHeight="1">
      <c r="A682" s="13"/>
      <c r="B682" s="1"/>
      <c r="C682" s="36"/>
      <c r="D682" s="261"/>
      <c r="E682" s="262"/>
      <c r="F682" s="41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7"/>
        <v>0</v>
      </c>
      <c r="I682" s="14"/>
    </row>
    <row r="683" spans="1:9" ht="35.1" hidden="1" customHeight="1">
      <c r="A683" s="13"/>
      <c r="B683" s="1"/>
      <c r="C683" s="36"/>
      <c r="D683" s="261"/>
      <c r="E683" s="262"/>
      <c r="F683" s="41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7"/>
        <v>0</v>
      </c>
      <c r="I683" s="14"/>
    </row>
    <row r="684" spans="1:9" ht="35.1" hidden="1" customHeight="1">
      <c r="A684" s="13"/>
      <c r="B684" s="1"/>
      <c r="C684" s="36"/>
      <c r="D684" s="261"/>
      <c r="E684" s="262"/>
      <c r="F684" s="41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7"/>
        <v>0</v>
      </c>
      <c r="I684" s="14"/>
    </row>
    <row r="685" spans="1:9" ht="35.1" hidden="1" customHeight="1">
      <c r="A685" s="13"/>
      <c r="B685" s="1"/>
      <c r="C685" s="36"/>
      <c r="D685" s="261"/>
      <c r="E685" s="262"/>
      <c r="F685" s="41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7"/>
        <v>0</v>
      </c>
      <c r="I685" s="14"/>
    </row>
    <row r="686" spans="1:9" ht="35.1" hidden="1" customHeight="1">
      <c r="A686" s="13"/>
      <c r="B686" s="1"/>
      <c r="C686" s="36"/>
      <c r="D686" s="261"/>
      <c r="E686" s="262"/>
      <c r="F686" s="41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7"/>
        <v>0</v>
      </c>
      <c r="I686" s="14"/>
    </row>
    <row r="687" spans="1:9" ht="35.1" hidden="1" customHeight="1">
      <c r="A687" s="13"/>
      <c r="B687" s="1"/>
      <c r="C687" s="36"/>
      <c r="D687" s="261"/>
      <c r="E687" s="262"/>
      <c r="F687" s="41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7"/>
        <v>0</v>
      </c>
      <c r="I687" s="14"/>
    </row>
    <row r="688" spans="1:9" ht="35.1" hidden="1" customHeight="1">
      <c r="A688" s="13"/>
      <c r="B688" s="1"/>
      <c r="C688" s="36"/>
      <c r="D688" s="261"/>
      <c r="E688" s="262"/>
      <c r="F688" s="41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7"/>
        <v>0</v>
      </c>
      <c r="I688" s="14"/>
    </row>
    <row r="689" spans="1:9" ht="35.1" hidden="1" customHeight="1">
      <c r="A689" s="13"/>
      <c r="B689" s="1"/>
      <c r="C689" s="36"/>
      <c r="D689" s="261"/>
      <c r="E689" s="262"/>
      <c r="F689" s="41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7"/>
        <v>0</v>
      </c>
      <c r="I689" s="14"/>
    </row>
    <row r="690" spans="1:9" ht="35.1" hidden="1" customHeight="1">
      <c r="A690" s="13"/>
      <c r="B690" s="1"/>
      <c r="C690" s="36"/>
      <c r="D690" s="261"/>
      <c r="E690" s="262"/>
      <c r="F690" s="41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7"/>
        <v>0</v>
      </c>
      <c r="I690" s="14"/>
    </row>
    <row r="691" spans="1:9" ht="35.1" hidden="1" customHeight="1">
      <c r="A691" s="13"/>
      <c r="B691" s="1"/>
      <c r="C691" s="36"/>
      <c r="D691" s="261"/>
      <c r="E691" s="262"/>
      <c r="F691" s="41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7"/>
        <v>0</v>
      </c>
      <c r="I691" s="14"/>
    </row>
    <row r="692" spans="1:9" ht="35.1" hidden="1" customHeight="1">
      <c r="A692" s="13"/>
      <c r="B692" s="1"/>
      <c r="C692" s="37"/>
      <c r="D692" s="261"/>
      <c r="E692" s="262"/>
      <c r="F692" s="41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7"/>
        <v>0</v>
      </c>
      <c r="I692" s="14"/>
    </row>
    <row r="693" spans="1:9" ht="35.1" hidden="1" customHeight="1">
      <c r="A693" s="13"/>
      <c r="B693" s="1"/>
      <c r="C693" s="36"/>
      <c r="D693" s="261"/>
      <c r="E693" s="262"/>
      <c r="F693" s="41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7"/>
        <v>0</v>
      </c>
      <c r="I693" s="14"/>
    </row>
    <row r="694" spans="1:9" ht="35.1" hidden="1" customHeight="1">
      <c r="A694" s="13"/>
      <c r="B694" s="1"/>
      <c r="C694" s="36"/>
      <c r="D694" s="261"/>
      <c r="E694" s="262"/>
      <c r="F694" s="41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7"/>
        <v>0</v>
      </c>
      <c r="I694" s="14"/>
    </row>
    <row r="695" spans="1:9" ht="35.1" hidden="1" customHeight="1">
      <c r="A695" s="13"/>
      <c r="B695" s="1"/>
      <c r="C695" s="36"/>
      <c r="D695" s="261"/>
      <c r="E695" s="262"/>
      <c r="F695" s="41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7"/>
        <v>0</v>
      </c>
      <c r="I695" s="14"/>
    </row>
    <row r="696" spans="1:9" ht="35.1" hidden="1" customHeight="1">
      <c r="A696" s="13"/>
      <c r="B696" s="1"/>
      <c r="C696" s="36"/>
      <c r="D696" s="261"/>
      <c r="E696" s="262"/>
      <c r="F696" s="41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7"/>
        <v>0</v>
      </c>
      <c r="I696" s="14"/>
    </row>
    <row r="697" spans="1:9" ht="35.1" hidden="1" customHeight="1">
      <c r="A697" s="13"/>
      <c r="B697" s="1"/>
      <c r="C697" s="36"/>
      <c r="D697" s="261"/>
      <c r="E697" s="262"/>
      <c r="F697" s="41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7"/>
        <v>0</v>
      </c>
      <c r="I697" s="14"/>
    </row>
    <row r="698" spans="1:9" ht="35.1" hidden="1" customHeight="1">
      <c r="A698" s="13"/>
      <c r="B698" s="1"/>
      <c r="C698" s="36"/>
      <c r="D698" s="261"/>
      <c r="E698" s="262"/>
      <c r="F698" s="41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7"/>
        <v>0</v>
      </c>
      <c r="I698" s="14"/>
    </row>
    <row r="699" spans="1:9" ht="35.1" hidden="1" customHeight="1">
      <c r="A699" s="13"/>
      <c r="B699" s="1"/>
      <c r="C699" s="36"/>
      <c r="D699" s="261"/>
      <c r="E699" s="262"/>
      <c r="F699" s="41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7"/>
        <v>0</v>
      </c>
      <c r="I699" s="14"/>
    </row>
    <row r="700" spans="1:9" ht="35.1" hidden="1" customHeight="1">
      <c r="A700" s="13"/>
      <c r="B700" s="1"/>
      <c r="C700" s="36"/>
      <c r="D700" s="261"/>
      <c r="E700" s="262"/>
      <c r="F700" s="41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7"/>
        <v>0</v>
      </c>
      <c r="I700" s="14"/>
    </row>
    <row r="701" spans="1:9" ht="35.1" hidden="1" customHeight="1">
      <c r="A701" s="13"/>
      <c r="B701" s="1"/>
      <c r="C701" s="36"/>
      <c r="D701" s="261"/>
      <c r="E701" s="262"/>
      <c r="F701" s="41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7"/>
        <v>0</v>
      </c>
      <c r="I701" s="14"/>
    </row>
    <row r="702" spans="1:9" ht="35.1" hidden="1" customHeight="1">
      <c r="A702" s="13"/>
      <c r="B702" s="1"/>
      <c r="C702" s="36"/>
      <c r="D702" s="261"/>
      <c r="E702" s="262"/>
      <c r="F702" s="41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7"/>
        <v>0</v>
      </c>
      <c r="I702" s="14"/>
    </row>
    <row r="703" spans="1:9" ht="35.1" hidden="1" customHeight="1">
      <c r="A703" s="13"/>
      <c r="B703" s="1"/>
      <c r="C703" s="36"/>
      <c r="D703" s="261"/>
      <c r="E703" s="262"/>
      <c r="F703" s="41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7"/>
        <v>0</v>
      </c>
      <c r="I703" s="14"/>
    </row>
    <row r="704" spans="1:9" ht="35.1" hidden="1" customHeight="1">
      <c r="A704" s="13"/>
      <c r="B704" s="1"/>
      <c r="C704" s="36"/>
      <c r="D704" s="261"/>
      <c r="E704" s="262"/>
      <c r="F704" s="41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7"/>
        <v>0</v>
      </c>
      <c r="I704" s="14"/>
    </row>
    <row r="705" spans="1:9" ht="35.1" hidden="1" customHeight="1">
      <c r="A705" s="13"/>
      <c r="B705" s="1"/>
      <c r="C705" s="36"/>
      <c r="D705" s="261"/>
      <c r="E705" s="262"/>
      <c r="F705" s="41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7"/>
        <v>0</v>
      </c>
      <c r="I705" s="14"/>
    </row>
    <row r="706" spans="1:9" ht="35.1" hidden="1" customHeight="1">
      <c r="A706" s="13"/>
      <c r="B706" s="1"/>
      <c r="C706" s="36"/>
      <c r="D706" s="261"/>
      <c r="E706" s="262"/>
      <c r="F706" s="41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7"/>
        <v>0</v>
      </c>
      <c r="I706" s="14"/>
    </row>
    <row r="707" spans="1:9" ht="35.1" hidden="1" customHeight="1">
      <c r="A707" s="13"/>
      <c r="B707" s="1"/>
      <c r="C707" s="36"/>
      <c r="D707" s="261"/>
      <c r="E707" s="262"/>
      <c r="F707" s="41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7"/>
        <v>0</v>
      </c>
      <c r="I707" s="14"/>
    </row>
    <row r="708" spans="1:9" ht="35.1" hidden="1" customHeight="1">
      <c r="A708" s="13"/>
      <c r="B708" s="1"/>
      <c r="C708" s="36"/>
      <c r="D708" s="261"/>
      <c r="E708" s="262"/>
      <c r="F708" s="41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7"/>
        <v>0</v>
      </c>
      <c r="I708" s="14"/>
    </row>
    <row r="709" spans="1:9" ht="35.1" hidden="1" customHeight="1">
      <c r="A709" s="13"/>
      <c r="B709" s="1"/>
      <c r="C709" s="36"/>
      <c r="D709" s="261"/>
      <c r="E709" s="262"/>
      <c r="F709" s="41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7"/>
        <v>0</v>
      </c>
      <c r="I709" s="14"/>
    </row>
    <row r="710" spans="1:9" ht="35.1" hidden="1" customHeight="1">
      <c r="A710" s="13"/>
      <c r="B710" s="1"/>
      <c r="C710" s="36"/>
      <c r="D710" s="261"/>
      <c r="E710" s="262"/>
      <c r="F710" s="41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7"/>
        <v>0</v>
      </c>
      <c r="I710" s="14"/>
    </row>
    <row r="711" spans="1:9" ht="35.1" hidden="1" customHeight="1">
      <c r="A711" s="13"/>
      <c r="B711" s="1"/>
      <c r="C711" s="36"/>
      <c r="D711" s="261"/>
      <c r="E711" s="262"/>
      <c r="F711" s="41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7"/>
        <v>0</v>
      </c>
      <c r="I711" s="14"/>
    </row>
    <row r="712" spans="1:9" ht="35.1" hidden="1" customHeight="1">
      <c r="A712" s="13"/>
      <c r="B712" s="1"/>
      <c r="C712" s="36"/>
      <c r="D712" s="261"/>
      <c r="E712" s="262"/>
      <c r="F712" s="41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7"/>
        <v>0</v>
      </c>
      <c r="I712" s="14"/>
    </row>
    <row r="713" spans="1:9" ht="35.1" hidden="1" customHeight="1">
      <c r="A713" s="13"/>
      <c r="B713" s="1"/>
      <c r="C713" s="36"/>
      <c r="D713" s="261"/>
      <c r="E713" s="262"/>
      <c r="F713" s="41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7"/>
        <v>0</v>
      </c>
      <c r="I713" s="14"/>
    </row>
    <row r="714" spans="1:9" ht="35.1" hidden="1" customHeight="1">
      <c r="A714" s="13"/>
      <c r="B714" s="1"/>
      <c r="C714" s="36"/>
      <c r="D714" s="261"/>
      <c r="E714" s="262"/>
      <c r="F714" s="41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7"/>
        <v>0</v>
      </c>
      <c r="I714" s="14"/>
    </row>
    <row r="715" spans="1:9" ht="35.1" hidden="1" customHeight="1">
      <c r="A715" s="13"/>
      <c r="B715" s="1"/>
      <c r="C715" s="36"/>
      <c r="D715" s="261"/>
      <c r="E715" s="262"/>
      <c r="F715" s="41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7"/>
        <v>0</v>
      </c>
      <c r="I715" s="14"/>
    </row>
    <row r="716" spans="1:9" ht="35.1" hidden="1" customHeight="1">
      <c r="A716" s="13"/>
      <c r="B716" s="1"/>
      <c r="C716" s="36"/>
      <c r="D716" s="261"/>
      <c r="E716" s="262"/>
      <c r="F716" s="41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7"/>
        <v>0</v>
      </c>
      <c r="I716" s="14"/>
    </row>
    <row r="717" spans="1:9" ht="35.1" hidden="1" customHeight="1">
      <c r="A717" s="13"/>
      <c r="B717" s="1"/>
      <c r="C717" s="36"/>
      <c r="D717" s="261"/>
      <c r="E717" s="262"/>
      <c r="F717" s="41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7"/>
        <v>0</v>
      </c>
      <c r="I717" s="14"/>
    </row>
    <row r="718" spans="1:9" ht="35.1" hidden="1" customHeight="1">
      <c r="A718" s="13"/>
      <c r="B718" s="1"/>
      <c r="C718" s="36"/>
      <c r="D718" s="261"/>
      <c r="E718" s="262"/>
      <c r="F718" s="41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7"/>
        <v>0</v>
      </c>
      <c r="I718" s="14"/>
    </row>
    <row r="719" spans="1:9" ht="35.1" hidden="1" customHeight="1">
      <c r="A719" s="13"/>
      <c r="B719" s="1"/>
      <c r="C719" s="36"/>
      <c r="D719" s="261"/>
      <c r="E719" s="262"/>
      <c r="F719" s="41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7"/>
        <v>0</v>
      </c>
      <c r="I719" s="14"/>
    </row>
    <row r="720" spans="1:9" ht="35.1" hidden="1" customHeight="1">
      <c r="A720" s="13"/>
      <c r="B720" s="1"/>
      <c r="C720" s="37"/>
      <c r="D720" s="261"/>
      <c r="E720" s="262"/>
      <c r="F720" s="41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35.1" hidden="1" customHeight="1">
      <c r="A721" s="13"/>
      <c r="B721" s="1"/>
      <c r="C721" s="36"/>
      <c r="D721" s="261"/>
      <c r="E721" s="262"/>
      <c r="F721" s="41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8">ROUND(IF(ISNUMBER(B721), G721*B721, 0),5)</f>
        <v>0</v>
      </c>
      <c r="I721" s="14"/>
    </row>
    <row r="722" spans="1:9" ht="35.1" hidden="1" customHeight="1">
      <c r="A722" s="13"/>
      <c r="B722" s="1"/>
      <c r="C722" s="36"/>
      <c r="D722" s="261"/>
      <c r="E722" s="262"/>
      <c r="F722" s="41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8"/>
        <v>0</v>
      </c>
      <c r="I722" s="14"/>
    </row>
    <row r="723" spans="1:9" ht="35.1" hidden="1" customHeight="1">
      <c r="A723" s="13"/>
      <c r="B723" s="1"/>
      <c r="C723" s="36"/>
      <c r="D723" s="261"/>
      <c r="E723" s="262"/>
      <c r="F723" s="41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8"/>
        <v>0</v>
      </c>
      <c r="I723" s="14"/>
    </row>
    <row r="724" spans="1:9" ht="35.1" hidden="1" customHeight="1">
      <c r="A724" s="13"/>
      <c r="B724" s="1"/>
      <c r="C724" s="36"/>
      <c r="D724" s="261"/>
      <c r="E724" s="262"/>
      <c r="F724" s="41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8"/>
        <v>0</v>
      </c>
      <c r="I724" s="14"/>
    </row>
    <row r="725" spans="1:9" ht="35.1" hidden="1" customHeight="1">
      <c r="A725" s="13"/>
      <c r="B725" s="1"/>
      <c r="C725" s="36"/>
      <c r="D725" s="261"/>
      <c r="E725" s="262"/>
      <c r="F725" s="41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8"/>
        <v>0</v>
      </c>
      <c r="I725" s="14"/>
    </row>
    <row r="726" spans="1:9" ht="35.1" hidden="1" customHeight="1">
      <c r="A726" s="13"/>
      <c r="B726" s="1"/>
      <c r="C726" s="36"/>
      <c r="D726" s="261"/>
      <c r="E726" s="262"/>
      <c r="F726" s="41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8"/>
        <v>0</v>
      </c>
      <c r="I726" s="14"/>
    </row>
    <row r="727" spans="1:9" ht="35.1" hidden="1" customHeight="1">
      <c r="A727" s="13"/>
      <c r="B727" s="1"/>
      <c r="C727" s="36"/>
      <c r="D727" s="261"/>
      <c r="E727" s="262"/>
      <c r="F727" s="41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8"/>
        <v>0</v>
      </c>
      <c r="I727" s="14"/>
    </row>
    <row r="728" spans="1:9" ht="35.1" hidden="1" customHeight="1">
      <c r="A728" s="13"/>
      <c r="B728" s="1"/>
      <c r="C728" s="36"/>
      <c r="D728" s="261"/>
      <c r="E728" s="262"/>
      <c r="F728" s="41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8"/>
        <v>0</v>
      </c>
      <c r="I728" s="14"/>
    </row>
    <row r="729" spans="1:9" ht="35.1" hidden="1" customHeight="1">
      <c r="A729" s="13"/>
      <c r="B729" s="1"/>
      <c r="C729" s="36"/>
      <c r="D729" s="261"/>
      <c r="E729" s="262"/>
      <c r="F729" s="41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8"/>
        <v>0</v>
      </c>
      <c r="I729" s="14"/>
    </row>
    <row r="730" spans="1:9" ht="35.1" hidden="1" customHeight="1">
      <c r="A730" s="13"/>
      <c r="B730" s="1"/>
      <c r="C730" s="36"/>
      <c r="D730" s="261"/>
      <c r="E730" s="262"/>
      <c r="F730" s="41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8"/>
        <v>0</v>
      </c>
      <c r="I730" s="14"/>
    </row>
    <row r="731" spans="1:9" ht="35.1" hidden="1" customHeight="1">
      <c r="A731" s="13"/>
      <c r="B731" s="1"/>
      <c r="C731" s="36"/>
      <c r="D731" s="261"/>
      <c r="E731" s="262"/>
      <c r="F731" s="41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8"/>
        <v>0</v>
      </c>
      <c r="I731" s="14"/>
    </row>
    <row r="732" spans="1:9" ht="35.1" hidden="1" customHeight="1">
      <c r="A732" s="13"/>
      <c r="B732" s="1"/>
      <c r="C732" s="36"/>
      <c r="D732" s="261"/>
      <c r="E732" s="262"/>
      <c r="F732" s="41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8"/>
        <v>0</v>
      </c>
      <c r="I732" s="14"/>
    </row>
    <row r="733" spans="1:9" ht="35.1" hidden="1" customHeight="1">
      <c r="A733" s="13"/>
      <c r="B733" s="1"/>
      <c r="C733" s="36"/>
      <c r="D733" s="261"/>
      <c r="E733" s="262"/>
      <c r="F733" s="41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8"/>
        <v>0</v>
      </c>
      <c r="I733" s="14"/>
    </row>
    <row r="734" spans="1:9" ht="35.1" hidden="1" customHeight="1">
      <c r="A734" s="13"/>
      <c r="B734" s="1"/>
      <c r="C734" s="36"/>
      <c r="D734" s="261"/>
      <c r="E734" s="262"/>
      <c r="F734" s="41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8"/>
        <v>0</v>
      </c>
      <c r="I734" s="14"/>
    </row>
    <row r="735" spans="1:9" ht="35.1" hidden="1" customHeight="1">
      <c r="A735" s="13"/>
      <c r="B735" s="1"/>
      <c r="C735" s="36"/>
      <c r="D735" s="261"/>
      <c r="E735" s="262"/>
      <c r="F735" s="41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8"/>
        <v>0</v>
      </c>
      <c r="I735" s="14"/>
    </row>
    <row r="736" spans="1:9" ht="35.1" hidden="1" customHeight="1">
      <c r="A736" s="13"/>
      <c r="B736" s="1"/>
      <c r="C736" s="37"/>
      <c r="D736" s="261"/>
      <c r="E736" s="262"/>
      <c r="F736" s="41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8"/>
        <v>0</v>
      </c>
      <c r="I736" s="14"/>
    </row>
    <row r="737" spans="1:9" ht="35.1" hidden="1" customHeight="1">
      <c r="A737" s="13"/>
      <c r="B737" s="1"/>
      <c r="C737" s="37"/>
      <c r="D737" s="261"/>
      <c r="E737" s="262"/>
      <c r="F737" s="41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8"/>
        <v>0</v>
      </c>
      <c r="I737" s="14"/>
    </row>
    <row r="738" spans="1:9" ht="35.1" hidden="1" customHeight="1">
      <c r="A738" s="13"/>
      <c r="B738" s="1"/>
      <c r="C738" s="36"/>
      <c r="D738" s="261"/>
      <c r="E738" s="262"/>
      <c r="F738" s="41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35.1" hidden="1" customHeight="1">
      <c r="A739" s="13"/>
      <c r="B739" s="1"/>
      <c r="C739" s="36"/>
      <c r="D739" s="261"/>
      <c r="E739" s="262"/>
      <c r="F739" s="41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9">ROUND(IF(ISNUMBER(B739), G739*B739, 0),5)</f>
        <v>0</v>
      </c>
      <c r="I739" s="14"/>
    </row>
    <row r="740" spans="1:9" ht="35.1" hidden="1" customHeight="1">
      <c r="A740" s="13"/>
      <c r="B740" s="1"/>
      <c r="C740" s="36"/>
      <c r="D740" s="261"/>
      <c r="E740" s="262"/>
      <c r="F740" s="41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9"/>
        <v>0</v>
      </c>
      <c r="I740" s="14"/>
    </row>
    <row r="741" spans="1:9" ht="35.1" hidden="1" customHeight="1">
      <c r="A741" s="13"/>
      <c r="B741" s="1"/>
      <c r="C741" s="36"/>
      <c r="D741" s="261"/>
      <c r="E741" s="262"/>
      <c r="F741" s="41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9"/>
        <v>0</v>
      </c>
      <c r="I741" s="14"/>
    </row>
    <row r="742" spans="1:9" ht="35.1" hidden="1" customHeight="1">
      <c r="A742" s="13"/>
      <c r="B742" s="1"/>
      <c r="C742" s="36"/>
      <c r="D742" s="261"/>
      <c r="E742" s="262"/>
      <c r="F742" s="41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9"/>
        <v>0</v>
      </c>
      <c r="I742" s="14"/>
    </row>
    <row r="743" spans="1:9" ht="35.1" hidden="1" customHeight="1">
      <c r="A743" s="13"/>
      <c r="B743" s="1"/>
      <c r="C743" s="36"/>
      <c r="D743" s="261"/>
      <c r="E743" s="262"/>
      <c r="F743" s="41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9"/>
        <v>0</v>
      </c>
      <c r="I743" s="14"/>
    </row>
    <row r="744" spans="1:9" ht="35.1" hidden="1" customHeight="1">
      <c r="A744" s="13"/>
      <c r="B744" s="1"/>
      <c r="C744" s="36"/>
      <c r="D744" s="261"/>
      <c r="E744" s="262"/>
      <c r="F744" s="41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9"/>
        <v>0</v>
      </c>
      <c r="I744" s="14"/>
    </row>
    <row r="745" spans="1:9" ht="35.1" hidden="1" customHeight="1">
      <c r="A745" s="13"/>
      <c r="B745" s="1"/>
      <c r="C745" s="36"/>
      <c r="D745" s="261"/>
      <c r="E745" s="262"/>
      <c r="F745" s="41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9"/>
        <v>0</v>
      </c>
      <c r="I745" s="14"/>
    </row>
    <row r="746" spans="1:9" ht="35.1" hidden="1" customHeight="1">
      <c r="A746" s="13"/>
      <c r="B746" s="1"/>
      <c r="C746" s="36"/>
      <c r="D746" s="261"/>
      <c r="E746" s="262"/>
      <c r="F746" s="41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9"/>
        <v>0</v>
      </c>
      <c r="I746" s="14"/>
    </row>
    <row r="747" spans="1:9" ht="35.1" hidden="1" customHeight="1">
      <c r="A747" s="13"/>
      <c r="B747" s="1"/>
      <c r="C747" s="36"/>
      <c r="D747" s="261"/>
      <c r="E747" s="262"/>
      <c r="F747" s="41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9"/>
        <v>0</v>
      </c>
      <c r="I747" s="14"/>
    </row>
    <row r="748" spans="1:9" ht="35.1" hidden="1" customHeight="1">
      <c r="A748" s="13"/>
      <c r="B748" s="1"/>
      <c r="C748" s="36"/>
      <c r="D748" s="261"/>
      <c r="E748" s="262"/>
      <c r="F748" s="41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9"/>
        <v>0</v>
      </c>
      <c r="I748" s="14"/>
    </row>
    <row r="749" spans="1:9" ht="35.1" hidden="1" customHeight="1">
      <c r="A749" s="13"/>
      <c r="B749" s="1"/>
      <c r="C749" s="37"/>
      <c r="D749" s="261"/>
      <c r="E749" s="262"/>
      <c r="F749" s="41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9"/>
        <v>0</v>
      </c>
      <c r="I749" s="14"/>
    </row>
    <row r="750" spans="1:9" ht="35.1" hidden="1" customHeight="1">
      <c r="A750" s="13"/>
      <c r="B750" s="1"/>
      <c r="C750" s="36"/>
      <c r="D750" s="261"/>
      <c r="E750" s="262"/>
      <c r="F750" s="41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9"/>
        <v>0</v>
      </c>
      <c r="I750" s="14"/>
    </row>
    <row r="751" spans="1:9" ht="35.1" hidden="1" customHeight="1">
      <c r="A751" s="13"/>
      <c r="B751" s="1"/>
      <c r="C751" s="36"/>
      <c r="D751" s="261"/>
      <c r="E751" s="262"/>
      <c r="F751" s="41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9"/>
        <v>0</v>
      </c>
      <c r="I751" s="14"/>
    </row>
    <row r="752" spans="1:9" ht="35.1" hidden="1" customHeight="1">
      <c r="A752" s="13"/>
      <c r="B752" s="1"/>
      <c r="C752" s="36"/>
      <c r="D752" s="261"/>
      <c r="E752" s="262"/>
      <c r="F752" s="41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9"/>
        <v>0</v>
      </c>
      <c r="I752" s="14"/>
    </row>
    <row r="753" spans="1:9" ht="35.1" hidden="1" customHeight="1">
      <c r="A753" s="13"/>
      <c r="B753" s="1"/>
      <c r="C753" s="36"/>
      <c r="D753" s="261"/>
      <c r="E753" s="262"/>
      <c r="F753" s="41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9"/>
        <v>0</v>
      </c>
      <c r="I753" s="14"/>
    </row>
    <row r="754" spans="1:9" ht="35.1" hidden="1" customHeight="1">
      <c r="A754" s="13"/>
      <c r="B754" s="1"/>
      <c r="C754" s="36"/>
      <c r="D754" s="261"/>
      <c r="E754" s="262"/>
      <c r="F754" s="41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9"/>
        <v>0</v>
      </c>
      <c r="I754" s="14"/>
    </row>
    <row r="755" spans="1:9" ht="35.1" hidden="1" customHeight="1">
      <c r="A755" s="13"/>
      <c r="B755" s="1"/>
      <c r="C755" s="36"/>
      <c r="D755" s="261"/>
      <c r="E755" s="262"/>
      <c r="F755" s="41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9"/>
        <v>0</v>
      </c>
      <c r="I755" s="14"/>
    </row>
    <row r="756" spans="1:9" ht="35.1" hidden="1" customHeight="1">
      <c r="A756" s="13"/>
      <c r="B756" s="1"/>
      <c r="C756" s="36"/>
      <c r="D756" s="261"/>
      <c r="E756" s="262"/>
      <c r="F756" s="41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9"/>
        <v>0</v>
      </c>
      <c r="I756" s="14"/>
    </row>
    <row r="757" spans="1:9" ht="35.1" hidden="1" customHeight="1">
      <c r="A757" s="13"/>
      <c r="B757" s="1"/>
      <c r="C757" s="36"/>
      <c r="D757" s="261"/>
      <c r="E757" s="262"/>
      <c r="F757" s="41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9"/>
        <v>0</v>
      </c>
      <c r="I757" s="14"/>
    </row>
    <row r="758" spans="1:9" ht="35.1" hidden="1" customHeight="1">
      <c r="A758" s="13"/>
      <c r="B758" s="1"/>
      <c r="C758" s="36"/>
      <c r="D758" s="261"/>
      <c r="E758" s="262"/>
      <c r="F758" s="41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9"/>
        <v>0</v>
      </c>
      <c r="I758" s="14"/>
    </row>
    <row r="759" spans="1:9" ht="35.1" hidden="1" customHeight="1">
      <c r="A759" s="13"/>
      <c r="B759" s="1"/>
      <c r="C759" s="36"/>
      <c r="D759" s="261"/>
      <c r="E759" s="262"/>
      <c r="F759" s="41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9"/>
        <v>0</v>
      </c>
      <c r="I759" s="14"/>
    </row>
    <row r="760" spans="1:9" ht="35.1" hidden="1" customHeight="1">
      <c r="A760" s="13"/>
      <c r="B760" s="1"/>
      <c r="C760" s="36"/>
      <c r="D760" s="261"/>
      <c r="E760" s="262"/>
      <c r="F760" s="41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9"/>
        <v>0</v>
      </c>
      <c r="I760" s="14"/>
    </row>
    <row r="761" spans="1:9" ht="35.1" hidden="1" customHeight="1">
      <c r="A761" s="13"/>
      <c r="B761" s="1"/>
      <c r="C761" s="36"/>
      <c r="D761" s="261"/>
      <c r="E761" s="262"/>
      <c r="F761" s="41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9"/>
        <v>0</v>
      </c>
      <c r="I761" s="14"/>
    </row>
    <row r="762" spans="1:9" ht="35.1" hidden="1" customHeight="1">
      <c r="A762" s="13"/>
      <c r="B762" s="1"/>
      <c r="C762" s="36"/>
      <c r="D762" s="261"/>
      <c r="E762" s="262"/>
      <c r="F762" s="41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9"/>
        <v>0</v>
      </c>
      <c r="I762" s="14"/>
    </row>
    <row r="763" spans="1:9" ht="35.1" hidden="1" customHeight="1">
      <c r="A763" s="13"/>
      <c r="B763" s="1"/>
      <c r="C763" s="36"/>
      <c r="D763" s="261"/>
      <c r="E763" s="262"/>
      <c r="F763" s="41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9"/>
        <v>0</v>
      </c>
      <c r="I763" s="14"/>
    </row>
    <row r="764" spans="1:9" ht="35.1" hidden="1" customHeight="1">
      <c r="A764" s="13"/>
      <c r="B764" s="1"/>
      <c r="C764" s="36"/>
      <c r="D764" s="261"/>
      <c r="E764" s="262"/>
      <c r="F764" s="41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9"/>
        <v>0</v>
      </c>
      <c r="I764" s="14"/>
    </row>
    <row r="765" spans="1:9" ht="35.1" hidden="1" customHeight="1">
      <c r="A765" s="13"/>
      <c r="B765" s="1"/>
      <c r="C765" s="36"/>
      <c r="D765" s="261"/>
      <c r="E765" s="262"/>
      <c r="F765" s="41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20">ROUND(IF(ISNUMBER(B765), G765*B765, 0),5)</f>
        <v>0</v>
      </c>
      <c r="I765" s="14"/>
    </row>
    <row r="766" spans="1:9" ht="35.1" hidden="1" customHeight="1">
      <c r="A766" s="13"/>
      <c r="B766" s="1"/>
      <c r="C766" s="36"/>
      <c r="D766" s="261"/>
      <c r="E766" s="262"/>
      <c r="F766" s="41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20"/>
        <v>0</v>
      </c>
      <c r="I766" s="14"/>
    </row>
    <row r="767" spans="1:9" ht="35.1" hidden="1" customHeight="1">
      <c r="A767" s="13"/>
      <c r="B767" s="1"/>
      <c r="C767" s="36"/>
      <c r="D767" s="261"/>
      <c r="E767" s="262"/>
      <c r="F767" s="41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20"/>
        <v>0</v>
      </c>
      <c r="I767" s="14"/>
    </row>
    <row r="768" spans="1:9" ht="35.1" hidden="1" customHeight="1">
      <c r="A768" s="13"/>
      <c r="B768" s="1"/>
      <c r="C768" s="36"/>
      <c r="D768" s="261"/>
      <c r="E768" s="262"/>
      <c r="F768" s="41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20"/>
        <v>0</v>
      </c>
      <c r="I768" s="14"/>
    </row>
    <row r="769" spans="1:9" ht="35.1" hidden="1" customHeight="1">
      <c r="A769" s="13"/>
      <c r="B769" s="1"/>
      <c r="C769" s="36"/>
      <c r="D769" s="261"/>
      <c r="E769" s="262"/>
      <c r="F769" s="41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20"/>
        <v>0</v>
      </c>
      <c r="I769" s="14"/>
    </row>
    <row r="770" spans="1:9" ht="35.1" hidden="1" customHeight="1">
      <c r="A770" s="13"/>
      <c r="B770" s="1"/>
      <c r="C770" s="36"/>
      <c r="D770" s="261"/>
      <c r="E770" s="262"/>
      <c r="F770" s="41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20"/>
        <v>0</v>
      </c>
      <c r="I770" s="14"/>
    </row>
    <row r="771" spans="1:9" ht="35.1" hidden="1" customHeight="1">
      <c r="A771" s="13"/>
      <c r="B771" s="1"/>
      <c r="C771" s="36"/>
      <c r="D771" s="261"/>
      <c r="E771" s="262"/>
      <c r="F771" s="41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20"/>
        <v>0</v>
      </c>
      <c r="I771" s="14"/>
    </row>
    <row r="772" spans="1:9" ht="35.1" hidden="1" customHeight="1">
      <c r="A772" s="13"/>
      <c r="B772" s="1"/>
      <c r="C772" s="36"/>
      <c r="D772" s="261"/>
      <c r="E772" s="262"/>
      <c r="F772" s="41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20"/>
        <v>0</v>
      </c>
      <c r="I772" s="14"/>
    </row>
    <row r="773" spans="1:9" ht="35.1" hidden="1" customHeight="1">
      <c r="A773" s="13"/>
      <c r="B773" s="1"/>
      <c r="C773" s="36"/>
      <c r="D773" s="261"/>
      <c r="E773" s="262"/>
      <c r="F773" s="41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20"/>
        <v>0</v>
      </c>
      <c r="I773" s="14"/>
    </row>
    <row r="774" spans="1:9" ht="35.1" hidden="1" customHeight="1">
      <c r="A774" s="13"/>
      <c r="B774" s="1"/>
      <c r="C774" s="36"/>
      <c r="D774" s="261"/>
      <c r="E774" s="262"/>
      <c r="F774" s="41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20"/>
        <v>0</v>
      </c>
      <c r="I774" s="14"/>
    </row>
    <row r="775" spans="1:9" ht="35.1" hidden="1" customHeight="1">
      <c r="A775" s="13"/>
      <c r="B775" s="1"/>
      <c r="C775" s="36"/>
      <c r="D775" s="261"/>
      <c r="E775" s="262"/>
      <c r="F775" s="41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20"/>
        <v>0</v>
      </c>
      <c r="I775" s="14"/>
    </row>
    <row r="776" spans="1:9" ht="35.1" hidden="1" customHeight="1">
      <c r="A776" s="13"/>
      <c r="B776" s="1"/>
      <c r="C776" s="36"/>
      <c r="D776" s="261"/>
      <c r="E776" s="262"/>
      <c r="F776" s="41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20"/>
        <v>0</v>
      </c>
      <c r="I776" s="14"/>
    </row>
    <row r="777" spans="1:9" ht="35.1" hidden="1" customHeight="1">
      <c r="A777" s="13"/>
      <c r="B777" s="1"/>
      <c r="C777" s="37"/>
      <c r="D777" s="261"/>
      <c r="E777" s="262"/>
      <c r="F777" s="41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35.1" hidden="1" customHeight="1">
      <c r="A778" s="13"/>
      <c r="B778" s="1"/>
      <c r="C778" s="36"/>
      <c r="D778" s="261"/>
      <c r="E778" s="262"/>
      <c r="F778" s="41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1">ROUND(IF(ISNUMBER(B778), G778*B778, 0),5)</f>
        <v>0</v>
      </c>
      <c r="I778" s="14"/>
    </row>
    <row r="779" spans="1:9" ht="35.1" hidden="1" customHeight="1">
      <c r="A779" s="13"/>
      <c r="B779" s="1"/>
      <c r="C779" s="36"/>
      <c r="D779" s="261"/>
      <c r="E779" s="262"/>
      <c r="F779" s="41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1"/>
        <v>0</v>
      </c>
      <c r="I779" s="14"/>
    </row>
    <row r="780" spans="1:9" ht="35.1" hidden="1" customHeight="1">
      <c r="A780" s="13"/>
      <c r="B780" s="1"/>
      <c r="C780" s="36"/>
      <c r="D780" s="261"/>
      <c r="E780" s="262"/>
      <c r="F780" s="41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1"/>
        <v>0</v>
      </c>
      <c r="I780" s="14"/>
    </row>
    <row r="781" spans="1:9" ht="35.1" hidden="1" customHeight="1">
      <c r="A781" s="13"/>
      <c r="B781" s="1"/>
      <c r="C781" s="36"/>
      <c r="D781" s="261"/>
      <c r="E781" s="262"/>
      <c r="F781" s="41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1"/>
        <v>0</v>
      </c>
      <c r="I781" s="14"/>
    </row>
    <row r="782" spans="1:9" ht="35.1" hidden="1" customHeight="1">
      <c r="A782" s="13"/>
      <c r="B782" s="1"/>
      <c r="C782" s="36"/>
      <c r="D782" s="261"/>
      <c r="E782" s="262"/>
      <c r="F782" s="41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1"/>
        <v>0</v>
      </c>
      <c r="I782" s="14"/>
    </row>
    <row r="783" spans="1:9" ht="35.1" hidden="1" customHeight="1">
      <c r="A783" s="13"/>
      <c r="B783" s="1"/>
      <c r="C783" s="36"/>
      <c r="D783" s="261"/>
      <c r="E783" s="262"/>
      <c r="F783" s="41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1"/>
        <v>0</v>
      </c>
      <c r="I783" s="14"/>
    </row>
    <row r="784" spans="1:9" ht="35.1" hidden="1" customHeight="1">
      <c r="A784" s="13"/>
      <c r="B784" s="1"/>
      <c r="C784" s="36"/>
      <c r="D784" s="261"/>
      <c r="E784" s="262"/>
      <c r="F784" s="41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1"/>
        <v>0</v>
      </c>
      <c r="I784" s="14"/>
    </row>
    <row r="785" spans="1:9" ht="35.1" hidden="1" customHeight="1">
      <c r="A785" s="13"/>
      <c r="B785" s="1"/>
      <c r="C785" s="36"/>
      <c r="D785" s="261"/>
      <c r="E785" s="262"/>
      <c r="F785" s="41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1"/>
        <v>0</v>
      </c>
      <c r="I785" s="14"/>
    </row>
    <row r="786" spans="1:9" ht="35.1" hidden="1" customHeight="1">
      <c r="A786" s="13"/>
      <c r="B786" s="1"/>
      <c r="C786" s="36"/>
      <c r="D786" s="261"/>
      <c r="E786" s="262"/>
      <c r="F786" s="41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2">ROUND(IF(ISNUMBER(B786), G786*B786, 0),5)</f>
        <v>0</v>
      </c>
      <c r="I786" s="14"/>
    </row>
    <row r="787" spans="1:9" ht="35.1" hidden="1" customHeight="1">
      <c r="A787" s="13"/>
      <c r="B787" s="1"/>
      <c r="C787" s="36"/>
      <c r="D787" s="261"/>
      <c r="E787" s="262"/>
      <c r="F787" s="41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2"/>
        <v>0</v>
      </c>
      <c r="I787" s="14"/>
    </row>
    <row r="788" spans="1:9" ht="35.1" hidden="1" customHeight="1">
      <c r="A788" s="13"/>
      <c r="B788" s="1"/>
      <c r="C788" s="36"/>
      <c r="D788" s="261"/>
      <c r="E788" s="262"/>
      <c r="F788" s="41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2"/>
        <v>0</v>
      </c>
      <c r="I788" s="14"/>
    </row>
    <row r="789" spans="1:9" ht="35.1" hidden="1" customHeight="1">
      <c r="A789" s="13"/>
      <c r="B789" s="1"/>
      <c r="C789" s="36"/>
      <c r="D789" s="261"/>
      <c r="E789" s="262"/>
      <c r="F789" s="41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2"/>
        <v>0</v>
      </c>
      <c r="I789" s="14"/>
    </row>
    <row r="790" spans="1:9" ht="35.1" hidden="1" customHeight="1">
      <c r="A790" s="13"/>
      <c r="B790" s="1"/>
      <c r="C790" s="36"/>
      <c r="D790" s="261"/>
      <c r="E790" s="262"/>
      <c r="F790" s="41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2"/>
        <v>0</v>
      </c>
      <c r="I790" s="14"/>
    </row>
    <row r="791" spans="1:9" ht="35.1" hidden="1" customHeight="1">
      <c r="A791" s="13"/>
      <c r="B791" s="1"/>
      <c r="C791" s="36"/>
      <c r="D791" s="261"/>
      <c r="E791" s="262"/>
      <c r="F791" s="41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2"/>
        <v>0</v>
      </c>
      <c r="I791" s="14"/>
    </row>
    <row r="792" spans="1:9" ht="35.1" hidden="1" customHeight="1">
      <c r="A792" s="13"/>
      <c r="B792" s="1"/>
      <c r="C792" s="36"/>
      <c r="D792" s="261"/>
      <c r="E792" s="262"/>
      <c r="F792" s="41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2"/>
        <v>0</v>
      </c>
      <c r="I792" s="14"/>
    </row>
    <row r="793" spans="1:9" ht="35.1" hidden="1" customHeight="1">
      <c r="A793" s="13"/>
      <c r="B793" s="1"/>
      <c r="C793" s="36"/>
      <c r="D793" s="261"/>
      <c r="E793" s="262"/>
      <c r="F793" s="41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2"/>
        <v>0</v>
      </c>
      <c r="I793" s="14"/>
    </row>
    <row r="794" spans="1:9" ht="35.1" hidden="1" customHeight="1">
      <c r="A794" s="13"/>
      <c r="B794" s="1"/>
      <c r="C794" s="36"/>
      <c r="D794" s="261"/>
      <c r="E794" s="262"/>
      <c r="F794" s="41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2"/>
        <v>0</v>
      </c>
      <c r="I794" s="14"/>
    </row>
    <row r="795" spans="1:9" ht="35.1" hidden="1" customHeight="1">
      <c r="A795" s="13"/>
      <c r="B795" s="1"/>
      <c r="C795" s="36"/>
      <c r="D795" s="261"/>
      <c r="E795" s="262"/>
      <c r="F795" s="41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2"/>
        <v>0</v>
      </c>
      <c r="I795" s="14"/>
    </row>
    <row r="796" spans="1:9" ht="35.1" hidden="1" customHeight="1">
      <c r="A796" s="13"/>
      <c r="B796" s="1"/>
      <c r="C796" s="36"/>
      <c r="D796" s="261"/>
      <c r="E796" s="262"/>
      <c r="F796" s="41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2"/>
        <v>0</v>
      </c>
      <c r="I796" s="14"/>
    </row>
    <row r="797" spans="1:9" ht="35.1" hidden="1" customHeight="1">
      <c r="A797" s="13"/>
      <c r="B797" s="1"/>
      <c r="C797" s="36"/>
      <c r="D797" s="261"/>
      <c r="E797" s="262"/>
      <c r="F797" s="41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2"/>
        <v>0</v>
      </c>
      <c r="I797" s="14"/>
    </row>
    <row r="798" spans="1:9" ht="35.1" hidden="1" customHeight="1">
      <c r="A798" s="13"/>
      <c r="B798" s="1"/>
      <c r="C798" s="36"/>
      <c r="D798" s="261"/>
      <c r="E798" s="262"/>
      <c r="F798" s="41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2"/>
        <v>0</v>
      </c>
      <c r="I798" s="14"/>
    </row>
    <row r="799" spans="1:9" ht="35.1" hidden="1" customHeight="1">
      <c r="A799" s="13"/>
      <c r="B799" s="1"/>
      <c r="C799" s="36"/>
      <c r="D799" s="261"/>
      <c r="E799" s="262"/>
      <c r="F799" s="41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2"/>
        <v>0</v>
      </c>
      <c r="I799" s="14"/>
    </row>
    <row r="800" spans="1:9" ht="35.1" hidden="1" customHeight="1">
      <c r="A800" s="13"/>
      <c r="B800" s="1"/>
      <c r="C800" s="36"/>
      <c r="D800" s="261"/>
      <c r="E800" s="262"/>
      <c r="F800" s="41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2"/>
        <v>0</v>
      </c>
      <c r="I800" s="14"/>
    </row>
    <row r="801" spans="1:9" ht="35.1" hidden="1" customHeight="1">
      <c r="A801" s="13"/>
      <c r="B801" s="1"/>
      <c r="C801" s="37"/>
      <c r="D801" s="261"/>
      <c r="E801" s="262"/>
      <c r="F801" s="41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2"/>
        <v>0</v>
      </c>
      <c r="I801" s="14"/>
    </row>
    <row r="802" spans="1:9" ht="35.1" hidden="1" customHeight="1">
      <c r="A802" s="13"/>
      <c r="B802" s="1"/>
      <c r="C802" s="36"/>
      <c r="D802" s="261"/>
      <c r="E802" s="262"/>
      <c r="F802" s="41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2"/>
        <v>0</v>
      </c>
      <c r="I802" s="14"/>
    </row>
    <row r="803" spans="1:9" ht="35.1" hidden="1" customHeight="1">
      <c r="A803" s="13"/>
      <c r="B803" s="1"/>
      <c r="C803" s="36"/>
      <c r="D803" s="261"/>
      <c r="E803" s="262"/>
      <c r="F803" s="41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2"/>
        <v>0</v>
      </c>
      <c r="I803" s="14"/>
    </row>
    <row r="804" spans="1:9" ht="35.1" hidden="1" customHeight="1">
      <c r="A804" s="13"/>
      <c r="B804" s="1"/>
      <c r="C804" s="36"/>
      <c r="D804" s="261"/>
      <c r="E804" s="262"/>
      <c r="F804" s="41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2"/>
        <v>0</v>
      </c>
      <c r="I804" s="14"/>
    </row>
    <row r="805" spans="1:9" ht="35.1" hidden="1" customHeight="1">
      <c r="A805" s="13"/>
      <c r="B805" s="1"/>
      <c r="C805" s="36"/>
      <c r="D805" s="261"/>
      <c r="E805" s="262"/>
      <c r="F805" s="41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2"/>
        <v>0</v>
      </c>
      <c r="I805" s="14"/>
    </row>
    <row r="806" spans="1:9" ht="35.1" hidden="1" customHeight="1">
      <c r="A806" s="13"/>
      <c r="B806" s="1"/>
      <c r="C806" s="36"/>
      <c r="D806" s="261"/>
      <c r="E806" s="262"/>
      <c r="F806" s="41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2"/>
        <v>0</v>
      </c>
      <c r="I806" s="14"/>
    </row>
    <row r="807" spans="1:9" ht="35.1" hidden="1" customHeight="1">
      <c r="A807" s="13"/>
      <c r="B807" s="1"/>
      <c r="C807" s="36"/>
      <c r="D807" s="261"/>
      <c r="E807" s="262"/>
      <c r="F807" s="41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2"/>
        <v>0</v>
      </c>
      <c r="I807" s="14"/>
    </row>
    <row r="808" spans="1:9" ht="35.1" hidden="1" customHeight="1">
      <c r="A808" s="13"/>
      <c r="B808" s="1"/>
      <c r="C808" s="36"/>
      <c r="D808" s="261"/>
      <c r="E808" s="262"/>
      <c r="F808" s="41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2"/>
        <v>0</v>
      </c>
      <c r="I808" s="14"/>
    </row>
    <row r="809" spans="1:9" ht="35.1" hidden="1" customHeight="1">
      <c r="A809" s="13"/>
      <c r="B809" s="1"/>
      <c r="C809" s="36"/>
      <c r="D809" s="261"/>
      <c r="E809" s="262"/>
      <c r="F809" s="41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2"/>
        <v>0</v>
      </c>
      <c r="I809" s="14"/>
    </row>
    <row r="810" spans="1:9" ht="35.1" hidden="1" customHeight="1">
      <c r="A810" s="13"/>
      <c r="B810" s="1"/>
      <c r="C810" s="36"/>
      <c r="D810" s="261"/>
      <c r="E810" s="262"/>
      <c r="F810" s="41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2"/>
        <v>0</v>
      </c>
      <c r="I810" s="14"/>
    </row>
    <row r="811" spans="1:9" ht="35.1" hidden="1" customHeight="1">
      <c r="A811" s="13"/>
      <c r="B811" s="1"/>
      <c r="C811" s="36"/>
      <c r="D811" s="261"/>
      <c r="E811" s="262"/>
      <c r="F811" s="41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2"/>
        <v>0</v>
      </c>
      <c r="I811" s="14"/>
    </row>
    <row r="812" spans="1:9" ht="35.1" hidden="1" customHeight="1">
      <c r="A812" s="13"/>
      <c r="B812" s="1"/>
      <c r="C812" s="36"/>
      <c r="D812" s="261"/>
      <c r="E812" s="262"/>
      <c r="F812" s="41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2"/>
        <v>0</v>
      </c>
      <c r="I812" s="14"/>
    </row>
    <row r="813" spans="1:9" ht="35.1" hidden="1" customHeight="1">
      <c r="A813" s="13"/>
      <c r="B813" s="1"/>
      <c r="C813" s="36"/>
      <c r="D813" s="261"/>
      <c r="E813" s="262"/>
      <c r="F813" s="41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2"/>
        <v>0</v>
      </c>
      <c r="I813" s="14"/>
    </row>
    <row r="814" spans="1:9" ht="35.1" hidden="1" customHeight="1">
      <c r="A814" s="13"/>
      <c r="B814" s="1"/>
      <c r="C814" s="36"/>
      <c r="D814" s="261"/>
      <c r="E814" s="262"/>
      <c r="F814" s="41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2"/>
        <v>0</v>
      </c>
      <c r="I814" s="14"/>
    </row>
    <row r="815" spans="1:9" ht="35.1" hidden="1" customHeight="1">
      <c r="A815" s="13"/>
      <c r="B815" s="1"/>
      <c r="C815" s="36"/>
      <c r="D815" s="261"/>
      <c r="E815" s="262"/>
      <c r="F815" s="41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2"/>
        <v>0</v>
      </c>
      <c r="I815" s="14"/>
    </row>
    <row r="816" spans="1:9" ht="35.1" hidden="1" customHeight="1">
      <c r="A816" s="13"/>
      <c r="B816" s="1"/>
      <c r="C816" s="36"/>
      <c r="D816" s="261"/>
      <c r="E816" s="262"/>
      <c r="F816" s="41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2"/>
        <v>0</v>
      </c>
      <c r="I816" s="14"/>
    </row>
    <row r="817" spans="1:9" ht="35.1" hidden="1" customHeight="1">
      <c r="A817" s="13"/>
      <c r="B817" s="1"/>
      <c r="C817" s="36"/>
      <c r="D817" s="261"/>
      <c r="E817" s="262"/>
      <c r="F817" s="41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2"/>
        <v>0</v>
      </c>
      <c r="I817" s="14"/>
    </row>
    <row r="818" spans="1:9" ht="35.1" hidden="1" customHeight="1">
      <c r="A818" s="13"/>
      <c r="B818" s="1"/>
      <c r="C818" s="36"/>
      <c r="D818" s="261"/>
      <c r="E818" s="262"/>
      <c r="F818" s="41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2"/>
        <v>0</v>
      </c>
      <c r="I818" s="14"/>
    </row>
    <row r="819" spans="1:9" ht="35.1" hidden="1" customHeight="1">
      <c r="A819" s="13"/>
      <c r="B819" s="1"/>
      <c r="C819" s="36"/>
      <c r="D819" s="261"/>
      <c r="E819" s="262"/>
      <c r="F819" s="41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2"/>
        <v>0</v>
      </c>
      <c r="I819" s="14"/>
    </row>
    <row r="820" spans="1:9" ht="35.1" hidden="1" customHeight="1">
      <c r="A820" s="13"/>
      <c r="B820" s="1"/>
      <c r="C820" s="36"/>
      <c r="D820" s="261"/>
      <c r="E820" s="262"/>
      <c r="F820" s="41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2"/>
        <v>0</v>
      </c>
      <c r="I820" s="14"/>
    </row>
    <row r="821" spans="1:9" ht="35.1" hidden="1" customHeight="1">
      <c r="A821" s="13"/>
      <c r="B821" s="1"/>
      <c r="C821" s="36"/>
      <c r="D821" s="261"/>
      <c r="E821" s="262"/>
      <c r="F821" s="41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2"/>
        <v>0</v>
      </c>
      <c r="I821" s="14"/>
    </row>
    <row r="822" spans="1:9" ht="35.1" hidden="1" customHeight="1">
      <c r="A822" s="13"/>
      <c r="B822" s="1"/>
      <c r="C822" s="36"/>
      <c r="D822" s="261"/>
      <c r="E822" s="262"/>
      <c r="F822" s="41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2"/>
        <v>0</v>
      </c>
      <c r="I822" s="14"/>
    </row>
    <row r="823" spans="1:9" ht="35.1" hidden="1" customHeight="1">
      <c r="A823" s="13"/>
      <c r="B823" s="1"/>
      <c r="C823" s="36"/>
      <c r="D823" s="261"/>
      <c r="E823" s="262"/>
      <c r="F823" s="41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2"/>
        <v>0</v>
      </c>
      <c r="I823" s="14"/>
    </row>
    <row r="824" spans="1:9" ht="35.1" hidden="1" customHeight="1">
      <c r="A824" s="13"/>
      <c r="B824" s="1"/>
      <c r="C824" s="36"/>
      <c r="D824" s="261"/>
      <c r="E824" s="262"/>
      <c r="F824" s="41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2"/>
        <v>0</v>
      </c>
      <c r="I824" s="14"/>
    </row>
    <row r="825" spans="1:9" ht="35.1" hidden="1" customHeight="1">
      <c r="A825" s="13"/>
      <c r="B825" s="1"/>
      <c r="C825" s="36"/>
      <c r="D825" s="261"/>
      <c r="E825" s="262"/>
      <c r="F825" s="41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2"/>
        <v>0</v>
      </c>
      <c r="I825" s="14"/>
    </row>
    <row r="826" spans="1:9" ht="35.1" hidden="1" customHeight="1">
      <c r="A826" s="13"/>
      <c r="B826" s="1"/>
      <c r="C826" s="36"/>
      <c r="D826" s="261"/>
      <c r="E826" s="262"/>
      <c r="F826" s="41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2"/>
        <v>0</v>
      </c>
      <c r="I826" s="14"/>
    </row>
    <row r="827" spans="1:9" ht="35.1" hidden="1" customHeight="1">
      <c r="A827" s="13"/>
      <c r="B827" s="1"/>
      <c r="C827" s="36"/>
      <c r="D827" s="261"/>
      <c r="E827" s="262"/>
      <c r="F827" s="41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2"/>
        <v>0</v>
      </c>
      <c r="I827" s="14"/>
    </row>
    <row r="828" spans="1:9" ht="35.1" hidden="1" customHeight="1">
      <c r="A828" s="13"/>
      <c r="B828" s="1"/>
      <c r="C828" s="36"/>
      <c r="D828" s="261"/>
      <c r="E828" s="262"/>
      <c r="F828" s="41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2"/>
        <v>0</v>
      </c>
      <c r="I828" s="14"/>
    </row>
    <row r="829" spans="1:9" ht="35.1" hidden="1" customHeight="1">
      <c r="A829" s="13"/>
      <c r="B829" s="1"/>
      <c r="C829" s="37"/>
      <c r="D829" s="261"/>
      <c r="E829" s="262"/>
      <c r="F829" s="41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2"/>
        <v>0</v>
      </c>
      <c r="I829" s="14"/>
    </row>
    <row r="830" spans="1:9" ht="35.1" hidden="1" customHeight="1">
      <c r="A830" s="13"/>
      <c r="B830" s="1"/>
      <c r="C830" s="36"/>
      <c r="D830" s="261"/>
      <c r="E830" s="262"/>
      <c r="F830" s="41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3">ROUND(IF(ISNUMBER(B830), G830*B830, 0),5)</f>
        <v>0</v>
      </c>
      <c r="I830" s="14"/>
    </row>
    <row r="831" spans="1:9" ht="35.1" hidden="1" customHeight="1">
      <c r="A831" s="13"/>
      <c r="B831" s="1"/>
      <c r="C831" s="36"/>
      <c r="D831" s="261"/>
      <c r="E831" s="262"/>
      <c r="F831" s="41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3"/>
        <v>0</v>
      </c>
      <c r="I831" s="14"/>
    </row>
    <row r="832" spans="1:9" ht="35.1" hidden="1" customHeight="1">
      <c r="A832" s="13"/>
      <c r="B832" s="1"/>
      <c r="C832" s="36"/>
      <c r="D832" s="261"/>
      <c r="E832" s="262"/>
      <c r="F832" s="41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3"/>
        <v>0</v>
      </c>
      <c r="I832" s="14"/>
    </row>
    <row r="833" spans="1:9" ht="35.1" hidden="1" customHeight="1">
      <c r="A833" s="13"/>
      <c r="B833" s="1"/>
      <c r="C833" s="36"/>
      <c r="D833" s="261"/>
      <c r="E833" s="262"/>
      <c r="F833" s="41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3"/>
        <v>0</v>
      </c>
      <c r="I833" s="14"/>
    </row>
    <row r="834" spans="1:9" ht="35.1" hidden="1" customHeight="1">
      <c r="A834" s="13"/>
      <c r="B834" s="1"/>
      <c r="C834" s="36"/>
      <c r="D834" s="261"/>
      <c r="E834" s="262"/>
      <c r="F834" s="41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3"/>
        <v>0</v>
      </c>
      <c r="I834" s="14"/>
    </row>
    <row r="835" spans="1:9" ht="35.1" hidden="1" customHeight="1">
      <c r="A835" s="13"/>
      <c r="B835" s="1"/>
      <c r="C835" s="36"/>
      <c r="D835" s="261"/>
      <c r="E835" s="262"/>
      <c r="F835" s="41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3"/>
        <v>0</v>
      </c>
      <c r="I835" s="14"/>
    </row>
    <row r="836" spans="1:9" ht="35.1" hidden="1" customHeight="1">
      <c r="A836" s="13"/>
      <c r="B836" s="1"/>
      <c r="C836" s="36"/>
      <c r="D836" s="261"/>
      <c r="E836" s="262"/>
      <c r="F836" s="41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3"/>
        <v>0</v>
      </c>
      <c r="I836" s="14"/>
    </row>
    <row r="837" spans="1:9" ht="35.1" hidden="1" customHeight="1">
      <c r="A837" s="13"/>
      <c r="B837" s="1"/>
      <c r="C837" s="36"/>
      <c r="D837" s="261"/>
      <c r="E837" s="262"/>
      <c r="F837" s="41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3"/>
        <v>0</v>
      </c>
      <c r="I837" s="14"/>
    </row>
    <row r="838" spans="1:9" ht="35.1" hidden="1" customHeight="1">
      <c r="A838" s="13"/>
      <c r="B838" s="1"/>
      <c r="C838" s="36"/>
      <c r="D838" s="261"/>
      <c r="E838" s="262"/>
      <c r="F838" s="41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3"/>
        <v>0</v>
      </c>
      <c r="I838" s="14"/>
    </row>
    <row r="839" spans="1:9" ht="35.1" hidden="1" customHeight="1">
      <c r="A839" s="13"/>
      <c r="B839" s="1"/>
      <c r="C839" s="36"/>
      <c r="D839" s="261"/>
      <c r="E839" s="262"/>
      <c r="F839" s="41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3"/>
        <v>0</v>
      </c>
      <c r="I839" s="14"/>
    </row>
    <row r="840" spans="1:9" ht="35.1" hidden="1" customHeight="1">
      <c r="A840" s="13"/>
      <c r="B840" s="1"/>
      <c r="C840" s="36"/>
      <c r="D840" s="261"/>
      <c r="E840" s="262"/>
      <c r="F840" s="41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3"/>
        <v>0</v>
      </c>
      <c r="I840" s="14"/>
    </row>
    <row r="841" spans="1:9" ht="35.1" hidden="1" customHeight="1">
      <c r="A841" s="13"/>
      <c r="B841" s="1"/>
      <c r="C841" s="36"/>
      <c r="D841" s="261"/>
      <c r="E841" s="262"/>
      <c r="F841" s="41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3"/>
        <v>0</v>
      </c>
      <c r="I841" s="14"/>
    </row>
    <row r="842" spans="1:9" ht="35.1" hidden="1" customHeight="1">
      <c r="A842" s="13"/>
      <c r="B842" s="1"/>
      <c r="C842" s="36"/>
      <c r="D842" s="261"/>
      <c r="E842" s="262"/>
      <c r="F842" s="41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4">ROUND(IF(ISNUMBER(B842), G842*B842, 0),5)</f>
        <v>0</v>
      </c>
      <c r="I842" s="14"/>
    </row>
    <row r="843" spans="1:9" ht="35.1" hidden="1" customHeight="1">
      <c r="A843" s="13"/>
      <c r="B843" s="1"/>
      <c r="C843" s="36"/>
      <c r="D843" s="261"/>
      <c r="E843" s="262"/>
      <c r="F843" s="41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4"/>
        <v>0</v>
      </c>
      <c r="I843" s="14"/>
    </row>
    <row r="844" spans="1:9" ht="35.1" hidden="1" customHeight="1">
      <c r="A844" s="13"/>
      <c r="B844" s="1"/>
      <c r="C844" s="36"/>
      <c r="D844" s="261"/>
      <c r="E844" s="262"/>
      <c r="F844" s="41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4"/>
        <v>0</v>
      </c>
      <c r="I844" s="14"/>
    </row>
    <row r="845" spans="1:9" ht="35.1" hidden="1" customHeight="1">
      <c r="A845" s="13"/>
      <c r="B845" s="1"/>
      <c r="C845" s="37"/>
      <c r="D845" s="261"/>
      <c r="E845" s="262"/>
      <c r="F845" s="41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4"/>
        <v>0</v>
      </c>
      <c r="I845" s="14"/>
    </row>
    <row r="846" spans="1:9" ht="35.1" hidden="1" customHeight="1">
      <c r="A846" s="13"/>
      <c r="B846" s="1"/>
      <c r="C846" s="37"/>
      <c r="D846" s="261"/>
      <c r="E846" s="262"/>
      <c r="F846" s="41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4"/>
        <v>0</v>
      </c>
      <c r="I846" s="14"/>
    </row>
    <row r="847" spans="1:9" ht="35.1" hidden="1" customHeight="1">
      <c r="A847" s="13"/>
      <c r="B847" s="1"/>
      <c r="C847" s="36"/>
      <c r="D847" s="261"/>
      <c r="E847" s="262"/>
      <c r="F847" s="41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4"/>
        <v>0</v>
      </c>
      <c r="I847" s="14"/>
    </row>
    <row r="848" spans="1:9" ht="35.1" hidden="1" customHeight="1">
      <c r="A848" s="13"/>
      <c r="B848" s="1"/>
      <c r="C848" s="36"/>
      <c r="D848" s="261"/>
      <c r="E848" s="262"/>
      <c r="F848" s="41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4"/>
        <v>0</v>
      </c>
      <c r="I848" s="14"/>
    </row>
    <row r="849" spans="1:9" ht="35.1" hidden="1" customHeight="1">
      <c r="A849" s="13"/>
      <c r="B849" s="1"/>
      <c r="C849" s="36"/>
      <c r="D849" s="261"/>
      <c r="E849" s="262"/>
      <c r="F849" s="41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4"/>
        <v>0</v>
      </c>
      <c r="I849" s="14"/>
    </row>
    <row r="850" spans="1:9" ht="35.1" hidden="1" customHeight="1">
      <c r="A850" s="13"/>
      <c r="B850" s="1"/>
      <c r="C850" s="36"/>
      <c r="D850" s="261"/>
      <c r="E850" s="262"/>
      <c r="F850" s="41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4"/>
        <v>0</v>
      </c>
      <c r="I850" s="14"/>
    </row>
    <row r="851" spans="1:9" ht="35.1" hidden="1" customHeight="1">
      <c r="A851" s="13"/>
      <c r="B851" s="1"/>
      <c r="C851" s="36"/>
      <c r="D851" s="261"/>
      <c r="E851" s="262"/>
      <c r="F851" s="41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4"/>
        <v>0</v>
      </c>
      <c r="I851" s="14"/>
    </row>
    <row r="852" spans="1:9" ht="35.1" hidden="1" customHeight="1">
      <c r="A852" s="13"/>
      <c r="B852" s="1"/>
      <c r="C852" s="36"/>
      <c r="D852" s="261"/>
      <c r="E852" s="262"/>
      <c r="F852" s="41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4"/>
        <v>0</v>
      </c>
      <c r="I852" s="14"/>
    </row>
    <row r="853" spans="1:9" ht="35.1" hidden="1" customHeight="1">
      <c r="A853" s="13"/>
      <c r="B853" s="1"/>
      <c r="C853" s="36"/>
      <c r="D853" s="261"/>
      <c r="E853" s="262"/>
      <c r="F853" s="41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4"/>
        <v>0</v>
      </c>
      <c r="I853" s="14"/>
    </row>
    <row r="854" spans="1:9" ht="35.1" hidden="1" customHeight="1">
      <c r="A854" s="13"/>
      <c r="B854" s="1"/>
      <c r="C854" s="36"/>
      <c r="D854" s="261"/>
      <c r="E854" s="262"/>
      <c r="F854" s="41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4"/>
        <v>0</v>
      </c>
      <c r="I854" s="14"/>
    </row>
    <row r="855" spans="1:9" ht="35.1" hidden="1" customHeight="1">
      <c r="A855" s="13"/>
      <c r="B855" s="1"/>
      <c r="C855" s="36"/>
      <c r="D855" s="261"/>
      <c r="E855" s="262"/>
      <c r="F855" s="41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4"/>
        <v>0</v>
      </c>
      <c r="I855" s="14"/>
    </row>
    <row r="856" spans="1:9" ht="35.1" hidden="1" customHeight="1">
      <c r="A856" s="13"/>
      <c r="B856" s="1"/>
      <c r="C856" s="36"/>
      <c r="D856" s="261"/>
      <c r="E856" s="262"/>
      <c r="F856" s="41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4"/>
        <v>0</v>
      </c>
      <c r="I856" s="14"/>
    </row>
    <row r="857" spans="1:9" ht="35.1" hidden="1" customHeight="1">
      <c r="A857" s="13"/>
      <c r="B857" s="1"/>
      <c r="C857" s="37"/>
      <c r="D857" s="261"/>
      <c r="E857" s="262"/>
      <c r="F857" s="41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4"/>
        <v>0</v>
      </c>
      <c r="I857" s="14"/>
    </row>
    <row r="858" spans="1:9" ht="35.1" hidden="1" customHeight="1">
      <c r="A858" s="13"/>
      <c r="B858" s="1"/>
      <c r="C858" s="36"/>
      <c r="D858" s="261"/>
      <c r="E858" s="262"/>
      <c r="F858" s="41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4"/>
        <v>0</v>
      </c>
      <c r="I858" s="14"/>
    </row>
    <row r="859" spans="1:9" ht="35.1" hidden="1" customHeight="1">
      <c r="A859" s="13"/>
      <c r="B859" s="1"/>
      <c r="C859" s="36"/>
      <c r="D859" s="261"/>
      <c r="E859" s="262"/>
      <c r="F859" s="41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4"/>
        <v>0</v>
      </c>
      <c r="I859" s="14"/>
    </row>
    <row r="860" spans="1:9" ht="35.1" hidden="1" customHeight="1">
      <c r="A860" s="13"/>
      <c r="B860" s="1"/>
      <c r="C860" s="36"/>
      <c r="D860" s="261"/>
      <c r="E860" s="262"/>
      <c r="F860" s="41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4"/>
        <v>0</v>
      </c>
      <c r="I860" s="14"/>
    </row>
    <row r="861" spans="1:9" ht="35.1" hidden="1" customHeight="1">
      <c r="A861" s="13"/>
      <c r="B861" s="1"/>
      <c r="C861" s="36"/>
      <c r="D861" s="261"/>
      <c r="E861" s="262"/>
      <c r="F861" s="41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4"/>
        <v>0</v>
      </c>
      <c r="I861" s="14"/>
    </row>
    <row r="862" spans="1:9" ht="35.1" hidden="1" customHeight="1">
      <c r="A862" s="13"/>
      <c r="B862" s="1"/>
      <c r="C862" s="36"/>
      <c r="D862" s="261"/>
      <c r="E862" s="262"/>
      <c r="F862" s="41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4"/>
        <v>0</v>
      </c>
      <c r="I862" s="14"/>
    </row>
    <row r="863" spans="1:9" ht="35.1" hidden="1" customHeight="1">
      <c r="A863" s="13"/>
      <c r="B863" s="1"/>
      <c r="C863" s="36"/>
      <c r="D863" s="261"/>
      <c r="E863" s="262"/>
      <c r="F863" s="41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4"/>
        <v>0</v>
      </c>
      <c r="I863" s="14"/>
    </row>
    <row r="864" spans="1:9" ht="35.1" hidden="1" customHeight="1">
      <c r="A864" s="13"/>
      <c r="B864" s="1"/>
      <c r="C864" s="36"/>
      <c r="D864" s="261"/>
      <c r="E864" s="262"/>
      <c r="F864" s="41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4"/>
        <v>0</v>
      </c>
      <c r="I864" s="14"/>
    </row>
    <row r="865" spans="1:9" ht="35.1" hidden="1" customHeight="1">
      <c r="A865" s="13"/>
      <c r="B865" s="1"/>
      <c r="C865" s="36"/>
      <c r="D865" s="261"/>
      <c r="E865" s="262"/>
      <c r="F865" s="41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4"/>
        <v>0</v>
      </c>
      <c r="I865" s="14"/>
    </row>
    <row r="866" spans="1:9" ht="35.1" hidden="1" customHeight="1">
      <c r="A866" s="13"/>
      <c r="B866" s="1"/>
      <c r="C866" s="36"/>
      <c r="D866" s="261"/>
      <c r="E866" s="262"/>
      <c r="F866" s="41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4"/>
        <v>0</v>
      </c>
      <c r="I866" s="14"/>
    </row>
    <row r="867" spans="1:9" ht="35.1" hidden="1" customHeight="1">
      <c r="A867" s="13"/>
      <c r="B867" s="1"/>
      <c r="C867" s="36"/>
      <c r="D867" s="261"/>
      <c r="E867" s="262"/>
      <c r="F867" s="41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4"/>
        <v>0</v>
      </c>
      <c r="I867" s="14"/>
    </row>
    <row r="868" spans="1:9" ht="35.1" hidden="1" customHeight="1">
      <c r="A868" s="13"/>
      <c r="B868" s="1"/>
      <c r="C868" s="36"/>
      <c r="D868" s="261"/>
      <c r="E868" s="262"/>
      <c r="F868" s="41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4"/>
        <v>0</v>
      </c>
      <c r="I868" s="14"/>
    </row>
    <row r="869" spans="1:9" ht="35.1" hidden="1" customHeight="1">
      <c r="A869" s="13"/>
      <c r="B869" s="1"/>
      <c r="C869" s="36"/>
      <c r="D869" s="261"/>
      <c r="E869" s="262"/>
      <c r="F869" s="41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4"/>
        <v>0</v>
      </c>
      <c r="I869" s="14"/>
    </row>
    <row r="870" spans="1:9" ht="35.1" hidden="1" customHeight="1">
      <c r="A870" s="13"/>
      <c r="B870" s="1"/>
      <c r="C870" s="36"/>
      <c r="D870" s="261"/>
      <c r="E870" s="262"/>
      <c r="F870" s="41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4"/>
        <v>0</v>
      </c>
      <c r="I870" s="14"/>
    </row>
    <row r="871" spans="1:9" ht="35.1" hidden="1" customHeight="1">
      <c r="A871" s="13"/>
      <c r="B871" s="1"/>
      <c r="C871" s="36"/>
      <c r="D871" s="261"/>
      <c r="E871" s="262"/>
      <c r="F871" s="41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4"/>
        <v>0</v>
      </c>
      <c r="I871" s="14"/>
    </row>
    <row r="872" spans="1:9" ht="35.1" hidden="1" customHeight="1">
      <c r="A872" s="13"/>
      <c r="B872" s="1"/>
      <c r="C872" s="36"/>
      <c r="D872" s="261"/>
      <c r="E872" s="262"/>
      <c r="F872" s="41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4"/>
        <v>0</v>
      </c>
      <c r="I872" s="14"/>
    </row>
    <row r="873" spans="1:9" ht="35.1" hidden="1" customHeight="1">
      <c r="A873" s="13"/>
      <c r="B873" s="1"/>
      <c r="C873" s="36"/>
      <c r="D873" s="261"/>
      <c r="E873" s="262"/>
      <c r="F873" s="41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4"/>
        <v>0</v>
      </c>
      <c r="I873" s="14"/>
    </row>
    <row r="874" spans="1:9" ht="35.1" hidden="1" customHeight="1">
      <c r="A874" s="13"/>
      <c r="B874" s="1"/>
      <c r="C874" s="36"/>
      <c r="D874" s="261"/>
      <c r="E874" s="262"/>
      <c r="F874" s="41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4"/>
        <v>0</v>
      </c>
      <c r="I874" s="14"/>
    </row>
    <row r="875" spans="1:9" ht="35.1" hidden="1" customHeight="1">
      <c r="A875" s="13"/>
      <c r="B875" s="1"/>
      <c r="C875" s="36"/>
      <c r="D875" s="261"/>
      <c r="E875" s="262"/>
      <c r="F875" s="41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4"/>
        <v>0</v>
      </c>
      <c r="I875" s="14"/>
    </row>
    <row r="876" spans="1:9" ht="35.1" hidden="1" customHeight="1">
      <c r="A876" s="13"/>
      <c r="B876" s="1"/>
      <c r="C876" s="36"/>
      <c r="D876" s="261"/>
      <c r="E876" s="262"/>
      <c r="F876" s="41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4"/>
        <v>0</v>
      </c>
      <c r="I876" s="14"/>
    </row>
    <row r="877" spans="1:9" ht="35.1" hidden="1" customHeight="1">
      <c r="A877" s="13"/>
      <c r="B877" s="1"/>
      <c r="C877" s="36"/>
      <c r="D877" s="261"/>
      <c r="E877" s="262"/>
      <c r="F877" s="41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4"/>
        <v>0</v>
      </c>
      <c r="I877" s="14"/>
    </row>
    <row r="878" spans="1:9" ht="35.1" hidden="1" customHeight="1">
      <c r="A878" s="13"/>
      <c r="B878" s="1"/>
      <c r="C878" s="36"/>
      <c r="D878" s="261"/>
      <c r="E878" s="262"/>
      <c r="F878" s="41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4"/>
        <v>0</v>
      </c>
      <c r="I878" s="14"/>
    </row>
    <row r="879" spans="1:9" ht="35.1" hidden="1" customHeight="1">
      <c r="A879" s="13"/>
      <c r="B879" s="1"/>
      <c r="C879" s="36"/>
      <c r="D879" s="261"/>
      <c r="E879" s="262"/>
      <c r="F879" s="41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4"/>
        <v>0</v>
      </c>
      <c r="I879" s="14"/>
    </row>
    <row r="880" spans="1:9" ht="35.1" hidden="1" customHeight="1">
      <c r="A880" s="13"/>
      <c r="B880" s="1"/>
      <c r="C880" s="36"/>
      <c r="D880" s="261"/>
      <c r="E880" s="262"/>
      <c r="F880" s="41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4"/>
        <v>0</v>
      </c>
      <c r="I880" s="14"/>
    </row>
    <row r="881" spans="1:9" ht="35.1" hidden="1" customHeight="1">
      <c r="A881" s="13"/>
      <c r="B881" s="1"/>
      <c r="C881" s="36"/>
      <c r="D881" s="261"/>
      <c r="E881" s="262"/>
      <c r="F881" s="41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4"/>
        <v>0</v>
      </c>
      <c r="I881" s="14"/>
    </row>
    <row r="882" spans="1:9" ht="35.1" hidden="1" customHeight="1">
      <c r="A882" s="13"/>
      <c r="B882" s="1"/>
      <c r="C882" s="36"/>
      <c r="D882" s="261"/>
      <c r="E882" s="262"/>
      <c r="F882" s="41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4"/>
        <v>0</v>
      </c>
      <c r="I882" s="14"/>
    </row>
    <row r="883" spans="1:9" ht="35.1" hidden="1" customHeight="1">
      <c r="A883" s="13"/>
      <c r="B883" s="1"/>
      <c r="C883" s="36"/>
      <c r="D883" s="261"/>
      <c r="E883" s="262"/>
      <c r="F883" s="41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4"/>
        <v>0</v>
      </c>
      <c r="I883" s="14"/>
    </row>
    <row r="884" spans="1:9" ht="35.1" hidden="1" customHeight="1">
      <c r="A884" s="13"/>
      <c r="B884" s="1"/>
      <c r="C884" s="36"/>
      <c r="D884" s="261"/>
      <c r="E884" s="262"/>
      <c r="F884" s="41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4"/>
        <v>0</v>
      </c>
      <c r="I884" s="14"/>
    </row>
    <row r="885" spans="1:9" ht="35.1" hidden="1" customHeight="1">
      <c r="A885" s="13"/>
      <c r="B885" s="1"/>
      <c r="C885" s="37"/>
      <c r="D885" s="261"/>
      <c r="E885" s="262"/>
      <c r="F885" s="41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4"/>
        <v>0</v>
      </c>
      <c r="I885" s="14"/>
    </row>
    <row r="886" spans="1:9" ht="35.1" hidden="1" customHeight="1">
      <c r="A886" s="13"/>
      <c r="B886" s="1"/>
      <c r="C886" s="36"/>
      <c r="D886" s="261"/>
      <c r="E886" s="262"/>
      <c r="F886" s="41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5">ROUND(IF(ISNUMBER(B886), G886*B886, 0),5)</f>
        <v>0</v>
      </c>
      <c r="I886" s="14"/>
    </row>
    <row r="887" spans="1:9" ht="35.1" hidden="1" customHeight="1">
      <c r="A887" s="13"/>
      <c r="B887" s="1"/>
      <c r="C887" s="36"/>
      <c r="D887" s="261"/>
      <c r="E887" s="262"/>
      <c r="F887" s="41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5"/>
        <v>0</v>
      </c>
      <c r="I887" s="14"/>
    </row>
    <row r="888" spans="1:9" ht="35.1" hidden="1" customHeight="1">
      <c r="A888" s="13"/>
      <c r="B888" s="1"/>
      <c r="C888" s="36"/>
      <c r="D888" s="261"/>
      <c r="E888" s="262"/>
      <c r="F888" s="41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5"/>
        <v>0</v>
      </c>
      <c r="I888" s="14"/>
    </row>
    <row r="889" spans="1:9" ht="35.1" hidden="1" customHeight="1">
      <c r="A889" s="13"/>
      <c r="B889" s="1"/>
      <c r="C889" s="36"/>
      <c r="D889" s="261"/>
      <c r="E889" s="262"/>
      <c r="F889" s="41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5"/>
        <v>0</v>
      </c>
      <c r="I889" s="14"/>
    </row>
    <row r="890" spans="1:9" ht="35.1" hidden="1" customHeight="1">
      <c r="A890" s="13"/>
      <c r="B890" s="1"/>
      <c r="C890" s="36"/>
      <c r="D890" s="261"/>
      <c r="E890" s="262"/>
      <c r="F890" s="41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5"/>
        <v>0</v>
      </c>
      <c r="I890" s="14"/>
    </row>
    <row r="891" spans="1:9" ht="35.1" hidden="1" customHeight="1">
      <c r="A891" s="13"/>
      <c r="B891" s="1"/>
      <c r="C891" s="36"/>
      <c r="D891" s="261"/>
      <c r="E891" s="262"/>
      <c r="F891" s="41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5"/>
        <v>0</v>
      </c>
      <c r="I891" s="14"/>
    </row>
    <row r="892" spans="1:9" ht="35.1" hidden="1" customHeight="1">
      <c r="A892" s="13"/>
      <c r="B892" s="1"/>
      <c r="C892" s="36"/>
      <c r="D892" s="261"/>
      <c r="E892" s="262"/>
      <c r="F892" s="41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5"/>
        <v>0</v>
      </c>
      <c r="I892" s="14"/>
    </row>
    <row r="893" spans="1:9" ht="35.1" hidden="1" customHeight="1">
      <c r="A893" s="13"/>
      <c r="B893" s="1"/>
      <c r="C893" s="36"/>
      <c r="D893" s="261"/>
      <c r="E893" s="262"/>
      <c r="F893" s="41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5"/>
        <v>0</v>
      </c>
      <c r="I893" s="14"/>
    </row>
    <row r="894" spans="1:9" ht="35.1" hidden="1" customHeight="1">
      <c r="A894" s="13"/>
      <c r="B894" s="1"/>
      <c r="C894" s="36"/>
      <c r="D894" s="261"/>
      <c r="E894" s="262"/>
      <c r="F894" s="41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5"/>
        <v>0</v>
      </c>
      <c r="I894" s="14"/>
    </row>
    <row r="895" spans="1:9" ht="35.1" hidden="1" customHeight="1">
      <c r="A895" s="13"/>
      <c r="B895" s="1"/>
      <c r="C895" s="36"/>
      <c r="D895" s="261"/>
      <c r="E895" s="262"/>
      <c r="F895" s="41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5"/>
        <v>0</v>
      </c>
      <c r="I895" s="14"/>
    </row>
    <row r="896" spans="1:9" ht="35.1" hidden="1" customHeight="1">
      <c r="A896" s="13"/>
      <c r="B896" s="1"/>
      <c r="C896" s="36"/>
      <c r="D896" s="261"/>
      <c r="E896" s="262"/>
      <c r="F896" s="41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5"/>
        <v>0</v>
      </c>
      <c r="I896" s="14"/>
    </row>
    <row r="897" spans="1:9" ht="35.1" hidden="1" customHeight="1">
      <c r="A897" s="13"/>
      <c r="B897" s="1"/>
      <c r="C897" s="36"/>
      <c r="D897" s="261"/>
      <c r="E897" s="262"/>
      <c r="F897" s="41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5"/>
        <v>0</v>
      </c>
      <c r="I897" s="14"/>
    </row>
    <row r="898" spans="1:9" ht="35.1" hidden="1" customHeight="1">
      <c r="A898" s="13"/>
      <c r="B898" s="1"/>
      <c r="C898" s="36"/>
      <c r="D898" s="261"/>
      <c r="E898" s="262"/>
      <c r="F898" s="41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5"/>
        <v>0</v>
      </c>
      <c r="I898" s="14"/>
    </row>
    <row r="899" spans="1:9" ht="35.1" hidden="1" customHeight="1">
      <c r="A899" s="13"/>
      <c r="B899" s="1"/>
      <c r="C899" s="36"/>
      <c r="D899" s="261"/>
      <c r="E899" s="262"/>
      <c r="F899" s="41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5"/>
        <v>0</v>
      </c>
      <c r="I899" s="14"/>
    </row>
    <row r="900" spans="1:9" ht="35.1" hidden="1" customHeight="1">
      <c r="A900" s="13"/>
      <c r="B900" s="1"/>
      <c r="C900" s="36"/>
      <c r="D900" s="261"/>
      <c r="E900" s="262"/>
      <c r="F900" s="41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5"/>
        <v>0</v>
      </c>
      <c r="I900" s="14"/>
    </row>
    <row r="901" spans="1:9" ht="35.1" hidden="1" customHeight="1">
      <c r="A901" s="13"/>
      <c r="B901" s="1"/>
      <c r="C901" s="36"/>
      <c r="D901" s="261"/>
      <c r="E901" s="262"/>
      <c r="F901" s="41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5"/>
        <v>0</v>
      </c>
      <c r="I901" s="14"/>
    </row>
    <row r="902" spans="1:9" ht="35.1" hidden="1" customHeight="1">
      <c r="A902" s="13"/>
      <c r="B902" s="1"/>
      <c r="C902" s="36"/>
      <c r="D902" s="261"/>
      <c r="E902" s="262"/>
      <c r="F902" s="41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5"/>
        <v>0</v>
      </c>
      <c r="I902" s="14"/>
    </row>
    <row r="903" spans="1:9" ht="35.1" hidden="1" customHeight="1">
      <c r="A903" s="13"/>
      <c r="B903" s="1"/>
      <c r="C903" s="36"/>
      <c r="D903" s="261"/>
      <c r="E903" s="262"/>
      <c r="F903" s="41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5"/>
        <v>0</v>
      </c>
      <c r="I903" s="14"/>
    </row>
    <row r="904" spans="1:9" ht="35.1" hidden="1" customHeight="1">
      <c r="A904" s="13"/>
      <c r="B904" s="1"/>
      <c r="C904" s="36"/>
      <c r="D904" s="261"/>
      <c r="E904" s="262"/>
      <c r="F904" s="41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5"/>
        <v>0</v>
      </c>
      <c r="I904" s="14"/>
    </row>
    <row r="905" spans="1:9" ht="35.1" hidden="1" customHeight="1">
      <c r="A905" s="13"/>
      <c r="B905" s="1"/>
      <c r="C905" s="36"/>
      <c r="D905" s="261"/>
      <c r="E905" s="262"/>
      <c r="F905" s="41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5"/>
        <v>0</v>
      </c>
      <c r="I905" s="14"/>
    </row>
    <row r="906" spans="1:9" ht="35.1" hidden="1" customHeight="1">
      <c r="A906" s="13"/>
      <c r="B906" s="1"/>
      <c r="C906" s="36"/>
      <c r="D906" s="261"/>
      <c r="E906" s="262"/>
      <c r="F906" s="41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5"/>
        <v>0</v>
      </c>
      <c r="I906" s="14"/>
    </row>
    <row r="907" spans="1:9" ht="35.1" hidden="1" customHeight="1">
      <c r="A907" s="13"/>
      <c r="B907" s="1"/>
      <c r="C907" s="36"/>
      <c r="D907" s="261"/>
      <c r="E907" s="262"/>
      <c r="F907" s="41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5"/>
        <v>0</v>
      </c>
      <c r="I907" s="14"/>
    </row>
    <row r="908" spans="1:9" ht="35.1" hidden="1" customHeight="1">
      <c r="A908" s="13"/>
      <c r="B908" s="1"/>
      <c r="C908" s="36"/>
      <c r="D908" s="261"/>
      <c r="E908" s="262"/>
      <c r="F908" s="41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5"/>
        <v>0</v>
      </c>
      <c r="I908" s="14"/>
    </row>
    <row r="909" spans="1:9" ht="35.1" hidden="1" customHeight="1">
      <c r="A909" s="13"/>
      <c r="B909" s="1"/>
      <c r="C909" s="37"/>
      <c r="D909" s="261"/>
      <c r="E909" s="262"/>
      <c r="F909" s="41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5"/>
        <v>0</v>
      </c>
      <c r="I909" s="14"/>
    </row>
    <row r="910" spans="1:9" ht="35.1" hidden="1" customHeight="1">
      <c r="A910" s="13"/>
      <c r="B910" s="1"/>
      <c r="C910" s="36"/>
      <c r="D910" s="261"/>
      <c r="E910" s="262"/>
      <c r="F910" s="41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5"/>
        <v>0</v>
      </c>
      <c r="I910" s="14"/>
    </row>
    <row r="911" spans="1:9" ht="35.1" hidden="1" customHeight="1">
      <c r="A911" s="13"/>
      <c r="B911" s="1"/>
      <c r="C911" s="36"/>
      <c r="D911" s="261"/>
      <c r="E911" s="262"/>
      <c r="F911" s="41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5"/>
        <v>0</v>
      </c>
      <c r="I911" s="14"/>
    </row>
    <row r="912" spans="1:9" ht="35.1" hidden="1" customHeight="1">
      <c r="A912" s="13"/>
      <c r="B912" s="1"/>
      <c r="C912" s="36"/>
      <c r="D912" s="261"/>
      <c r="E912" s="262"/>
      <c r="F912" s="41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5"/>
        <v>0</v>
      </c>
      <c r="I912" s="14"/>
    </row>
    <row r="913" spans="1:9" ht="35.1" hidden="1" customHeight="1">
      <c r="A913" s="13"/>
      <c r="B913" s="1"/>
      <c r="C913" s="36"/>
      <c r="D913" s="261"/>
      <c r="E913" s="262"/>
      <c r="F913" s="41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5"/>
        <v>0</v>
      </c>
      <c r="I913" s="14"/>
    </row>
    <row r="914" spans="1:9" ht="35.1" hidden="1" customHeight="1">
      <c r="A914" s="13"/>
      <c r="B914" s="1"/>
      <c r="C914" s="36"/>
      <c r="D914" s="261"/>
      <c r="E914" s="262"/>
      <c r="F914" s="41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5"/>
        <v>0</v>
      </c>
      <c r="I914" s="14"/>
    </row>
    <row r="915" spans="1:9" ht="35.1" hidden="1" customHeight="1">
      <c r="A915" s="13"/>
      <c r="B915" s="1"/>
      <c r="C915" s="36"/>
      <c r="D915" s="261"/>
      <c r="E915" s="262"/>
      <c r="F915" s="41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5"/>
        <v>0</v>
      </c>
      <c r="I915" s="14"/>
    </row>
    <row r="916" spans="1:9" ht="35.1" hidden="1" customHeight="1">
      <c r="A916" s="13"/>
      <c r="B916" s="1"/>
      <c r="C916" s="36"/>
      <c r="D916" s="261"/>
      <c r="E916" s="262"/>
      <c r="F916" s="41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5"/>
        <v>0</v>
      </c>
      <c r="I916" s="14"/>
    </row>
    <row r="917" spans="1:9" ht="35.1" hidden="1" customHeight="1">
      <c r="A917" s="13"/>
      <c r="B917" s="1"/>
      <c r="C917" s="36"/>
      <c r="D917" s="261"/>
      <c r="E917" s="262"/>
      <c r="F917" s="41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5"/>
        <v>0</v>
      </c>
      <c r="I917" s="14"/>
    </row>
    <row r="918" spans="1:9" ht="35.1" hidden="1" customHeight="1">
      <c r="A918" s="13"/>
      <c r="B918" s="1"/>
      <c r="C918" s="36"/>
      <c r="D918" s="261"/>
      <c r="E918" s="262"/>
      <c r="F918" s="41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5"/>
        <v>0</v>
      </c>
      <c r="I918" s="14"/>
    </row>
    <row r="919" spans="1:9" ht="35.1" hidden="1" customHeight="1">
      <c r="A919" s="13"/>
      <c r="B919" s="1"/>
      <c r="C919" s="36"/>
      <c r="D919" s="261"/>
      <c r="E919" s="262"/>
      <c r="F919" s="41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5"/>
        <v>0</v>
      </c>
      <c r="I919" s="14"/>
    </row>
    <row r="920" spans="1:9" ht="35.1" hidden="1" customHeight="1">
      <c r="A920" s="13"/>
      <c r="B920" s="1"/>
      <c r="C920" s="36"/>
      <c r="D920" s="261"/>
      <c r="E920" s="262"/>
      <c r="F920" s="41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5"/>
        <v>0</v>
      </c>
      <c r="I920" s="14"/>
    </row>
    <row r="921" spans="1:9" ht="35.1" hidden="1" customHeight="1">
      <c r="A921" s="13"/>
      <c r="B921" s="1"/>
      <c r="C921" s="36"/>
      <c r="D921" s="261"/>
      <c r="E921" s="262"/>
      <c r="F921" s="41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5"/>
        <v>0</v>
      </c>
      <c r="I921" s="14"/>
    </row>
    <row r="922" spans="1:9" ht="35.1" hidden="1" customHeight="1">
      <c r="A922" s="13"/>
      <c r="B922" s="1"/>
      <c r="C922" s="36"/>
      <c r="D922" s="261"/>
      <c r="E922" s="262"/>
      <c r="F922" s="41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5"/>
        <v>0</v>
      </c>
      <c r="I922" s="14"/>
    </row>
    <row r="923" spans="1:9" ht="35.1" hidden="1" customHeight="1">
      <c r="A923" s="13"/>
      <c r="B923" s="1"/>
      <c r="C923" s="36"/>
      <c r="D923" s="261"/>
      <c r="E923" s="262"/>
      <c r="F923" s="41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5"/>
        <v>0</v>
      </c>
      <c r="I923" s="14"/>
    </row>
    <row r="924" spans="1:9" ht="35.1" hidden="1" customHeight="1">
      <c r="A924" s="13"/>
      <c r="B924" s="1"/>
      <c r="C924" s="36"/>
      <c r="D924" s="261"/>
      <c r="E924" s="262"/>
      <c r="F924" s="41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5"/>
        <v>0</v>
      </c>
      <c r="I924" s="14"/>
    </row>
    <row r="925" spans="1:9" ht="35.1" hidden="1" customHeight="1">
      <c r="A925" s="13"/>
      <c r="B925" s="1"/>
      <c r="C925" s="36"/>
      <c r="D925" s="261"/>
      <c r="E925" s="262"/>
      <c r="F925" s="41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5"/>
        <v>0</v>
      </c>
      <c r="I925" s="14"/>
    </row>
    <row r="926" spans="1:9" ht="35.1" hidden="1" customHeight="1">
      <c r="A926" s="13"/>
      <c r="B926" s="1"/>
      <c r="C926" s="36"/>
      <c r="D926" s="261"/>
      <c r="E926" s="262"/>
      <c r="F926" s="41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5"/>
        <v>0</v>
      </c>
      <c r="I926" s="14"/>
    </row>
    <row r="927" spans="1:9" ht="35.1" hidden="1" customHeight="1">
      <c r="A927" s="13"/>
      <c r="B927" s="1"/>
      <c r="C927" s="36"/>
      <c r="D927" s="261"/>
      <c r="E927" s="262"/>
      <c r="F927" s="41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5"/>
        <v>0</v>
      </c>
      <c r="I927" s="14"/>
    </row>
    <row r="928" spans="1:9" ht="35.1" hidden="1" customHeight="1">
      <c r="A928" s="13"/>
      <c r="B928" s="1"/>
      <c r="C928" s="36"/>
      <c r="D928" s="261"/>
      <c r="E928" s="262"/>
      <c r="F928" s="41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5"/>
        <v>0</v>
      </c>
      <c r="I928" s="14"/>
    </row>
    <row r="929" spans="1:9" ht="35.1" hidden="1" customHeight="1">
      <c r="A929" s="13"/>
      <c r="B929" s="1"/>
      <c r="C929" s="36"/>
      <c r="D929" s="261"/>
      <c r="E929" s="262"/>
      <c r="F929" s="41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5"/>
        <v>0</v>
      </c>
      <c r="I929" s="14"/>
    </row>
    <row r="930" spans="1:9" ht="35.1" hidden="1" customHeight="1">
      <c r="A930" s="13"/>
      <c r="B930" s="1"/>
      <c r="C930" s="36"/>
      <c r="D930" s="261"/>
      <c r="E930" s="262"/>
      <c r="F930" s="41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5"/>
        <v>0</v>
      </c>
      <c r="I930" s="14"/>
    </row>
    <row r="931" spans="1:9" ht="35.1" hidden="1" customHeight="1">
      <c r="A931" s="13"/>
      <c r="B931" s="1"/>
      <c r="C931" s="36"/>
      <c r="D931" s="261"/>
      <c r="E931" s="262"/>
      <c r="F931" s="41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5"/>
        <v>0</v>
      </c>
      <c r="I931" s="14"/>
    </row>
    <row r="932" spans="1:9" ht="35.1" hidden="1" customHeight="1">
      <c r="A932" s="13"/>
      <c r="B932" s="1"/>
      <c r="C932" s="36"/>
      <c r="D932" s="261"/>
      <c r="E932" s="262"/>
      <c r="F932" s="41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5"/>
        <v>0</v>
      </c>
      <c r="I932" s="14"/>
    </row>
    <row r="933" spans="1:9" ht="35.1" hidden="1" customHeight="1">
      <c r="A933" s="13"/>
      <c r="B933" s="1"/>
      <c r="C933" s="36"/>
      <c r="D933" s="261"/>
      <c r="E933" s="262"/>
      <c r="F933" s="41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5"/>
        <v>0</v>
      </c>
      <c r="I933" s="14"/>
    </row>
    <row r="934" spans="1:9" ht="35.1" hidden="1" customHeight="1">
      <c r="A934" s="13"/>
      <c r="B934" s="1"/>
      <c r="C934" s="36"/>
      <c r="D934" s="261"/>
      <c r="E934" s="262"/>
      <c r="F934" s="41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5"/>
        <v>0</v>
      </c>
      <c r="I934" s="14"/>
    </row>
    <row r="935" spans="1:9" ht="35.1" hidden="1" customHeight="1">
      <c r="A935" s="13"/>
      <c r="B935" s="1"/>
      <c r="C935" s="36"/>
      <c r="D935" s="261"/>
      <c r="E935" s="262"/>
      <c r="F935" s="41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5"/>
        <v>0</v>
      </c>
      <c r="I935" s="14"/>
    </row>
    <row r="936" spans="1:9" ht="35.1" hidden="1" customHeight="1">
      <c r="A936" s="13"/>
      <c r="B936" s="1"/>
      <c r="C936" s="36"/>
      <c r="D936" s="261"/>
      <c r="E936" s="262"/>
      <c r="F936" s="41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5"/>
        <v>0</v>
      </c>
      <c r="I936" s="14"/>
    </row>
    <row r="937" spans="1:9" ht="35.1" hidden="1" customHeight="1">
      <c r="A937" s="13"/>
      <c r="B937" s="1"/>
      <c r="C937" s="37"/>
      <c r="D937" s="261"/>
      <c r="E937" s="262"/>
      <c r="F937" s="41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35.1" hidden="1" customHeight="1">
      <c r="A938" s="13"/>
      <c r="B938" s="1"/>
      <c r="C938" s="36"/>
      <c r="D938" s="261"/>
      <c r="E938" s="262"/>
      <c r="F938" s="41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0" si="26">ROUND(IF(ISNUMBER(B938), G938*B938, 0),5)</f>
        <v>0</v>
      </c>
      <c r="I938" s="14"/>
    </row>
    <row r="939" spans="1:9" ht="35.1" hidden="1" customHeight="1">
      <c r="A939" s="13"/>
      <c r="B939" s="1"/>
      <c r="C939" s="36"/>
      <c r="D939" s="261"/>
      <c r="E939" s="262"/>
      <c r="F939" s="41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6"/>
        <v>0</v>
      </c>
      <c r="I939" s="14"/>
    </row>
    <row r="940" spans="1:9" ht="35.1" hidden="1" customHeight="1">
      <c r="A940" s="13"/>
      <c r="B940" s="1"/>
      <c r="C940" s="36"/>
      <c r="D940" s="261"/>
      <c r="E940" s="262"/>
      <c r="F940" s="41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6"/>
        <v>0</v>
      </c>
      <c r="I940" s="14"/>
    </row>
    <row r="941" spans="1:9" ht="35.1" hidden="1" customHeight="1">
      <c r="A941" s="13"/>
      <c r="B941" s="1"/>
      <c r="C941" s="36"/>
      <c r="D941" s="261"/>
      <c r="E941" s="262"/>
      <c r="F941" s="41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6"/>
        <v>0</v>
      </c>
      <c r="I941" s="14"/>
    </row>
    <row r="942" spans="1:9" ht="35.1" hidden="1" customHeight="1">
      <c r="A942" s="13"/>
      <c r="B942" s="1"/>
      <c r="C942" s="36"/>
      <c r="D942" s="261"/>
      <c r="E942" s="262"/>
      <c r="F942" s="41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6"/>
        <v>0</v>
      </c>
      <c r="I942" s="14"/>
    </row>
    <row r="943" spans="1:9" ht="35.1" hidden="1" customHeight="1">
      <c r="A943" s="13"/>
      <c r="B943" s="1"/>
      <c r="C943" s="36"/>
      <c r="D943" s="261"/>
      <c r="E943" s="262"/>
      <c r="F943" s="41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6"/>
        <v>0</v>
      </c>
      <c r="I943" s="14"/>
    </row>
    <row r="944" spans="1:9" ht="35.1" hidden="1" customHeight="1">
      <c r="A944" s="13"/>
      <c r="B944" s="1"/>
      <c r="C944" s="36"/>
      <c r="D944" s="261"/>
      <c r="E944" s="262"/>
      <c r="F944" s="41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6"/>
        <v>0</v>
      </c>
      <c r="I944" s="14"/>
    </row>
    <row r="945" spans="1:9" ht="35.1" hidden="1" customHeight="1">
      <c r="A945" s="13"/>
      <c r="B945" s="1"/>
      <c r="C945" s="36"/>
      <c r="D945" s="261"/>
      <c r="E945" s="262"/>
      <c r="F945" s="41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6"/>
        <v>0</v>
      </c>
      <c r="I945" s="14"/>
    </row>
    <row r="946" spans="1:9" ht="35.1" hidden="1" customHeight="1">
      <c r="A946" s="13"/>
      <c r="B946" s="1"/>
      <c r="C946" s="36"/>
      <c r="D946" s="261"/>
      <c r="E946" s="262"/>
      <c r="F946" s="41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6"/>
        <v>0</v>
      </c>
      <c r="I946" s="14"/>
    </row>
    <row r="947" spans="1:9" ht="35.1" hidden="1" customHeight="1">
      <c r="A947" s="13"/>
      <c r="B947" s="1"/>
      <c r="C947" s="36"/>
      <c r="D947" s="261"/>
      <c r="E947" s="262"/>
      <c r="F947" s="41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6"/>
        <v>0</v>
      </c>
      <c r="I947" s="14"/>
    </row>
    <row r="948" spans="1:9" ht="35.1" hidden="1" customHeight="1">
      <c r="A948" s="13"/>
      <c r="B948" s="1"/>
      <c r="C948" s="36"/>
      <c r="D948" s="261"/>
      <c r="E948" s="262"/>
      <c r="F948" s="41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6"/>
        <v>0</v>
      </c>
      <c r="I948" s="14"/>
    </row>
    <row r="949" spans="1:9" ht="35.1" hidden="1" customHeight="1">
      <c r="A949" s="13"/>
      <c r="B949" s="1"/>
      <c r="C949" s="36"/>
      <c r="D949" s="261"/>
      <c r="E949" s="262"/>
      <c r="F949" s="41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6"/>
        <v>0</v>
      </c>
      <c r="I949" s="14"/>
    </row>
    <row r="950" spans="1:9" ht="35.1" hidden="1" customHeight="1">
      <c r="A950" s="13"/>
      <c r="B950" s="1"/>
      <c r="C950" s="36"/>
      <c r="D950" s="261"/>
      <c r="E950" s="262"/>
      <c r="F950" s="41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6"/>
        <v>0</v>
      </c>
      <c r="I950" s="14"/>
    </row>
    <row r="951" spans="1:9" ht="35.1" hidden="1" customHeight="1">
      <c r="A951" s="13"/>
      <c r="B951" s="1"/>
      <c r="C951" s="36"/>
      <c r="D951" s="261"/>
      <c r="E951" s="262"/>
      <c r="F951" s="41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6"/>
        <v>0</v>
      </c>
      <c r="I951" s="14"/>
    </row>
    <row r="952" spans="1:9" ht="35.1" hidden="1" customHeight="1">
      <c r="A952" s="13"/>
      <c r="B952" s="1"/>
      <c r="C952" s="36"/>
      <c r="D952" s="261"/>
      <c r="E952" s="262"/>
      <c r="F952" s="41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6"/>
        <v>0</v>
      </c>
      <c r="I952" s="14"/>
    </row>
    <row r="953" spans="1:9" ht="35.1" hidden="1" customHeight="1">
      <c r="A953" s="13"/>
      <c r="B953" s="1"/>
      <c r="C953" s="36"/>
      <c r="D953" s="261"/>
      <c r="E953" s="262"/>
      <c r="F953" s="41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6"/>
        <v>0</v>
      </c>
      <c r="I953" s="14"/>
    </row>
    <row r="954" spans="1:9" ht="35.1" hidden="1" customHeight="1">
      <c r="A954" s="13"/>
      <c r="B954" s="1"/>
      <c r="C954" s="36"/>
      <c r="D954" s="261"/>
      <c r="E954" s="262"/>
      <c r="F954" s="41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6"/>
        <v>0</v>
      </c>
      <c r="I954" s="14"/>
    </row>
    <row r="955" spans="1:9" ht="35.1" hidden="1" customHeight="1">
      <c r="A955" s="13"/>
      <c r="B955" s="1"/>
      <c r="C955" s="36"/>
      <c r="D955" s="261"/>
      <c r="E955" s="262"/>
      <c r="F955" s="41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6"/>
        <v>0</v>
      </c>
      <c r="I955" s="14"/>
    </row>
    <row r="956" spans="1:9" ht="35.1" hidden="1" customHeight="1">
      <c r="A956" s="13"/>
      <c r="B956" s="1"/>
      <c r="C956" s="36"/>
      <c r="D956" s="261"/>
      <c r="E956" s="262"/>
      <c r="F956" s="41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6"/>
        <v>0</v>
      </c>
      <c r="I956" s="14"/>
    </row>
    <row r="957" spans="1:9" ht="35.1" hidden="1" customHeight="1">
      <c r="A957" s="13"/>
      <c r="B957" s="1"/>
      <c r="C957" s="36"/>
      <c r="D957" s="261"/>
      <c r="E957" s="262"/>
      <c r="F957" s="41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6"/>
        <v>0</v>
      </c>
      <c r="I957" s="14"/>
    </row>
    <row r="958" spans="1:9" ht="35.1" hidden="1" customHeight="1">
      <c r="A958" s="13"/>
      <c r="B958" s="1"/>
      <c r="C958" s="36"/>
      <c r="D958" s="261"/>
      <c r="E958" s="262"/>
      <c r="F958" s="41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6"/>
        <v>0</v>
      </c>
      <c r="I958" s="14"/>
    </row>
    <row r="959" spans="1:9" ht="35.1" hidden="1" customHeight="1">
      <c r="A959" s="13"/>
      <c r="B959" s="1"/>
      <c r="C959" s="36"/>
      <c r="D959" s="261"/>
      <c r="E959" s="262"/>
      <c r="F959" s="41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6"/>
        <v>0</v>
      </c>
      <c r="I959" s="14"/>
    </row>
    <row r="960" spans="1:9" ht="35.1" hidden="1" customHeight="1">
      <c r="A960" s="13"/>
      <c r="B960" s="1"/>
      <c r="C960" s="36"/>
      <c r="D960" s="261"/>
      <c r="E960" s="262"/>
      <c r="F960" s="41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6"/>
        <v>0</v>
      </c>
      <c r="I960" s="14"/>
    </row>
    <row r="961" spans="1:9" ht="35.1" hidden="1" customHeight="1">
      <c r="A961" s="13"/>
      <c r="B961" s="1"/>
      <c r="C961" s="36"/>
      <c r="D961" s="261"/>
      <c r="E961" s="262"/>
      <c r="F961" s="41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6"/>
        <v>0</v>
      </c>
      <c r="I961" s="14"/>
    </row>
    <row r="962" spans="1:9" ht="35.1" hidden="1" customHeight="1">
      <c r="A962" s="13"/>
      <c r="B962" s="1"/>
      <c r="C962" s="36"/>
      <c r="D962" s="261"/>
      <c r="E962" s="262"/>
      <c r="F962" s="41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6"/>
        <v>0</v>
      </c>
      <c r="I962" s="14"/>
    </row>
    <row r="963" spans="1:9" ht="35.1" hidden="1" customHeight="1">
      <c r="A963" s="13"/>
      <c r="B963" s="1"/>
      <c r="C963" s="36"/>
      <c r="D963" s="261"/>
      <c r="E963" s="262"/>
      <c r="F963" s="41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6"/>
        <v>0</v>
      </c>
      <c r="I963" s="14"/>
    </row>
    <row r="964" spans="1:9" ht="35.1" hidden="1" customHeight="1">
      <c r="A964" s="13"/>
      <c r="B964" s="1"/>
      <c r="C964" s="36"/>
      <c r="D964" s="261"/>
      <c r="E964" s="262"/>
      <c r="F964" s="41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6"/>
        <v>0</v>
      </c>
      <c r="I964" s="14"/>
    </row>
    <row r="965" spans="1:9" ht="35.1" hidden="1" customHeight="1">
      <c r="A965" s="13"/>
      <c r="B965" s="1"/>
      <c r="C965" s="36"/>
      <c r="D965" s="261"/>
      <c r="E965" s="262"/>
      <c r="F965" s="41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6"/>
        <v>0</v>
      </c>
      <c r="I965" s="14"/>
    </row>
    <row r="966" spans="1:9" ht="35.1" hidden="1" customHeight="1">
      <c r="A966" s="13"/>
      <c r="B966" s="1"/>
      <c r="C966" s="36"/>
      <c r="D966" s="261"/>
      <c r="E966" s="262"/>
      <c r="F966" s="41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6"/>
        <v>0</v>
      </c>
      <c r="I966" s="14"/>
    </row>
    <row r="967" spans="1:9" ht="35.1" hidden="1" customHeight="1">
      <c r="A967" s="13"/>
      <c r="B967" s="1"/>
      <c r="C967" s="36"/>
      <c r="D967" s="261"/>
      <c r="E967" s="262"/>
      <c r="F967" s="41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6"/>
        <v>0</v>
      </c>
      <c r="I967" s="14"/>
    </row>
    <row r="968" spans="1:9" ht="35.1" hidden="1" customHeight="1">
      <c r="A968" s="13"/>
      <c r="B968" s="1"/>
      <c r="C968" s="36"/>
      <c r="D968" s="261"/>
      <c r="E968" s="262"/>
      <c r="F968" s="41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6"/>
        <v>0</v>
      </c>
      <c r="I968" s="14"/>
    </row>
    <row r="969" spans="1:9" ht="35.1" hidden="1" customHeight="1">
      <c r="A969" s="13"/>
      <c r="B969" s="1"/>
      <c r="C969" s="36"/>
      <c r="D969" s="261"/>
      <c r="E969" s="262"/>
      <c r="F969" s="41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6"/>
        <v>0</v>
      </c>
      <c r="I969" s="14"/>
    </row>
    <row r="970" spans="1:9" ht="35.1" hidden="1" customHeight="1">
      <c r="A970" s="13"/>
      <c r="B970" s="1"/>
      <c r="C970" s="36"/>
      <c r="D970" s="261"/>
      <c r="E970" s="262"/>
      <c r="F970" s="41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6"/>
        <v>0</v>
      </c>
      <c r="I970" s="14"/>
    </row>
    <row r="971" spans="1:9" ht="35.1" hidden="1" customHeight="1">
      <c r="A971" s="13"/>
      <c r="B971" s="1"/>
      <c r="C971" s="36"/>
      <c r="D971" s="261"/>
      <c r="E971" s="262"/>
      <c r="F971" s="41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6"/>
        <v>0</v>
      </c>
      <c r="I971" s="14"/>
    </row>
    <row r="972" spans="1:9" ht="35.1" hidden="1" customHeight="1">
      <c r="A972" s="13"/>
      <c r="B972" s="1"/>
      <c r="C972" s="36"/>
      <c r="D972" s="261"/>
      <c r="E972" s="262"/>
      <c r="F972" s="41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6"/>
        <v>0</v>
      </c>
      <c r="I972" s="14"/>
    </row>
    <row r="973" spans="1:9" ht="35.1" hidden="1" customHeight="1">
      <c r="A973" s="13"/>
      <c r="B973" s="1"/>
      <c r="C973" s="36"/>
      <c r="D973" s="261"/>
      <c r="E973" s="262"/>
      <c r="F973" s="41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6"/>
        <v>0</v>
      </c>
      <c r="I973" s="14"/>
    </row>
    <row r="974" spans="1:9" ht="35.1" hidden="1" customHeight="1">
      <c r="A974" s="13"/>
      <c r="B974" s="1"/>
      <c r="C974" s="37"/>
      <c r="D974" s="261"/>
      <c r="E974" s="262"/>
      <c r="F974" s="41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6"/>
        <v>0</v>
      </c>
      <c r="I974" s="14"/>
    </row>
    <row r="975" spans="1:9" ht="35.1" hidden="1" customHeight="1">
      <c r="A975" s="13"/>
      <c r="B975" s="1"/>
      <c r="C975" s="36"/>
      <c r="D975" s="261"/>
      <c r="E975" s="262"/>
      <c r="F975" s="41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6"/>
        <v>0</v>
      </c>
      <c r="I975" s="14"/>
    </row>
    <row r="976" spans="1:9" ht="35.1" hidden="1" customHeight="1">
      <c r="A976" s="13"/>
      <c r="B976" s="1"/>
      <c r="C976" s="36"/>
      <c r="D976" s="261"/>
      <c r="E976" s="262"/>
      <c r="F976" s="41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6"/>
        <v>0</v>
      </c>
      <c r="I976" s="14"/>
    </row>
    <row r="977" spans="1:9" ht="35.1" hidden="1" customHeight="1">
      <c r="A977" s="13"/>
      <c r="B977" s="1"/>
      <c r="C977" s="36"/>
      <c r="D977" s="261"/>
      <c r="E977" s="262"/>
      <c r="F977" s="41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6"/>
        <v>0</v>
      </c>
      <c r="I977" s="14"/>
    </row>
    <row r="978" spans="1:9" ht="35.1" hidden="1" customHeight="1">
      <c r="A978" s="13"/>
      <c r="B978" s="1"/>
      <c r="C978" s="36"/>
      <c r="D978" s="261"/>
      <c r="E978" s="262"/>
      <c r="F978" s="41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6"/>
        <v>0</v>
      </c>
      <c r="I978" s="14"/>
    </row>
    <row r="979" spans="1:9" ht="35.1" hidden="1" customHeight="1">
      <c r="A979" s="13"/>
      <c r="B979" s="1"/>
      <c r="C979" s="36"/>
      <c r="D979" s="261"/>
      <c r="E979" s="262"/>
      <c r="F979" s="41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6"/>
        <v>0</v>
      </c>
      <c r="I979" s="14"/>
    </row>
    <row r="980" spans="1:9" ht="35.1" hidden="1" customHeight="1">
      <c r="A980" s="13"/>
      <c r="B980" s="1"/>
      <c r="C980" s="36"/>
      <c r="D980" s="261"/>
      <c r="E980" s="262"/>
      <c r="F980" s="41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6"/>
        <v>0</v>
      </c>
      <c r="I980" s="14"/>
    </row>
    <row r="981" spans="1:9" ht="35.1" hidden="1" customHeight="1">
      <c r="A981" s="13"/>
      <c r="B981" s="1"/>
      <c r="C981" s="36"/>
      <c r="D981" s="261"/>
      <c r="E981" s="262"/>
      <c r="F981" s="41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6"/>
        <v>0</v>
      </c>
      <c r="I981" s="14"/>
    </row>
    <row r="982" spans="1:9" ht="35.1" hidden="1" customHeight="1">
      <c r="A982" s="13"/>
      <c r="B982" s="1"/>
      <c r="C982" s="36"/>
      <c r="D982" s="261"/>
      <c r="E982" s="262"/>
      <c r="F982" s="41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6"/>
        <v>0</v>
      </c>
      <c r="I982" s="14"/>
    </row>
    <row r="983" spans="1:9" ht="35.1" hidden="1" customHeight="1">
      <c r="A983" s="13"/>
      <c r="B983" s="1"/>
      <c r="C983" s="36"/>
      <c r="D983" s="261"/>
      <c r="E983" s="262"/>
      <c r="F983" s="41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6"/>
        <v>0</v>
      </c>
      <c r="I983" s="14"/>
    </row>
    <row r="984" spans="1:9" ht="35.1" hidden="1" customHeight="1">
      <c r="A984" s="13"/>
      <c r="B984" s="1"/>
      <c r="C984" s="36"/>
      <c r="D984" s="261"/>
      <c r="E984" s="262"/>
      <c r="F984" s="41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6"/>
        <v>0</v>
      </c>
      <c r="I984" s="14"/>
    </row>
    <row r="985" spans="1:9" ht="35.1" hidden="1" customHeight="1">
      <c r="A985" s="13"/>
      <c r="B985" s="1"/>
      <c r="C985" s="36"/>
      <c r="D985" s="261"/>
      <c r="E985" s="262"/>
      <c r="F985" s="41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6"/>
        <v>0</v>
      </c>
      <c r="I985" s="14"/>
    </row>
    <row r="986" spans="1:9" ht="35.1" hidden="1" customHeight="1">
      <c r="A986" s="13"/>
      <c r="B986" s="1"/>
      <c r="C986" s="36"/>
      <c r="D986" s="261"/>
      <c r="E986" s="262"/>
      <c r="F986" s="41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6"/>
        <v>0</v>
      </c>
      <c r="I986" s="14"/>
    </row>
    <row r="987" spans="1:9" ht="35.1" hidden="1" customHeight="1">
      <c r="A987" s="13"/>
      <c r="B987" s="1"/>
      <c r="C987" s="36"/>
      <c r="D987" s="261"/>
      <c r="E987" s="262"/>
      <c r="F987" s="41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6"/>
        <v>0</v>
      </c>
      <c r="I987" s="14"/>
    </row>
    <row r="988" spans="1:9" ht="35.1" hidden="1" customHeight="1">
      <c r="A988" s="13"/>
      <c r="B988" s="1"/>
      <c r="C988" s="36"/>
      <c r="D988" s="261"/>
      <c r="E988" s="262"/>
      <c r="F988" s="41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6"/>
        <v>0</v>
      </c>
      <c r="I988" s="14"/>
    </row>
    <row r="989" spans="1:9" ht="35.1" hidden="1" customHeight="1">
      <c r="A989" s="13"/>
      <c r="B989" s="1"/>
      <c r="C989" s="36"/>
      <c r="D989" s="261"/>
      <c r="E989" s="262"/>
      <c r="F989" s="41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6"/>
        <v>0</v>
      </c>
      <c r="I989" s="14"/>
    </row>
    <row r="990" spans="1:9" ht="35.1" hidden="1" customHeight="1">
      <c r="A990" s="13"/>
      <c r="B990" s="1"/>
      <c r="C990" s="36"/>
      <c r="D990" s="261"/>
      <c r="E990" s="262"/>
      <c r="F990" s="41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6"/>
        <v>0</v>
      </c>
      <c r="I990" s="14"/>
    </row>
    <row r="991" spans="1:9" ht="35.1" hidden="1" customHeight="1">
      <c r="A991" s="13"/>
      <c r="B991" s="1"/>
      <c r="C991" s="36"/>
      <c r="D991" s="261"/>
      <c r="E991" s="262"/>
      <c r="F991" s="41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6"/>
        <v>0</v>
      </c>
      <c r="I991" s="14"/>
    </row>
    <row r="992" spans="1:9" ht="35.1" hidden="1" customHeight="1">
      <c r="A992" s="13"/>
      <c r="B992" s="1"/>
      <c r="C992" s="36"/>
      <c r="D992" s="261"/>
      <c r="E992" s="262"/>
      <c r="F992" s="41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6"/>
        <v>0</v>
      </c>
      <c r="I992" s="14"/>
    </row>
    <row r="993" spans="1:9" ht="35.1" hidden="1" customHeight="1">
      <c r="A993" s="13"/>
      <c r="B993" s="1"/>
      <c r="C993" s="36"/>
      <c r="D993" s="261"/>
      <c r="E993" s="262"/>
      <c r="F993" s="41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6"/>
        <v>0</v>
      </c>
      <c r="I993" s="14"/>
    </row>
    <row r="994" spans="1:9" ht="35.1" hidden="1" customHeight="1">
      <c r="A994" s="13"/>
      <c r="B994" s="1"/>
      <c r="C994" s="36"/>
      <c r="D994" s="261"/>
      <c r="E994" s="262"/>
      <c r="F994" s="41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6"/>
        <v>0</v>
      </c>
      <c r="I994" s="14"/>
    </row>
    <row r="995" spans="1:9" ht="35.1" hidden="1" customHeight="1">
      <c r="A995" s="13"/>
      <c r="B995" s="1"/>
      <c r="C995" s="36"/>
      <c r="D995" s="261"/>
      <c r="E995" s="262"/>
      <c r="F995" s="41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6"/>
        <v>0</v>
      </c>
      <c r="I995" s="14"/>
    </row>
    <row r="996" spans="1:9" ht="35.1" hidden="1" customHeight="1">
      <c r="A996" s="13"/>
      <c r="B996" s="1"/>
      <c r="C996" s="36"/>
      <c r="D996" s="261"/>
      <c r="E996" s="262"/>
      <c r="F996" s="41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6"/>
        <v>0</v>
      </c>
      <c r="I996" s="14"/>
    </row>
    <row r="997" spans="1:9" ht="35.1" hidden="1" customHeight="1">
      <c r="A997" s="13"/>
      <c r="B997" s="1"/>
      <c r="C997" s="36"/>
      <c r="D997" s="261"/>
      <c r="E997" s="262"/>
      <c r="F997" s="41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6"/>
        <v>0</v>
      </c>
      <c r="I997" s="14"/>
    </row>
    <row r="998" spans="1:9" ht="35.1" hidden="1" customHeight="1">
      <c r="A998" s="13"/>
      <c r="B998" s="1"/>
      <c r="C998" s="36"/>
      <c r="D998" s="261"/>
      <c r="E998" s="262"/>
      <c r="F998" s="41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6"/>
        <v>0</v>
      </c>
      <c r="I998" s="14"/>
    </row>
    <row r="999" spans="1:9" ht="35.1" hidden="1" customHeight="1">
      <c r="A999" s="13"/>
      <c r="B999" s="1"/>
      <c r="C999" s="36"/>
      <c r="D999" s="261"/>
      <c r="E999" s="262"/>
      <c r="F999" s="41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6"/>
        <v>0</v>
      </c>
      <c r="I999" s="14"/>
    </row>
    <row r="1000" spans="1:9" ht="35.1" hidden="1" customHeight="1">
      <c r="A1000" s="13"/>
      <c r="B1000" s="1"/>
      <c r="C1000" s="36"/>
      <c r="D1000" s="261"/>
      <c r="E1000" s="262"/>
      <c r="F1000" s="41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6"/>
        <v>0</v>
      </c>
      <c r="I1000" s="14"/>
    </row>
    <row r="1001" spans="1:9">
      <c r="A1001" s="13"/>
      <c r="B1001" s="1"/>
      <c r="C1001" s="100"/>
      <c r="D1001" s="261"/>
      <c r="E1001" s="262"/>
      <c r="F1001" s="41"/>
      <c r="G1001" s="21">
        <f>ROUND(IF(ISBLANK(C1001),0,VLOOKUP(C1001,'[2]Acha Air Sales Price List'!$B$1:$X$65536,12,FALSE)*$L$14),2)</f>
        <v>0</v>
      </c>
      <c r="H1001" s="22">
        <f>ROUND(IF(ISNUMBER(B1001), G1001*B1001, 0),5)</f>
        <v>0</v>
      </c>
      <c r="I1001" s="14"/>
    </row>
    <row r="1002" spans="1:9">
      <c r="A1002" s="13"/>
      <c r="B1002" s="1"/>
      <c r="C1002" s="37"/>
      <c r="D1002" s="259"/>
      <c r="E1002" s="260"/>
      <c r="F1002" s="41" t="s">
        <v>197</v>
      </c>
      <c r="G1002" s="21"/>
      <c r="H1002" s="22">
        <f>SUM(H20:H1001)</f>
        <v>289990.10000000009</v>
      </c>
      <c r="I1002" s="14"/>
    </row>
    <row r="1003" spans="1:9">
      <c r="A1003" s="13"/>
      <c r="B1003" s="1"/>
      <c r="C1003" s="37"/>
      <c r="D1003" s="259"/>
      <c r="E1003" s="260"/>
      <c r="F1003" s="41" t="s">
        <v>196</v>
      </c>
      <c r="G1003" s="21"/>
      <c r="H1003" s="22">
        <f>ROUND(H1002*-0.2,2)</f>
        <v>-57998.02</v>
      </c>
      <c r="I1003" s="14"/>
    </row>
    <row r="1004" spans="1:9">
      <c r="A1004" s="13"/>
      <c r="B1004" s="1"/>
      <c r="C1004" s="132"/>
      <c r="D1004" s="119"/>
      <c r="E1004" s="120"/>
      <c r="F1004" s="41" t="s">
        <v>198</v>
      </c>
      <c r="G1004" s="21"/>
      <c r="H1004" s="22">
        <v>-992.08</v>
      </c>
      <c r="I1004" s="14"/>
    </row>
    <row r="1005" spans="1:9" ht="13.5" thickBot="1">
      <c r="A1005" s="13"/>
      <c r="B1005" s="23"/>
      <c r="C1005" s="24"/>
      <c r="D1005" s="273"/>
      <c r="E1005" s="274"/>
      <c r="F1005" s="42"/>
      <c r="G1005" s="25">
        <f>ROUND(IF(ISBLANK(C1005),0,VLOOKUP(C1005,'[2]Acha Air Sales Price List'!$B$1:$X$65536,12,FALSE)*$W$14),2)</f>
        <v>0</v>
      </c>
      <c r="H1005" s="26">
        <f>ROUND(IF(ISNUMBER(B1005), G1005*B1005, 0),5)</f>
        <v>0</v>
      </c>
      <c r="I1005" s="14"/>
    </row>
    <row r="1006" spans="1:9" ht="10.5" customHeight="1" thickBot="1">
      <c r="A1006" s="13"/>
      <c r="B1006" s="2"/>
      <c r="C1006" s="2"/>
      <c r="D1006" s="2"/>
      <c r="E1006" s="2"/>
      <c r="F1006" s="2"/>
      <c r="G1006" s="31"/>
      <c r="H1006" s="32"/>
      <c r="I1006" s="14"/>
    </row>
    <row r="1007" spans="1:9" ht="16.5" thickBot="1">
      <c r="A1007" s="13"/>
      <c r="B1007" s="30" t="s">
        <v>17</v>
      </c>
      <c r="C1007" s="3"/>
      <c r="D1007" s="3"/>
      <c r="E1007" s="3"/>
      <c r="F1007" s="3"/>
      <c r="G1007" s="33" t="s">
        <v>263</v>
      </c>
      <c r="H1007" s="34">
        <f>SUM(H1002:H1005)</f>
        <v>231000.00000000012</v>
      </c>
      <c r="I1007" s="14"/>
    </row>
    <row r="1008" spans="1:9" ht="16.5" thickBot="1">
      <c r="A1008" s="13"/>
      <c r="B1008" s="30"/>
      <c r="C1008" s="3"/>
      <c r="D1008" s="3"/>
      <c r="E1008" s="3"/>
      <c r="F1008" s="3"/>
      <c r="G1008" s="33" t="s">
        <v>199</v>
      </c>
      <c r="H1008" s="34">
        <v>-5000</v>
      </c>
      <c r="I1008" s="14"/>
    </row>
    <row r="1009" spans="1:9" ht="16.5" thickBot="1">
      <c r="A1009" s="13"/>
      <c r="B1009" s="30"/>
      <c r="C1009" s="3"/>
      <c r="D1009" s="3"/>
      <c r="E1009" s="3"/>
      <c r="F1009" s="3"/>
      <c r="G1009" s="33" t="s">
        <v>263</v>
      </c>
      <c r="H1009" s="34">
        <f>H1007-(-H1008)</f>
        <v>226000.00000000012</v>
      </c>
      <c r="I1009" s="14"/>
    </row>
    <row r="1010" spans="1:9" ht="16.5" thickBot="1">
      <c r="A1010" s="13"/>
      <c r="B1010" s="30"/>
      <c r="C1010" s="3"/>
      <c r="D1010" s="3"/>
      <c r="E1010" s="3"/>
      <c r="F1010" s="3"/>
      <c r="G1010" s="33" t="s">
        <v>200</v>
      </c>
      <c r="H1010" s="34">
        <f>H1009/39.3</f>
        <v>5750.6361323155252</v>
      </c>
      <c r="I1010" s="14"/>
    </row>
    <row r="1011" spans="1:9" ht="10.5" customHeight="1">
      <c r="A1011" s="18"/>
      <c r="B1011" s="19"/>
      <c r="C1011" s="19"/>
      <c r="D1011" s="19"/>
      <c r="E1011" s="19"/>
      <c r="F1011" s="19"/>
      <c r="G1011" s="19"/>
      <c r="H1011" s="19"/>
      <c r="I1011" s="20"/>
    </row>
    <row r="1015" spans="1:9">
      <c r="H1015" s="43"/>
    </row>
  </sheetData>
  <mergeCells count="999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38:E738"/>
    <mergeCell ref="D549:E549"/>
    <mergeCell ref="D550:E550"/>
    <mergeCell ref="D551:E551"/>
    <mergeCell ref="D552:E55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762:E762"/>
    <mergeCell ref="D763:E763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5:E1005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3:E1003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32:E732"/>
    <mergeCell ref="D733:E733"/>
    <mergeCell ref="D734:E734"/>
    <mergeCell ref="D735:E735"/>
    <mergeCell ref="D736:E736"/>
    <mergeCell ref="D737:E737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26:E26"/>
    <mergeCell ref="D28:E28"/>
    <mergeCell ref="D29:E29"/>
    <mergeCell ref="D30:E30"/>
    <mergeCell ref="D31:E31"/>
    <mergeCell ref="D23:E23"/>
    <mergeCell ref="D24:E24"/>
    <mergeCell ref="D25:E25"/>
    <mergeCell ref="D20:E20"/>
    <mergeCell ref="D21:E21"/>
    <mergeCell ref="D22:E22"/>
    <mergeCell ref="D27:E27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8:E68"/>
    <mergeCell ref="D66:E66"/>
    <mergeCell ref="D70:E70"/>
    <mergeCell ref="D67:E67"/>
    <mergeCell ref="D69:E69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89:E489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729:E729"/>
    <mergeCell ref="D730:E730"/>
    <mergeCell ref="D731:E731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2:E1002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5">
    <cfRule type="cellIs" dxfId="69" priority="12" stopIfTrue="1" operator="equal">
      <formula>"ALERT"</formula>
    </cfRule>
  </conditionalFormatting>
  <conditionalFormatting sqref="F9:F14">
    <cfRule type="cellIs" dxfId="68" priority="1" stopIfTrue="1" operator="equal">
      <formula>0</formula>
    </cfRule>
  </conditionalFormatting>
  <conditionalFormatting sqref="F10:F14">
    <cfRule type="containsBlanks" dxfId="67" priority="2" stopIfTrue="1">
      <formula>LEN(TRIM(F10))=0</formula>
    </cfRule>
  </conditionalFormatting>
  <conditionalFormatting sqref="F20:F1000">
    <cfRule type="containsText" dxfId="66" priority="3" stopIfTrue="1" operator="containsText" text="Exchange rate :">
      <formula>NOT(ISERROR(SEARCH("Exchange rate :",F20)))</formula>
    </cfRule>
  </conditionalFormatting>
  <conditionalFormatting sqref="F20:H1005 H1007:H1010">
    <cfRule type="containsErrors" dxfId="65" priority="5" stopIfTrue="1">
      <formula>ISERROR(F20)</formula>
    </cfRule>
    <cfRule type="cellIs" dxfId="64" priority="6" stopIfTrue="1" operator="equal">
      <formula>"NA"</formula>
    </cfRule>
    <cfRule type="cellIs" dxfId="63" priority="7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4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342"/>
  <sheetViews>
    <sheetView zoomScaleNormal="100" workbookViewId="0">
      <selection activeCell="L22" sqref="L22"/>
    </sheetView>
  </sheetViews>
  <sheetFormatPr defaultRowHeight="12.75"/>
  <cols>
    <col min="1" max="1" width="55.140625" style="97" customWidth="1"/>
    <col min="2" max="2" width="9.140625" style="97"/>
    <col min="3" max="3" width="7.28515625" style="97" customWidth="1"/>
    <col min="4" max="4" width="11.28515625" style="97" customWidth="1"/>
    <col min="5" max="5" width="10.28515625" style="97" customWidth="1"/>
    <col min="6" max="6" width="10" style="97" customWidth="1"/>
    <col min="7" max="7" width="12.140625" style="97" bestFit="1" customWidth="1"/>
    <col min="8" max="16384" width="9.140625" style="97"/>
  </cols>
  <sheetData>
    <row r="1" spans="1:8" s="50" customFormat="1" ht="21" customHeight="1" thickBot="1">
      <c r="A1" s="45" t="s">
        <v>1</v>
      </c>
      <c r="B1" s="46" t="s">
        <v>27</v>
      </c>
      <c r="C1" s="47"/>
      <c r="D1" s="47"/>
      <c r="E1" s="47"/>
      <c r="F1" s="47"/>
      <c r="G1" s="48"/>
      <c r="H1" s="49"/>
    </row>
    <row r="2" spans="1:8" s="50" customFormat="1" ht="13.5" thickBot="1">
      <c r="A2" s="51" t="s">
        <v>46</v>
      </c>
      <c r="B2" s="52" t="s">
        <v>43</v>
      </c>
      <c r="C2" s="53"/>
      <c r="D2" s="54"/>
      <c r="F2" s="55" t="s">
        <v>5</v>
      </c>
      <c r="G2" s="56" t="s">
        <v>28</v>
      </c>
    </row>
    <row r="3" spans="1:8" s="50" customFormat="1" ht="15" customHeight="1" thickBot="1">
      <c r="A3" s="51" t="s">
        <v>29</v>
      </c>
      <c r="F3" s="57">
        <v>45413</v>
      </c>
      <c r="G3" s="58"/>
    </row>
    <row r="4" spans="1:8" s="50" customFormat="1">
      <c r="A4" s="51" t="s">
        <v>30</v>
      </c>
    </row>
    <row r="5" spans="1:8" s="50" customFormat="1">
      <c r="A5" s="51" t="s">
        <v>48</v>
      </c>
    </row>
    <row r="6" spans="1:8" s="50" customFormat="1">
      <c r="A6" s="51" t="s">
        <v>47</v>
      </c>
    </row>
    <row r="7" spans="1:8" s="50" customFormat="1">
      <c r="A7" s="59" t="s">
        <v>2</v>
      </c>
      <c r="E7" s="60"/>
    </row>
    <row r="8" spans="1:8" s="50" customFormat="1" ht="10.5" customHeight="1" thickBot="1">
      <c r="A8" s="59"/>
      <c r="E8" s="60"/>
    </row>
    <row r="9" spans="1:8" s="50" customFormat="1" ht="13.5" thickBot="1">
      <c r="A9" s="102" t="s">
        <v>3</v>
      </c>
      <c r="E9" s="103" t="s">
        <v>31</v>
      </c>
      <c r="F9" s="104"/>
      <c r="G9" s="105"/>
    </row>
    <row r="10" spans="1:8" s="50" customFormat="1">
      <c r="A10" s="61" t="str">
        <f>Original!B9</f>
        <v>La Klinik du Piercing Development</v>
      </c>
      <c r="B10" s="62"/>
      <c r="C10" s="62"/>
      <c r="E10" s="63" t="str">
        <f>Original!F9</f>
        <v>La Klinik du Piercing Development</v>
      </c>
      <c r="F10" s="64"/>
      <c r="G10" s="65"/>
    </row>
    <row r="11" spans="1:8" s="50" customFormat="1">
      <c r="A11" s="66" t="str">
        <f>Original!B10</f>
        <v>Sadia Busson</v>
      </c>
      <c r="B11" s="67"/>
      <c r="C11" s="67"/>
      <c r="E11" s="68" t="str">
        <f>Original!F10</f>
        <v>Sadia Busson</v>
      </c>
      <c r="F11" s="69"/>
      <c r="G11" s="70"/>
    </row>
    <row r="12" spans="1:8" s="50" customFormat="1">
      <c r="A12" s="66" t="str">
        <f>Original!B11</f>
        <v>30 Rue de la Champmeslé</v>
      </c>
      <c r="B12" s="67"/>
      <c r="C12" s="67"/>
      <c r="E12" s="68" t="str">
        <f>Original!F11</f>
        <v>30 Rue de la Champmeslé</v>
      </c>
      <c r="F12" s="69"/>
      <c r="G12" s="70"/>
    </row>
    <row r="13" spans="1:8" s="50" customFormat="1">
      <c r="A13" s="66" t="str">
        <f>Original!B12</f>
        <v>76000  Rouen</v>
      </c>
      <c r="B13" s="67"/>
      <c r="C13" s="67"/>
      <c r="E13" s="68" t="str">
        <f>Original!F12</f>
        <v>76000  Rouen</v>
      </c>
      <c r="F13" s="69"/>
      <c r="G13" s="70"/>
    </row>
    <row r="14" spans="1:8" s="50" customFormat="1">
      <c r="A14" s="66" t="str">
        <f>Original!B13</f>
        <v>France</v>
      </c>
      <c r="B14" s="67"/>
      <c r="C14" s="67"/>
      <c r="D14" s="101">
        <f>VLOOKUP(F3,[1]Sheet1!$A$9:$F$7290,2,FALSE)</f>
        <v>36.909999999999997</v>
      </c>
      <c r="E14" s="68" t="str">
        <f>Original!F13</f>
        <v>France</v>
      </c>
      <c r="F14" s="69"/>
      <c r="G14" s="70"/>
    </row>
    <row r="15" spans="1:8" s="50" customFormat="1" ht="13.5" thickBot="1">
      <c r="A15" s="71" t="str">
        <f>Original!B14</f>
        <v xml:space="preserve">TVA: </v>
      </c>
      <c r="E15" s="72" t="str">
        <f>Original!F14</f>
        <v xml:space="preserve">TVA: </v>
      </c>
      <c r="F15" s="73"/>
      <c r="G15" s="74"/>
    </row>
    <row r="16" spans="1:8" s="50" customFormat="1" ht="13.5" customHeight="1" thickBot="1">
      <c r="A16" s="75"/>
    </row>
    <row r="17" spans="1:7" s="50" customFormat="1" ht="13.5" thickBot="1">
      <c r="A17" s="76" t="s">
        <v>0</v>
      </c>
      <c r="B17" s="77" t="s">
        <v>32</v>
      </c>
      <c r="C17" s="77" t="s">
        <v>33</v>
      </c>
      <c r="D17" s="77" t="s">
        <v>34</v>
      </c>
      <c r="E17" s="77" t="s">
        <v>35</v>
      </c>
      <c r="F17" s="77" t="s">
        <v>36</v>
      </c>
      <c r="G17" s="77" t="s">
        <v>37</v>
      </c>
    </row>
    <row r="18" spans="1:7" s="83" customFormat="1" ht="25.5">
      <c r="A18" s="99" t="str">
        <f>Original!F27</f>
        <v>Board with 30 pcs. of 16g (1.2mm) anodized 316L steel hinged segment rings with crystals on the lower half</v>
      </c>
      <c r="B18" s="78" t="str">
        <f>Original!C27</f>
        <v>BRSEGH17</v>
      </c>
      <c r="C18" s="79">
        <f>Original!B27</f>
        <v>1</v>
      </c>
      <c r="D18" s="80">
        <f>F18/$D$14</f>
        <v>79.581414250880528</v>
      </c>
      <c r="E18" s="80">
        <f>G18/$D$14</f>
        <v>79.581414250880528</v>
      </c>
      <c r="F18" s="81">
        <f>Original!G27</f>
        <v>2937.35</v>
      </c>
      <c r="G18" s="82">
        <f>C18*F18</f>
        <v>2937.35</v>
      </c>
    </row>
    <row r="19" spans="1:7" s="83" customFormat="1" ht="25.5">
      <c r="A19" s="99" t="str">
        <f>Original!F26</f>
        <v>316L steel hinged segment rings, 1mm (18g) with inner diameter from 8mm to 10mm / 30 pcs per display</v>
      </c>
      <c r="B19" s="78" t="str">
        <f>Original!C26</f>
        <v>BRSEGH26</v>
      </c>
      <c r="C19" s="79">
        <f>Original!B26</f>
        <v>4</v>
      </c>
      <c r="D19" s="84">
        <f t="shared" ref="D19:E64" si="0">F19/$D$14</f>
        <v>53.492549444594971</v>
      </c>
      <c r="E19" s="84">
        <f t="shared" si="0"/>
        <v>213.97019777837988</v>
      </c>
      <c r="F19" s="85">
        <f>Original!G26</f>
        <v>1974.41</v>
      </c>
      <c r="G19" s="86">
        <f t="shared" ref="G19:G64" si="1">C19*F19</f>
        <v>7897.64</v>
      </c>
    </row>
    <row r="20" spans="1:7" s="83" customFormat="1">
      <c r="A20" s="99" t="str">
        <f>Original!F28</f>
        <v>Board of steel earring stud W/CZ  ( 36 prs. )</v>
      </c>
      <c r="B20" s="78" t="str">
        <f>Original!C28</f>
        <v>BRESCZ</v>
      </c>
      <c r="C20" s="79">
        <f>Original!B28</f>
        <v>1</v>
      </c>
      <c r="D20" s="84">
        <f t="shared" si="0"/>
        <v>74.519913302628026</v>
      </c>
      <c r="E20" s="84">
        <f t="shared" si="0"/>
        <v>74.519913302628026</v>
      </c>
      <c r="F20" s="85">
        <f>Original!G28</f>
        <v>2750.53</v>
      </c>
      <c r="G20" s="86">
        <f t="shared" si="1"/>
        <v>2750.53</v>
      </c>
    </row>
    <row r="21" spans="1:7" s="83" customFormat="1" ht="25.5">
      <c r="A21" s="99" t="str">
        <f>Original!F29</f>
        <v>Display with 36 prs. of stainless steel earring studs with 3mm to 5mm clear and black prong set round CZ stones</v>
      </c>
      <c r="B21" s="78" t="str">
        <f>Original!C29</f>
        <v>BRESCZ6</v>
      </c>
      <c r="C21" s="79">
        <f>Original!B29</f>
        <v>2</v>
      </c>
      <c r="D21" s="84">
        <f t="shared" si="0"/>
        <v>45.744242752641568</v>
      </c>
      <c r="E21" s="84">
        <f t="shared" si="0"/>
        <v>91.488485505283137</v>
      </c>
      <c r="F21" s="85">
        <f>Original!G29</f>
        <v>1688.42</v>
      </c>
      <c r="G21" s="86">
        <f t="shared" si="1"/>
        <v>3376.84</v>
      </c>
    </row>
    <row r="22" spans="1:7" s="83" customFormat="1" ht="25.5">
      <c r="A22" s="99" t="str">
        <f>Original!F30</f>
        <v>Board (36pairs) of steel earring stud with Clear &amp; Black color  CZ round shape ( assorted sizes 6-8mm )</v>
      </c>
      <c r="B22" s="78" t="str">
        <f>Original!C30</f>
        <v>BRESCZ4</v>
      </c>
      <c r="C22" s="79">
        <f>Original!B30</f>
        <v>1</v>
      </c>
      <c r="D22" s="84">
        <f t="shared" si="0"/>
        <v>73.560010837171504</v>
      </c>
      <c r="E22" s="84">
        <f t="shared" si="0"/>
        <v>73.560010837171504</v>
      </c>
      <c r="F22" s="85">
        <f>Original!G30</f>
        <v>2715.1</v>
      </c>
      <c r="G22" s="86">
        <f t="shared" si="1"/>
        <v>2715.1</v>
      </c>
    </row>
    <row r="23" spans="1:7" s="83" customFormat="1" ht="24">
      <c r="A23" s="99" t="str">
        <f>Original!F31</f>
        <v>Board (36pairs) of steel earring stud with Clear  CZ square shape ( assorted sizes 6-8mm )</v>
      </c>
      <c r="B23" s="78" t="str">
        <f>Original!C31</f>
        <v>BRESQZ</v>
      </c>
      <c r="C23" s="79">
        <f>Original!B31</f>
        <v>1</v>
      </c>
      <c r="D23" s="84">
        <f t="shared" si="0"/>
        <v>78.720130046057989</v>
      </c>
      <c r="E23" s="84">
        <f t="shared" si="0"/>
        <v>78.720130046057989</v>
      </c>
      <c r="F23" s="85">
        <f>Original!G31</f>
        <v>2905.56</v>
      </c>
      <c r="G23" s="86">
        <f t="shared" si="1"/>
        <v>2905.56</v>
      </c>
    </row>
    <row r="24" spans="1:7" s="83" customFormat="1" ht="25.5">
      <c r="A24" s="99" t="str">
        <f>Original!F23</f>
        <v>Board with 30 pcs of 18g (1mm) Gold PVD plated surgical steel hinged segment ring with inner diameter 8mm to 10mm</v>
      </c>
      <c r="B24" s="78" t="str">
        <f>Original!C23</f>
        <v>BRSEGH6</v>
      </c>
      <c r="C24" s="79">
        <f>Original!B23</f>
        <v>4</v>
      </c>
      <c r="D24" s="84">
        <f t="shared" si="0"/>
        <v>64.581414250880528</v>
      </c>
      <c r="E24" s="84">
        <f t="shared" si="0"/>
        <v>258.32565700352211</v>
      </c>
      <c r="F24" s="85">
        <f>Original!G23</f>
        <v>2383.6999999999998</v>
      </c>
      <c r="G24" s="86">
        <f t="shared" si="1"/>
        <v>9534.7999999999993</v>
      </c>
    </row>
    <row r="25" spans="1:7" s="83" customFormat="1" ht="25.5">
      <c r="A25" s="99" t="str">
        <f>Original!F24</f>
        <v>Board with 30 pcs of 16g (1.2mm) Gold PVD plated surgical steel hinged segment ring with inner diameter 8mm to 10mm</v>
      </c>
      <c r="B25" s="78" t="str">
        <f>Original!C24</f>
        <v>BRSEGH7</v>
      </c>
      <c r="C25" s="79">
        <f>Original!B24</f>
        <v>5</v>
      </c>
      <c r="D25" s="84">
        <f t="shared" si="0"/>
        <v>60.081549715524254</v>
      </c>
      <c r="E25" s="84">
        <f t="shared" si="0"/>
        <v>300.40774857762131</v>
      </c>
      <c r="F25" s="85">
        <f>Original!G24</f>
        <v>2217.61</v>
      </c>
      <c r="G25" s="86">
        <f t="shared" si="1"/>
        <v>11088.050000000001</v>
      </c>
    </row>
    <row r="26" spans="1:7" s="83" customFormat="1" ht="25.5">
      <c r="A26" s="99" t="str">
        <f>Original!F25</f>
        <v>Board with 30 pcs of 16g (1.2mm) High polished surgical steel hinged segment ring with inner diameter 8mm to 10mm</v>
      </c>
      <c r="B26" s="78" t="str">
        <f>Original!C25</f>
        <v>BRSEGH4</v>
      </c>
      <c r="C26" s="79">
        <f>Original!B25</f>
        <v>5</v>
      </c>
      <c r="D26" s="84">
        <f t="shared" si="0"/>
        <v>49.58141425088052</v>
      </c>
      <c r="E26" s="84">
        <f t="shared" si="0"/>
        <v>247.90707125440264</v>
      </c>
      <c r="F26" s="85">
        <f>Original!G25</f>
        <v>1830.05</v>
      </c>
      <c r="G26" s="86">
        <f t="shared" si="1"/>
        <v>9150.25</v>
      </c>
    </row>
    <row r="27" spans="1:7" s="83" customFormat="1" ht="36">
      <c r="A27" s="99" t="str">
        <f>Original!F20</f>
        <v>(Discontinued for  IS)Display board of 120 pieces of 925 sterling silver ''Bend it yourself'' nose studs, 22g (0.6mm) with prong-set color CZ - square/round (2mm) and star/heart/triangle (3mm)</v>
      </c>
      <c r="B27" s="78" t="str">
        <f>Original!C20</f>
        <v>BRZYMM</v>
      </c>
      <c r="C27" s="79">
        <f>Original!B20</f>
        <v>1</v>
      </c>
      <c r="D27" s="84">
        <f t="shared" si="0"/>
        <v>49.186670279057168</v>
      </c>
      <c r="E27" s="84">
        <f t="shared" si="0"/>
        <v>49.186670279057168</v>
      </c>
      <c r="F27" s="85">
        <f>Original!G20</f>
        <v>1815.48</v>
      </c>
      <c r="G27" s="86">
        <f t="shared" si="1"/>
        <v>1815.48</v>
      </c>
    </row>
    <row r="28" spans="1:7" s="83" customFormat="1" ht="24">
      <c r="A28" s="99" t="str">
        <f>Original!F21</f>
        <v>Display board of 120 pieces of 925 sterling silver '' bend it yourself''nose studs with prong set CZ birthstones, 22g (0.6mm)</v>
      </c>
      <c r="B28" s="78" t="str">
        <f>Original!C21</f>
        <v>BRZYT</v>
      </c>
      <c r="C28" s="79">
        <f>Original!B21</f>
        <v>1</v>
      </c>
      <c r="D28" s="84">
        <f t="shared" si="0"/>
        <v>44.938228122460046</v>
      </c>
      <c r="E28" s="84">
        <f t="shared" si="0"/>
        <v>44.938228122460046</v>
      </c>
      <c r="F28" s="85">
        <f>Original!G21</f>
        <v>1658.67</v>
      </c>
      <c r="G28" s="86">
        <f t="shared" si="1"/>
        <v>1658.67</v>
      </c>
    </row>
    <row r="29" spans="1:7" s="83" customFormat="1" ht="36">
      <c r="A29" s="99" t="str">
        <f>Original!F22</f>
        <v>(Discontinued for  IS)Display board with 120 pieces of 925 sterling silver ''Bend it yourself'' nose studs, 22g (0.6mm) with prong-set 2mm assorted colors round CZ stones</v>
      </c>
      <c r="B29" s="78" t="str">
        <f>Original!C22</f>
        <v>BRNYCZM</v>
      </c>
      <c r="C29" s="79">
        <f>Original!B22</f>
        <v>1</v>
      </c>
      <c r="D29" s="84">
        <f t="shared" si="0"/>
        <v>40.576266594418861</v>
      </c>
      <c r="E29" s="84">
        <f t="shared" si="0"/>
        <v>40.576266594418861</v>
      </c>
      <c r="F29" s="85">
        <f>Original!G22</f>
        <v>1497.67</v>
      </c>
      <c r="G29" s="86">
        <f t="shared" si="1"/>
        <v>1497.67</v>
      </c>
    </row>
    <row r="30" spans="1:7" s="83" customFormat="1" ht="24">
      <c r="A30" s="99" t="str">
        <f>Original!F32</f>
        <v>Pack of 10 pcs. of Surgical steel half ball (3mm) with bezel set crystal with 1.2mm threading (16g)</v>
      </c>
      <c r="B30" s="78" t="str">
        <f>Original!C32</f>
        <v>XHJB3</v>
      </c>
      <c r="C30" s="79">
        <f>Original!B32</f>
        <v>20</v>
      </c>
      <c r="D30" s="84">
        <f t="shared" si="0"/>
        <v>3.7000812787862372</v>
      </c>
      <c r="E30" s="84">
        <f t="shared" si="0"/>
        <v>74.001625575724731</v>
      </c>
      <c r="F30" s="85">
        <f>Original!G32</f>
        <v>136.57</v>
      </c>
      <c r="G30" s="86">
        <f t="shared" si="1"/>
        <v>2731.3999999999996</v>
      </c>
    </row>
    <row r="31" spans="1:7" s="83" customFormat="1" ht="24">
      <c r="A31" s="99" t="str">
        <f>Original!F33</f>
        <v>Pack of 10 pcs. of Surgical steel half ball (3mm) with bezel set crystal with 1.2mm threading (16g)</v>
      </c>
      <c r="B31" s="78" t="str">
        <f>Original!C33</f>
        <v>XHJB3</v>
      </c>
      <c r="C31" s="79">
        <f>Original!B33</f>
        <v>5</v>
      </c>
      <c r="D31" s="84">
        <f t="shared" si="0"/>
        <v>3.7000812787862372</v>
      </c>
      <c r="E31" s="84">
        <f t="shared" si="0"/>
        <v>18.500406393931183</v>
      </c>
      <c r="F31" s="85">
        <f>Original!G33</f>
        <v>136.57</v>
      </c>
      <c r="G31" s="86">
        <f t="shared" si="1"/>
        <v>682.84999999999991</v>
      </c>
    </row>
    <row r="32" spans="1:7" s="83" customFormat="1" ht="24">
      <c r="A32" s="99" t="str">
        <f>Original!F34</f>
        <v>Pack of 10 pcs. of Surgical steel half ball (3mm) with bezel set crystal with 1.2mm threading (16g)</v>
      </c>
      <c r="B32" s="78" t="str">
        <f>Original!C34</f>
        <v>XHJB3</v>
      </c>
      <c r="C32" s="79">
        <f>Original!B34</f>
        <v>5</v>
      </c>
      <c r="D32" s="84">
        <f t="shared" si="0"/>
        <v>3.7000812787862372</v>
      </c>
      <c r="E32" s="84">
        <f t="shared" si="0"/>
        <v>18.500406393931183</v>
      </c>
      <c r="F32" s="85">
        <f>Original!G34</f>
        <v>136.57</v>
      </c>
      <c r="G32" s="86">
        <f t="shared" si="1"/>
        <v>682.84999999999991</v>
      </c>
    </row>
    <row r="33" spans="1:7" s="83" customFormat="1" ht="24">
      <c r="A33" s="99" t="str">
        <f>Original!F35</f>
        <v>Pack of 10 pcs. of Surgical steel half ball (3mm) with bezel set crystal with 1.2mm threading (16g)</v>
      </c>
      <c r="B33" s="78" t="str">
        <f>Original!C35</f>
        <v>XHJB3</v>
      </c>
      <c r="C33" s="79">
        <f>Original!B35</f>
        <v>5</v>
      </c>
      <c r="D33" s="84">
        <f t="shared" si="0"/>
        <v>3.7000812787862372</v>
      </c>
      <c r="E33" s="84">
        <f t="shared" si="0"/>
        <v>18.500406393931183</v>
      </c>
      <c r="F33" s="85">
        <f>Original!G35</f>
        <v>136.57</v>
      </c>
      <c r="G33" s="86">
        <f t="shared" si="1"/>
        <v>682.84999999999991</v>
      </c>
    </row>
    <row r="34" spans="1:7" s="83" customFormat="1" ht="24">
      <c r="A34" s="99" t="str">
        <f>Original!F36</f>
        <v>Pack of 10 pcs. of Surgical steel half ball (3mm) with bezel set crystal with 1.2mm threading (16g)</v>
      </c>
      <c r="B34" s="78" t="str">
        <f>Original!C36</f>
        <v>XHJB3</v>
      </c>
      <c r="C34" s="79">
        <f>Original!B36</f>
        <v>5</v>
      </c>
      <c r="D34" s="84">
        <f t="shared" si="0"/>
        <v>3.7000812787862372</v>
      </c>
      <c r="E34" s="84">
        <f t="shared" si="0"/>
        <v>18.500406393931183</v>
      </c>
      <c r="F34" s="85">
        <f>Original!G36</f>
        <v>136.57</v>
      </c>
      <c r="G34" s="86">
        <f t="shared" si="1"/>
        <v>682.84999999999991</v>
      </c>
    </row>
    <row r="35" spans="1:7" s="83" customFormat="1" ht="24">
      <c r="A35" s="99" t="str">
        <f>Original!F37</f>
        <v>Pack of 10 pcs. of Surgical steel half ball (3mm) with bezel set crystal with 1.2mm threading (16g)</v>
      </c>
      <c r="B35" s="78" t="str">
        <f>Original!C37</f>
        <v>XHJB3</v>
      </c>
      <c r="C35" s="79">
        <f>Original!B37</f>
        <v>5</v>
      </c>
      <c r="D35" s="84">
        <f t="shared" si="0"/>
        <v>3.7000812787862372</v>
      </c>
      <c r="E35" s="84">
        <f t="shared" si="0"/>
        <v>18.500406393931183</v>
      </c>
      <c r="F35" s="85">
        <f>Original!G37</f>
        <v>136.57</v>
      </c>
      <c r="G35" s="86">
        <f t="shared" si="1"/>
        <v>682.84999999999991</v>
      </c>
    </row>
    <row r="36" spans="1:7" s="83" customFormat="1" ht="24">
      <c r="A36" s="99" t="str">
        <f>Original!F38</f>
        <v>Pack of 10 pcs. of Surgical steel half ball (3mm) with bezel set crystal with 1.2mm threading (16g)</v>
      </c>
      <c r="B36" s="78" t="str">
        <f>Original!C38</f>
        <v>XHJB3</v>
      </c>
      <c r="C36" s="79">
        <f>Original!B38</f>
        <v>5</v>
      </c>
      <c r="D36" s="84">
        <f t="shared" si="0"/>
        <v>3.7000812787862372</v>
      </c>
      <c r="E36" s="84">
        <f t="shared" si="0"/>
        <v>18.500406393931183</v>
      </c>
      <c r="F36" s="85">
        <f>Original!G38</f>
        <v>136.57</v>
      </c>
      <c r="G36" s="86">
        <f t="shared" si="1"/>
        <v>682.84999999999991</v>
      </c>
    </row>
    <row r="37" spans="1:7" s="83" customFormat="1" ht="24">
      <c r="A37" s="99" t="str">
        <f>Original!F39</f>
        <v>Pack of 10 pcs. of Surgical steel half ball (3mm) with bezel set crystal with 1.2mm threading (16g)</v>
      </c>
      <c r="B37" s="78" t="str">
        <f>Original!C39</f>
        <v>XHJB3</v>
      </c>
      <c r="C37" s="79">
        <f>Original!B39</f>
        <v>5</v>
      </c>
      <c r="D37" s="84">
        <f t="shared" si="0"/>
        <v>3.7000812787862372</v>
      </c>
      <c r="E37" s="84">
        <f t="shared" si="0"/>
        <v>18.500406393931183</v>
      </c>
      <c r="F37" s="85">
        <f>Original!G39</f>
        <v>136.57</v>
      </c>
      <c r="G37" s="86">
        <f t="shared" si="1"/>
        <v>682.84999999999991</v>
      </c>
    </row>
    <row r="38" spans="1:7" s="83" customFormat="1" ht="24">
      <c r="A38" s="99" t="str">
        <f>Original!F40</f>
        <v>Pack of 10 pcs. of Surgical steel half ball (3mm) with bezel set crystal with 1.2mm threading (16g)</v>
      </c>
      <c r="B38" s="78" t="str">
        <f>Original!C40</f>
        <v>XHJB3</v>
      </c>
      <c r="C38" s="79">
        <f>Original!B40</f>
        <v>5</v>
      </c>
      <c r="D38" s="84">
        <f t="shared" si="0"/>
        <v>3.7000812787862372</v>
      </c>
      <c r="E38" s="84">
        <f t="shared" si="0"/>
        <v>18.500406393931183</v>
      </c>
      <c r="F38" s="85">
        <f>Original!G40</f>
        <v>136.57</v>
      </c>
      <c r="G38" s="86">
        <f t="shared" si="1"/>
        <v>682.84999999999991</v>
      </c>
    </row>
    <row r="39" spans="1:7" s="83" customFormat="1" ht="24">
      <c r="A39" s="99" t="str">
        <f>Original!F41</f>
        <v>Pack of 10 pcs. of Surgical steel half ball (3mm) with bezel set crystal with 1.2mm threading (16g)</v>
      </c>
      <c r="B39" s="78" t="str">
        <f>Original!C41</f>
        <v>XHJB3</v>
      </c>
      <c r="C39" s="79">
        <f>Original!B41</f>
        <v>5</v>
      </c>
      <c r="D39" s="84">
        <f t="shared" si="0"/>
        <v>3.7000812787862372</v>
      </c>
      <c r="E39" s="84">
        <f t="shared" si="0"/>
        <v>18.500406393931183</v>
      </c>
      <c r="F39" s="85">
        <f>Original!G41</f>
        <v>136.57</v>
      </c>
      <c r="G39" s="86">
        <f t="shared" si="1"/>
        <v>682.84999999999991</v>
      </c>
    </row>
    <row r="40" spans="1:7" s="83" customFormat="1" ht="24">
      <c r="A40" s="99" t="str">
        <f>Original!F42</f>
        <v>Pack of 10 pcs. of Surgical steel half ball (3mm) with bezel set crystal with 1.2mm threading (16g)</v>
      </c>
      <c r="B40" s="78" t="str">
        <f>Original!C42</f>
        <v>XHJB3</v>
      </c>
      <c r="C40" s="79">
        <f>Original!B42</f>
        <v>5</v>
      </c>
      <c r="D40" s="84">
        <f t="shared" si="0"/>
        <v>3.7000812787862372</v>
      </c>
      <c r="E40" s="84">
        <f t="shared" si="0"/>
        <v>18.500406393931183</v>
      </c>
      <c r="F40" s="85">
        <f>Original!G42</f>
        <v>136.57</v>
      </c>
      <c r="G40" s="86">
        <f t="shared" si="1"/>
        <v>682.84999999999991</v>
      </c>
    </row>
    <row r="41" spans="1:7" s="83" customFormat="1" ht="24">
      <c r="A41" s="99" t="str">
        <f>Original!F43</f>
        <v>Pack of 10 pcs. of Surgical steel half ball (3mm) with bezel set crystal with 1.2mm threading (16g)</v>
      </c>
      <c r="B41" s="78" t="str">
        <f>Original!C43</f>
        <v>XHJB3</v>
      </c>
      <c r="C41" s="79">
        <f>Original!B43</f>
        <v>5</v>
      </c>
      <c r="D41" s="84">
        <f t="shared" si="0"/>
        <v>3.7000812787862372</v>
      </c>
      <c r="E41" s="84">
        <f t="shared" si="0"/>
        <v>18.500406393931183</v>
      </c>
      <c r="F41" s="85">
        <f>Original!G43</f>
        <v>136.57</v>
      </c>
      <c r="G41" s="86">
        <f t="shared" si="1"/>
        <v>682.84999999999991</v>
      </c>
    </row>
    <row r="42" spans="1:7" s="83" customFormat="1" ht="24">
      <c r="A42" s="99" t="str">
        <f>Original!F44</f>
        <v>Pack of 10 pcs. of Surgical steel half ball (3mm) with bezel set crystal with 1.2mm threading (16g)</v>
      </c>
      <c r="B42" s="78" t="str">
        <f>Original!C44</f>
        <v>XHJB3</v>
      </c>
      <c r="C42" s="79">
        <f>Original!B44</f>
        <v>3</v>
      </c>
      <c r="D42" s="84">
        <f t="shared" si="0"/>
        <v>3.7000812787862372</v>
      </c>
      <c r="E42" s="84">
        <f t="shared" si="0"/>
        <v>11.100243836358711</v>
      </c>
      <c r="F42" s="85">
        <f>Original!G44</f>
        <v>136.57</v>
      </c>
      <c r="G42" s="86">
        <f t="shared" si="1"/>
        <v>409.71</v>
      </c>
    </row>
    <row r="43" spans="1:7" s="83" customFormat="1" ht="24">
      <c r="A43" s="99" t="str">
        <f>Original!F45</f>
        <v>Pack of 10 anodized steel balls w/ clear crystals - 3mm * 1.2mm threading (16g)</v>
      </c>
      <c r="B43" s="78" t="str">
        <f>Original!C45</f>
        <v>XJBT3S</v>
      </c>
      <c r="C43" s="79">
        <f>Original!B45</f>
        <v>5</v>
      </c>
      <c r="D43" s="84">
        <f t="shared" si="0"/>
        <v>5.4150636683825528</v>
      </c>
      <c r="E43" s="84">
        <f t="shared" si="0"/>
        <v>27.075318341912762</v>
      </c>
      <c r="F43" s="85">
        <f>Original!G45</f>
        <v>199.87</v>
      </c>
      <c r="G43" s="86">
        <f t="shared" si="1"/>
        <v>999.35</v>
      </c>
    </row>
    <row r="44" spans="1:7" s="83" customFormat="1" ht="24">
      <c r="A44" s="99" t="str">
        <f>Original!F46</f>
        <v>Pack of 10 steel balls - 3mm * 1.2mm threading (16g) ”body jewelry parts”</v>
      </c>
      <c r="B44" s="78" t="str">
        <f>Original!C46</f>
        <v>XBAL3</v>
      </c>
      <c r="C44" s="79">
        <f>Original!B46</f>
        <v>100</v>
      </c>
      <c r="D44" s="84">
        <f t="shared" si="0"/>
        <v>0.61500948252506105</v>
      </c>
      <c r="E44" s="84">
        <f t="shared" si="0"/>
        <v>61.500948252506099</v>
      </c>
      <c r="F44" s="85">
        <f>Original!G46</f>
        <v>22.7</v>
      </c>
      <c r="G44" s="86">
        <f t="shared" si="1"/>
        <v>2270</v>
      </c>
    </row>
    <row r="45" spans="1:7" s="83" customFormat="1">
      <c r="A45" s="99" t="str">
        <f>Original!F47</f>
        <v>Pack of 10 steel balls - 4mm * 1.2mm threading (16g)</v>
      </c>
      <c r="B45" s="78" t="str">
        <f>Original!C47</f>
        <v>XBAL4S</v>
      </c>
      <c r="C45" s="79">
        <f>Original!B47</f>
        <v>10</v>
      </c>
      <c r="D45" s="84">
        <f t="shared" si="0"/>
        <v>0.72121376320780284</v>
      </c>
      <c r="E45" s="84">
        <f t="shared" si="0"/>
        <v>7.2121376320780284</v>
      </c>
      <c r="F45" s="85">
        <f>Original!G47</f>
        <v>26.62</v>
      </c>
      <c r="G45" s="86">
        <f t="shared" si="1"/>
        <v>266.2</v>
      </c>
    </row>
    <row r="46" spans="1:7" s="83" customFormat="1">
      <c r="A46" s="99" t="str">
        <f>Original!F48</f>
        <v>Steel  ball 2.5 mm.*1.2 in Pack (10pcs )”body jewelry parts”</v>
      </c>
      <c r="B46" s="78" t="str">
        <f>Original!C48</f>
        <v>XBAL25</v>
      </c>
      <c r="C46" s="79">
        <f>Original!B48</f>
        <v>30</v>
      </c>
      <c r="D46" s="84">
        <f t="shared" si="0"/>
        <v>0.5992955838526145</v>
      </c>
      <c r="E46" s="84">
        <f t="shared" si="0"/>
        <v>17.978867515578436</v>
      </c>
      <c r="F46" s="85">
        <f>Original!G48</f>
        <v>22.12</v>
      </c>
      <c r="G46" s="86">
        <f t="shared" si="1"/>
        <v>663.6</v>
      </c>
    </row>
    <row r="47" spans="1:7" s="83" customFormat="1">
      <c r="A47" s="99" t="str">
        <f>Original!F49</f>
        <v>Pack of 10 anodized steel balls - 2.5mm * 1.2mm threading (16g)</v>
      </c>
      <c r="B47" s="78" t="str">
        <f>Original!C49</f>
        <v>XBT25</v>
      </c>
      <c r="C47" s="79">
        <f>Original!B49</f>
        <v>5</v>
      </c>
      <c r="D47" s="84">
        <f t="shared" si="0"/>
        <v>1.9393118396098619</v>
      </c>
      <c r="E47" s="84">
        <f t="shared" si="0"/>
        <v>9.6965591980493091</v>
      </c>
      <c r="F47" s="85">
        <f>Original!G49</f>
        <v>71.58</v>
      </c>
      <c r="G47" s="86">
        <f t="shared" si="1"/>
        <v>357.9</v>
      </c>
    </row>
    <row r="48" spans="1:7" s="83" customFormat="1">
      <c r="A48" s="99" t="str">
        <f>Original!F50</f>
        <v>Pack of 10 anodized steel balls - 2.5mm * 1.2mm threading (16g)</v>
      </c>
      <c r="B48" s="78" t="str">
        <f>Original!C50</f>
        <v>XBT25</v>
      </c>
      <c r="C48" s="79">
        <f>Original!B50</f>
        <v>5</v>
      </c>
      <c r="D48" s="84">
        <f t="shared" si="0"/>
        <v>1.9393118396098619</v>
      </c>
      <c r="E48" s="84">
        <f t="shared" si="0"/>
        <v>9.6965591980493091</v>
      </c>
      <c r="F48" s="85">
        <f>Original!G50</f>
        <v>71.58</v>
      </c>
      <c r="G48" s="86">
        <f t="shared" si="1"/>
        <v>357.9</v>
      </c>
    </row>
    <row r="49" spans="1:7" s="83" customFormat="1">
      <c r="A49" s="99" t="str">
        <f>Original!F51</f>
        <v>Pack of 10 anodized steel balls - 2.5mm * 1.2mm threading (16g)</v>
      </c>
      <c r="B49" s="78" t="str">
        <f>Original!C51</f>
        <v>XBT25</v>
      </c>
      <c r="C49" s="79">
        <f>Original!B51</f>
        <v>5</v>
      </c>
      <c r="D49" s="84">
        <f t="shared" si="0"/>
        <v>1.9393118396098619</v>
      </c>
      <c r="E49" s="84">
        <f t="shared" si="0"/>
        <v>9.6965591980493091</v>
      </c>
      <c r="F49" s="85">
        <f>Original!G51</f>
        <v>71.58</v>
      </c>
      <c r="G49" s="86">
        <f t="shared" si="1"/>
        <v>357.9</v>
      </c>
    </row>
    <row r="50" spans="1:7" s="83" customFormat="1">
      <c r="A50" s="99" t="str">
        <f>Original!F52</f>
        <v>Pack of 10 anodized steel balls - 3mm * 1.2mm threading (16g)</v>
      </c>
      <c r="B50" s="78" t="str">
        <f>Original!C52</f>
        <v>XBT3S</v>
      </c>
      <c r="C50" s="79">
        <f>Original!B52</f>
        <v>30</v>
      </c>
      <c r="D50" s="84">
        <f t="shared" si="0"/>
        <v>1.9496071525331888</v>
      </c>
      <c r="E50" s="84">
        <f t="shared" si="0"/>
        <v>58.488214575995663</v>
      </c>
      <c r="F50" s="85">
        <f>Original!G52</f>
        <v>71.959999999999994</v>
      </c>
      <c r="G50" s="86">
        <f t="shared" si="1"/>
        <v>2158.7999999999997</v>
      </c>
    </row>
    <row r="51" spans="1:7" s="83" customFormat="1">
      <c r="A51" s="99" t="str">
        <f>Original!F53</f>
        <v>Pack of 10 anodized steel balls - 3mm * 1.2mm threading (16g)</v>
      </c>
      <c r="B51" s="78" t="str">
        <f>Original!C53</f>
        <v>XBT3S</v>
      </c>
      <c r="C51" s="79">
        <f>Original!B53</f>
        <v>30</v>
      </c>
      <c r="D51" s="84">
        <f t="shared" si="0"/>
        <v>1.9496071525331888</v>
      </c>
      <c r="E51" s="84">
        <f t="shared" si="0"/>
        <v>58.488214575995663</v>
      </c>
      <c r="F51" s="85">
        <f>Original!G53</f>
        <v>71.959999999999994</v>
      </c>
      <c r="G51" s="86">
        <f t="shared" si="1"/>
        <v>2158.7999999999997</v>
      </c>
    </row>
    <row r="52" spans="1:7" s="83" customFormat="1">
      <c r="A52" s="99" t="str">
        <f>Original!F54</f>
        <v>Pack of 10 anodized steel balls - 3mm * 1.2mm threading (16g)</v>
      </c>
      <c r="B52" s="78" t="str">
        <f>Original!C54</f>
        <v>XBT3S</v>
      </c>
      <c r="C52" s="79">
        <f>Original!B54</f>
        <v>20</v>
      </c>
      <c r="D52" s="84">
        <f t="shared" si="0"/>
        <v>1.9496071525331888</v>
      </c>
      <c r="E52" s="84">
        <f t="shared" si="0"/>
        <v>38.992143050663778</v>
      </c>
      <c r="F52" s="85">
        <f>Original!G54</f>
        <v>71.959999999999994</v>
      </c>
      <c r="G52" s="86">
        <f t="shared" si="1"/>
        <v>1439.1999999999998</v>
      </c>
    </row>
    <row r="53" spans="1:7" s="83" customFormat="1">
      <c r="A53" s="99" t="str">
        <f>Original!F55</f>
        <v>Pack of 10 anodized steel balls - 3mm * 1.2mm threading (16g)</v>
      </c>
      <c r="B53" s="78" t="str">
        <f>Original!C55</f>
        <v>XBT3S</v>
      </c>
      <c r="C53" s="79">
        <f>Original!B55</f>
        <v>7</v>
      </c>
      <c r="D53" s="84">
        <f t="shared" si="0"/>
        <v>1.9496071525331888</v>
      </c>
      <c r="E53" s="84">
        <f t="shared" si="0"/>
        <v>13.647250067732323</v>
      </c>
      <c r="F53" s="85">
        <f>Original!G55</f>
        <v>71.959999999999994</v>
      </c>
      <c r="G53" s="86">
        <f t="shared" si="1"/>
        <v>503.71999999999997</v>
      </c>
    </row>
    <row r="54" spans="1:7" s="83" customFormat="1">
      <c r="A54" s="99" t="str">
        <f>Original!F56</f>
        <v>Pack of 10 anodized steel balls - 3mm * 1.2mm threading (16g)</v>
      </c>
      <c r="B54" s="78" t="str">
        <f>Original!C56</f>
        <v>XBT3S</v>
      </c>
      <c r="C54" s="79">
        <f>Original!B56</f>
        <v>10</v>
      </c>
      <c r="D54" s="84">
        <f t="shared" si="0"/>
        <v>1.9496071525331888</v>
      </c>
      <c r="E54" s="84">
        <f t="shared" si="0"/>
        <v>19.496071525331889</v>
      </c>
      <c r="F54" s="85">
        <f>Original!G56</f>
        <v>71.959999999999994</v>
      </c>
      <c r="G54" s="86">
        <f t="shared" si="1"/>
        <v>719.59999999999991</v>
      </c>
    </row>
    <row r="55" spans="1:7" s="83" customFormat="1">
      <c r="A55" s="99" t="str">
        <f>Original!F57</f>
        <v>Pack of 10 anodized steel balls - 3mm * 1.2mm threading (16g)</v>
      </c>
      <c r="B55" s="78" t="str">
        <f>Original!C57</f>
        <v>XBT3S</v>
      </c>
      <c r="C55" s="79">
        <f>Original!B57</f>
        <v>10</v>
      </c>
      <c r="D55" s="84">
        <f t="shared" si="0"/>
        <v>1.9496071525331888</v>
      </c>
      <c r="E55" s="84">
        <f t="shared" si="0"/>
        <v>19.496071525331889</v>
      </c>
      <c r="F55" s="85">
        <f>Original!G57</f>
        <v>71.959999999999994</v>
      </c>
      <c r="G55" s="86">
        <f t="shared" si="1"/>
        <v>719.59999999999991</v>
      </c>
    </row>
    <row r="56" spans="1:7" s="83" customFormat="1">
      <c r="A56" s="99" t="str">
        <f>Original!F58</f>
        <v>Pack of 10 anodized steel balls - 4mm * 1.2mm threading (16g)</v>
      </c>
      <c r="B56" s="78" t="str">
        <f>Original!C58</f>
        <v>XBT4S</v>
      </c>
      <c r="C56" s="79">
        <f>Original!B58</f>
        <v>20</v>
      </c>
      <c r="D56" s="84">
        <f t="shared" si="0"/>
        <v>1.9883500406393932</v>
      </c>
      <c r="E56" s="84">
        <f t="shared" si="0"/>
        <v>39.767000812787863</v>
      </c>
      <c r="F56" s="85">
        <f>Original!G58</f>
        <v>73.39</v>
      </c>
      <c r="G56" s="86">
        <f t="shared" si="1"/>
        <v>1467.8</v>
      </c>
    </row>
    <row r="57" spans="1:7" s="83" customFormat="1">
      <c r="A57" s="99" t="str">
        <f>Original!F59</f>
        <v>Pack of 10 anodized steel balls - 4mm * 1.2mm threading (16g)</v>
      </c>
      <c r="B57" s="78" t="str">
        <f>Original!C59</f>
        <v>XBT4S</v>
      </c>
      <c r="C57" s="79">
        <f>Original!B59</f>
        <v>20</v>
      </c>
      <c r="D57" s="84">
        <f t="shared" si="0"/>
        <v>1.9883500406393932</v>
      </c>
      <c r="E57" s="84">
        <f t="shared" si="0"/>
        <v>39.767000812787863</v>
      </c>
      <c r="F57" s="85">
        <f>Original!G59</f>
        <v>73.39</v>
      </c>
      <c r="G57" s="86">
        <f t="shared" si="1"/>
        <v>1467.8</v>
      </c>
    </row>
    <row r="58" spans="1:7" s="83" customFormat="1">
      <c r="A58" s="99" t="str">
        <f>Original!F60</f>
        <v>Pack of 10 anodized steel balls - 4mm * 1.2mm threading (16g)</v>
      </c>
      <c r="B58" s="78" t="str">
        <f>Original!C60</f>
        <v>XBT4S</v>
      </c>
      <c r="C58" s="79">
        <f>Original!B60</f>
        <v>20</v>
      </c>
      <c r="D58" s="84">
        <f t="shared" si="0"/>
        <v>1.9883500406393932</v>
      </c>
      <c r="E58" s="84">
        <f t="shared" si="0"/>
        <v>39.767000812787863</v>
      </c>
      <c r="F58" s="85">
        <f>Original!G60</f>
        <v>73.39</v>
      </c>
      <c r="G58" s="86">
        <f t="shared" si="1"/>
        <v>1467.8</v>
      </c>
    </row>
    <row r="59" spans="1:7" s="83" customFormat="1" ht="24">
      <c r="A59" s="99" t="str">
        <f>Original!F61</f>
        <v>Pack of 10 steel balls - 4mm * 1.6mm threading (14g) ”body jewelry parts”</v>
      </c>
      <c r="B59" s="78" t="str">
        <f>Original!C61</f>
        <v>XBAL4</v>
      </c>
      <c r="C59" s="79">
        <f>Original!B61</f>
        <v>20</v>
      </c>
      <c r="D59" s="84">
        <f t="shared" si="0"/>
        <v>0.71633703603359533</v>
      </c>
      <c r="E59" s="84">
        <f t="shared" si="0"/>
        <v>14.326740720671907</v>
      </c>
      <c r="F59" s="85">
        <f>Original!G61</f>
        <v>26.44</v>
      </c>
      <c r="G59" s="86">
        <f t="shared" si="1"/>
        <v>528.80000000000007</v>
      </c>
    </row>
    <row r="60" spans="1:7" s="83" customFormat="1" ht="24">
      <c r="A60" s="99" t="str">
        <f>Original!F62</f>
        <v>Pack of 10 steel balls - 5mm * 1.6mm threading (14g) ”body jewelry parts”</v>
      </c>
      <c r="B60" s="78" t="str">
        <f>Original!C62</f>
        <v>XBAL5</v>
      </c>
      <c r="C60" s="79">
        <f>Original!B62</f>
        <v>20</v>
      </c>
      <c r="D60" s="84">
        <f t="shared" si="0"/>
        <v>0.74857762124085614</v>
      </c>
      <c r="E60" s="84">
        <f t="shared" si="0"/>
        <v>14.971552424817125</v>
      </c>
      <c r="F60" s="85">
        <f>Original!G62</f>
        <v>27.63</v>
      </c>
      <c r="G60" s="86">
        <f t="shared" si="1"/>
        <v>552.6</v>
      </c>
    </row>
    <row r="61" spans="1:7" s="83" customFormat="1" ht="24">
      <c r="A61" s="99" t="str">
        <f>Original!F63</f>
        <v>Pack of 10 anodized steel balls w/ clear crystals - 4mm * 1.6mm threading (14g) ”body jewelry parts”</v>
      </c>
      <c r="B61" s="78" t="str">
        <f>Original!C63</f>
        <v>XJBT4G</v>
      </c>
      <c r="C61" s="79">
        <f>Original!B63</f>
        <v>10</v>
      </c>
      <c r="D61" s="84">
        <f t="shared" si="0"/>
        <v>5.5017610403684643</v>
      </c>
      <c r="E61" s="84">
        <f t="shared" si="0"/>
        <v>55.017610403684635</v>
      </c>
      <c r="F61" s="85">
        <f>Original!G63</f>
        <v>203.07</v>
      </c>
      <c r="G61" s="86">
        <f t="shared" si="1"/>
        <v>2030.6999999999998</v>
      </c>
    </row>
    <row r="62" spans="1:7" s="83" customFormat="1" ht="24">
      <c r="A62" s="99" t="str">
        <f>Original!F64</f>
        <v>Pack of 10 anodized steel balls w/ clear crystals - 4mm * 1.6mm threading (14g) ”body jewelry parts”</v>
      </c>
      <c r="B62" s="78" t="str">
        <f>Original!C64</f>
        <v>XJBT4G</v>
      </c>
      <c r="C62" s="79">
        <f>Original!B64</f>
        <v>10</v>
      </c>
      <c r="D62" s="84">
        <f t="shared" si="0"/>
        <v>5.5017610403684643</v>
      </c>
      <c r="E62" s="84">
        <f t="shared" si="0"/>
        <v>55.017610403684635</v>
      </c>
      <c r="F62" s="85">
        <f>Original!G64</f>
        <v>203.07</v>
      </c>
      <c r="G62" s="86">
        <f t="shared" si="1"/>
        <v>2030.6999999999998</v>
      </c>
    </row>
    <row r="63" spans="1:7" s="83" customFormat="1" ht="24">
      <c r="A63" s="99" t="str">
        <f>Original!F65</f>
        <v>Pack of 10 anodized steel balls w/ clear crystals - 4mm * 1.6mm threading (14g) ”body jewelry parts”</v>
      </c>
      <c r="B63" s="78" t="str">
        <f>Original!C65</f>
        <v>XJBT4G</v>
      </c>
      <c r="C63" s="79">
        <f>Original!B65</f>
        <v>10</v>
      </c>
      <c r="D63" s="84">
        <f t="shared" si="0"/>
        <v>5.5017610403684643</v>
      </c>
      <c r="E63" s="84">
        <f t="shared" si="0"/>
        <v>55.017610403684635</v>
      </c>
      <c r="F63" s="85">
        <f>Original!G65</f>
        <v>203.07</v>
      </c>
      <c r="G63" s="86">
        <f t="shared" si="1"/>
        <v>2030.6999999999998</v>
      </c>
    </row>
    <row r="64" spans="1:7" s="83" customFormat="1" ht="24">
      <c r="A64" s="99" t="str">
        <f>Original!F68</f>
        <v>Pack of 10 anodized steel balls w/ clear crystals - 5mm * 1.6mm threading (14g) ”body jewelry parts”</v>
      </c>
      <c r="B64" s="78" t="str">
        <f>Original!C68</f>
        <v>XJBT5G</v>
      </c>
      <c r="C64" s="79">
        <f>Original!B68</f>
        <v>0</v>
      </c>
      <c r="D64" s="84">
        <f t="shared" si="0"/>
        <v>5.8791655377946359</v>
      </c>
      <c r="E64" s="84">
        <f t="shared" si="0"/>
        <v>0</v>
      </c>
      <c r="F64" s="85">
        <f>Original!G68</f>
        <v>217</v>
      </c>
      <c r="G64" s="86">
        <f t="shared" si="1"/>
        <v>0</v>
      </c>
    </row>
    <row r="65" spans="1:7" s="83" customFormat="1" ht="24">
      <c r="A65" s="99" t="str">
        <f>Original!F66</f>
        <v>Pack of 10 anodized steel balls w/ clear crystals - 5mm * 1.6mm threading (14g) ”body jewelry parts”</v>
      </c>
      <c r="B65" s="78" t="str">
        <f>Original!C66</f>
        <v>XJBT5G</v>
      </c>
      <c r="C65" s="79">
        <f>Original!B66</f>
        <v>10</v>
      </c>
      <c r="D65" s="84">
        <f t="shared" ref="D65:D128" si="2">F65/$D$14</f>
        <v>5.8791655377946359</v>
      </c>
      <c r="E65" s="84">
        <f t="shared" ref="E65:E128" si="3">G65/$D$14</f>
        <v>58.791655377946363</v>
      </c>
      <c r="F65" s="85">
        <f>Original!G66</f>
        <v>217</v>
      </c>
      <c r="G65" s="86">
        <f t="shared" ref="G65:G128" si="4">C65*F65</f>
        <v>2170</v>
      </c>
    </row>
    <row r="66" spans="1:7" s="83" customFormat="1" ht="24">
      <c r="A66" s="99" t="str">
        <f>Original!F70</f>
        <v>Pack of 10 anodized steel balls w/ clear crystals - 5mm * 1.6mm threading (14g) ”body jewelry parts”</v>
      </c>
      <c r="B66" s="78" t="str">
        <f>Original!C70</f>
        <v>XJBT5G</v>
      </c>
      <c r="C66" s="79">
        <f>Original!B70</f>
        <v>10</v>
      </c>
      <c r="D66" s="84">
        <f t="shared" si="2"/>
        <v>5.8791655377946359</v>
      </c>
      <c r="E66" s="84">
        <f t="shared" si="3"/>
        <v>58.791655377946363</v>
      </c>
      <c r="F66" s="85">
        <f>Original!G70</f>
        <v>217</v>
      </c>
      <c r="G66" s="86">
        <f t="shared" si="4"/>
        <v>2170</v>
      </c>
    </row>
    <row r="67" spans="1:7" s="83" customFormat="1" ht="24">
      <c r="A67" s="99" t="str">
        <f>Original!F67</f>
        <v>Pack of 10 anodized steel balls w/ clear crystals - 5mm * 1.6mm threading (14g) ”body jewelry parts”</v>
      </c>
      <c r="B67" s="78" t="str">
        <f>Original!C67</f>
        <v>XJBT5G</v>
      </c>
      <c r="C67" s="79">
        <f>Original!B67</f>
        <v>10</v>
      </c>
      <c r="D67" s="84">
        <f t="shared" si="2"/>
        <v>5.8791655377946359</v>
      </c>
      <c r="E67" s="84">
        <f t="shared" si="3"/>
        <v>58.791655377946363</v>
      </c>
      <c r="F67" s="85">
        <f>Original!G67</f>
        <v>217</v>
      </c>
      <c r="G67" s="86">
        <f t="shared" si="4"/>
        <v>2170</v>
      </c>
    </row>
    <row r="68" spans="1:7" s="83" customFormat="1" ht="24">
      <c r="A68" s="99" t="str">
        <f>Original!F69</f>
        <v>Pack of 10 anodized steel balls w/ clear crystals - 5mm * 1.6mm threading (14g) ”body jewelry parts”</v>
      </c>
      <c r="B68" s="78" t="str">
        <f>Original!C69</f>
        <v>XJBT5G</v>
      </c>
      <c r="C68" s="79">
        <f>Original!B69</f>
        <v>10</v>
      </c>
      <c r="D68" s="84">
        <f t="shared" si="2"/>
        <v>5.8791655377946359</v>
      </c>
      <c r="E68" s="84">
        <f t="shared" si="3"/>
        <v>58.791655377946363</v>
      </c>
      <c r="F68" s="85">
        <f>Original!G69</f>
        <v>217</v>
      </c>
      <c r="G68" s="86">
        <f t="shared" si="4"/>
        <v>2170</v>
      </c>
    </row>
    <row r="69" spans="1:7" s="83" customFormat="1" ht="24">
      <c r="A69" s="99" t="str">
        <f>Original!F71</f>
        <v>Pack of 10 anodized steel balls w/ clear crystals - 5mm * 1.6mm threading (14g) ”body jewelry parts”</v>
      </c>
      <c r="B69" s="78" t="str">
        <f>Original!C71</f>
        <v>XJBT5G</v>
      </c>
      <c r="C69" s="79">
        <f>Original!B71</f>
        <v>10</v>
      </c>
      <c r="D69" s="84">
        <f t="shared" si="2"/>
        <v>5.8791655377946359</v>
      </c>
      <c r="E69" s="84">
        <f t="shared" si="3"/>
        <v>58.791655377946363</v>
      </c>
      <c r="F69" s="85">
        <f>Original!G71</f>
        <v>217</v>
      </c>
      <c r="G69" s="86">
        <f t="shared" si="4"/>
        <v>2170</v>
      </c>
    </row>
    <row r="70" spans="1:7" s="83" customFormat="1" ht="24">
      <c r="A70" s="99" t="str">
        <f>Original!F72</f>
        <v>Pack of 10 anodized steel balls w/ clear crystals - 5mm * 1.6mm threading (14g) ”body jewelry parts”</v>
      </c>
      <c r="B70" s="78" t="str">
        <f>Original!C72</f>
        <v>XJBT5G</v>
      </c>
      <c r="C70" s="79">
        <f>Original!B72</f>
        <v>10</v>
      </c>
      <c r="D70" s="84">
        <f t="shared" si="2"/>
        <v>5.8791655377946359</v>
      </c>
      <c r="E70" s="84">
        <f t="shared" si="3"/>
        <v>58.791655377946363</v>
      </c>
      <c r="F70" s="85">
        <f>Original!G72</f>
        <v>217</v>
      </c>
      <c r="G70" s="86">
        <f t="shared" si="4"/>
        <v>2170</v>
      </c>
    </row>
    <row r="71" spans="1:7" s="83" customFormat="1" ht="24">
      <c r="A71" s="99" t="str">
        <f>Original!F73</f>
        <v>Pack of 10 anodized steel balls w/ clear crystals - 5mm * 1.6mm threading (14g) ”body jewelry parts”</v>
      </c>
      <c r="B71" s="78" t="str">
        <f>Original!C73</f>
        <v>XJBT5G</v>
      </c>
      <c r="C71" s="79">
        <f>Original!B73</f>
        <v>10</v>
      </c>
      <c r="D71" s="84">
        <f t="shared" si="2"/>
        <v>5.8791655377946359</v>
      </c>
      <c r="E71" s="84">
        <f t="shared" si="3"/>
        <v>58.791655377946363</v>
      </c>
      <c r="F71" s="85">
        <f>Original!G73</f>
        <v>217</v>
      </c>
      <c r="G71" s="86">
        <f t="shared" si="4"/>
        <v>2170</v>
      </c>
    </row>
    <row r="72" spans="1:7" s="83" customFormat="1" ht="24">
      <c r="A72" s="99" t="str">
        <f>Original!F74</f>
        <v>Pack of 10 anodized steel balls w/ clear crystals - 5mm * 1.6mm threading (14g) ”body jewelry parts”</v>
      </c>
      <c r="B72" s="78" t="str">
        <f>Original!C74</f>
        <v>XJBT5G</v>
      </c>
      <c r="C72" s="79">
        <f>Original!B74</f>
        <v>10</v>
      </c>
      <c r="D72" s="84">
        <f t="shared" si="2"/>
        <v>5.8791655377946359</v>
      </c>
      <c r="E72" s="84">
        <f t="shared" si="3"/>
        <v>58.791655377946363</v>
      </c>
      <c r="F72" s="85">
        <f>Original!G74</f>
        <v>217</v>
      </c>
      <c r="G72" s="86">
        <f t="shared" si="4"/>
        <v>2170</v>
      </c>
    </row>
    <row r="73" spans="1:7" s="83" customFormat="1" ht="24">
      <c r="A73" s="99" t="str">
        <f>Original!F75</f>
        <v>Pack of 10 anodized steel balls w/ clear crystals - 5mm * 1.6mm threading (14g) ”body jewelry parts”</v>
      </c>
      <c r="B73" s="78" t="str">
        <f>Original!C75</f>
        <v>XJBT5G</v>
      </c>
      <c r="C73" s="79">
        <f>Original!B75</f>
        <v>10</v>
      </c>
      <c r="D73" s="84">
        <f t="shared" si="2"/>
        <v>5.8791655377946359</v>
      </c>
      <c r="E73" s="84">
        <f t="shared" si="3"/>
        <v>58.791655377946363</v>
      </c>
      <c r="F73" s="85">
        <f>Original!G75</f>
        <v>217</v>
      </c>
      <c r="G73" s="86">
        <f t="shared" si="4"/>
        <v>2170</v>
      </c>
    </row>
    <row r="74" spans="1:7" s="83" customFormat="1" ht="24">
      <c r="A74" s="99" t="str">
        <f>Original!F76</f>
        <v>Pack of 10 anodized steel balls w/ clear crystals - 5mm * 1.6mm threading (14g) ”body jewelry parts”</v>
      </c>
      <c r="B74" s="78" t="str">
        <f>Original!C76</f>
        <v>XJBT5G</v>
      </c>
      <c r="C74" s="79">
        <f>Original!B76</f>
        <v>10</v>
      </c>
      <c r="D74" s="84">
        <f t="shared" si="2"/>
        <v>5.8791655377946359</v>
      </c>
      <c r="E74" s="84">
        <f t="shared" si="3"/>
        <v>58.791655377946363</v>
      </c>
      <c r="F74" s="85">
        <f>Original!G76</f>
        <v>217</v>
      </c>
      <c r="G74" s="86">
        <f t="shared" si="4"/>
        <v>2170</v>
      </c>
    </row>
    <row r="75" spans="1:7" s="83" customFormat="1" ht="24">
      <c r="A75" s="99" t="str">
        <f>Original!F77</f>
        <v>Pack of 10 anodized steel balls w/ clear crystals - 5mm * 1.6mm threading (14g) ”body jewelry parts”</v>
      </c>
      <c r="B75" s="78" t="str">
        <f>Original!C77</f>
        <v>XJBT5G</v>
      </c>
      <c r="C75" s="79">
        <f>Original!B77</f>
        <v>10</v>
      </c>
      <c r="D75" s="84">
        <f t="shared" si="2"/>
        <v>5.8791655377946359</v>
      </c>
      <c r="E75" s="84">
        <f t="shared" si="3"/>
        <v>58.791655377946363</v>
      </c>
      <c r="F75" s="85">
        <f>Original!G77</f>
        <v>217</v>
      </c>
      <c r="G75" s="86">
        <f t="shared" si="4"/>
        <v>2170</v>
      </c>
    </row>
    <row r="76" spans="1:7" s="83" customFormat="1" ht="24">
      <c r="A76" s="99" t="str">
        <f>Original!F78</f>
        <v>Pack of 10 anodized steel balls w/ clear crystals - 6mm * 1.6mm threading (14g) ”body jewelry parts”</v>
      </c>
      <c r="B76" s="78" t="str">
        <f>Original!C78</f>
        <v>XJBT6G</v>
      </c>
      <c r="C76" s="79">
        <f>Original!B78</f>
        <v>10</v>
      </c>
      <c r="D76" s="84">
        <f t="shared" si="2"/>
        <v>6.3446220536439997</v>
      </c>
      <c r="E76" s="84">
        <f t="shared" si="3"/>
        <v>63.446220536440002</v>
      </c>
      <c r="F76" s="85">
        <f>Original!G78</f>
        <v>234.18</v>
      </c>
      <c r="G76" s="86">
        <f t="shared" si="4"/>
        <v>2341.8000000000002</v>
      </c>
    </row>
    <row r="77" spans="1:7" s="83" customFormat="1" ht="24">
      <c r="A77" s="99" t="str">
        <f>Original!F79</f>
        <v>Pack of 10 anodized steel balls w/ clear crystals - 6mm * 1.6mm threading (14g) ”body jewelry parts”</v>
      </c>
      <c r="B77" s="78" t="str">
        <f>Original!C79</f>
        <v>XJBT6G</v>
      </c>
      <c r="C77" s="79">
        <f>Original!B79</f>
        <v>10</v>
      </c>
      <c r="D77" s="84">
        <f t="shared" si="2"/>
        <v>6.3446220536439997</v>
      </c>
      <c r="E77" s="84">
        <f t="shared" si="3"/>
        <v>63.446220536440002</v>
      </c>
      <c r="F77" s="85">
        <f>Original!G79</f>
        <v>234.18</v>
      </c>
      <c r="G77" s="86">
        <f t="shared" si="4"/>
        <v>2341.8000000000002</v>
      </c>
    </row>
    <row r="78" spans="1:7" s="83" customFormat="1" ht="24">
      <c r="A78" s="99" t="str">
        <f>Original!F80</f>
        <v>Pack of 10 anodized steel balls w/ clear crystals - 6mm * 1.6mm threading (14g) ”body jewelry parts”</v>
      </c>
      <c r="B78" s="78" t="str">
        <f>Original!C80</f>
        <v>XJBT6G</v>
      </c>
      <c r="C78" s="79">
        <f>Original!B80</f>
        <v>10</v>
      </c>
      <c r="D78" s="84">
        <f t="shared" si="2"/>
        <v>6.3446220536439997</v>
      </c>
      <c r="E78" s="84">
        <f t="shared" si="3"/>
        <v>63.446220536440002</v>
      </c>
      <c r="F78" s="85">
        <f>Original!G80</f>
        <v>234.18</v>
      </c>
      <c r="G78" s="86">
        <f t="shared" si="4"/>
        <v>2341.8000000000002</v>
      </c>
    </row>
    <row r="79" spans="1:7" s="83" customFormat="1" ht="24">
      <c r="A79" s="99" t="str">
        <f>Original!F81</f>
        <v>Pack of 10 anodized steel balls w/ clear crystals - 6mm * 1.6mm threading (14g) ”body jewelry parts”</v>
      </c>
      <c r="B79" s="78" t="str">
        <f>Original!C81</f>
        <v>XJBT6G</v>
      </c>
      <c r="C79" s="79">
        <f>Original!B81</f>
        <v>10</v>
      </c>
      <c r="D79" s="84">
        <f t="shared" si="2"/>
        <v>6.3446220536439997</v>
      </c>
      <c r="E79" s="84">
        <f t="shared" si="3"/>
        <v>63.446220536440002</v>
      </c>
      <c r="F79" s="85">
        <f>Original!G81</f>
        <v>234.18</v>
      </c>
      <c r="G79" s="86">
        <f t="shared" si="4"/>
        <v>2341.8000000000002</v>
      </c>
    </row>
    <row r="80" spans="1:7" s="83" customFormat="1" ht="24">
      <c r="A80" s="99" t="str">
        <f>Original!F82</f>
        <v>Pack of 10 anodized steel balls w/ clear crystals - 6mm * 1.6mm threading (14g) ”body jewelry parts”</v>
      </c>
      <c r="B80" s="78" t="str">
        <f>Original!C82</f>
        <v>XJBT6G</v>
      </c>
      <c r="C80" s="79">
        <f>Original!B82</f>
        <v>10</v>
      </c>
      <c r="D80" s="84">
        <f t="shared" si="2"/>
        <v>6.3446220536439997</v>
      </c>
      <c r="E80" s="84">
        <f t="shared" si="3"/>
        <v>63.446220536440002</v>
      </c>
      <c r="F80" s="85">
        <f>Original!G82</f>
        <v>234.18</v>
      </c>
      <c r="G80" s="86">
        <f t="shared" si="4"/>
        <v>2341.8000000000002</v>
      </c>
    </row>
    <row r="81" spans="1:7" s="83" customFormat="1" ht="24">
      <c r="A81" s="99" t="str">
        <f>Original!F83</f>
        <v>Pack of 10 anodized steel balls w/ clear crystals - 6mm * 1.6mm threading (14g) ”body jewelry parts”</v>
      </c>
      <c r="B81" s="78" t="str">
        <f>Original!C83</f>
        <v>XJBT6G</v>
      </c>
      <c r="C81" s="79">
        <f>Original!B83</f>
        <v>10</v>
      </c>
      <c r="D81" s="84">
        <f t="shared" si="2"/>
        <v>6.3446220536439997</v>
      </c>
      <c r="E81" s="84">
        <f t="shared" si="3"/>
        <v>63.446220536440002</v>
      </c>
      <c r="F81" s="85">
        <f>Original!G83</f>
        <v>234.18</v>
      </c>
      <c r="G81" s="86">
        <f t="shared" si="4"/>
        <v>2341.8000000000002</v>
      </c>
    </row>
    <row r="82" spans="1:7" s="83" customFormat="1" ht="24">
      <c r="A82" s="99" t="str">
        <f>Original!F84</f>
        <v>Pack of 10 anodized steel balls w/ clear crystals - 6mm * 1.6mm threading (14g) ”body jewelry parts”</v>
      </c>
      <c r="B82" s="78" t="str">
        <f>Original!C84</f>
        <v>XJBT6G</v>
      </c>
      <c r="C82" s="79">
        <f>Original!B84</f>
        <v>10</v>
      </c>
      <c r="D82" s="84">
        <f t="shared" si="2"/>
        <v>6.3446220536439997</v>
      </c>
      <c r="E82" s="84">
        <f t="shared" si="3"/>
        <v>63.446220536440002</v>
      </c>
      <c r="F82" s="85">
        <f>Original!G84</f>
        <v>234.18</v>
      </c>
      <c r="G82" s="86">
        <f t="shared" si="4"/>
        <v>2341.8000000000002</v>
      </c>
    </row>
    <row r="83" spans="1:7" s="83" customFormat="1" ht="24">
      <c r="A83" s="99" t="str">
        <f>Original!F85</f>
        <v>Pack of 10 anodized steel balls w/ clear crystals - 6mm * 1.6mm threading (14g) ”body jewelry parts”</v>
      </c>
      <c r="B83" s="78" t="str">
        <f>Original!C85</f>
        <v>XJBT6G</v>
      </c>
      <c r="C83" s="79">
        <f>Original!B85</f>
        <v>10</v>
      </c>
      <c r="D83" s="84">
        <f t="shared" si="2"/>
        <v>6.3446220536439997</v>
      </c>
      <c r="E83" s="84">
        <f t="shared" si="3"/>
        <v>63.446220536440002</v>
      </c>
      <c r="F83" s="85">
        <f>Original!G85</f>
        <v>234.18</v>
      </c>
      <c r="G83" s="86">
        <f t="shared" si="4"/>
        <v>2341.8000000000002</v>
      </c>
    </row>
    <row r="84" spans="1:7" s="83" customFormat="1" ht="24">
      <c r="A84" s="99" t="str">
        <f>Original!F86</f>
        <v>Pack of 10 anodized steel balls w/ clear crystals - 6mm * 1.6mm threading (14g) ”body jewelry parts”</v>
      </c>
      <c r="B84" s="78" t="str">
        <f>Original!C86</f>
        <v>XJBT6G</v>
      </c>
      <c r="C84" s="79">
        <f>Original!B86</f>
        <v>10</v>
      </c>
      <c r="D84" s="84">
        <f t="shared" si="2"/>
        <v>6.3446220536439997</v>
      </c>
      <c r="E84" s="84">
        <f t="shared" si="3"/>
        <v>63.446220536440002</v>
      </c>
      <c r="F84" s="85">
        <f>Original!G86</f>
        <v>234.18</v>
      </c>
      <c r="G84" s="86">
        <f t="shared" si="4"/>
        <v>2341.8000000000002</v>
      </c>
    </row>
    <row r="85" spans="1:7" s="83" customFormat="1" ht="24">
      <c r="A85" s="99" t="str">
        <f>Original!F87</f>
        <v>Pack of 10 anodized steel balls w/ clear crystals - 6mm * 1.6mm threading (14g) ”body jewelry parts”</v>
      </c>
      <c r="B85" s="78" t="str">
        <f>Original!C87</f>
        <v>XJBT6G</v>
      </c>
      <c r="C85" s="79">
        <f>Original!B87</f>
        <v>10</v>
      </c>
      <c r="D85" s="84">
        <f t="shared" si="2"/>
        <v>6.3446220536439997</v>
      </c>
      <c r="E85" s="84">
        <f t="shared" si="3"/>
        <v>63.446220536440002</v>
      </c>
      <c r="F85" s="85">
        <f>Original!G87</f>
        <v>234.18</v>
      </c>
      <c r="G85" s="86">
        <f t="shared" si="4"/>
        <v>2341.8000000000002</v>
      </c>
    </row>
    <row r="86" spans="1:7" s="83" customFormat="1" ht="24">
      <c r="A86" s="99" t="str">
        <f>Original!F88</f>
        <v>Pack of 10 anodized steel balls w/ clear crystals - 6mm * 1.6mm threading (14g) ”body jewelry parts”</v>
      </c>
      <c r="B86" s="78" t="str">
        <f>Original!C88</f>
        <v>XJBT6G</v>
      </c>
      <c r="C86" s="79">
        <f>Original!B88</f>
        <v>10</v>
      </c>
      <c r="D86" s="84">
        <f t="shared" si="2"/>
        <v>6.3446220536439997</v>
      </c>
      <c r="E86" s="84">
        <f t="shared" si="3"/>
        <v>63.446220536440002</v>
      </c>
      <c r="F86" s="85">
        <f>Original!G88</f>
        <v>234.18</v>
      </c>
      <c r="G86" s="86">
        <f t="shared" si="4"/>
        <v>2341.8000000000002</v>
      </c>
    </row>
    <row r="87" spans="1:7" s="83" customFormat="1" ht="24">
      <c r="A87" s="99" t="str">
        <f>Original!F89</f>
        <v>Pack of 10 anodized steel balls w/ clear crystals - 6mm * 1.6mm threading (14g) ”body jewelry parts”</v>
      </c>
      <c r="B87" s="78" t="str">
        <f>Original!C89</f>
        <v>XJBT6G</v>
      </c>
      <c r="C87" s="79">
        <f>Original!B89</f>
        <v>10</v>
      </c>
      <c r="D87" s="84">
        <f t="shared" si="2"/>
        <v>6.3446220536439997</v>
      </c>
      <c r="E87" s="84">
        <f t="shared" si="3"/>
        <v>63.446220536440002</v>
      </c>
      <c r="F87" s="85">
        <f>Original!G89</f>
        <v>234.18</v>
      </c>
      <c r="G87" s="86">
        <f t="shared" si="4"/>
        <v>2341.8000000000002</v>
      </c>
    </row>
    <row r="88" spans="1:7" s="83" customFormat="1" ht="24">
      <c r="A88" s="99" t="str">
        <f>Original!F90</f>
        <v>Pack of 10 anodized steel balls w/ clear crystals - 6mm * 1.6mm threading (14g) ”body jewelry parts”</v>
      </c>
      <c r="B88" s="78" t="str">
        <f>Original!C90</f>
        <v>XJBT6G</v>
      </c>
      <c r="C88" s="79">
        <f>Original!B90</f>
        <v>0</v>
      </c>
      <c r="D88" s="84">
        <f t="shared" si="2"/>
        <v>6.3446220536439997</v>
      </c>
      <c r="E88" s="84">
        <f t="shared" si="3"/>
        <v>0</v>
      </c>
      <c r="F88" s="85">
        <f>Original!G90</f>
        <v>234.18</v>
      </c>
      <c r="G88" s="86">
        <f t="shared" si="4"/>
        <v>0</v>
      </c>
    </row>
    <row r="89" spans="1:7" s="83" customFormat="1">
      <c r="A89" s="99" t="str">
        <f>Original!F91</f>
        <v>Pack of 10 anodized steel balls - 5mm * 1.6mm threading (14g)</v>
      </c>
      <c r="B89" s="78" t="str">
        <f>Original!C91</f>
        <v>XBT5G</v>
      </c>
      <c r="C89" s="79">
        <f>Original!B91</f>
        <v>20</v>
      </c>
      <c r="D89" s="84">
        <f t="shared" si="2"/>
        <v>2.3727986995394206</v>
      </c>
      <c r="E89" s="84">
        <f t="shared" si="3"/>
        <v>47.455973990788408</v>
      </c>
      <c r="F89" s="85">
        <f>Original!G91</f>
        <v>87.58</v>
      </c>
      <c r="G89" s="86">
        <f t="shared" si="4"/>
        <v>1751.6</v>
      </c>
    </row>
    <row r="90" spans="1:7" s="83" customFormat="1">
      <c r="A90" s="99" t="str">
        <f>Original!F92</f>
        <v>Pack of 10 anodized steel balls - 5mm * 1.6mm threading (14g)</v>
      </c>
      <c r="B90" s="78" t="str">
        <f>Original!C92</f>
        <v>XBT5G</v>
      </c>
      <c r="C90" s="79">
        <f>Original!B92</f>
        <v>20</v>
      </c>
      <c r="D90" s="84">
        <f t="shared" si="2"/>
        <v>2.3727986995394206</v>
      </c>
      <c r="E90" s="84">
        <f t="shared" si="3"/>
        <v>47.455973990788408</v>
      </c>
      <c r="F90" s="85">
        <f>Original!G92</f>
        <v>87.58</v>
      </c>
      <c r="G90" s="86">
        <f t="shared" si="4"/>
        <v>1751.6</v>
      </c>
    </row>
    <row r="91" spans="1:7" s="83" customFormat="1">
      <c r="A91" s="99" t="str">
        <f>Original!F93</f>
        <v>Pack of 10 anodized steel balls - 5mm * 1.6mm threading (14g)</v>
      </c>
      <c r="B91" s="78" t="str">
        <f>Original!C93</f>
        <v>XBT5G</v>
      </c>
      <c r="C91" s="79">
        <f>Original!B93</f>
        <v>10</v>
      </c>
      <c r="D91" s="84">
        <f t="shared" si="2"/>
        <v>2.3727986995394206</v>
      </c>
      <c r="E91" s="84">
        <f t="shared" si="3"/>
        <v>23.727986995394204</v>
      </c>
      <c r="F91" s="85">
        <f>Original!G93</f>
        <v>87.58</v>
      </c>
      <c r="G91" s="86">
        <f t="shared" si="4"/>
        <v>875.8</v>
      </c>
    </row>
    <row r="92" spans="1:7" s="83" customFormat="1">
      <c r="A92" s="99" t="str">
        <f>Original!F94</f>
        <v>Pack of 10 anodized steel balls - 5mm * 1.6mm threading (14g)</v>
      </c>
      <c r="B92" s="78" t="str">
        <f>Original!C94</f>
        <v>XBT5G</v>
      </c>
      <c r="C92" s="79">
        <f>Original!B94</f>
        <v>10</v>
      </c>
      <c r="D92" s="84">
        <f t="shared" si="2"/>
        <v>2.3727986995394206</v>
      </c>
      <c r="E92" s="84">
        <f t="shared" si="3"/>
        <v>23.727986995394204</v>
      </c>
      <c r="F92" s="85">
        <f>Original!G94</f>
        <v>87.58</v>
      </c>
      <c r="G92" s="86">
        <f t="shared" si="4"/>
        <v>875.8</v>
      </c>
    </row>
    <row r="93" spans="1:7" s="83" customFormat="1">
      <c r="A93" s="99" t="str">
        <f>Original!F95</f>
        <v>Pack of 10 anodized steel balls - 5mm * 1.6mm threading (14g)</v>
      </c>
      <c r="B93" s="78" t="str">
        <f>Original!C95</f>
        <v>XBT5G</v>
      </c>
      <c r="C93" s="79">
        <f>Original!B95</f>
        <v>10</v>
      </c>
      <c r="D93" s="84">
        <f t="shared" si="2"/>
        <v>2.3727986995394206</v>
      </c>
      <c r="E93" s="84">
        <f t="shared" si="3"/>
        <v>23.727986995394204</v>
      </c>
      <c r="F93" s="85">
        <f>Original!G95</f>
        <v>87.58</v>
      </c>
      <c r="G93" s="86">
        <f t="shared" si="4"/>
        <v>875.8</v>
      </c>
    </row>
    <row r="94" spans="1:7" s="83" customFormat="1">
      <c r="A94" s="99" t="str">
        <f>Original!F96</f>
        <v>Pack of 10 anodized steel balls - 5mm * 1.6mm threading (14g)</v>
      </c>
      <c r="B94" s="78" t="str">
        <f>Original!C96</f>
        <v>XBT5G</v>
      </c>
      <c r="C94" s="79">
        <f>Original!B96</f>
        <v>10</v>
      </c>
      <c r="D94" s="84">
        <f t="shared" si="2"/>
        <v>2.3727986995394206</v>
      </c>
      <c r="E94" s="84">
        <f t="shared" si="3"/>
        <v>23.727986995394204</v>
      </c>
      <c r="F94" s="85">
        <f>Original!G96</f>
        <v>87.58</v>
      </c>
      <c r="G94" s="86">
        <f t="shared" si="4"/>
        <v>875.8</v>
      </c>
    </row>
    <row r="95" spans="1:7" s="83" customFormat="1">
      <c r="A95" s="99" t="str">
        <f>Original!F97</f>
        <v>Pack of 10 anodized steel balls - 5mm * 1.6mm threading (14g)</v>
      </c>
      <c r="B95" s="78" t="str">
        <f>Original!C97</f>
        <v>XBT5G</v>
      </c>
      <c r="C95" s="79">
        <f>Original!B97</f>
        <v>10</v>
      </c>
      <c r="D95" s="84">
        <f t="shared" si="2"/>
        <v>2.3727986995394206</v>
      </c>
      <c r="E95" s="84">
        <f t="shared" si="3"/>
        <v>23.727986995394204</v>
      </c>
      <c r="F95" s="85">
        <f>Original!G97</f>
        <v>87.58</v>
      </c>
      <c r="G95" s="86">
        <f t="shared" si="4"/>
        <v>875.8</v>
      </c>
    </row>
    <row r="96" spans="1:7" s="83" customFormat="1">
      <c r="A96" s="99" t="str">
        <f>Original!F98</f>
        <v>Pack of 10 anodized steel balls - 5mm * 1.6mm threading (14g)</v>
      </c>
      <c r="B96" s="78" t="str">
        <f>Original!C98</f>
        <v>XBT5G</v>
      </c>
      <c r="C96" s="79">
        <f>Original!B98</f>
        <v>10</v>
      </c>
      <c r="D96" s="84">
        <f t="shared" si="2"/>
        <v>2.3727986995394206</v>
      </c>
      <c r="E96" s="84">
        <f t="shared" si="3"/>
        <v>23.727986995394204</v>
      </c>
      <c r="F96" s="85">
        <f>Original!G98</f>
        <v>87.58</v>
      </c>
      <c r="G96" s="86">
        <f t="shared" si="4"/>
        <v>875.8</v>
      </c>
    </row>
    <row r="97" spans="1:7" s="83" customFormat="1" ht="24">
      <c r="A97" s="99" t="str">
        <f>Original!F99</f>
        <v>Pack of 10 stainless steel balls with assorted color crystals - 14g, 5mm * 1.6mm threading</v>
      </c>
      <c r="B97" s="78" t="str">
        <f>Original!C99</f>
        <v>XJB5</v>
      </c>
      <c r="C97" s="79">
        <f>Original!B99</f>
        <v>8</v>
      </c>
      <c r="D97" s="84">
        <f t="shared" si="2"/>
        <v>2.8639934976971011</v>
      </c>
      <c r="E97" s="84">
        <f t="shared" si="3"/>
        <v>22.911947981576809</v>
      </c>
      <c r="F97" s="85">
        <f>Original!G99</f>
        <v>105.71</v>
      </c>
      <c r="G97" s="86">
        <f t="shared" si="4"/>
        <v>845.68</v>
      </c>
    </row>
    <row r="98" spans="1:7" s="83" customFormat="1" ht="24">
      <c r="A98" s="99" t="str">
        <f>Original!F100</f>
        <v>Pack of 10 stainless steel balls with assorted color crystals - 14g, 5mm * 1.6mm threading</v>
      </c>
      <c r="B98" s="78" t="str">
        <f>Original!C100</f>
        <v>XJB5</v>
      </c>
      <c r="C98" s="79">
        <f>Original!B100</f>
        <v>20</v>
      </c>
      <c r="D98" s="84">
        <f t="shared" si="2"/>
        <v>2.8639934976971011</v>
      </c>
      <c r="E98" s="84">
        <f t="shared" si="3"/>
        <v>57.279869953942018</v>
      </c>
      <c r="F98" s="85">
        <f>Original!G100</f>
        <v>105.71</v>
      </c>
      <c r="G98" s="86">
        <f t="shared" si="4"/>
        <v>2114.1999999999998</v>
      </c>
    </row>
    <row r="99" spans="1:7" s="83" customFormat="1" ht="24">
      <c r="A99" s="99" t="str">
        <f>Original!F101</f>
        <v>Pack of 10 stainless steel balls with assorted color crystals - 14g, 5mm * 1.6mm threading</v>
      </c>
      <c r="B99" s="78" t="str">
        <f>Original!C101</f>
        <v>XJB5</v>
      </c>
      <c r="C99" s="79">
        <f>Original!B101</f>
        <v>10</v>
      </c>
      <c r="D99" s="84">
        <f t="shared" si="2"/>
        <v>2.8639934976971011</v>
      </c>
      <c r="E99" s="84">
        <f t="shared" si="3"/>
        <v>28.639934976971009</v>
      </c>
      <c r="F99" s="85">
        <f>Original!G101</f>
        <v>105.71</v>
      </c>
      <c r="G99" s="86">
        <f t="shared" si="4"/>
        <v>1057.0999999999999</v>
      </c>
    </row>
    <row r="100" spans="1:7" s="83" customFormat="1" ht="24">
      <c r="A100" s="99" t="str">
        <f>Original!F102</f>
        <v>Pack of 10 stainless steel balls with assorted color crystals - 14g, 5mm * 1.6mm threading</v>
      </c>
      <c r="B100" s="78" t="str">
        <f>Original!C102</f>
        <v>XJB5</v>
      </c>
      <c r="C100" s="79">
        <f>Original!B102</f>
        <v>10</v>
      </c>
      <c r="D100" s="84">
        <f t="shared" si="2"/>
        <v>2.8639934976971011</v>
      </c>
      <c r="E100" s="84">
        <f t="shared" si="3"/>
        <v>28.639934976971009</v>
      </c>
      <c r="F100" s="85">
        <f>Original!G102</f>
        <v>105.71</v>
      </c>
      <c r="G100" s="86">
        <f t="shared" si="4"/>
        <v>1057.0999999999999</v>
      </c>
    </row>
    <row r="101" spans="1:7" s="83" customFormat="1" ht="24">
      <c r="A101" s="99" t="str">
        <f>Original!F103</f>
        <v>Pack of 10 stainless steel balls with assorted color crystals - 14g, 5mm * 1.6mm threading</v>
      </c>
      <c r="B101" s="78" t="str">
        <f>Original!C103</f>
        <v>XJB5</v>
      </c>
      <c r="C101" s="79">
        <f>Original!B103</f>
        <v>10</v>
      </c>
      <c r="D101" s="84">
        <f t="shared" si="2"/>
        <v>2.8639934976971011</v>
      </c>
      <c r="E101" s="84">
        <f t="shared" si="3"/>
        <v>28.639934976971009</v>
      </c>
      <c r="F101" s="85">
        <f>Original!G103</f>
        <v>105.71</v>
      </c>
      <c r="G101" s="86">
        <f t="shared" si="4"/>
        <v>1057.0999999999999</v>
      </c>
    </row>
    <row r="102" spans="1:7" s="83" customFormat="1" ht="24">
      <c r="A102" s="99" t="str">
        <f>Original!F104</f>
        <v>Pack of 10 stainless steel balls with assorted color crystals - 14g, 5mm * 1.6mm threading</v>
      </c>
      <c r="B102" s="78" t="str">
        <f>Original!C104</f>
        <v>XJB5</v>
      </c>
      <c r="C102" s="79">
        <f>Original!B104</f>
        <v>10</v>
      </c>
      <c r="D102" s="84">
        <f t="shared" si="2"/>
        <v>2.8639934976971011</v>
      </c>
      <c r="E102" s="84">
        <f t="shared" si="3"/>
        <v>28.639934976971009</v>
      </c>
      <c r="F102" s="85">
        <f>Original!G104</f>
        <v>105.71</v>
      </c>
      <c r="G102" s="86">
        <f t="shared" si="4"/>
        <v>1057.0999999999999</v>
      </c>
    </row>
    <row r="103" spans="1:7" s="83" customFormat="1" ht="24">
      <c r="A103" s="99" t="str">
        <f>Original!F105</f>
        <v>Pack of 10 stainless steel balls with assorted color crystals - 14g, 5mm * 1.6mm threading</v>
      </c>
      <c r="B103" s="78" t="str">
        <f>Original!C105</f>
        <v>XJB5</v>
      </c>
      <c r="C103" s="79">
        <f>Original!B105</f>
        <v>10</v>
      </c>
      <c r="D103" s="84">
        <f t="shared" si="2"/>
        <v>2.8639934976971011</v>
      </c>
      <c r="E103" s="84">
        <f t="shared" si="3"/>
        <v>28.639934976971009</v>
      </c>
      <c r="F103" s="85">
        <f>Original!G105</f>
        <v>105.71</v>
      </c>
      <c r="G103" s="86">
        <f t="shared" si="4"/>
        <v>1057.0999999999999</v>
      </c>
    </row>
    <row r="104" spans="1:7" s="83" customFormat="1" ht="24">
      <c r="A104" s="99" t="str">
        <f>Original!F106</f>
        <v>Pack of 10 stainless steel balls with assorted color crystals - 14g, 5mm * 1.6mm threading</v>
      </c>
      <c r="B104" s="78" t="str">
        <f>Original!C106</f>
        <v>XJB5</v>
      </c>
      <c r="C104" s="79">
        <f>Original!B106</f>
        <v>10</v>
      </c>
      <c r="D104" s="84">
        <f t="shared" si="2"/>
        <v>2.8639934976971011</v>
      </c>
      <c r="E104" s="84">
        <f t="shared" si="3"/>
        <v>28.639934976971009</v>
      </c>
      <c r="F104" s="85">
        <f>Original!G106</f>
        <v>105.71</v>
      </c>
      <c r="G104" s="86">
        <f t="shared" si="4"/>
        <v>1057.0999999999999</v>
      </c>
    </row>
    <row r="105" spans="1:7" s="83" customFormat="1" ht="24">
      <c r="A105" s="99" t="str">
        <f>Original!F107</f>
        <v>Pack of 10 stainless steel balls with assorted color crystals - 14g, 5mm * 1.6mm threading</v>
      </c>
      <c r="B105" s="78" t="str">
        <f>Original!C107</f>
        <v>XJB5</v>
      </c>
      <c r="C105" s="79">
        <f>Original!B107</f>
        <v>10</v>
      </c>
      <c r="D105" s="84">
        <f t="shared" si="2"/>
        <v>2.8639934976971011</v>
      </c>
      <c r="E105" s="84">
        <f t="shared" si="3"/>
        <v>28.639934976971009</v>
      </c>
      <c r="F105" s="85">
        <f>Original!G107</f>
        <v>105.71</v>
      </c>
      <c r="G105" s="86">
        <f t="shared" si="4"/>
        <v>1057.0999999999999</v>
      </c>
    </row>
    <row r="106" spans="1:7" s="83" customFormat="1" ht="24">
      <c r="A106" s="99" t="str">
        <f>Original!F108</f>
        <v>Pack of 10 stainless steel balls with assorted color crystals - 14g, 5mm * 1.6mm threading</v>
      </c>
      <c r="B106" s="78" t="str">
        <f>Original!C108</f>
        <v>XJB5</v>
      </c>
      <c r="C106" s="79">
        <f>Original!B108</f>
        <v>10</v>
      </c>
      <c r="D106" s="84">
        <f t="shared" si="2"/>
        <v>2.8639934976971011</v>
      </c>
      <c r="E106" s="84">
        <f t="shared" si="3"/>
        <v>28.639934976971009</v>
      </c>
      <c r="F106" s="85">
        <f>Original!G108</f>
        <v>105.71</v>
      </c>
      <c r="G106" s="86">
        <f t="shared" si="4"/>
        <v>1057.0999999999999</v>
      </c>
    </row>
    <row r="107" spans="1:7" s="83" customFormat="1" ht="24">
      <c r="A107" s="99" t="str">
        <f>Original!F109</f>
        <v>Pack of 10 stainless steel balls with assorted color crystals - 14g, 5mm * 1.6mm threading</v>
      </c>
      <c r="B107" s="78" t="str">
        <f>Original!C109</f>
        <v>XJB5</v>
      </c>
      <c r="C107" s="79">
        <f>Original!B109</f>
        <v>10</v>
      </c>
      <c r="D107" s="84">
        <f t="shared" si="2"/>
        <v>2.8639934976971011</v>
      </c>
      <c r="E107" s="84">
        <f t="shared" si="3"/>
        <v>28.639934976971009</v>
      </c>
      <c r="F107" s="85">
        <f>Original!G109</f>
        <v>105.71</v>
      </c>
      <c r="G107" s="86">
        <f t="shared" si="4"/>
        <v>1057.0999999999999</v>
      </c>
    </row>
    <row r="108" spans="1:7" s="83" customFormat="1" ht="24">
      <c r="A108" s="99" t="str">
        <f>Original!F110</f>
        <v>Pack of 10 stainless steel balls with assorted color crystals - 14g, 5mm * 1.6mm threading</v>
      </c>
      <c r="B108" s="78" t="str">
        <f>Original!C110</f>
        <v>XJB5</v>
      </c>
      <c r="C108" s="79">
        <f>Original!B110</f>
        <v>10</v>
      </c>
      <c r="D108" s="84">
        <f t="shared" si="2"/>
        <v>2.8639934976971011</v>
      </c>
      <c r="E108" s="84">
        <f t="shared" si="3"/>
        <v>28.639934976971009</v>
      </c>
      <c r="F108" s="85">
        <f>Original!G110</f>
        <v>105.71</v>
      </c>
      <c r="G108" s="86">
        <f t="shared" si="4"/>
        <v>1057.0999999999999</v>
      </c>
    </row>
    <row r="109" spans="1:7" s="83" customFormat="1" ht="24">
      <c r="A109" s="99" t="str">
        <f>Original!F111</f>
        <v>Pack of 10 stainless steel balls with assorted color crystals - 14g, 5mm * 1.6mm threading</v>
      </c>
      <c r="B109" s="78" t="str">
        <f>Original!C111</f>
        <v>XJB5</v>
      </c>
      <c r="C109" s="79">
        <f>Original!B111</f>
        <v>10</v>
      </c>
      <c r="D109" s="84">
        <f t="shared" si="2"/>
        <v>2.8639934976971011</v>
      </c>
      <c r="E109" s="84">
        <f t="shared" si="3"/>
        <v>28.639934976971009</v>
      </c>
      <c r="F109" s="85">
        <f>Original!G111</f>
        <v>105.71</v>
      </c>
      <c r="G109" s="86">
        <f t="shared" si="4"/>
        <v>1057.0999999999999</v>
      </c>
    </row>
    <row r="110" spans="1:7" s="83" customFormat="1" ht="24">
      <c r="A110" s="99" t="str">
        <f>Original!F112</f>
        <v>Pack of 10 stainless steel balls with assorted color crystals - 14g, 5mm * 1.6mm threading</v>
      </c>
      <c r="B110" s="78" t="str">
        <f>Original!C112</f>
        <v>XJB5</v>
      </c>
      <c r="C110" s="79">
        <f>Original!B112</f>
        <v>10</v>
      </c>
      <c r="D110" s="84">
        <f t="shared" si="2"/>
        <v>2.8639934976971011</v>
      </c>
      <c r="E110" s="84">
        <f t="shared" si="3"/>
        <v>28.639934976971009</v>
      </c>
      <c r="F110" s="85">
        <f>Original!G112</f>
        <v>105.71</v>
      </c>
      <c r="G110" s="86">
        <f t="shared" si="4"/>
        <v>1057.0999999999999</v>
      </c>
    </row>
    <row r="111" spans="1:7" s="83" customFormat="1" ht="24">
      <c r="A111" s="99" t="str">
        <f>Original!F113</f>
        <v>Pack of 10 stainless steel balls with assorted color crystals - 14g, 5mm * 1.6mm threading</v>
      </c>
      <c r="B111" s="78" t="str">
        <f>Original!C113</f>
        <v>XJB5</v>
      </c>
      <c r="C111" s="79">
        <f>Original!B113</f>
        <v>10</v>
      </c>
      <c r="D111" s="84">
        <f t="shared" si="2"/>
        <v>2.8639934976971011</v>
      </c>
      <c r="E111" s="84">
        <f t="shared" si="3"/>
        <v>28.639934976971009</v>
      </c>
      <c r="F111" s="85">
        <f>Original!G113</f>
        <v>105.71</v>
      </c>
      <c r="G111" s="86">
        <f t="shared" si="4"/>
        <v>1057.0999999999999</v>
      </c>
    </row>
    <row r="112" spans="1:7" s="83" customFormat="1" ht="36">
      <c r="A112" s="99" t="str">
        <f>Original!F114</f>
        <v>(Discontinued for  IS)Display board with 120 pieces of 925 sterling silver ''Bend it yourself'' nose studs, 22g (0.6mm) with prong-set 2mm clear round CZ stones</v>
      </c>
      <c r="B112" s="78" t="str">
        <f>Original!C114</f>
        <v>BRNYCZC</v>
      </c>
      <c r="C112" s="79">
        <f>Original!B114</f>
        <v>1</v>
      </c>
      <c r="D112" s="84">
        <f t="shared" si="2"/>
        <v>37.80764020590626</v>
      </c>
      <c r="E112" s="84">
        <f t="shared" si="3"/>
        <v>37.80764020590626</v>
      </c>
      <c r="F112" s="85">
        <f>Original!G114</f>
        <v>1395.48</v>
      </c>
      <c r="G112" s="86">
        <f t="shared" si="4"/>
        <v>1395.48</v>
      </c>
    </row>
    <row r="113" spans="1:7" s="83" customFormat="1" ht="24">
      <c r="A113" s="99" t="str">
        <f>Original!F115</f>
        <v>Bio flex tripple tragus piercing ,16g (1.2mm) with a sterling silver top 2.5mm round CZ stone - length 1/4" to 5/16" (6mm to 8mm)</v>
      </c>
      <c r="B113" s="78" t="str">
        <f>Original!C115</f>
        <v>HEXGZ25</v>
      </c>
      <c r="C113" s="79">
        <f>Original!B115</f>
        <v>100</v>
      </c>
      <c r="D113" s="84">
        <f t="shared" si="2"/>
        <v>0.69005689515036583</v>
      </c>
      <c r="E113" s="84">
        <f t="shared" si="3"/>
        <v>69.005689515036579</v>
      </c>
      <c r="F113" s="85">
        <f>Original!G115</f>
        <v>25.47</v>
      </c>
      <c r="G113" s="86">
        <f t="shared" si="4"/>
        <v>2547</v>
      </c>
    </row>
    <row r="114" spans="1:7" s="83" customFormat="1" ht="24">
      <c r="A114" s="99" t="str">
        <f>Original!F116</f>
        <v>Bio flex tripple tragus piercing ,16g (1.2mm) with a sterling silver top 3mm round CZ stone - length 1/4" to 5/16" (6mm to 8mm)</v>
      </c>
      <c r="B114" s="78" t="str">
        <f>Original!C116</f>
        <v>HEXGZ3</v>
      </c>
      <c r="C114" s="79">
        <f>Original!B116</f>
        <v>100</v>
      </c>
      <c r="D114" s="84">
        <f t="shared" si="2"/>
        <v>0.69005689515036583</v>
      </c>
      <c r="E114" s="84">
        <f t="shared" si="3"/>
        <v>69.005689515036579</v>
      </c>
      <c r="F114" s="85">
        <f>Original!G116</f>
        <v>25.47</v>
      </c>
      <c r="G114" s="86">
        <f t="shared" si="4"/>
        <v>2547</v>
      </c>
    </row>
    <row r="115" spans="1:7" s="83" customFormat="1" ht="24">
      <c r="A115" s="99" t="str">
        <f>Original!F117</f>
        <v>Bio flex tripple tragus piercing ,16g (1.2mm) with a sterling silver top 3mm round CZ stone - length 1/4" to 5/16" (6mm to 8mm)</v>
      </c>
      <c r="B115" s="78" t="str">
        <f>Original!C117</f>
        <v>HEXGZ3</v>
      </c>
      <c r="C115" s="79">
        <f>Original!B117</f>
        <v>100</v>
      </c>
      <c r="D115" s="84">
        <f t="shared" si="2"/>
        <v>0.69005689515036583</v>
      </c>
      <c r="E115" s="84">
        <f t="shared" si="3"/>
        <v>69.005689515036579</v>
      </c>
      <c r="F115" s="85">
        <f>Original!G117</f>
        <v>25.47</v>
      </c>
      <c r="G115" s="86">
        <f t="shared" si="4"/>
        <v>2547</v>
      </c>
    </row>
    <row r="116" spans="1:7" s="83" customFormat="1" ht="24">
      <c r="A116" s="99" t="str">
        <f>Original!F118</f>
        <v>Clear bio flexible labret with sterling silver top - crystal flower design,16g (1.2mm) Length 1/4 – 3/8 (6mm – 10mm)</v>
      </c>
      <c r="B116" s="78" t="str">
        <f>Original!C118</f>
        <v>BILBF</v>
      </c>
      <c r="C116" s="79">
        <f>Original!B118</f>
        <v>50</v>
      </c>
      <c r="D116" s="84">
        <f t="shared" si="2"/>
        <v>0.64995936060688164</v>
      </c>
      <c r="E116" s="84">
        <f t="shared" si="3"/>
        <v>32.497968030344083</v>
      </c>
      <c r="F116" s="85">
        <f>Original!G118</f>
        <v>23.99</v>
      </c>
      <c r="G116" s="86">
        <f t="shared" si="4"/>
        <v>1199.5</v>
      </c>
    </row>
    <row r="117" spans="1:7" s="83" customFormat="1" ht="24">
      <c r="A117" s="99" t="str">
        <f>Original!F119</f>
        <v>Clear bio flexible labret with sterling silver top - crystal flower design,16g (1.2mm) Length 1/4 – 3/8 (6mm – 10mm)</v>
      </c>
      <c r="B117" s="78" t="str">
        <f>Original!C119</f>
        <v>BILBF</v>
      </c>
      <c r="C117" s="79">
        <f>Original!B119</f>
        <v>50</v>
      </c>
      <c r="D117" s="84">
        <f t="shared" si="2"/>
        <v>0.64995936060688164</v>
      </c>
      <c r="E117" s="84">
        <f t="shared" si="3"/>
        <v>32.497968030344083</v>
      </c>
      <c r="F117" s="85">
        <f>Original!G119</f>
        <v>23.99</v>
      </c>
      <c r="G117" s="86">
        <f t="shared" si="4"/>
        <v>1199.5</v>
      </c>
    </row>
    <row r="118" spans="1:7" s="83" customFormat="1" ht="24">
      <c r="A118" s="99" t="str">
        <f>Original!F120</f>
        <v>Clear bio flexible labret with silver top 3mm faux pearl ball,16g (1.2mm) Length 1/4 – 3/8 (6mm – 10mm)</v>
      </c>
      <c r="B118" s="78" t="str">
        <f>Original!C120</f>
        <v>BILBPR</v>
      </c>
      <c r="C118" s="79">
        <f>Original!B120</f>
        <v>50</v>
      </c>
      <c r="D118" s="84">
        <f t="shared" si="2"/>
        <v>0.54998645353562725</v>
      </c>
      <c r="E118" s="84">
        <f t="shared" si="3"/>
        <v>27.499322676781361</v>
      </c>
      <c r="F118" s="85">
        <f>Original!G120</f>
        <v>20.3</v>
      </c>
      <c r="G118" s="86">
        <f t="shared" si="4"/>
        <v>1015</v>
      </c>
    </row>
    <row r="119" spans="1:7" s="83" customFormat="1" ht="24">
      <c r="A119" s="99" t="str">
        <f>Original!F121</f>
        <v>Clear bio flexible labret with silver top 3mm faux pearl ball,16g (1.2mm) Length 1/4 – 3/8 (6mm – 10mm)</v>
      </c>
      <c r="B119" s="78" t="str">
        <f>Original!C121</f>
        <v>BILBPR</v>
      </c>
      <c r="C119" s="79">
        <f>Original!B121</f>
        <v>50</v>
      </c>
      <c r="D119" s="84">
        <f t="shared" si="2"/>
        <v>0.54998645353562725</v>
      </c>
      <c r="E119" s="84">
        <f t="shared" si="3"/>
        <v>27.499322676781361</v>
      </c>
      <c r="F119" s="85">
        <f>Original!G121</f>
        <v>20.3</v>
      </c>
      <c r="G119" s="86">
        <f t="shared" si="4"/>
        <v>1015</v>
      </c>
    </row>
    <row r="120" spans="1:7" s="83" customFormat="1" ht="24">
      <c r="A120" s="99" t="str">
        <f>Original!F122</f>
        <v>Clear bio flexible labret with silver top 3mm faux pearl ball,16g (1.2mm) Length 1/4 – 3/8 (6mm – 10mm)</v>
      </c>
      <c r="B120" s="78" t="str">
        <f>Original!C122</f>
        <v>BILBPR</v>
      </c>
      <c r="C120" s="79">
        <f>Original!B122</f>
        <v>50</v>
      </c>
      <c r="D120" s="84">
        <f t="shared" si="2"/>
        <v>0.54998645353562725</v>
      </c>
      <c r="E120" s="84">
        <f t="shared" si="3"/>
        <v>27.499322676781361</v>
      </c>
      <c r="F120" s="85">
        <f>Original!G122</f>
        <v>20.3</v>
      </c>
      <c r="G120" s="86">
        <f t="shared" si="4"/>
        <v>1015</v>
      </c>
    </row>
    <row r="121" spans="1:7" s="83" customFormat="1" ht="24">
      <c r="A121" s="99" t="str">
        <f>Original!F123</f>
        <v>Clear bio flexible labret with silver top 3mm faux pearl ball,16g (1.2mm) Length 1/4 – 3/8 (6mm – 10mm)</v>
      </c>
      <c r="B121" s="78" t="str">
        <f>Original!C123</f>
        <v>BILBPR</v>
      </c>
      <c r="C121" s="79">
        <f>Original!B123</f>
        <v>50</v>
      </c>
      <c r="D121" s="84">
        <f t="shared" si="2"/>
        <v>0.54998645353562725</v>
      </c>
      <c r="E121" s="84">
        <f t="shared" si="3"/>
        <v>27.499322676781361</v>
      </c>
      <c r="F121" s="85">
        <f>Original!G123</f>
        <v>20.3</v>
      </c>
      <c r="G121" s="86">
        <f t="shared" si="4"/>
        <v>1015</v>
      </c>
    </row>
    <row r="122" spans="1:7" s="83" customFormat="1" ht="24">
      <c r="A122" s="99" t="str">
        <f>Original!F124</f>
        <v>Clear bio flexible labret with silver top 3mm faux pearl ball,16g (1.2mm) Length 1/4 – 3/8 (6mm – 10mm)</v>
      </c>
      <c r="B122" s="78" t="str">
        <f>Original!C124</f>
        <v>BILBPR</v>
      </c>
      <c r="C122" s="79">
        <f>Original!B124</f>
        <v>50</v>
      </c>
      <c r="D122" s="84">
        <f t="shared" si="2"/>
        <v>0.54998645353562725</v>
      </c>
      <c r="E122" s="84">
        <f t="shared" si="3"/>
        <v>27.499322676781361</v>
      </c>
      <c r="F122" s="85">
        <f>Original!G124</f>
        <v>20.3</v>
      </c>
      <c r="G122" s="86">
        <f t="shared" si="4"/>
        <v>1015</v>
      </c>
    </row>
    <row r="123" spans="1:7" s="83" customFormat="1" ht="24">
      <c r="A123" s="99" t="str">
        <f>Original!F125</f>
        <v>Clear bio flexible labret with silver top cross crystal,16g (1.2mm) Length 1/4 – 3/8 (6mm – 10mm)</v>
      </c>
      <c r="B123" s="78" t="str">
        <f>Original!C125</f>
        <v>BILBCJ</v>
      </c>
      <c r="C123" s="79">
        <f>Original!B125</f>
        <v>30</v>
      </c>
      <c r="D123" s="84">
        <f t="shared" si="2"/>
        <v>0.64995936060688164</v>
      </c>
      <c r="E123" s="84">
        <f t="shared" si="3"/>
        <v>19.498780818206448</v>
      </c>
      <c r="F123" s="85">
        <f>Original!G125</f>
        <v>23.99</v>
      </c>
      <c r="G123" s="86">
        <f t="shared" si="4"/>
        <v>719.69999999999993</v>
      </c>
    </row>
    <row r="124" spans="1:7" s="83" customFormat="1" ht="24">
      <c r="A124" s="99" t="str">
        <f>Original!F126</f>
        <v>Clear bio flexible labret with silver top cross crystal,16g (1.2mm) Length 1/4 – 3/8 (6mm – 10mm)</v>
      </c>
      <c r="B124" s="78" t="str">
        <f>Original!C126</f>
        <v>BILBCJ</v>
      </c>
      <c r="C124" s="79">
        <f>Original!B126</f>
        <v>30</v>
      </c>
      <c r="D124" s="84">
        <f t="shared" si="2"/>
        <v>0.64995936060688164</v>
      </c>
      <c r="E124" s="84">
        <f t="shared" si="3"/>
        <v>19.498780818206448</v>
      </c>
      <c r="F124" s="85">
        <f>Original!G126</f>
        <v>23.99</v>
      </c>
      <c r="G124" s="86">
        <f t="shared" si="4"/>
        <v>719.69999999999993</v>
      </c>
    </row>
    <row r="125" spans="1:7" s="83" customFormat="1" ht="24">
      <c r="A125" s="99" t="str">
        <f>Original!F127</f>
        <v>Clear bio flexible labret with silver top cross crystal,16g (1.2mm) Length 1/4 – 3/8 (6mm – 10mm)</v>
      </c>
      <c r="B125" s="78" t="str">
        <f>Original!C127</f>
        <v>BILBCJ</v>
      </c>
      <c r="C125" s="79">
        <f>Original!B127</f>
        <v>20</v>
      </c>
      <c r="D125" s="84">
        <f t="shared" si="2"/>
        <v>0.64995936060688164</v>
      </c>
      <c r="E125" s="84">
        <f t="shared" si="3"/>
        <v>12.999187212137633</v>
      </c>
      <c r="F125" s="85">
        <f>Original!G127</f>
        <v>23.99</v>
      </c>
      <c r="G125" s="86">
        <f t="shared" si="4"/>
        <v>479.79999999999995</v>
      </c>
    </row>
    <row r="126" spans="1:7" s="83" customFormat="1" ht="24">
      <c r="A126" s="99" t="str">
        <f>Original!F128</f>
        <v>Clear bio flexible labret with silver top cross crystal,16g (1.2mm) Length 1/4 – 3/8 (6mm – 10mm)</v>
      </c>
      <c r="B126" s="78" t="str">
        <f>Original!C128</f>
        <v>BILBCJ</v>
      </c>
      <c r="C126" s="79">
        <f>Original!B128</f>
        <v>30</v>
      </c>
      <c r="D126" s="84">
        <f t="shared" si="2"/>
        <v>0.64995936060688164</v>
      </c>
      <c r="E126" s="84">
        <f t="shared" si="3"/>
        <v>19.498780818206448</v>
      </c>
      <c r="F126" s="85">
        <f>Original!G128</f>
        <v>23.99</v>
      </c>
      <c r="G126" s="86">
        <f t="shared" si="4"/>
        <v>719.69999999999993</v>
      </c>
    </row>
    <row r="127" spans="1:7" s="83" customFormat="1" ht="24">
      <c r="A127" s="99" t="str">
        <f>Original!F129</f>
        <v>Clear bio flexible labret with silver top cross crystal,16g (1.2mm) Length 1/4 – 3/8 (6mm – 10mm)</v>
      </c>
      <c r="B127" s="78" t="str">
        <f>Original!C129</f>
        <v>BILBCJ</v>
      </c>
      <c r="C127" s="79">
        <f>Original!B129</f>
        <v>30</v>
      </c>
      <c r="D127" s="84">
        <f t="shared" si="2"/>
        <v>0.64995936060688164</v>
      </c>
      <c r="E127" s="84">
        <f t="shared" si="3"/>
        <v>19.498780818206448</v>
      </c>
      <c r="F127" s="85">
        <f>Original!G129</f>
        <v>23.99</v>
      </c>
      <c r="G127" s="86">
        <f t="shared" si="4"/>
        <v>719.69999999999993</v>
      </c>
    </row>
    <row r="128" spans="1:7" s="83" customFormat="1" ht="24">
      <c r="A128" s="99" t="str">
        <f>Original!F130</f>
        <v>Clear bio flexible labret with silver top cross crystal,16g (1.2mm) Length 1/4 – 3/8 (6mm – 10mm)</v>
      </c>
      <c r="B128" s="78" t="str">
        <f>Original!C130</f>
        <v>BILBCJ</v>
      </c>
      <c r="C128" s="79">
        <f>Original!B130</f>
        <v>20</v>
      </c>
      <c r="D128" s="84">
        <f t="shared" si="2"/>
        <v>0.64995936060688164</v>
      </c>
      <c r="E128" s="84">
        <f t="shared" si="3"/>
        <v>12.999187212137633</v>
      </c>
      <c r="F128" s="85">
        <f>Original!G130</f>
        <v>23.99</v>
      </c>
      <c r="G128" s="86">
        <f t="shared" si="4"/>
        <v>479.79999999999995</v>
      </c>
    </row>
    <row r="129" spans="1:7" s="83" customFormat="1" ht="24">
      <c r="A129" s="99" t="str">
        <f>Original!F131</f>
        <v>Clear bio flexible labret (sterling silver top) with 3mm star shaped CZ crystal,16g (1.2mm) Length 1/4 – 3/8 (6mm – 10mm)</v>
      </c>
      <c r="B129" s="78" t="str">
        <f>Original!C131</f>
        <v>BILBSZ</v>
      </c>
      <c r="C129" s="79">
        <f>Original!B131</f>
        <v>50</v>
      </c>
      <c r="D129" s="84">
        <f t="shared" ref="D129:D192" si="5">F129/$D$14</f>
        <v>0.69005689515036583</v>
      </c>
      <c r="E129" s="84">
        <f t="shared" ref="E129:E192" si="6">G129/$D$14</f>
        <v>34.502844757518289</v>
      </c>
      <c r="F129" s="85">
        <f>Original!G131</f>
        <v>25.47</v>
      </c>
      <c r="G129" s="86">
        <f t="shared" ref="G129:G192" si="7">C129*F129</f>
        <v>1273.5</v>
      </c>
    </row>
    <row r="130" spans="1:7" s="83" customFormat="1" ht="24">
      <c r="A130" s="99" t="str">
        <f>Original!F132</f>
        <v>Clear bio flexible labret (sterling silver top) with 3mm star shaped CZ crystal,16g (1.2mm) Length 1/4 – 3/8 (6mm – 10mm)</v>
      </c>
      <c r="B130" s="78" t="str">
        <f>Original!C132</f>
        <v>BILBSZ</v>
      </c>
      <c r="C130" s="79">
        <f>Original!B132</f>
        <v>30</v>
      </c>
      <c r="D130" s="84">
        <f t="shared" si="5"/>
        <v>0.69005689515036583</v>
      </c>
      <c r="E130" s="84">
        <f t="shared" si="6"/>
        <v>20.701706854510974</v>
      </c>
      <c r="F130" s="85">
        <f>Original!G132</f>
        <v>25.47</v>
      </c>
      <c r="G130" s="86">
        <f t="shared" si="7"/>
        <v>764.09999999999991</v>
      </c>
    </row>
    <row r="131" spans="1:7" s="83" customFormat="1" ht="36">
      <c r="A131" s="99" t="str">
        <f>Original!F133</f>
        <v>Bio flex tragus piercing ,16g (1.2mm) with a sterling silver wire flower design with a crystal center - length 1/4" - 3/8" (6mm - 10mm)</v>
      </c>
      <c r="B131" s="78" t="str">
        <f>Original!C133</f>
        <v>TRGS5</v>
      </c>
      <c r="C131" s="79">
        <f>Original!B133</f>
        <v>30</v>
      </c>
      <c r="D131" s="84">
        <f t="shared" si="5"/>
        <v>0.64995936060688164</v>
      </c>
      <c r="E131" s="84">
        <f t="shared" si="6"/>
        <v>19.498780818206448</v>
      </c>
      <c r="F131" s="85">
        <f>Original!G133</f>
        <v>23.99</v>
      </c>
      <c r="G131" s="86">
        <f t="shared" si="7"/>
        <v>719.69999999999993</v>
      </c>
    </row>
    <row r="132" spans="1:7" s="83" customFormat="1" ht="36">
      <c r="A132" s="99" t="str">
        <f>Original!F134</f>
        <v>Bio flex tragus piercing ,16g (1.2mm) with a sterling silver wire flower design with a crystal center - length 1/4" - 3/8" (6mm - 10mm)</v>
      </c>
      <c r="B132" s="78" t="str">
        <f>Original!C134</f>
        <v>TRGS5</v>
      </c>
      <c r="C132" s="79">
        <f>Original!B134</f>
        <v>30</v>
      </c>
      <c r="D132" s="84">
        <f t="shared" si="5"/>
        <v>0.64995936060688164</v>
      </c>
      <c r="E132" s="84">
        <f t="shared" si="6"/>
        <v>19.498780818206448</v>
      </c>
      <c r="F132" s="85">
        <f>Original!G134</f>
        <v>23.99</v>
      </c>
      <c r="G132" s="86">
        <f t="shared" si="7"/>
        <v>719.69999999999993</v>
      </c>
    </row>
    <row r="133" spans="1:7" s="83" customFormat="1" ht="36">
      <c r="A133" s="99" t="str">
        <f>Original!F135</f>
        <v>Bio flex tragus piercing ,16g (1.2mm) with a sterling silver wire flower design with a crystal center - length 1/4" - 3/8" (6mm - 10mm)</v>
      </c>
      <c r="B133" s="78" t="str">
        <f>Original!C135</f>
        <v>TRGS5</v>
      </c>
      <c r="C133" s="79">
        <f>Original!B135</f>
        <v>30</v>
      </c>
      <c r="D133" s="84">
        <f t="shared" si="5"/>
        <v>0.64995936060688164</v>
      </c>
      <c r="E133" s="84">
        <f t="shared" si="6"/>
        <v>19.498780818206448</v>
      </c>
      <c r="F133" s="85">
        <f>Original!G135</f>
        <v>23.99</v>
      </c>
      <c r="G133" s="86">
        <f t="shared" si="7"/>
        <v>719.69999999999993</v>
      </c>
    </row>
    <row r="134" spans="1:7" s="83" customFormat="1" ht="36">
      <c r="A134" s="99" t="str">
        <f>Original!F136</f>
        <v>Bio flex tragus piercing ,16g (1.2mm) with a sterling silver wire flower design with a crystal center - length 1/4" - 3/8" (6mm - 10mm)</v>
      </c>
      <c r="B134" s="78" t="str">
        <f>Original!C136</f>
        <v>TRGS5</v>
      </c>
      <c r="C134" s="79">
        <f>Original!B136</f>
        <v>30</v>
      </c>
      <c r="D134" s="84">
        <f t="shared" si="5"/>
        <v>0.64995936060688164</v>
      </c>
      <c r="E134" s="84">
        <f t="shared" si="6"/>
        <v>19.498780818206448</v>
      </c>
      <c r="F134" s="85">
        <f>Original!G136</f>
        <v>23.99</v>
      </c>
      <c r="G134" s="86">
        <f t="shared" si="7"/>
        <v>719.69999999999993</v>
      </c>
    </row>
    <row r="135" spans="1:7" s="83" customFormat="1" ht="36">
      <c r="A135" s="99" t="str">
        <f>Original!F137</f>
        <v>Bio flex tragus piercing ,16g (1.2mm) with a sterling silver wire flower design with a crystal center - length 1/4" - 3/8" (6mm - 10mm)</v>
      </c>
      <c r="B135" s="78" t="str">
        <f>Original!C137</f>
        <v>TRGS5</v>
      </c>
      <c r="C135" s="79">
        <f>Original!B137</f>
        <v>30</v>
      </c>
      <c r="D135" s="84">
        <f t="shared" si="5"/>
        <v>0.64995936060688164</v>
      </c>
      <c r="E135" s="84">
        <f t="shared" si="6"/>
        <v>19.498780818206448</v>
      </c>
      <c r="F135" s="85">
        <f>Original!G137</f>
        <v>23.99</v>
      </c>
      <c r="G135" s="86">
        <f t="shared" si="7"/>
        <v>719.69999999999993</v>
      </c>
    </row>
    <row r="136" spans="1:7" s="83" customFormat="1" ht="36">
      <c r="A136" s="99" t="str">
        <f>Original!F138</f>
        <v>Bio flex tragus piercing ,16g (1.2mm) with a sterling silver wire flower design with a crystal center - length 1/4" - 3/8" (6mm - 10mm)</v>
      </c>
      <c r="B136" s="78" t="str">
        <f>Original!C138</f>
        <v>TRGS5</v>
      </c>
      <c r="C136" s="79">
        <f>Original!B138</f>
        <v>30</v>
      </c>
      <c r="D136" s="84">
        <f t="shared" si="5"/>
        <v>0.64995936060688164</v>
      </c>
      <c r="E136" s="84">
        <f t="shared" si="6"/>
        <v>19.498780818206448</v>
      </c>
      <c r="F136" s="85">
        <f>Original!G138</f>
        <v>23.99</v>
      </c>
      <c r="G136" s="86">
        <f t="shared" si="7"/>
        <v>719.69999999999993</v>
      </c>
    </row>
    <row r="137" spans="1:7" s="83" customFormat="1" ht="24">
      <c r="A137" s="99" t="str">
        <f>Original!F139</f>
        <v>Clear bio flexible labret (sterling silver top) with 3mm heart shaped CZ crystal,16g (1.2mm) Length 1/4 – 3/8 (6mm – 10mm)</v>
      </c>
      <c r="B137" s="78" t="str">
        <f>Original!C139</f>
        <v>BILBHZ</v>
      </c>
      <c r="C137" s="79">
        <f>Original!B139</f>
        <v>30</v>
      </c>
      <c r="D137" s="84">
        <f t="shared" si="5"/>
        <v>0.69005689515036583</v>
      </c>
      <c r="E137" s="84">
        <f t="shared" si="6"/>
        <v>20.701706854510974</v>
      </c>
      <c r="F137" s="85">
        <f>Original!G139</f>
        <v>25.47</v>
      </c>
      <c r="G137" s="86">
        <f t="shared" si="7"/>
        <v>764.09999999999991</v>
      </c>
    </row>
    <row r="138" spans="1:7" s="83" customFormat="1" ht="24">
      <c r="A138" s="99" t="str">
        <f>Original!F140</f>
        <v>Clear bio flexible labret (sterling silver top) with 3mm heart shaped CZ crystal,16g (1.2mm) Length 1/4 – 3/8 (6mm – 10mm)</v>
      </c>
      <c r="B138" s="78" t="str">
        <f>Original!C140</f>
        <v>BILBHZ</v>
      </c>
      <c r="C138" s="79">
        <f>Original!B140</f>
        <v>30</v>
      </c>
      <c r="D138" s="84">
        <f t="shared" si="5"/>
        <v>0.69005689515036583</v>
      </c>
      <c r="E138" s="84">
        <f t="shared" si="6"/>
        <v>20.701706854510974</v>
      </c>
      <c r="F138" s="85">
        <f>Original!G140</f>
        <v>25.47</v>
      </c>
      <c r="G138" s="86">
        <f t="shared" si="7"/>
        <v>764.09999999999991</v>
      </c>
    </row>
    <row r="139" spans="1:7" s="83" customFormat="1" ht="24">
      <c r="A139" s="99" t="str">
        <f>Original!F141</f>
        <v>Clear bio flexible labret (sterling silver top) with 3mm heart shaped CZ crystal,16g (1.2mm) Length 1/4 – 3/8 (6mm – 10mm)</v>
      </c>
      <c r="B139" s="78" t="str">
        <f>Original!C141</f>
        <v>BILBHZ</v>
      </c>
      <c r="C139" s="79">
        <f>Original!B141</f>
        <v>50</v>
      </c>
      <c r="D139" s="84">
        <f t="shared" si="5"/>
        <v>0.69005689515036583</v>
      </c>
      <c r="E139" s="84">
        <f t="shared" si="6"/>
        <v>34.502844757518289</v>
      </c>
      <c r="F139" s="85">
        <f>Original!G141</f>
        <v>25.47</v>
      </c>
      <c r="G139" s="86">
        <f t="shared" si="7"/>
        <v>1273.5</v>
      </c>
    </row>
    <row r="140" spans="1:7" s="83" customFormat="1" ht="24">
      <c r="A140" s="99" t="str">
        <f>Original!F142</f>
        <v>Clear bio flexible labret (sterling silver top) with 3mm heart shaped CZ crystal,16g (1.2mm) Length 1/4 – 3/8 (6mm – 10mm)</v>
      </c>
      <c r="B140" s="78" t="str">
        <f>Original!C142</f>
        <v>BILBHZ</v>
      </c>
      <c r="C140" s="79">
        <f>Original!B142</f>
        <v>30</v>
      </c>
      <c r="D140" s="84">
        <f t="shared" si="5"/>
        <v>0.69005689515036583</v>
      </c>
      <c r="E140" s="84">
        <f t="shared" si="6"/>
        <v>20.701706854510974</v>
      </c>
      <c r="F140" s="85">
        <f>Original!G142</f>
        <v>25.47</v>
      </c>
      <c r="G140" s="86">
        <f t="shared" si="7"/>
        <v>764.09999999999991</v>
      </c>
    </row>
    <row r="141" spans="1:7" s="83" customFormat="1" ht="24">
      <c r="A141" s="99" t="str">
        <f>Original!F143</f>
        <v>Clear bio flexible labret (sterling silver top) with 3mm heart shaped CZ crystal,16g (1.2mm) Length 1/4 – 3/8 (6mm – 10mm)</v>
      </c>
      <c r="B141" s="78" t="str">
        <f>Original!C143</f>
        <v>BILBHZ</v>
      </c>
      <c r="C141" s="79">
        <f>Original!B143</f>
        <v>30</v>
      </c>
      <c r="D141" s="84">
        <f t="shared" si="5"/>
        <v>0.69005689515036583</v>
      </c>
      <c r="E141" s="84">
        <f t="shared" si="6"/>
        <v>20.701706854510974</v>
      </c>
      <c r="F141" s="85">
        <f>Original!G143</f>
        <v>25.47</v>
      </c>
      <c r="G141" s="86">
        <f t="shared" si="7"/>
        <v>764.09999999999991</v>
      </c>
    </row>
    <row r="142" spans="1:7" s="83" customFormat="1" ht="24">
      <c r="A142" s="99" t="str">
        <f>Original!F144</f>
        <v>Clear bio flexible Labret, 16g (1.2mm) with a push in 4mm multi-crystal ball with resin cover - length 1/4" - 3/8" (6mm to 10mm)</v>
      </c>
      <c r="B142" s="78" t="str">
        <f>Original!C144</f>
        <v>LBIFR4</v>
      </c>
      <c r="C142" s="79">
        <f>Original!B144</f>
        <v>20</v>
      </c>
      <c r="D142" s="84">
        <f t="shared" si="5"/>
        <v>2.0224871308588463</v>
      </c>
      <c r="E142" s="84">
        <f t="shared" si="6"/>
        <v>40.449742617176923</v>
      </c>
      <c r="F142" s="85">
        <f>Original!G144</f>
        <v>74.650000000000006</v>
      </c>
      <c r="G142" s="86">
        <f t="shared" si="7"/>
        <v>1493</v>
      </c>
    </row>
    <row r="143" spans="1:7" s="83" customFormat="1" ht="24">
      <c r="A143" s="99" t="str">
        <f>Original!F145</f>
        <v>Clear bio flexible Labret, 16g (1.2mm) with a push in 4mm multi-crystal ball with resin cover - length 1/4" - 3/8" (6mm to 10mm)</v>
      </c>
      <c r="B143" s="78" t="str">
        <f>Original!C145</f>
        <v>LBIFR4</v>
      </c>
      <c r="C143" s="79">
        <f>Original!B145</f>
        <v>20</v>
      </c>
      <c r="D143" s="84">
        <f t="shared" si="5"/>
        <v>2.0224871308588463</v>
      </c>
      <c r="E143" s="84">
        <f t="shared" si="6"/>
        <v>40.449742617176923</v>
      </c>
      <c r="F143" s="85">
        <f>Original!G145</f>
        <v>74.650000000000006</v>
      </c>
      <c r="G143" s="86">
        <f t="shared" si="7"/>
        <v>1493</v>
      </c>
    </row>
    <row r="144" spans="1:7" s="83" customFormat="1" ht="24">
      <c r="A144" s="99" t="str">
        <f>Original!F146</f>
        <v>Clear bio flexible Labret, 16g (1.2mm) with a push in 4mm multi-crystal ball with resin cover - length 1/4" - 3/8" (6mm to 10mm)</v>
      </c>
      <c r="B144" s="78" t="str">
        <f>Original!C146</f>
        <v>LBIFR4</v>
      </c>
      <c r="C144" s="79">
        <f>Original!B146</f>
        <v>20</v>
      </c>
      <c r="D144" s="84">
        <f t="shared" si="5"/>
        <v>2.0224871308588463</v>
      </c>
      <c r="E144" s="84">
        <f t="shared" si="6"/>
        <v>40.449742617176923</v>
      </c>
      <c r="F144" s="85">
        <f>Original!G146</f>
        <v>74.650000000000006</v>
      </c>
      <c r="G144" s="86">
        <f t="shared" si="7"/>
        <v>1493</v>
      </c>
    </row>
    <row r="145" spans="1:7" s="83" customFormat="1" ht="24">
      <c r="A145" s="99" t="str">
        <f>Original!F147</f>
        <v>Clear bio flexible Labret, 16g (1.2mm) with a push in 4mm multi-crystal ball with resin cover - length 1/4" - 3/8" (6mm to 10mm)</v>
      </c>
      <c r="B145" s="78" t="str">
        <f>Original!C147</f>
        <v>LBIFR4</v>
      </c>
      <c r="C145" s="79">
        <f>Original!B147</f>
        <v>10</v>
      </c>
      <c r="D145" s="84">
        <f t="shared" si="5"/>
        <v>2.0224871308588463</v>
      </c>
      <c r="E145" s="84">
        <f t="shared" si="6"/>
        <v>20.224871308588462</v>
      </c>
      <c r="F145" s="85">
        <f>Original!G147</f>
        <v>74.650000000000006</v>
      </c>
      <c r="G145" s="86">
        <f t="shared" si="7"/>
        <v>746.5</v>
      </c>
    </row>
    <row r="146" spans="1:7" s="83" customFormat="1" ht="24">
      <c r="A146" s="99" t="str">
        <f>Original!F148</f>
        <v>Clear bio flexible Labret, 16g (1.2mm) with a push in 4mm multi-crystal ball with resin cover - length 1/4" - 3/8" (6mm to 10mm)</v>
      </c>
      <c r="B146" s="78" t="str">
        <f>Original!C148</f>
        <v>LBIFR4</v>
      </c>
      <c r="C146" s="79">
        <f>Original!B148</f>
        <v>30</v>
      </c>
      <c r="D146" s="84">
        <f t="shared" si="5"/>
        <v>2.0224871308588463</v>
      </c>
      <c r="E146" s="84">
        <f t="shared" si="6"/>
        <v>60.674613925765378</v>
      </c>
      <c r="F146" s="85">
        <f>Original!G148</f>
        <v>74.650000000000006</v>
      </c>
      <c r="G146" s="86">
        <f t="shared" si="7"/>
        <v>2239.5</v>
      </c>
    </row>
    <row r="147" spans="1:7" s="83" customFormat="1" ht="24">
      <c r="A147" s="99" t="str">
        <f>Original!F149</f>
        <v>Clear bio flexible Labret, 16g (1.2mm) with a push in 4mm multi-crystal ball with resin cover - length 1/4" - 3/8" (6mm to 10mm)</v>
      </c>
      <c r="B147" s="78" t="str">
        <f>Original!C149</f>
        <v>LBIFR4</v>
      </c>
      <c r="C147" s="79">
        <f>Original!B149</f>
        <v>30</v>
      </c>
      <c r="D147" s="84">
        <f t="shared" si="5"/>
        <v>2.0224871308588463</v>
      </c>
      <c r="E147" s="84">
        <f t="shared" si="6"/>
        <v>60.674613925765378</v>
      </c>
      <c r="F147" s="85">
        <f>Original!G149</f>
        <v>74.650000000000006</v>
      </c>
      <c r="G147" s="86">
        <f t="shared" si="7"/>
        <v>2239.5</v>
      </c>
    </row>
    <row r="148" spans="1:7" s="83" customFormat="1" ht="24">
      <c r="A148" s="99" t="str">
        <f>Original!F150</f>
        <v>Clear bio flexible Labret, 16g (1.2mm) with a push in 4mm multi-crystal ball with resin cover - length 1/4" - 3/8" (6mm to 10mm)</v>
      </c>
      <c r="B148" s="78" t="str">
        <f>Original!C150</f>
        <v>LBIFR4</v>
      </c>
      <c r="C148" s="79">
        <f>Original!B150</f>
        <v>20</v>
      </c>
      <c r="D148" s="84">
        <f t="shared" si="5"/>
        <v>2.0224871308588463</v>
      </c>
      <c r="E148" s="84">
        <f t="shared" si="6"/>
        <v>40.449742617176923</v>
      </c>
      <c r="F148" s="85">
        <f>Original!G150</f>
        <v>74.650000000000006</v>
      </c>
      <c r="G148" s="86">
        <f t="shared" si="7"/>
        <v>1493</v>
      </c>
    </row>
    <row r="149" spans="1:7" s="83" customFormat="1" ht="24">
      <c r="A149" s="99" t="str">
        <f>Original!F151</f>
        <v>Clear bio flexible Labret, 16g (1.2mm) with a push in 4mm multi-crystal ball with resin cover - length 1/4" - 3/8" (6mm to 10mm)</v>
      </c>
      <c r="B149" s="78" t="str">
        <f>Original!C151</f>
        <v>LBIFR4</v>
      </c>
      <c r="C149" s="79">
        <f>Original!B151</f>
        <v>10</v>
      </c>
      <c r="D149" s="84">
        <f t="shared" si="5"/>
        <v>2.0224871308588463</v>
      </c>
      <c r="E149" s="84">
        <f t="shared" si="6"/>
        <v>20.224871308588462</v>
      </c>
      <c r="F149" s="85">
        <f>Original!G151</f>
        <v>74.650000000000006</v>
      </c>
      <c r="G149" s="86">
        <f t="shared" si="7"/>
        <v>746.5</v>
      </c>
    </row>
    <row r="150" spans="1:7" s="83" customFormat="1" ht="24">
      <c r="A150" s="99" t="str">
        <f>Original!F152</f>
        <v>Clear bio flexible Labret, 16g (1.2mm) with a push in 4mm multi-crystal ball with resin cover - length 1/4" - 3/8" (6mm to 10mm)</v>
      </c>
      <c r="B150" s="78" t="str">
        <f>Original!C152</f>
        <v>LBIFR4</v>
      </c>
      <c r="C150" s="79">
        <f>Original!B152</f>
        <v>10</v>
      </c>
      <c r="D150" s="84">
        <f t="shared" si="5"/>
        <v>2.0224871308588463</v>
      </c>
      <c r="E150" s="84">
        <f t="shared" si="6"/>
        <v>20.224871308588462</v>
      </c>
      <c r="F150" s="85">
        <f>Original!G152</f>
        <v>74.650000000000006</v>
      </c>
      <c r="G150" s="86">
        <f t="shared" si="7"/>
        <v>746.5</v>
      </c>
    </row>
    <row r="151" spans="1:7" s="83" customFormat="1" ht="24">
      <c r="A151" s="99" t="str">
        <f>Original!F153</f>
        <v>Clear bio flexible labret part size of hole = 0.75mm(1 piece) ,16g (1.2mm) Length 1/4 – 3/8 (6mm – 10mm)</v>
      </c>
      <c r="B151" s="78" t="str">
        <f>Original!C153</f>
        <v>BILB</v>
      </c>
      <c r="C151" s="79">
        <f>Original!B153</f>
        <v>50</v>
      </c>
      <c r="D151" s="84">
        <f t="shared" si="5"/>
        <v>0.24004334868599297</v>
      </c>
      <c r="E151" s="84">
        <f t="shared" si="6"/>
        <v>12.002167434299649</v>
      </c>
      <c r="F151" s="85">
        <f>Original!G153</f>
        <v>8.86</v>
      </c>
      <c r="G151" s="86">
        <f t="shared" si="7"/>
        <v>443</v>
      </c>
    </row>
    <row r="152" spans="1:7" s="83" customFormat="1" ht="24">
      <c r="A152" s="99" t="str">
        <f>Original!F154</f>
        <v>Clear bio flexible labret part size of hole = 0.75mm(1 piece) ,16g (1.2mm) Length 1/4 – 3/8 (6mm – 10mm)</v>
      </c>
      <c r="B152" s="78" t="str">
        <f>Original!C154</f>
        <v>BILB</v>
      </c>
      <c r="C152" s="79">
        <f>Original!B154</f>
        <v>100</v>
      </c>
      <c r="D152" s="84">
        <f t="shared" si="5"/>
        <v>0.24004334868599297</v>
      </c>
      <c r="E152" s="84">
        <f t="shared" si="6"/>
        <v>24.004334868599297</v>
      </c>
      <c r="F152" s="85">
        <f>Original!G154</f>
        <v>8.86</v>
      </c>
      <c r="G152" s="86">
        <f t="shared" si="7"/>
        <v>886</v>
      </c>
    </row>
    <row r="153" spans="1:7" s="83" customFormat="1" ht="24">
      <c r="A153" s="99" t="str">
        <f>Original!F155</f>
        <v>Clear bio flexible labret part size of hole = 0.75mm(1 piece) ,16g (1.2mm) Length 1/4 – 3/8 (6mm – 10mm)</v>
      </c>
      <c r="B153" s="78" t="str">
        <f>Original!C155</f>
        <v>BILB</v>
      </c>
      <c r="C153" s="79">
        <f>Original!B155</f>
        <v>30</v>
      </c>
      <c r="D153" s="84">
        <f t="shared" si="5"/>
        <v>0.24004334868599297</v>
      </c>
      <c r="E153" s="84">
        <f t="shared" si="6"/>
        <v>7.2013004605797883</v>
      </c>
      <c r="F153" s="85">
        <f>Original!G155</f>
        <v>8.86</v>
      </c>
      <c r="G153" s="86">
        <f t="shared" si="7"/>
        <v>265.79999999999995</v>
      </c>
    </row>
    <row r="154" spans="1:7" s="83" customFormat="1" ht="24">
      <c r="A154" s="99" t="str">
        <f>Original!F156</f>
        <v>EO gas sterilized piercing: Titanium G23 eyebrow banana, 16g (1.2mm) with two 3mm balls - length 5/16'' to 1/2'' (8mm - 12mm)</v>
      </c>
      <c r="B154" s="78" t="str">
        <f>Original!C156</f>
        <v>ZUBNEB</v>
      </c>
      <c r="C154" s="79">
        <f>Original!B156</f>
        <v>50</v>
      </c>
      <c r="D154" s="84">
        <f t="shared" si="5"/>
        <v>1.4901110810078571</v>
      </c>
      <c r="E154" s="84">
        <f t="shared" si="6"/>
        <v>74.50555405039286</v>
      </c>
      <c r="F154" s="85">
        <f>Original!G156</f>
        <v>55</v>
      </c>
      <c r="G154" s="86">
        <f t="shared" si="7"/>
        <v>2750</v>
      </c>
    </row>
    <row r="155" spans="1:7" s="83" customFormat="1" ht="24">
      <c r="A155" s="99" t="str">
        <f>Original!F157</f>
        <v>EO gas sterilized piercing: Titanium G23 eyebrow banana, 16g (1.2mm) with two 3mm balls - length 5/16'' to 1/2'' (8mm - 12mm)</v>
      </c>
      <c r="B155" s="78" t="str">
        <f>Original!C157</f>
        <v>ZUBNEB</v>
      </c>
      <c r="C155" s="79">
        <f>Original!B157</f>
        <v>300</v>
      </c>
      <c r="D155" s="84">
        <f t="shared" si="5"/>
        <v>1.4901110810078571</v>
      </c>
      <c r="E155" s="84">
        <f t="shared" si="6"/>
        <v>447.03332430235713</v>
      </c>
      <c r="F155" s="85">
        <f>Original!G157</f>
        <v>55</v>
      </c>
      <c r="G155" s="86">
        <f t="shared" si="7"/>
        <v>16500</v>
      </c>
    </row>
    <row r="156" spans="1:7" s="83" customFormat="1" ht="24">
      <c r="A156" s="99" t="str">
        <f>Original!F158</f>
        <v>EO gas sterilized piercing: Titanium G23 eyebrow banana, 16g (1.2mm) with two 3mm balls - length 5/16'' to 1/2'' (8mm - 12mm)</v>
      </c>
      <c r="B156" s="78" t="str">
        <f>Original!C158</f>
        <v>ZUBNEB</v>
      </c>
      <c r="C156" s="79">
        <f>Original!B158</f>
        <v>50</v>
      </c>
      <c r="D156" s="84">
        <f t="shared" si="5"/>
        <v>1.4901110810078571</v>
      </c>
      <c r="E156" s="84">
        <f t="shared" si="6"/>
        <v>74.50555405039286</v>
      </c>
      <c r="F156" s="85">
        <f>Original!G158</f>
        <v>55</v>
      </c>
      <c r="G156" s="86">
        <f t="shared" si="7"/>
        <v>2750</v>
      </c>
    </row>
    <row r="157" spans="1:7" s="83" customFormat="1" ht="24">
      <c r="A157" s="99" t="str">
        <f>Original!F159</f>
        <v>EO gas sterilized piercing: Titanium G23 labret, 16g (1.2mm) with a 3mm ball - length 1/4'' to 5/8'' (6mm - 16mm)</v>
      </c>
      <c r="B157" s="78" t="str">
        <f>Original!C159</f>
        <v>ZULBB3</v>
      </c>
      <c r="C157" s="79">
        <f>Original!B159</f>
        <v>300</v>
      </c>
      <c r="D157" s="84">
        <f t="shared" si="5"/>
        <v>1.4901110810078571</v>
      </c>
      <c r="E157" s="84">
        <f t="shared" si="6"/>
        <v>447.03332430235713</v>
      </c>
      <c r="F157" s="85">
        <f>Original!G159</f>
        <v>55</v>
      </c>
      <c r="G157" s="86">
        <f t="shared" si="7"/>
        <v>16500</v>
      </c>
    </row>
    <row r="158" spans="1:7" s="83" customFormat="1" ht="24">
      <c r="A158" s="99" t="str">
        <f>Original!F160</f>
        <v>EO gas sterilized piercing: Titanium G23 labret, 16g (1.2mm) with a 3mm ball - length 1/4'' to 5/8'' (6mm - 16mm)</v>
      </c>
      <c r="B158" s="78" t="str">
        <f>Original!C160</f>
        <v>ZULBB3</v>
      </c>
      <c r="C158" s="79">
        <f>Original!B160</f>
        <v>50</v>
      </c>
      <c r="D158" s="84">
        <f t="shared" si="5"/>
        <v>1.4901110810078571</v>
      </c>
      <c r="E158" s="84">
        <f t="shared" si="6"/>
        <v>74.50555405039286</v>
      </c>
      <c r="F158" s="85">
        <f>Original!G160</f>
        <v>55</v>
      </c>
      <c r="G158" s="86">
        <f t="shared" si="7"/>
        <v>2750</v>
      </c>
    </row>
    <row r="159" spans="1:7" s="83" customFormat="1" ht="24">
      <c r="A159" s="99" t="str">
        <f>Original!F161</f>
        <v>EO gas sterilized piercing: Titanium G23 labret, 16g (1.2mm) with a 3mm ball - length 1/4'' to 5/8'' (6mm - 16mm)</v>
      </c>
      <c r="B159" s="78" t="str">
        <f>Original!C161</f>
        <v>ZULBB3</v>
      </c>
      <c r="C159" s="79">
        <f>Original!B161</f>
        <v>20</v>
      </c>
      <c r="D159" s="84">
        <f t="shared" si="5"/>
        <v>1.4901110810078571</v>
      </c>
      <c r="E159" s="84">
        <f t="shared" si="6"/>
        <v>29.802221620157141</v>
      </c>
      <c r="F159" s="85">
        <f>Original!G161</f>
        <v>55</v>
      </c>
      <c r="G159" s="86">
        <f t="shared" si="7"/>
        <v>1100</v>
      </c>
    </row>
    <row r="160" spans="1:7" s="83" customFormat="1" ht="24">
      <c r="A160" s="99" t="str">
        <f>Original!F162</f>
        <v>EO gas sterilized piercing: Titanium G23 circular barbell, 16g (1.2mm) with two 3mm balls - 1/4'' to 9/16'' (6mm - 14mm)</v>
      </c>
      <c r="B160" s="78" t="str">
        <f>Original!C162</f>
        <v>ZUCBEB</v>
      </c>
      <c r="C160" s="79">
        <f>Original!B162</f>
        <v>50</v>
      </c>
      <c r="D160" s="84">
        <f t="shared" si="5"/>
        <v>1.6700081278786238</v>
      </c>
      <c r="E160" s="84">
        <f t="shared" si="6"/>
        <v>83.500406393931186</v>
      </c>
      <c r="F160" s="85">
        <f>Original!G162</f>
        <v>61.64</v>
      </c>
      <c r="G160" s="86">
        <f t="shared" si="7"/>
        <v>3082</v>
      </c>
    </row>
    <row r="161" spans="1:7" s="83" customFormat="1" ht="24">
      <c r="A161" s="99" t="str">
        <f>Original!F163</f>
        <v>EO gas sterilized piercing: Titanium G23 tongue, 14g (1.6mm) with 6mm balls - length 5/8'' to 7/8'' (16mm-22mm)</v>
      </c>
      <c r="B161" s="78" t="str">
        <f>Original!C163</f>
        <v>ZUBBBG</v>
      </c>
      <c r="C161" s="79">
        <f>Original!B163</f>
        <v>30</v>
      </c>
      <c r="D161" s="84">
        <f t="shared" si="5"/>
        <v>2.0698997561636414</v>
      </c>
      <c r="E161" s="84">
        <f t="shared" si="6"/>
        <v>62.096992684909246</v>
      </c>
      <c r="F161" s="85">
        <f>Original!G163</f>
        <v>76.400000000000006</v>
      </c>
      <c r="G161" s="86">
        <f t="shared" si="7"/>
        <v>2292</v>
      </c>
    </row>
    <row r="162" spans="1:7" s="83" customFormat="1" ht="24">
      <c r="A162" s="99" t="str">
        <f>Original!F164</f>
        <v>EO gas sterilized piercing: Titanium G23 tongue, 14g (1.6mm) with 6mm balls - length 5/8'' to 7/8'' (16mm-22mm)</v>
      </c>
      <c r="B162" s="78" t="str">
        <f>Original!C164</f>
        <v>ZUBBBG</v>
      </c>
      <c r="C162" s="79">
        <f>Original!B164</f>
        <v>50</v>
      </c>
      <c r="D162" s="84">
        <f t="shared" si="5"/>
        <v>2.0698997561636414</v>
      </c>
      <c r="E162" s="84">
        <f t="shared" si="6"/>
        <v>103.49498780818209</v>
      </c>
      <c r="F162" s="85">
        <f>Original!G164</f>
        <v>76.400000000000006</v>
      </c>
      <c r="G162" s="86">
        <f t="shared" si="7"/>
        <v>3820.0000000000005</v>
      </c>
    </row>
    <row r="163" spans="1:7" s="83" customFormat="1" ht="25.5">
      <c r="A163" s="99" t="str">
        <f>Original!F165</f>
        <v>EO gas sterilized high polished titanium G23 snake eyes piercing banana, 16g (1.2mm) with two 3mm balls</v>
      </c>
      <c r="B163" s="78" t="str">
        <f>Original!C165</f>
        <v>ZUBNEBL</v>
      </c>
      <c r="C163" s="79">
        <f>Original!B165</f>
        <v>30</v>
      </c>
      <c r="D163" s="84">
        <f t="shared" si="5"/>
        <v>1.5199133026280143</v>
      </c>
      <c r="E163" s="84">
        <f t="shared" si="6"/>
        <v>45.597399078840425</v>
      </c>
      <c r="F163" s="85">
        <f>Original!G165</f>
        <v>56.1</v>
      </c>
      <c r="G163" s="86">
        <f t="shared" si="7"/>
        <v>1683</v>
      </c>
    </row>
    <row r="164" spans="1:7" s="83" customFormat="1" ht="25.5">
      <c r="A164" s="99" t="str">
        <f>Original!F166</f>
        <v>EO gas sterilized high polished titanium G23 snake eyes piercing banana, 16g (1.2mm) with two 3mm balls</v>
      </c>
      <c r="B164" s="78" t="str">
        <f>Original!C166</f>
        <v>ZUBNEBL</v>
      </c>
      <c r="C164" s="79">
        <f>Original!B166</f>
        <v>30</v>
      </c>
      <c r="D164" s="84">
        <f t="shared" si="5"/>
        <v>1.5199133026280143</v>
      </c>
      <c r="E164" s="84">
        <f t="shared" si="6"/>
        <v>45.597399078840425</v>
      </c>
      <c r="F164" s="85">
        <f>Original!G166</f>
        <v>56.1</v>
      </c>
      <c r="G164" s="86">
        <f t="shared" si="7"/>
        <v>1683</v>
      </c>
    </row>
    <row r="165" spans="1:7" s="83" customFormat="1" ht="24">
      <c r="A165" s="99" t="str">
        <f>Original!F167</f>
        <v>EO gas sterilized titanium G23 nose screw, 1mm (18g) with 2.5mm bezel set color round crystal</v>
      </c>
      <c r="B165" s="78" t="str">
        <f>Original!C167</f>
        <v>ZUNSC</v>
      </c>
      <c r="C165" s="79">
        <f>Original!B167</f>
        <v>50</v>
      </c>
      <c r="D165" s="84">
        <f t="shared" si="5"/>
        <v>1.6198862096992686</v>
      </c>
      <c r="E165" s="84">
        <f t="shared" si="6"/>
        <v>80.994310484963435</v>
      </c>
      <c r="F165" s="85">
        <f>Original!G167</f>
        <v>59.79</v>
      </c>
      <c r="G165" s="86">
        <f t="shared" si="7"/>
        <v>2989.5</v>
      </c>
    </row>
    <row r="166" spans="1:7" s="83" customFormat="1">
      <c r="A166" s="99" t="str">
        <f>Original!F168</f>
        <v>Acrylic empty display with white foam for 120 pcs of nose jewelry</v>
      </c>
      <c r="B166" s="78" t="str">
        <f>Original!C168</f>
        <v>BR16</v>
      </c>
      <c r="C166" s="79">
        <f>Original!B168</f>
        <v>5</v>
      </c>
      <c r="D166" s="84">
        <f t="shared" si="5"/>
        <v>4.4659983744242755</v>
      </c>
      <c r="E166" s="84">
        <f t="shared" si="6"/>
        <v>22.329991872121379</v>
      </c>
      <c r="F166" s="85">
        <f>Original!G168</f>
        <v>164.84</v>
      </c>
      <c r="G166" s="86">
        <f t="shared" si="7"/>
        <v>824.2</v>
      </c>
    </row>
    <row r="167" spans="1:7" s="83" customFormat="1" ht="36">
      <c r="A167" s="99" t="str">
        <f>Original!F169</f>
        <v>Box-16 pieces of 925 silver "bend it yourself" nose studs, 0.6mm (22g) with 3mm half ball shaped top with ferido glued multi clear crystals with resin cover</v>
      </c>
      <c r="B167" s="78" t="str">
        <f>Original!C169</f>
        <v>YXFR16C</v>
      </c>
      <c r="C167" s="79">
        <f>Original!B169</f>
        <v>2</v>
      </c>
      <c r="D167" s="84">
        <f t="shared" si="5"/>
        <v>13.706312652397726</v>
      </c>
      <c r="E167" s="84">
        <f t="shared" si="6"/>
        <v>27.412625304795451</v>
      </c>
      <c r="F167" s="85">
        <f>Original!G169</f>
        <v>505.9</v>
      </c>
      <c r="G167" s="86">
        <f t="shared" si="7"/>
        <v>1011.8</v>
      </c>
    </row>
    <row r="168" spans="1:7" s="83" customFormat="1" ht="36">
      <c r="A168" s="99" t="str">
        <f>Original!F170</f>
        <v>Display box with 52 pcs. of 925 sterling silver "Bend it yourself " nose studs, 22g (0.6mm) with big 2.5mm clear prong set crystal tops</v>
      </c>
      <c r="B168" s="78" t="str">
        <f>Original!C170</f>
        <v>NYP19CX</v>
      </c>
      <c r="C168" s="79">
        <f>Original!B170</f>
        <v>2</v>
      </c>
      <c r="D168" s="84">
        <f t="shared" si="5"/>
        <v>15.569764291519913</v>
      </c>
      <c r="E168" s="84">
        <f t="shared" si="6"/>
        <v>31.139528583039827</v>
      </c>
      <c r="F168" s="85">
        <f>Original!G170</f>
        <v>574.67999999999995</v>
      </c>
      <c r="G168" s="86">
        <f t="shared" si="7"/>
        <v>1149.3599999999999</v>
      </c>
    </row>
    <row r="169" spans="1:7" s="83" customFormat="1" ht="24">
      <c r="A169" s="99" t="str">
        <f>Original!F171</f>
        <v>Display box with 52 pcs. of 925 silver "bend it yourself" nose studs, 22g (0.6mm) with 2mm clear round crystal tops</v>
      </c>
      <c r="B169" s="78" t="str">
        <f>Original!C171</f>
        <v>NY14CX</v>
      </c>
      <c r="C169" s="79">
        <f>Original!B171</f>
        <v>2</v>
      </c>
      <c r="D169" s="84">
        <f t="shared" si="5"/>
        <v>13.023299918721214</v>
      </c>
      <c r="E169" s="84">
        <f t="shared" si="6"/>
        <v>26.046599837442429</v>
      </c>
      <c r="F169" s="85">
        <f>Original!G171</f>
        <v>480.69</v>
      </c>
      <c r="G169" s="86">
        <f t="shared" si="7"/>
        <v>961.38</v>
      </c>
    </row>
    <row r="170" spans="1:7" s="83" customFormat="1" ht="36">
      <c r="A170" s="99" t="str">
        <f>Original!F172</f>
        <v>Display box with 36 pcs. of 925 silver "bend it yourself" nose studs, 22g (0.6mm) with Music note shaped tops with round color center crystal</v>
      </c>
      <c r="B170" s="78" t="str">
        <f>Original!C172</f>
        <v>NYMSBXM</v>
      </c>
      <c r="C170" s="79">
        <f>Original!B172</f>
        <v>2</v>
      </c>
      <c r="D170" s="84">
        <f t="shared" si="5"/>
        <v>13.37496613383907</v>
      </c>
      <c r="E170" s="84">
        <f t="shared" si="6"/>
        <v>26.74993226767814</v>
      </c>
      <c r="F170" s="85">
        <f>Original!G172</f>
        <v>493.67</v>
      </c>
      <c r="G170" s="86">
        <f t="shared" si="7"/>
        <v>987.34</v>
      </c>
    </row>
    <row r="171" spans="1:7" s="83" customFormat="1" ht="36">
      <c r="A171" s="99" t="str">
        <f>Original!F173</f>
        <v>Display box with 36 pcs. of 925 silver "bend it yourself" nose studs, 22g (0.6mm) with Music note shaped tops with round clear center crystal</v>
      </c>
      <c r="B171" s="78" t="str">
        <f>Original!C173</f>
        <v>NYMSBXC</v>
      </c>
      <c r="C171" s="79">
        <f>Original!B173</f>
        <v>2</v>
      </c>
      <c r="D171" s="84">
        <f t="shared" si="5"/>
        <v>12.454890273638581</v>
      </c>
      <c r="E171" s="84">
        <f t="shared" si="6"/>
        <v>24.909780547277162</v>
      </c>
      <c r="F171" s="85">
        <f>Original!G173</f>
        <v>459.71</v>
      </c>
      <c r="G171" s="86">
        <f t="shared" si="7"/>
        <v>919.42</v>
      </c>
    </row>
    <row r="172" spans="1:7" s="83" customFormat="1" ht="36">
      <c r="A172" s="99" t="str">
        <f>Original!F174</f>
        <v>Display box with 52 pcs. of 925 sterling silver "Bend it yourself " nose studs, 22g (0.6mm) with 2mm prong set crystal tops in assorted colors with 18k gold plating</v>
      </c>
      <c r="B172" s="78" t="str">
        <f>Original!C174</f>
        <v>18YP14XM</v>
      </c>
      <c r="C172" s="79">
        <f>Original!B174</f>
        <v>2</v>
      </c>
      <c r="D172" s="84">
        <f t="shared" si="5"/>
        <v>27.46654023299919</v>
      </c>
      <c r="E172" s="84">
        <f t="shared" si="6"/>
        <v>54.93308046599838</v>
      </c>
      <c r="F172" s="85">
        <f>Original!G174</f>
        <v>1013.79</v>
      </c>
      <c r="G172" s="86">
        <f t="shared" si="7"/>
        <v>2027.58</v>
      </c>
    </row>
    <row r="173" spans="1:7" s="83" customFormat="1" ht="24">
      <c r="A173" s="99" t="str">
        <f>Original!F175</f>
        <v>Display box of 52 pieces of silver "Bend it yourself" nose studs, 22g (0.6mm) with clear tri-crystal top</v>
      </c>
      <c r="B173" s="78" t="str">
        <f>Original!C175</f>
        <v>NYTRC</v>
      </c>
      <c r="C173" s="79">
        <f>Original!B175</f>
        <v>1</v>
      </c>
      <c r="D173" s="84">
        <f t="shared" si="5"/>
        <v>17.452451910051476</v>
      </c>
      <c r="E173" s="84">
        <f t="shared" si="6"/>
        <v>17.452451910051476</v>
      </c>
      <c r="F173" s="85">
        <f>Original!G175</f>
        <v>644.16999999999996</v>
      </c>
      <c r="G173" s="86">
        <f t="shared" si="7"/>
        <v>644.16999999999996</v>
      </c>
    </row>
    <row r="174" spans="1:7" s="83" customFormat="1" ht="36">
      <c r="A174" s="99" t="str">
        <f>Original!F176</f>
        <v>Display box with 52 pcs. of 925 sterling silver "bend it yourself" nose studs, 22g (0.6mm) with 1mm crystal flower design tops in assorted colors</v>
      </c>
      <c r="B174" s="78" t="str">
        <f>Original!C176</f>
        <v>NYFLBXS</v>
      </c>
      <c r="C174" s="79">
        <f>Original!B176</f>
        <v>1</v>
      </c>
      <c r="D174" s="84">
        <f t="shared" si="5"/>
        <v>32.645082633432679</v>
      </c>
      <c r="E174" s="84">
        <f t="shared" si="6"/>
        <v>32.645082633432679</v>
      </c>
      <c r="F174" s="85">
        <f>Original!G176</f>
        <v>1204.93</v>
      </c>
      <c r="G174" s="86">
        <f t="shared" si="7"/>
        <v>1204.93</v>
      </c>
    </row>
    <row r="175" spans="1:7" s="83" customFormat="1" ht="25.5">
      <c r="A175" s="99" t="str">
        <f>Original!F177</f>
        <v>Display box of 52 pieces of 925 sterling silver '' bend it yourself '' nose studs  , 22g (0.6mm) with ball 2mm</v>
      </c>
      <c r="B175" s="78" t="str">
        <f>Original!C177</f>
        <v>NYSV2BX</v>
      </c>
      <c r="C175" s="79">
        <f>Original!B177</f>
        <v>1</v>
      </c>
      <c r="D175" s="84">
        <f t="shared" si="5"/>
        <v>18.136548360877811</v>
      </c>
      <c r="E175" s="84">
        <f t="shared" si="6"/>
        <v>18.136548360877811</v>
      </c>
      <c r="F175" s="85">
        <f>Original!G177</f>
        <v>669.42</v>
      </c>
      <c r="G175" s="86">
        <f t="shared" si="7"/>
        <v>669.42</v>
      </c>
    </row>
    <row r="176" spans="1:7" s="83" customFormat="1" ht="36">
      <c r="A176" s="99" t="str">
        <f>Original!F178</f>
        <v>Display box with 52 pcs. of 925 sterling silver "Bend it yourself " nose studs, 22g (0.6mm) with big 2.5mm clear prong set Cubic Zirconia (CZ) stones</v>
      </c>
      <c r="B176" s="78" t="str">
        <f>Original!C178</f>
        <v>NYZBC25</v>
      </c>
      <c r="C176" s="79">
        <f>Original!B178</f>
        <v>1</v>
      </c>
      <c r="D176" s="84">
        <f t="shared" si="5"/>
        <v>16.166079653210517</v>
      </c>
      <c r="E176" s="84">
        <f t="shared" si="6"/>
        <v>16.166079653210517</v>
      </c>
      <c r="F176" s="85">
        <f>Original!G178</f>
        <v>596.69000000000005</v>
      </c>
      <c r="G176" s="86">
        <f t="shared" si="7"/>
        <v>596.69000000000005</v>
      </c>
    </row>
    <row r="177" spans="1:7" s="83" customFormat="1" ht="24">
      <c r="A177" s="99" t="str">
        <f>Original!F179</f>
        <v>Display box with 52 pcs. of 925 silver "bend it yourself" nose studs, 22g (0.6mm) with  2mm prong set clear round crystal tops</v>
      </c>
      <c r="B177" s="78" t="str">
        <f>Original!C179</f>
        <v>NYP14CX</v>
      </c>
      <c r="C177" s="79">
        <f>Original!B179</f>
        <v>1</v>
      </c>
      <c r="D177" s="84">
        <f t="shared" si="5"/>
        <v>15.008127878623682</v>
      </c>
      <c r="E177" s="84">
        <f t="shared" si="6"/>
        <v>15.008127878623682</v>
      </c>
      <c r="F177" s="85">
        <f>Original!G179</f>
        <v>553.95000000000005</v>
      </c>
      <c r="G177" s="86">
        <f t="shared" si="7"/>
        <v>553.95000000000005</v>
      </c>
    </row>
    <row r="178" spans="1:7" s="83" customFormat="1" ht="36">
      <c r="A178" s="99" t="str">
        <f>Original!F180</f>
        <v>Display box with 52 pieces of 925 sterling silver ''bend it yourself'' nose studs  , 22g (0.6mm) with clear 2mm prong set round  shaped Cubic zirconia stone (CZ)</v>
      </c>
      <c r="B178" s="78" t="str">
        <f>Original!C180</f>
        <v>NYCZBXC</v>
      </c>
      <c r="C178" s="79">
        <f>Original!B180</f>
        <v>1</v>
      </c>
      <c r="D178" s="84">
        <f t="shared" si="5"/>
        <v>15.907342183690059</v>
      </c>
      <c r="E178" s="84">
        <f t="shared" si="6"/>
        <v>15.907342183690059</v>
      </c>
      <c r="F178" s="85">
        <f>Original!G180</f>
        <v>587.14</v>
      </c>
      <c r="G178" s="86">
        <f t="shared" si="7"/>
        <v>587.14</v>
      </c>
    </row>
    <row r="179" spans="1:7" s="83" customFormat="1" ht="36">
      <c r="A179" s="99" t="str">
        <f>Original!F181</f>
        <v>Display box with 52 pieces of 925 sterling silver ''bend it yourself'' nose studs  , 22g (0.6mm) with clear 1.5mm prong set round  shaped Cubic zirconia stone (CZ)</v>
      </c>
      <c r="B179" s="78" t="str">
        <f>Original!C181</f>
        <v>NYZBC</v>
      </c>
      <c r="C179" s="79">
        <f>Original!B181</f>
        <v>1</v>
      </c>
      <c r="D179" s="84">
        <f t="shared" si="5"/>
        <v>14.350311568680574</v>
      </c>
      <c r="E179" s="84">
        <f t="shared" si="6"/>
        <v>14.350311568680574</v>
      </c>
      <c r="F179" s="85">
        <f>Original!G181</f>
        <v>529.66999999999996</v>
      </c>
      <c r="G179" s="86">
        <f t="shared" si="7"/>
        <v>529.66999999999996</v>
      </c>
    </row>
    <row r="180" spans="1:7" s="83" customFormat="1" ht="36">
      <c r="A180" s="99" t="str">
        <f>Original!F182</f>
        <v>Display box with 52 pcs. of 925 sterling silver "bend it yourself" nose studs, 22g (0.6mm) with 18k gold plating and 2mm round prong set clear CZ stones</v>
      </c>
      <c r="B180" s="78" t="str">
        <f>Original!C182</f>
        <v>18YZ2XC</v>
      </c>
      <c r="C180" s="79">
        <f>Original!B182</f>
        <v>1</v>
      </c>
      <c r="D180" s="84">
        <f t="shared" si="5"/>
        <v>27.863451639122193</v>
      </c>
      <c r="E180" s="84">
        <f t="shared" si="6"/>
        <v>27.863451639122193</v>
      </c>
      <c r="F180" s="85">
        <f>Original!G182</f>
        <v>1028.44</v>
      </c>
      <c r="G180" s="86">
        <f t="shared" si="7"/>
        <v>1028.44</v>
      </c>
    </row>
    <row r="181" spans="1:7" s="83" customFormat="1" ht="36">
      <c r="A181" s="99" t="str">
        <f>Original!F183</f>
        <v>Display box with 52 pcs. of 925 sterling silver "bend it yourself" nose studs, 22g (0.6mm) with real 18k gold plating and big 2.5mm clear prong CZ stones</v>
      </c>
      <c r="B181" s="78" t="str">
        <f>Original!C183</f>
        <v>18YZ25XC</v>
      </c>
      <c r="C181" s="79">
        <f>Original!B183</f>
        <v>1</v>
      </c>
      <c r="D181" s="84">
        <f t="shared" si="5"/>
        <v>28.783798428610137</v>
      </c>
      <c r="E181" s="84">
        <f t="shared" si="6"/>
        <v>28.783798428610137</v>
      </c>
      <c r="F181" s="85">
        <f>Original!G183</f>
        <v>1062.4100000000001</v>
      </c>
      <c r="G181" s="86">
        <f t="shared" si="7"/>
        <v>1062.4100000000001</v>
      </c>
    </row>
    <row r="182" spans="1:7" s="83" customFormat="1" ht="36">
      <c r="A182" s="99" t="str">
        <f>Original!F184</f>
        <v xml:space="preserve">Display box of 52 pieces of 925 sterling silver prong set '' bend it yourself nose studs,1.5mm round CZ crystalswith 18k gold plating , 22g (0.6mm) </v>
      </c>
      <c r="B182" s="78" t="str">
        <f>Original!C184</f>
        <v>18NYZBC</v>
      </c>
      <c r="C182" s="79">
        <f>Original!B184</f>
        <v>1</v>
      </c>
      <c r="D182" s="84">
        <f t="shared" si="5"/>
        <v>25.64887564345706</v>
      </c>
      <c r="E182" s="84">
        <f t="shared" si="6"/>
        <v>25.64887564345706</v>
      </c>
      <c r="F182" s="85">
        <f>Original!G184</f>
        <v>946.7</v>
      </c>
      <c r="G182" s="86">
        <f t="shared" si="7"/>
        <v>946.7</v>
      </c>
    </row>
    <row r="183" spans="1:7" s="83" customFormat="1" ht="36">
      <c r="A183" s="99" t="str">
        <f>Original!F185</f>
        <v>Display box with 52 pcs of 925 sterling silver "bend it yourself" nose studs, 22g (0.6mm) with 2mm ball shaped top and real 18k gold plating</v>
      </c>
      <c r="B183" s="78" t="str">
        <f>Original!C185</f>
        <v>NYX18B2</v>
      </c>
      <c r="C183" s="79">
        <f>Original!B185</f>
        <v>1</v>
      </c>
      <c r="D183" s="84">
        <f t="shared" si="5"/>
        <v>29.923327011649963</v>
      </c>
      <c r="E183" s="84">
        <f t="shared" si="6"/>
        <v>29.923327011649963</v>
      </c>
      <c r="F183" s="85">
        <f>Original!G185</f>
        <v>1104.47</v>
      </c>
      <c r="G183" s="86">
        <f t="shared" si="7"/>
        <v>1104.47</v>
      </c>
    </row>
    <row r="184" spans="1:7" s="83" customFormat="1">
      <c r="A184" s="99" t="str">
        <f>Original!F186</f>
        <v>Exchange rate :</v>
      </c>
      <c r="B184" s="78">
        <f>Original!C186</f>
        <v>0</v>
      </c>
      <c r="C184" s="79">
        <f>Original!B186</f>
        <v>0</v>
      </c>
      <c r="D184" s="84">
        <f t="shared" si="5"/>
        <v>0</v>
      </c>
      <c r="E184" s="84">
        <f t="shared" si="6"/>
        <v>0</v>
      </c>
      <c r="F184" s="85">
        <f>Original!G186</f>
        <v>0</v>
      </c>
      <c r="G184" s="86">
        <f t="shared" si="7"/>
        <v>0</v>
      </c>
    </row>
    <row r="185" spans="1:7" s="83" customFormat="1">
      <c r="A185" s="99" t="str">
        <f>'Accounting Invoice'!F1001</f>
        <v>Total:</v>
      </c>
      <c r="B185" s="78">
        <f>Original!C187</f>
        <v>0</v>
      </c>
      <c r="C185" s="79">
        <f>Original!B187</f>
        <v>0</v>
      </c>
      <c r="D185" s="84">
        <f t="shared" si="5"/>
        <v>0</v>
      </c>
      <c r="E185" s="84">
        <f t="shared" si="6"/>
        <v>4555.1029531292352</v>
      </c>
      <c r="F185" s="85">
        <f>Original!G187</f>
        <v>0</v>
      </c>
      <c r="G185" s="86">
        <f>'Accounting Invoice'!H1001</f>
        <v>168128.85000000006</v>
      </c>
    </row>
    <row r="186" spans="1:7" s="83" customFormat="1" hidden="1">
      <c r="A186" s="99" t="str">
        <f>'Accounting Invoice'!F1002</f>
        <v>Discount 10%</v>
      </c>
      <c r="B186" s="78">
        <f>Original!C188</f>
        <v>0</v>
      </c>
      <c r="C186" s="79">
        <f>Original!B188</f>
        <v>0</v>
      </c>
      <c r="D186" s="84">
        <f t="shared" si="5"/>
        <v>0</v>
      </c>
      <c r="E186" s="84">
        <f t="shared" si="6"/>
        <v>0</v>
      </c>
      <c r="F186" s="85">
        <f>Original!G188</f>
        <v>0</v>
      </c>
      <c r="G186" s="86">
        <f t="shared" si="7"/>
        <v>0</v>
      </c>
    </row>
    <row r="187" spans="1:7" s="83" customFormat="1" hidden="1">
      <c r="A187" s="99" t="str">
        <f>'Accounting Invoice'!F1003</f>
        <v>Special discount:</v>
      </c>
      <c r="B187" s="78">
        <f>Original!C189</f>
        <v>0</v>
      </c>
      <c r="C187" s="79">
        <f>Original!B189</f>
        <v>0</v>
      </c>
      <c r="D187" s="84">
        <f t="shared" si="5"/>
        <v>0</v>
      </c>
      <c r="E187" s="84">
        <f t="shared" si="6"/>
        <v>0</v>
      </c>
      <c r="F187" s="85">
        <f>Original!G189</f>
        <v>0</v>
      </c>
      <c r="G187" s="86">
        <f t="shared" si="7"/>
        <v>0</v>
      </c>
    </row>
    <row r="188" spans="1:7" s="83" customFormat="1" hidden="1">
      <c r="A188" s="99">
        <f>'Accounting Invoice'!F1004</f>
        <v>0</v>
      </c>
      <c r="B188" s="78">
        <f>Original!C190</f>
        <v>0</v>
      </c>
      <c r="C188" s="79">
        <f>Original!B190</f>
        <v>0</v>
      </c>
      <c r="D188" s="84">
        <f t="shared" si="5"/>
        <v>0</v>
      </c>
      <c r="E188" s="84">
        <f t="shared" si="6"/>
        <v>0</v>
      </c>
      <c r="F188" s="85">
        <f>Original!G190</f>
        <v>0</v>
      </c>
      <c r="G188" s="86">
        <f t="shared" si="7"/>
        <v>0</v>
      </c>
    </row>
    <row r="189" spans="1:7" s="83" customFormat="1" hidden="1">
      <c r="A189" s="99">
        <f>'Accounting Invoice'!F1005</f>
        <v>0</v>
      </c>
      <c r="B189" s="78">
        <f>Original!C191</f>
        <v>0</v>
      </c>
      <c r="C189" s="79">
        <f>Original!B191</f>
        <v>0</v>
      </c>
      <c r="D189" s="84">
        <f t="shared" si="5"/>
        <v>0</v>
      </c>
      <c r="E189" s="84">
        <f t="shared" si="6"/>
        <v>0</v>
      </c>
      <c r="F189" s="85">
        <f>Original!G191</f>
        <v>0</v>
      </c>
      <c r="G189" s="86">
        <f t="shared" si="7"/>
        <v>0</v>
      </c>
    </row>
    <row r="190" spans="1:7" s="83" customFormat="1" hidden="1">
      <c r="A190" s="99">
        <f>'Accounting Invoice'!F1006</f>
        <v>0</v>
      </c>
      <c r="B190" s="78">
        <f>Original!C192</f>
        <v>0</v>
      </c>
      <c r="C190" s="79">
        <f>Original!B192</f>
        <v>0</v>
      </c>
      <c r="D190" s="84">
        <f t="shared" si="5"/>
        <v>0</v>
      </c>
      <c r="E190" s="84">
        <f t="shared" si="6"/>
        <v>0</v>
      </c>
      <c r="F190" s="85">
        <f>Original!G192</f>
        <v>0</v>
      </c>
      <c r="G190" s="86">
        <f t="shared" si="7"/>
        <v>0</v>
      </c>
    </row>
    <row r="191" spans="1:7" s="83" customFormat="1" hidden="1">
      <c r="A191" s="99">
        <f>'Accounting Invoice'!F1007</f>
        <v>0</v>
      </c>
      <c r="B191" s="78">
        <f>Original!C193</f>
        <v>0</v>
      </c>
      <c r="C191" s="79">
        <f>Original!B193</f>
        <v>0</v>
      </c>
      <c r="D191" s="84">
        <f t="shared" si="5"/>
        <v>0</v>
      </c>
      <c r="E191" s="84">
        <f t="shared" si="6"/>
        <v>0</v>
      </c>
      <c r="F191" s="85">
        <f>Original!G193</f>
        <v>0</v>
      </c>
      <c r="G191" s="86">
        <f t="shared" si="7"/>
        <v>0</v>
      </c>
    </row>
    <row r="192" spans="1:7" s="83" customFormat="1" hidden="1">
      <c r="A192" s="99">
        <f>'Accounting Invoice'!F1008</f>
        <v>0</v>
      </c>
      <c r="B192" s="78">
        <f>Original!C194</f>
        <v>0</v>
      </c>
      <c r="C192" s="79">
        <f>Original!B194</f>
        <v>0</v>
      </c>
      <c r="D192" s="84">
        <f t="shared" si="5"/>
        <v>0</v>
      </c>
      <c r="E192" s="84">
        <f t="shared" si="6"/>
        <v>0</v>
      </c>
      <c r="F192" s="85">
        <f>Original!G194</f>
        <v>0</v>
      </c>
      <c r="G192" s="86">
        <f t="shared" si="7"/>
        <v>0</v>
      </c>
    </row>
    <row r="193" spans="1:7" s="83" customFormat="1" hidden="1">
      <c r="A193" s="99">
        <f>'Accounting Invoice'!F1009</f>
        <v>0</v>
      </c>
      <c r="B193" s="78">
        <f>Original!C195</f>
        <v>0</v>
      </c>
      <c r="C193" s="79">
        <f>Original!B195</f>
        <v>0</v>
      </c>
      <c r="D193" s="84">
        <f t="shared" ref="D193:D256" si="8">F193/$D$14</f>
        <v>0</v>
      </c>
      <c r="E193" s="84">
        <f t="shared" ref="E193:E256" si="9">G193/$D$14</f>
        <v>0</v>
      </c>
      <c r="F193" s="85">
        <f>Original!G195</f>
        <v>0</v>
      </c>
      <c r="G193" s="86">
        <f t="shared" ref="G193:G256" si="10">C193*F193</f>
        <v>0</v>
      </c>
    </row>
    <row r="194" spans="1:7" s="83" customFormat="1" hidden="1">
      <c r="A194" s="99" t="str">
        <f>'Accounting Invoice'!F1010</f>
        <v xml:space="preserve">1st payment (Deposit): </v>
      </c>
      <c r="B194" s="78">
        <f>Original!C196</f>
        <v>0</v>
      </c>
      <c r="C194" s="79">
        <f>Original!B196</f>
        <v>0</v>
      </c>
      <c r="D194" s="84">
        <f t="shared" si="8"/>
        <v>0</v>
      </c>
      <c r="E194" s="84">
        <f t="shared" si="9"/>
        <v>0</v>
      </c>
      <c r="F194" s="85">
        <f>Original!G196</f>
        <v>0</v>
      </c>
      <c r="G194" s="86">
        <f t="shared" si="10"/>
        <v>0</v>
      </c>
    </row>
    <row r="195" spans="1:7" s="83" customFormat="1" hidden="1">
      <c r="A195" s="99" t="str">
        <f>'Accounting Invoice'!F1011</f>
        <v>2nd payment:</v>
      </c>
      <c r="B195" s="78">
        <f>Original!C197</f>
        <v>0</v>
      </c>
      <c r="C195" s="79">
        <f>Original!B197</f>
        <v>0</v>
      </c>
      <c r="D195" s="84">
        <f t="shared" si="8"/>
        <v>0</v>
      </c>
      <c r="E195" s="84">
        <f t="shared" si="9"/>
        <v>0</v>
      </c>
      <c r="F195" s="85">
        <f>Original!G197</f>
        <v>0</v>
      </c>
      <c r="G195" s="86">
        <f t="shared" si="10"/>
        <v>0</v>
      </c>
    </row>
    <row r="196" spans="1:7" s="83" customFormat="1" hidden="1">
      <c r="A196" s="99" t="str">
        <f>'Accounting Invoice'!F1012</f>
        <v>3rd payment:</v>
      </c>
      <c r="B196" s="78">
        <f>Original!C198</f>
        <v>0</v>
      </c>
      <c r="C196" s="79">
        <f>Original!B198</f>
        <v>0</v>
      </c>
      <c r="D196" s="84">
        <f t="shared" si="8"/>
        <v>0</v>
      </c>
      <c r="E196" s="84">
        <f t="shared" si="9"/>
        <v>0</v>
      </c>
      <c r="F196" s="85">
        <f>Original!G198</f>
        <v>0</v>
      </c>
      <c r="G196" s="86">
        <f t="shared" si="10"/>
        <v>0</v>
      </c>
    </row>
    <row r="197" spans="1:7" s="83" customFormat="1" hidden="1">
      <c r="A197" s="99" t="str">
        <f>'Accounting Invoice'!F1013</f>
        <v>4th payment:</v>
      </c>
      <c r="B197" s="78">
        <f>Original!C199</f>
        <v>0</v>
      </c>
      <c r="C197" s="79">
        <f>Original!B199</f>
        <v>0</v>
      </c>
      <c r="D197" s="84">
        <f t="shared" si="8"/>
        <v>0</v>
      </c>
      <c r="E197" s="84">
        <f t="shared" si="9"/>
        <v>0</v>
      </c>
      <c r="F197" s="85">
        <f>Original!G199</f>
        <v>0</v>
      </c>
      <c r="G197" s="86">
        <f t="shared" si="10"/>
        <v>0</v>
      </c>
    </row>
    <row r="198" spans="1:7" s="83" customFormat="1" hidden="1">
      <c r="A198" s="99" t="str">
        <f>'Accounting Invoice'!F1014</f>
        <v>ToTal:</v>
      </c>
      <c r="B198" s="78">
        <f>Original!C200</f>
        <v>0</v>
      </c>
      <c r="C198" s="79">
        <f>Original!B200</f>
        <v>0</v>
      </c>
      <c r="D198" s="84">
        <f t="shared" si="8"/>
        <v>0</v>
      </c>
      <c r="E198" s="84">
        <f t="shared" si="9"/>
        <v>0</v>
      </c>
      <c r="F198" s="85">
        <f>Original!G200</f>
        <v>0</v>
      </c>
      <c r="G198" s="86">
        <f t="shared" si="10"/>
        <v>0</v>
      </c>
    </row>
    <row r="199" spans="1:7" s="83" customFormat="1" hidden="1">
      <c r="A199" s="99">
        <f>'Accounting Invoice'!F1015</f>
        <v>0</v>
      </c>
      <c r="B199" s="78">
        <f>Original!C201</f>
        <v>0</v>
      </c>
      <c r="C199" s="79">
        <f>Original!B201</f>
        <v>0</v>
      </c>
      <c r="D199" s="84">
        <f t="shared" si="8"/>
        <v>0</v>
      </c>
      <c r="E199" s="84">
        <f t="shared" si="9"/>
        <v>0</v>
      </c>
      <c r="F199" s="85">
        <f>Original!G201</f>
        <v>0</v>
      </c>
      <c r="G199" s="86">
        <f t="shared" si="10"/>
        <v>0</v>
      </c>
    </row>
    <row r="200" spans="1:7" s="83" customFormat="1" hidden="1">
      <c r="A200" s="99" t="str">
        <f>'Accounting Invoice'!F1016</f>
        <v>Exchange Rate USD-THB</v>
      </c>
      <c r="B200" s="78">
        <f>Original!C202</f>
        <v>0</v>
      </c>
      <c r="C200" s="79">
        <f>Original!B202</f>
        <v>0</v>
      </c>
      <c r="D200" s="84">
        <f t="shared" si="8"/>
        <v>0</v>
      </c>
      <c r="E200" s="84">
        <f t="shared" si="9"/>
        <v>0</v>
      </c>
      <c r="F200" s="85">
        <f>Original!G202</f>
        <v>0</v>
      </c>
      <c r="G200" s="86">
        <f t="shared" si="10"/>
        <v>0</v>
      </c>
    </row>
    <row r="201" spans="1:7" s="83" customFormat="1" hidden="1">
      <c r="A201" s="99" t="str">
        <f>'Accounting Invoice'!F1017</f>
        <v>Total Order USD</v>
      </c>
      <c r="B201" s="78">
        <f>Original!C203</f>
        <v>0</v>
      </c>
      <c r="C201" s="79">
        <f>Original!B203</f>
        <v>0</v>
      </c>
      <c r="D201" s="84">
        <f t="shared" si="8"/>
        <v>0</v>
      </c>
      <c r="E201" s="84">
        <f t="shared" si="9"/>
        <v>0</v>
      </c>
      <c r="F201" s="85">
        <f>Original!G203</f>
        <v>0</v>
      </c>
      <c r="G201" s="86">
        <f t="shared" si="10"/>
        <v>0</v>
      </c>
    </row>
    <row r="202" spans="1:7" s="83" customFormat="1" hidden="1">
      <c r="A202" s="99" t="str">
        <f>'Accounting Invoice'!F1018</f>
        <v>Total Invoice USD</v>
      </c>
      <c r="B202" s="78">
        <f>Original!C204</f>
        <v>0</v>
      </c>
      <c r="C202" s="79">
        <f>Original!B204</f>
        <v>0</v>
      </c>
      <c r="D202" s="84">
        <f t="shared" si="8"/>
        <v>0</v>
      </c>
      <c r="E202" s="84">
        <f t="shared" si="9"/>
        <v>0</v>
      </c>
      <c r="F202" s="85">
        <f>Original!G204</f>
        <v>0</v>
      </c>
      <c r="G202" s="86">
        <f t="shared" si="10"/>
        <v>0</v>
      </c>
    </row>
    <row r="203" spans="1:7" s="83" customFormat="1" hidden="1">
      <c r="A203" s="99">
        <f>'Accounting Invoice'!F1019</f>
        <v>0</v>
      </c>
      <c r="B203" s="78">
        <f>Original!C205</f>
        <v>0</v>
      </c>
      <c r="C203" s="79">
        <f>Original!B205</f>
        <v>0</v>
      </c>
      <c r="D203" s="84">
        <f t="shared" si="8"/>
        <v>0</v>
      </c>
      <c r="E203" s="84">
        <f t="shared" si="9"/>
        <v>0</v>
      </c>
      <c r="F203" s="85">
        <f>Original!G205</f>
        <v>0</v>
      </c>
      <c r="G203" s="86">
        <f t="shared" si="10"/>
        <v>0</v>
      </c>
    </row>
    <row r="204" spans="1:7" s="83" customFormat="1" hidden="1">
      <c r="A204" s="99">
        <f>'Accounting Invoice'!F1020</f>
        <v>0</v>
      </c>
      <c r="B204" s="78">
        <f>Original!C206</f>
        <v>0</v>
      </c>
      <c r="C204" s="79">
        <f>Original!B206</f>
        <v>0</v>
      </c>
      <c r="D204" s="84">
        <f t="shared" si="8"/>
        <v>0</v>
      </c>
      <c r="E204" s="84">
        <f t="shared" si="9"/>
        <v>0</v>
      </c>
      <c r="F204" s="85">
        <f>Original!G206</f>
        <v>0</v>
      </c>
      <c r="G204" s="86">
        <f t="shared" si="10"/>
        <v>0</v>
      </c>
    </row>
    <row r="205" spans="1:7" s="83" customFormat="1" hidden="1">
      <c r="A205" s="99">
        <f>'Accounting Invoice'!F1021</f>
        <v>0</v>
      </c>
      <c r="B205" s="78">
        <f>Original!C207</f>
        <v>0</v>
      </c>
      <c r="C205" s="79">
        <f>Original!B207</f>
        <v>0</v>
      </c>
      <c r="D205" s="84">
        <f t="shared" si="8"/>
        <v>0</v>
      </c>
      <c r="E205" s="84">
        <f t="shared" si="9"/>
        <v>0</v>
      </c>
      <c r="F205" s="85">
        <f>Original!G207</f>
        <v>0</v>
      </c>
      <c r="G205" s="86">
        <f t="shared" si="10"/>
        <v>0</v>
      </c>
    </row>
    <row r="206" spans="1:7" s="83" customFormat="1" hidden="1">
      <c r="A206" s="99">
        <f>'Accounting Invoice'!F1022</f>
        <v>0</v>
      </c>
      <c r="B206" s="78">
        <f>Original!C208</f>
        <v>0</v>
      </c>
      <c r="C206" s="79">
        <f>Original!B208</f>
        <v>0</v>
      </c>
      <c r="D206" s="84">
        <f t="shared" si="8"/>
        <v>0</v>
      </c>
      <c r="E206" s="84">
        <f t="shared" si="9"/>
        <v>0</v>
      </c>
      <c r="F206" s="85">
        <f>Original!G208</f>
        <v>0</v>
      </c>
      <c r="G206" s="86">
        <f t="shared" si="10"/>
        <v>0</v>
      </c>
    </row>
    <row r="207" spans="1:7" s="83" customFormat="1" hidden="1">
      <c r="A207" s="99">
        <f>'Accounting Invoice'!F1023</f>
        <v>0</v>
      </c>
      <c r="B207" s="78">
        <f>Original!C209</f>
        <v>0</v>
      </c>
      <c r="C207" s="79">
        <f>Original!B209</f>
        <v>0</v>
      </c>
      <c r="D207" s="84">
        <f t="shared" si="8"/>
        <v>0</v>
      </c>
      <c r="E207" s="84">
        <f t="shared" si="9"/>
        <v>0</v>
      </c>
      <c r="F207" s="85">
        <f>Original!G209</f>
        <v>0</v>
      </c>
      <c r="G207" s="86">
        <f t="shared" si="10"/>
        <v>0</v>
      </c>
    </row>
    <row r="208" spans="1:7" s="83" customFormat="1" hidden="1">
      <c r="A208" s="99">
        <f>'Accounting Invoice'!F1024</f>
        <v>0</v>
      </c>
      <c r="B208" s="78">
        <f>Original!C210</f>
        <v>0</v>
      </c>
      <c r="C208" s="79">
        <f>Original!B210</f>
        <v>0</v>
      </c>
      <c r="D208" s="84">
        <f t="shared" si="8"/>
        <v>0</v>
      </c>
      <c r="E208" s="84">
        <f t="shared" si="9"/>
        <v>0</v>
      </c>
      <c r="F208" s="85">
        <f>Original!G210</f>
        <v>0</v>
      </c>
      <c r="G208" s="86">
        <f t="shared" si="10"/>
        <v>0</v>
      </c>
    </row>
    <row r="209" spans="1:7" s="83" customFormat="1" hidden="1">
      <c r="A209" s="99">
        <f>'Accounting Invoice'!F1025</f>
        <v>0</v>
      </c>
      <c r="B209" s="78">
        <f>Original!C211</f>
        <v>0</v>
      </c>
      <c r="C209" s="79">
        <f>Original!B211</f>
        <v>0</v>
      </c>
      <c r="D209" s="84">
        <f t="shared" si="8"/>
        <v>0</v>
      </c>
      <c r="E209" s="84">
        <f t="shared" si="9"/>
        <v>0</v>
      </c>
      <c r="F209" s="85">
        <f>Original!G211</f>
        <v>0</v>
      </c>
      <c r="G209" s="86">
        <f t="shared" si="10"/>
        <v>0</v>
      </c>
    </row>
    <row r="210" spans="1:7" s="83" customFormat="1" hidden="1">
      <c r="A210" s="99">
        <f>'Accounting Invoice'!F1026</f>
        <v>0</v>
      </c>
      <c r="B210" s="78">
        <f>Original!C212</f>
        <v>0</v>
      </c>
      <c r="C210" s="79">
        <f>Original!B212</f>
        <v>0</v>
      </c>
      <c r="D210" s="84">
        <f t="shared" si="8"/>
        <v>0</v>
      </c>
      <c r="E210" s="84">
        <f t="shared" si="9"/>
        <v>0</v>
      </c>
      <c r="F210" s="85">
        <f>Original!G212</f>
        <v>0</v>
      </c>
      <c r="G210" s="86">
        <f t="shared" si="10"/>
        <v>0</v>
      </c>
    </row>
    <row r="211" spans="1:7" s="83" customFormat="1" hidden="1">
      <c r="A211" s="99">
        <f>'Accounting Invoice'!F1027</f>
        <v>0</v>
      </c>
      <c r="B211" s="78">
        <f>Original!C213</f>
        <v>0</v>
      </c>
      <c r="C211" s="79">
        <f>Original!B213</f>
        <v>0</v>
      </c>
      <c r="D211" s="84">
        <f t="shared" si="8"/>
        <v>0</v>
      </c>
      <c r="E211" s="84">
        <f t="shared" si="9"/>
        <v>0</v>
      </c>
      <c r="F211" s="85">
        <f>Original!G213</f>
        <v>0</v>
      </c>
      <c r="G211" s="86">
        <f t="shared" si="10"/>
        <v>0</v>
      </c>
    </row>
    <row r="212" spans="1:7" s="83" customFormat="1" hidden="1">
      <c r="A212" s="99">
        <f>'Accounting Invoice'!F1028</f>
        <v>0</v>
      </c>
      <c r="B212" s="78">
        <f>Original!C214</f>
        <v>0</v>
      </c>
      <c r="C212" s="79">
        <f>Original!B214</f>
        <v>0</v>
      </c>
      <c r="D212" s="84">
        <f t="shared" si="8"/>
        <v>0</v>
      </c>
      <c r="E212" s="84">
        <f t="shared" si="9"/>
        <v>0</v>
      </c>
      <c r="F212" s="85">
        <f>Original!G214</f>
        <v>0</v>
      </c>
      <c r="G212" s="86">
        <f t="shared" si="10"/>
        <v>0</v>
      </c>
    </row>
    <row r="213" spans="1:7" s="83" customFormat="1" hidden="1">
      <c r="A213" s="99">
        <f>'Accounting Invoice'!F1029</f>
        <v>0</v>
      </c>
      <c r="B213" s="78">
        <f>Original!C215</f>
        <v>0</v>
      </c>
      <c r="C213" s="79">
        <f>Original!B215</f>
        <v>0</v>
      </c>
      <c r="D213" s="84">
        <f t="shared" si="8"/>
        <v>0</v>
      </c>
      <c r="E213" s="84">
        <f t="shared" si="9"/>
        <v>0</v>
      </c>
      <c r="F213" s="85">
        <f>Original!G215</f>
        <v>0</v>
      </c>
      <c r="G213" s="86">
        <f t="shared" si="10"/>
        <v>0</v>
      </c>
    </row>
    <row r="214" spans="1:7" s="83" customFormat="1" hidden="1">
      <c r="A214" s="99">
        <f>'Accounting Invoice'!F1030</f>
        <v>0</v>
      </c>
      <c r="B214" s="78">
        <f>Original!C216</f>
        <v>0</v>
      </c>
      <c r="C214" s="79">
        <f>Original!B216</f>
        <v>0</v>
      </c>
      <c r="D214" s="84">
        <f t="shared" si="8"/>
        <v>0</v>
      </c>
      <c r="E214" s="84">
        <f t="shared" si="9"/>
        <v>0</v>
      </c>
      <c r="F214" s="85">
        <f>Original!G216</f>
        <v>0</v>
      </c>
      <c r="G214" s="86">
        <f t="shared" si="10"/>
        <v>0</v>
      </c>
    </row>
    <row r="215" spans="1:7" s="83" customFormat="1" hidden="1">
      <c r="A215" s="99">
        <f>'Accounting Invoice'!F1031</f>
        <v>0</v>
      </c>
      <c r="B215" s="78">
        <f>Original!C217</f>
        <v>0</v>
      </c>
      <c r="C215" s="79">
        <f>Original!B217</f>
        <v>0</v>
      </c>
      <c r="D215" s="84">
        <f t="shared" si="8"/>
        <v>0</v>
      </c>
      <c r="E215" s="84">
        <f t="shared" si="9"/>
        <v>0</v>
      </c>
      <c r="F215" s="85">
        <f>Original!G217</f>
        <v>0</v>
      </c>
      <c r="G215" s="86">
        <f t="shared" si="10"/>
        <v>0</v>
      </c>
    </row>
    <row r="216" spans="1:7" s="83" customFormat="1" hidden="1">
      <c r="A216" s="99">
        <f>'Accounting Invoice'!F1032</f>
        <v>0</v>
      </c>
      <c r="B216" s="78">
        <f>Original!C218</f>
        <v>0</v>
      </c>
      <c r="C216" s="79">
        <f>Original!B218</f>
        <v>0</v>
      </c>
      <c r="D216" s="84">
        <f t="shared" si="8"/>
        <v>0</v>
      </c>
      <c r="E216" s="84">
        <f t="shared" si="9"/>
        <v>0</v>
      </c>
      <c r="F216" s="85">
        <f>Original!G218</f>
        <v>0</v>
      </c>
      <c r="G216" s="86">
        <f t="shared" si="10"/>
        <v>0</v>
      </c>
    </row>
    <row r="217" spans="1:7" s="83" customFormat="1" hidden="1">
      <c r="A217" s="99">
        <f>'Accounting Invoice'!F1033</f>
        <v>0</v>
      </c>
      <c r="B217" s="78">
        <f>Original!C219</f>
        <v>0</v>
      </c>
      <c r="C217" s="79">
        <f>Original!B219</f>
        <v>0</v>
      </c>
      <c r="D217" s="84">
        <f t="shared" si="8"/>
        <v>0</v>
      </c>
      <c r="E217" s="84">
        <f t="shared" si="9"/>
        <v>0</v>
      </c>
      <c r="F217" s="85">
        <f>Original!G219</f>
        <v>0</v>
      </c>
      <c r="G217" s="86">
        <f t="shared" si="10"/>
        <v>0</v>
      </c>
    </row>
    <row r="218" spans="1:7" s="83" customFormat="1" hidden="1">
      <c r="A218" s="99">
        <f>'Accounting Invoice'!F1034</f>
        <v>0</v>
      </c>
      <c r="B218" s="78">
        <f>Original!C220</f>
        <v>0</v>
      </c>
      <c r="C218" s="79">
        <f>Original!B220</f>
        <v>0</v>
      </c>
      <c r="D218" s="84">
        <f t="shared" si="8"/>
        <v>0</v>
      </c>
      <c r="E218" s="84">
        <f t="shared" si="9"/>
        <v>0</v>
      </c>
      <c r="F218" s="85">
        <f>Original!G220</f>
        <v>0</v>
      </c>
      <c r="G218" s="86">
        <f t="shared" si="10"/>
        <v>0</v>
      </c>
    </row>
    <row r="219" spans="1:7" s="83" customFormat="1" hidden="1">
      <c r="A219" s="99">
        <f>'Accounting Invoice'!F1035</f>
        <v>0</v>
      </c>
      <c r="B219" s="78">
        <f>Original!C221</f>
        <v>0</v>
      </c>
      <c r="C219" s="79">
        <f>Original!B221</f>
        <v>0</v>
      </c>
      <c r="D219" s="84">
        <f t="shared" si="8"/>
        <v>0</v>
      </c>
      <c r="E219" s="84">
        <f t="shared" si="9"/>
        <v>0</v>
      </c>
      <c r="F219" s="85">
        <f>Original!G221</f>
        <v>0</v>
      </c>
      <c r="G219" s="86">
        <f t="shared" si="10"/>
        <v>0</v>
      </c>
    </row>
    <row r="220" spans="1:7" s="83" customFormat="1" hidden="1">
      <c r="A220" s="99">
        <f>'Accounting Invoice'!F1036</f>
        <v>0</v>
      </c>
      <c r="B220" s="78">
        <f>Original!C222</f>
        <v>0</v>
      </c>
      <c r="C220" s="79">
        <f>Original!B222</f>
        <v>0</v>
      </c>
      <c r="D220" s="84">
        <f t="shared" si="8"/>
        <v>0</v>
      </c>
      <c r="E220" s="84">
        <f t="shared" si="9"/>
        <v>0</v>
      </c>
      <c r="F220" s="85">
        <f>Original!G222</f>
        <v>0</v>
      </c>
      <c r="G220" s="86">
        <f t="shared" si="10"/>
        <v>0</v>
      </c>
    </row>
    <row r="221" spans="1:7" s="83" customFormat="1" hidden="1">
      <c r="A221" s="99">
        <f>'Accounting Invoice'!F1037</f>
        <v>0</v>
      </c>
      <c r="B221" s="78">
        <f>Original!C223</f>
        <v>0</v>
      </c>
      <c r="C221" s="79">
        <f>Original!B223</f>
        <v>0</v>
      </c>
      <c r="D221" s="84">
        <f t="shared" si="8"/>
        <v>0</v>
      </c>
      <c r="E221" s="84">
        <f t="shared" si="9"/>
        <v>0</v>
      </c>
      <c r="F221" s="85">
        <f>Original!G223</f>
        <v>0</v>
      </c>
      <c r="G221" s="86">
        <f t="shared" si="10"/>
        <v>0</v>
      </c>
    </row>
    <row r="222" spans="1:7" s="83" customFormat="1" hidden="1">
      <c r="A222" s="99">
        <f>'Accounting Invoice'!F1038</f>
        <v>0</v>
      </c>
      <c r="B222" s="78">
        <f>Original!C224</f>
        <v>0</v>
      </c>
      <c r="C222" s="79">
        <f>Original!B224</f>
        <v>0</v>
      </c>
      <c r="D222" s="84">
        <f t="shared" si="8"/>
        <v>0</v>
      </c>
      <c r="E222" s="84">
        <f t="shared" si="9"/>
        <v>0</v>
      </c>
      <c r="F222" s="85">
        <f>Original!G224</f>
        <v>0</v>
      </c>
      <c r="G222" s="86">
        <f t="shared" si="10"/>
        <v>0</v>
      </c>
    </row>
    <row r="223" spans="1:7" s="83" customFormat="1" hidden="1">
      <c r="A223" s="99">
        <f>'Accounting Invoice'!F1039</f>
        <v>0</v>
      </c>
      <c r="B223" s="78">
        <f>Original!C225</f>
        <v>0</v>
      </c>
      <c r="C223" s="79">
        <f>Original!B225</f>
        <v>0</v>
      </c>
      <c r="D223" s="84">
        <f t="shared" si="8"/>
        <v>0</v>
      </c>
      <c r="E223" s="84">
        <f t="shared" si="9"/>
        <v>0</v>
      </c>
      <c r="F223" s="85">
        <f>Original!G225</f>
        <v>0</v>
      </c>
      <c r="G223" s="86">
        <f t="shared" si="10"/>
        <v>0</v>
      </c>
    </row>
    <row r="224" spans="1:7" s="83" customFormat="1" hidden="1">
      <c r="A224" s="99">
        <f>'Accounting Invoice'!F1040</f>
        <v>0</v>
      </c>
      <c r="B224" s="78">
        <f>Original!C226</f>
        <v>0</v>
      </c>
      <c r="C224" s="79">
        <f>Original!B226</f>
        <v>0</v>
      </c>
      <c r="D224" s="84">
        <f t="shared" si="8"/>
        <v>0</v>
      </c>
      <c r="E224" s="84">
        <f t="shared" si="9"/>
        <v>0</v>
      </c>
      <c r="F224" s="85">
        <f>Original!G226</f>
        <v>0</v>
      </c>
      <c r="G224" s="86">
        <f t="shared" si="10"/>
        <v>0</v>
      </c>
    </row>
    <row r="225" spans="1:7" s="83" customFormat="1" hidden="1">
      <c r="A225" s="99">
        <f>'Accounting Invoice'!F1041</f>
        <v>0</v>
      </c>
      <c r="B225" s="78">
        <f>Original!C227</f>
        <v>0</v>
      </c>
      <c r="C225" s="79">
        <f>Original!B227</f>
        <v>0</v>
      </c>
      <c r="D225" s="84">
        <f t="shared" si="8"/>
        <v>0</v>
      </c>
      <c r="E225" s="84">
        <f t="shared" si="9"/>
        <v>0</v>
      </c>
      <c r="F225" s="85">
        <f>Original!G227</f>
        <v>0</v>
      </c>
      <c r="G225" s="86">
        <f t="shared" si="10"/>
        <v>0</v>
      </c>
    </row>
    <row r="226" spans="1:7" s="83" customFormat="1" hidden="1">
      <c r="A226" s="99">
        <f>'Accounting Invoice'!F1042</f>
        <v>0</v>
      </c>
      <c r="B226" s="78">
        <f>Original!C228</f>
        <v>0</v>
      </c>
      <c r="C226" s="79">
        <f>Original!B228</f>
        <v>0</v>
      </c>
      <c r="D226" s="84">
        <f t="shared" si="8"/>
        <v>0</v>
      </c>
      <c r="E226" s="84">
        <f t="shared" si="9"/>
        <v>0</v>
      </c>
      <c r="F226" s="85">
        <f>Original!G228</f>
        <v>0</v>
      </c>
      <c r="G226" s="86">
        <f t="shared" si="10"/>
        <v>0</v>
      </c>
    </row>
    <row r="227" spans="1:7" s="83" customFormat="1" hidden="1">
      <c r="A227" s="99">
        <f>'Accounting Invoice'!F1043</f>
        <v>0</v>
      </c>
      <c r="B227" s="78">
        <f>Original!C229</f>
        <v>0</v>
      </c>
      <c r="C227" s="79">
        <f>Original!B229</f>
        <v>0</v>
      </c>
      <c r="D227" s="84">
        <f t="shared" si="8"/>
        <v>0</v>
      </c>
      <c r="E227" s="84">
        <f t="shared" si="9"/>
        <v>0</v>
      </c>
      <c r="F227" s="85">
        <f>Original!G229</f>
        <v>0</v>
      </c>
      <c r="G227" s="86">
        <f t="shared" si="10"/>
        <v>0</v>
      </c>
    </row>
    <row r="228" spans="1:7" s="83" customFormat="1" hidden="1">
      <c r="A228" s="99">
        <f>'Accounting Invoice'!F1044</f>
        <v>0</v>
      </c>
      <c r="B228" s="78">
        <f>Original!C230</f>
        <v>0</v>
      </c>
      <c r="C228" s="79">
        <f>Original!B230</f>
        <v>0</v>
      </c>
      <c r="D228" s="84">
        <f t="shared" si="8"/>
        <v>0</v>
      </c>
      <c r="E228" s="84">
        <f t="shared" si="9"/>
        <v>0</v>
      </c>
      <c r="F228" s="85">
        <f>Original!G230</f>
        <v>0</v>
      </c>
      <c r="G228" s="86">
        <f t="shared" si="10"/>
        <v>0</v>
      </c>
    </row>
    <row r="229" spans="1:7" s="83" customFormat="1" hidden="1">
      <c r="A229" s="99">
        <f>'Accounting Invoice'!F1045</f>
        <v>0</v>
      </c>
      <c r="B229" s="78">
        <f>Original!C231</f>
        <v>0</v>
      </c>
      <c r="C229" s="79">
        <f>Original!B231</f>
        <v>0</v>
      </c>
      <c r="D229" s="84">
        <f t="shared" si="8"/>
        <v>0</v>
      </c>
      <c r="E229" s="84">
        <f t="shared" si="9"/>
        <v>0</v>
      </c>
      <c r="F229" s="85">
        <f>Original!G231</f>
        <v>0</v>
      </c>
      <c r="G229" s="86">
        <f t="shared" si="10"/>
        <v>0</v>
      </c>
    </row>
    <row r="230" spans="1:7" s="83" customFormat="1" hidden="1">
      <c r="A230" s="99">
        <f>'Accounting Invoice'!F1046</f>
        <v>0</v>
      </c>
      <c r="B230" s="78">
        <f>Original!C232</f>
        <v>0</v>
      </c>
      <c r="C230" s="79">
        <f>Original!B232</f>
        <v>0</v>
      </c>
      <c r="D230" s="84">
        <f t="shared" si="8"/>
        <v>0</v>
      </c>
      <c r="E230" s="84">
        <f t="shared" si="9"/>
        <v>0</v>
      </c>
      <c r="F230" s="85">
        <f>Original!G232</f>
        <v>0</v>
      </c>
      <c r="G230" s="86">
        <f t="shared" si="10"/>
        <v>0</v>
      </c>
    </row>
    <row r="231" spans="1:7" s="83" customFormat="1" hidden="1">
      <c r="A231" s="99">
        <f>'Accounting Invoice'!F1047</f>
        <v>0</v>
      </c>
      <c r="B231" s="78">
        <f>Original!C233</f>
        <v>0</v>
      </c>
      <c r="C231" s="79">
        <f>Original!B233</f>
        <v>0</v>
      </c>
      <c r="D231" s="84">
        <f t="shared" si="8"/>
        <v>0</v>
      </c>
      <c r="E231" s="84">
        <f t="shared" si="9"/>
        <v>0</v>
      </c>
      <c r="F231" s="85">
        <f>Original!G233</f>
        <v>0</v>
      </c>
      <c r="G231" s="86">
        <f t="shared" si="10"/>
        <v>0</v>
      </c>
    </row>
    <row r="232" spans="1:7" s="83" customFormat="1" hidden="1">
      <c r="A232" s="99">
        <f>'Accounting Invoice'!F1048</f>
        <v>0</v>
      </c>
      <c r="B232" s="78">
        <f>Original!C234</f>
        <v>0</v>
      </c>
      <c r="C232" s="79">
        <f>Original!B234</f>
        <v>0</v>
      </c>
      <c r="D232" s="84">
        <f t="shared" si="8"/>
        <v>0</v>
      </c>
      <c r="E232" s="84">
        <f t="shared" si="9"/>
        <v>0</v>
      </c>
      <c r="F232" s="85">
        <f>Original!G234</f>
        <v>0</v>
      </c>
      <c r="G232" s="86">
        <f t="shared" si="10"/>
        <v>0</v>
      </c>
    </row>
    <row r="233" spans="1:7" s="83" customFormat="1" hidden="1">
      <c r="A233" s="99">
        <f>'Accounting Invoice'!F1049</f>
        <v>0</v>
      </c>
      <c r="B233" s="78">
        <f>Original!C235</f>
        <v>0</v>
      </c>
      <c r="C233" s="79">
        <f>Original!B235</f>
        <v>0</v>
      </c>
      <c r="D233" s="84">
        <f t="shared" si="8"/>
        <v>0</v>
      </c>
      <c r="E233" s="84">
        <f t="shared" si="9"/>
        <v>0</v>
      </c>
      <c r="F233" s="85">
        <f>Original!G235</f>
        <v>0</v>
      </c>
      <c r="G233" s="86">
        <f t="shared" si="10"/>
        <v>0</v>
      </c>
    </row>
    <row r="234" spans="1:7" s="83" customFormat="1" hidden="1">
      <c r="A234" s="99">
        <f>'Accounting Invoice'!F1050</f>
        <v>0</v>
      </c>
      <c r="B234" s="78">
        <f>Original!C236</f>
        <v>0</v>
      </c>
      <c r="C234" s="79">
        <f>Original!B236</f>
        <v>0</v>
      </c>
      <c r="D234" s="84">
        <f t="shared" si="8"/>
        <v>0</v>
      </c>
      <c r="E234" s="84">
        <f t="shared" si="9"/>
        <v>0</v>
      </c>
      <c r="F234" s="85">
        <f>Original!G236</f>
        <v>0</v>
      </c>
      <c r="G234" s="86">
        <f t="shared" si="10"/>
        <v>0</v>
      </c>
    </row>
    <row r="235" spans="1:7" s="83" customFormat="1" hidden="1">
      <c r="A235" s="99">
        <f>'Accounting Invoice'!F1051</f>
        <v>0</v>
      </c>
      <c r="B235" s="78">
        <f>Original!C237</f>
        <v>0</v>
      </c>
      <c r="C235" s="79">
        <f>Original!B237</f>
        <v>0</v>
      </c>
      <c r="D235" s="84">
        <f t="shared" si="8"/>
        <v>0</v>
      </c>
      <c r="E235" s="84">
        <f t="shared" si="9"/>
        <v>0</v>
      </c>
      <c r="F235" s="85">
        <f>Original!G237</f>
        <v>0</v>
      </c>
      <c r="G235" s="86">
        <f t="shared" si="10"/>
        <v>0</v>
      </c>
    </row>
    <row r="236" spans="1:7" s="83" customFormat="1" hidden="1">
      <c r="A236" s="99">
        <f>'Accounting Invoice'!F1052</f>
        <v>0</v>
      </c>
      <c r="B236" s="78">
        <f>Original!C238</f>
        <v>0</v>
      </c>
      <c r="C236" s="79">
        <f>Original!B238</f>
        <v>0</v>
      </c>
      <c r="D236" s="84">
        <f t="shared" si="8"/>
        <v>0</v>
      </c>
      <c r="E236" s="84">
        <f t="shared" si="9"/>
        <v>0</v>
      </c>
      <c r="F236" s="85">
        <f>Original!G238</f>
        <v>0</v>
      </c>
      <c r="G236" s="86">
        <f t="shared" si="10"/>
        <v>0</v>
      </c>
    </row>
    <row r="237" spans="1:7" s="83" customFormat="1" hidden="1">
      <c r="A237" s="99">
        <f>'Accounting Invoice'!F1053</f>
        <v>0</v>
      </c>
      <c r="B237" s="78">
        <f>Original!C239</f>
        <v>0</v>
      </c>
      <c r="C237" s="79">
        <f>Original!B239</f>
        <v>0</v>
      </c>
      <c r="D237" s="84">
        <f t="shared" si="8"/>
        <v>0</v>
      </c>
      <c r="E237" s="84">
        <f t="shared" si="9"/>
        <v>0</v>
      </c>
      <c r="F237" s="85">
        <f>Original!G239</f>
        <v>0</v>
      </c>
      <c r="G237" s="86">
        <f t="shared" si="10"/>
        <v>0</v>
      </c>
    </row>
    <row r="238" spans="1:7" s="83" customFormat="1" hidden="1">
      <c r="A238" s="99">
        <f>'Accounting Invoice'!F1054</f>
        <v>0</v>
      </c>
      <c r="B238" s="78">
        <f>Original!C240</f>
        <v>0</v>
      </c>
      <c r="C238" s="79">
        <f>Original!B240</f>
        <v>0</v>
      </c>
      <c r="D238" s="84">
        <f t="shared" si="8"/>
        <v>0</v>
      </c>
      <c r="E238" s="84">
        <f t="shared" si="9"/>
        <v>0</v>
      </c>
      <c r="F238" s="85">
        <f>Original!G240</f>
        <v>0</v>
      </c>
      <c r="G238" s="86">
        <f t="shared" si="10"/>
        <v>0</v>
      </c>
    </row>
    <row r="239" spans="1:7" s="83" customFormat="1" hidden="1">
      <c r="A239" s="99">
        <f>'Accounting Invoice'!F1055</f>
        <v>0</v>
      </c>
      <c r="B239" s="78">
        <f>Original!C241</f>
        <v>0</v>
      </c>
      <c r="C239" s="79">
        <f>Original!B241</f>
        <v>0</v>
      </c>
      <c r="D239" s="84">
        <f t="shared" si="8"/>
        <v>0</v>
      </c>
      <c r="E239" s="84">
        <f t="shared" si="9"/>
        <v>0</v>
      </c>
      <c r="F239" s="85">
        <f>Original!G241</f>
        <v>0</v>
      </c>
      <c r="G239" s="86">
        <f t="shared" si="10"/>
        <v>0</v>
      </c>
    </row>
    <row r="240" spans="1:7" s="83" customFormat="1" hidden="1">
      <c r="A240" s="99">
        <f>'Accounting Invoice'!F1056</f>
        <v>0</v>
      </c>
      <c r="B240" s="78">
        <f>Original!C242</f>
        <v>0</v>
      </c>
      <c r="C240" s="79">
        <f>Original!B242</f>
        <v>0</v>
      </c>
      <c r="D240" s="84">
        <f t="shared" si="8"/>
        <v>0</v>
      </c>
      <c r="E240" s="84">
        <f t="shared" si="9"/>
        <v>0</v>
      </c>
      <c r="F240" s="85">
        <f>Original!G242</f>
        <v>0</v>
      </c>
      <c r="G240" s="86">
        <f t="shared" si="10"/>
        <v>0</v>
      </c>
    </row>
    <row r="241" spans="1:7" s="83" customFormat="1" hidden="1">
      <c r="A241" s="99">
        <f>'Accounting Invoice'!F1057</f>
        <v>0</v>
      </c>
      <c r="B241" s="78">
        <f>Original!C243</f>
        <v>0</v>
      </c>
      <c r="C241" s="79">
        <f>Original!B243</f>
        <v>0</v>
      </c>
      <c r="D241" s="84">
        <f t="shared" si="8"/>
        <v>0</v>
      </c>
      <c r="E241" s="84">
        <f t="shared" si="9"/>
        <v>0</v>
      </c>
      <c r="F241" s="85">
        <f>Original!G243</f>
        <v>0</v>
      </c>
      <c r="G241" s="86">
        <f t="shared" si="10"/>
        <v>0</v>
      </c>
    </row>
    <row r="242" spans="1:7" s="83" customFormat="1" hidden="1">
      <c r="A242" s="99">
        <f>'Accounting Invoice'!F1058</f>
        <v>0</v>
      </c>
      <c r="B242" s="78">
        <f>Original!C244</f>
        <v>0</v>
      </c>
      <c r="C242" s="79">
        <f>Original!B244</f>
        <v>0</v>
      </c>
      <c r="D242" s="84">
        <f t="shared" si="8"/>
        <v>0</v>
      </c>
      <c r="E242" s="84">
        <f t="shared" si="9"/>
        <v>0</v>
      </c>
      <c r="F242" s="85">
        <f>Original!G244</f>
        <v>0</v>
      </c>
      <c r="G242" s="86">
        <f t="shared" si="10"/>
        <v>0</v>
      </c>
    </row>
    <row r="243" spans="1:7" s="83" customFormat="1" hidden="1">
      <c r="A243" s="99">
        <f>'Accounting Invoice'!F1059</f>
        <v>0</v>
      </c>
      <c r="B243" s="78">
        <f>Original!C245</f>
        <v>0</v>
      </c>
      <c r="C243" s="79">
        <f>Original!B245</f>
        <v>0</v>
      </c>
      <c r="D243" s="84">
        <f t="shared" si="8"/>
        <v>0</v>
      </c>
      <c r="E243" s="84">
        <f t="shared" si="9"/>
        <v>0</v>
      </c>
      <c r="F243" s="85">
        <f>Original!G245</f>
        <v>0</v>
      </c>
      <c r="G243" s="86">
        <f t="shared" si="10"/>
        <v>0</v>
      </c>
    </row>
    <row r="244" spans="1:7" s="83" customFormat="1" hidden="1">
      <c r="A244" s="99">
        <f>'Accounting Invoice'!F1060</f>
        <v>0</v>
      </c>
      <c r="B244" s="78">
        <f>Original!C246</f>
        <v>0</v>
      </c>
      <c r="C244" s="79">
        <f>Original!B246</f>
        <v>0</v>
      </c>
      <c r="D244" s="84">
        <f t="shared" si="8"/>
        <v>0</v>
      </c>
      <c r="E244" s="84">
        <f t="shared" si="9"/>
        <v>0</v>
      </c>
      <c r="F244" s="85">
        <f>Original!G246</f>
        <v>0</v>
      </c>
      <c r="G244" s="86">
        <f t="shared" si="10"/>
        <v>0</v>
      </c>
    </row>
    <row r="245" spans="1:7" s="83" customFormat="1" hidden="1">
      <c r="A245" s="99">
        <f>'Accounting Invoice'!F1061</f>
        <v>0</v>
      </c>
      <c r="B245" s="78">
        <f>Original!C247</f>
        <v>0</v>
      </c>
      <c r="C245" s="79">
        <f>Original!B247</f>
        <v>0</v>
      </c>
      <c r="D245" s="84">
        <f t="shared" si="8"/>
        <v>0</v>
      </c>
      <c r="E245" s="84">
        <f t="shared" si="9"/>
        <v>0</v>
      </c>
      <c r="F245" s="85">
        <f>Original!G247</f>
        <v>0</v>
      </c>
      <c r="G245" s="86">
        <f t="shared" si="10"/>
        <v>0</v>
      </c>
    </row>
    <row r="246" spans="1:7" s="83" customFormat="1" hidden="1">
      <c r="A246" s="99">
        <f>'Accounting Invoice'!F1062</f>
        <v>0</v>
      </c>
      <c r="B246" s="78">
        <f>Original!C248</f>
        <v>0</v>
      </c>
      <c r="C246" s="79">
        <f>Original!B248</f>
        <v>0</v>
      </c>
      <c r="D246" s="84">
        <f t="shared" si="8"/>
        <v>0</v>
      </c>
      <c r="E246" s="84">
        <f t="shared" si="9"/>
        <v>0</v>
      </c>
      <c r="F246" s="85">
        <f>Original!G248</f>
        <v>0</v>
      </c>
      <c r="G246" s="86">
        <f t="shared" si="10"/>
        <v>0</v>
      </c>
    </row>
    <row r="247" spans="1:7" s="83" customFormat="1" hidden="1">
      <c r="A247" s="99">
        <f>'Accounting Invoice'!F1063</f>
        <v>0</v>
      </c>
      <c r="B247" s="78">
        <f>Original!C249</f>
        <v>0</v>
      </c>
      <c r="C247" s="79">
        <f>Original!B249</f>
        <v>0</v>
      </c>
      <c r="D247" s="84">
        <f t="shared" si="8"/>
        <v>0</v>
      </c>
      <c r="E247" s="84">
        <f t="shared" si="9"/>
        <v>0</v>
      </c>
      <c r="F247" s="85">
        <f>Original!G249</f>
        <v>0</v>
      </c>
      <c r="G247" s="86">
        <f t="shared" si="10"/>
        <v>0</v>
      </c>
    </row>
    <row r="248" spans="1:7" s="83" customFormat="1" hidden="1">
      <c r="A248" s="99">
        <f>'Accounting Invoice'!F1064</f>
        <v>0</v>
      </c>
      <c r="B248" s="78">
        <f>Original!C250</f>
        <v>0</v>
      </c>
      <c r="C248" s="79">
        <f>Original!B250</f>
        <v>0</v>
      </c>
      <c r="D248" s="84">
        <f t="shared" si="8"/>
        <v>0</v>
      </c>
      <c r="E248" s="84">
        <f t="shared" si="9"/>
        <v>0</v>
      </c>
      <c r="F248" s="85">
        <f>Original!G250</f>
        <v>0</v>
      </c>
      <c r="G248" s="86">
        <f t="shared" si="10"/>
        <v>0</v>
      </c>
    </row>
    <row r="249" spans="1:7" s="83" customFormat="1" hidden="1">
      <c r="A249" s="99">
        <f>'Accounting Invoice'!F1065</f>
        <v>0</v>
      </c>
      <c r="B249" s="78">
        <f>Original!C251</f>
        <v>0</v>
      </c>
      <c r="C249" s="79">
        <f>Original!B251</f>
        <v>0</v>
      </c>
      <c r="D249" s="84">
        <f t="shared" si="8"/>
        <v>0</v>
      </c>
      <c r="E249" s="84">
        <f t="shared" si="9"/>
        <v>0</v>
      </c>
      <c r="F249" s="85">
        <f>Original!G251</f>
        <v>0</v>
      </c>
      <c r="G249" s="86">
        <f t="shared" si="10"/>
        <v>0</v>
      </c>
    </row>
    <row r="250" spans="1:7" s="83" customFormat="1" hidden="1">
      <c r="A250" s="99">
        <f>'Accounting Invoice'!F1066</f>
        <v>0</v>
      </c>
      <c r="B250" s="78">
        <f>Original!C252</f>
        <v>0</v>
      </c>
      <c r="C250" s="79">
        <f>Original!B252</f>
        <v>0</v>
      </c>
      <c r="D250" s="84">
        <f t="shared" si="8"/>
        <v>0</v>
      </c>
      <c r="E250" s="84">
        <f t="shared" si="9"/>
        <v>0</v>
      </c>
      <c r="F250" s="85">
        <f>Original!G252</f>
        <v>0</v>
      </c>
      <c r="G250" s="86">
        <f t="shared" si="10"/>
        <v>0</v>
      </c>
    </row>
    <row r="251" spans="1:7" s="83" customFormat="1" hidden="1">
      <c r="A251" s="99">
        <f>'Accounting Invoice'!F1067</f>
        <v>0</v>
      </c>
      <c r="B251" s="78">
        <f>Original!C253</f>
        <v>0</v>
      </c>
      <c r="C251" s="79">
        <f>Original!B253</f>
        <v>0</v>
      </c>
      <c r="D251" s="84">
        <f t="shared" si="8"/>
        <v>0</v>
      </c>
      <c r="E251" s="84">
        <f t="shared" si="9"/>
        <v>0</v>
      </c>
      <c r="F251" s="85">
        <f>Original!G253</f>
        <v>0</v>
      </c>
      <c r="G251" s="86">
        <f t="shared" si="10"/>
        <v>0</v>
      </c>
    </row>
    <row r="252" spans="1:7" s="83" customFormat="1" hidden="1">
      <c r="A252" s="99">
        <f>'Accounting Invoice'!F1068</f>
        <v>0</v>
      </c>
      <c r="B252" s="78">
        <f>Original!C254</f>
        <v>0</v>
      </c>
      <c r="C252" s="79">
        <f>Original!B254</f>
        <v>0</v>
      </c>
      <c r="D252" s="84">
        <f t="shared" si="8"/>
        <v>0</v>
      </c>
      <c r="E252" s="84">
        <f t="shared" si="9"/>
        <v>0</v>
      </c>
      <c r="F252" s="85">
        <f>Original!G254</f>
        <v>0</v>
      </c>
      <c r="G252" s="86">
        <f t="shared" si="10"/>
        <v>0</v>
      </c>
    </row>
    <row r="253" spans="1:7" s="83" customFormat="1" hidden="1">
      <c r="A253" s="99">
        <f>'Accounting Invoice'!F1069</f>
        <v>0</v>
      </c>
      <c r="B253" s="78">
        <f>Original!C255</f>
        <v>0</v>
      </c>
      <c r="C253" s="79">
        <f>Original!B255</f>
        <v>0</v>
      </c>
      <c r="D253" s="84">
        <f t="shared" si="8"/>
        <v>0</v>
      </c>
      <c r="E253" s="84">
        <f t="shared" si="9"/>
        <v>0</v>
      </c>
      <c r="F253" s="85">
        <f>Original!G255</f>
        <v>0</v>
      </c>
      <c r="G253" s="86">
        <f t="shared" si="10"/>
        <v>0</v>
      </c>
    </row>
    <row r="254" spans="1:7" s="83" customFormat="1" hidden="1">
      <c r="A254" s="99">
        <f>'Accounting Invoice'!F1070</f>
        <v>0</v>
      </c>
      <c r="B254" s="78">
        <f>Original!C256</f>
        <v>0</v>
      </c>
      <c r="C254" s="79">
        <f>Original!B256</f>
        <v>0</v>
      </c>
      <c r="D254" s="84">
        <f t="shared" si="8"/>
        <v>0</v>
      </c>
      <c r="E254" s="84">
        <f t="shared" si="9"/>
        <v>0</v>
      </c>
      <c r="F254" s="85">
        <f>Original!G256</f>
        <v>0</v>
      </c>
      <c r="G254" s="86">
        <f t="shared" si="10"/>
        <v>0</v>
      </c>
    </row>
    <row r="255" spans="1:7" s="83" customFormat="1" hidden="1">
      <c r="A255" s="99">
        <f>'Accounting Invoice'!F1071</f>
        <v>0</v>
      </c>
      <c r="B255" s="78">
        <f>Original!C257</f>
        <v>0</v>
      </c>
      <c r="C255" s="79">
        <f>Original!B257</f>
        <v>0</v>
      </c>
      <c r="D255" s="84">
        <f t="shared" si="8"/>
        <v>0</v>
      </c>
      <c r="E255" s="84">
        <f t="shared" si="9"/>
        <v>0</v>
      </c>
      <c r="F255" s="85">
        <f>Original!G257</f>
        <v>0</v>
      </c>
      <c r="G255" s="86">
        <f t="shared" si="10"/>
        <v>0</v>
      </c>
    </row>
    <row r="256" spans="1:7" s="83" customFormat="1" hidden="1">
      <c r="A256" s="99">
        <f>'Accounting Invoice'!F1072</f>
        <v>0</v>
      </c>
      <c r="B256" s="78">
        <f>Original!C258</f>
        <v>0</v>
      </c>
      <c r="C256" s="79">
        <f>Original!B258</f>
        <v>0</v>
      </c>
      <c r="D256" s="84">
        <f t="shared" si="8"/>
        <v>0</v>
      </c>
      <c r="E256" s="84">
        <f t="shared" si="9"/>
        <v>0</v>
      </c>
      <c r="F256" s="85">
        <f>Original!G258</f>
        <v>0</v>
      </c>
      <c r="G256" s="86">
        <f t="shared" si="10"/>
        <v>0</v>
      </c>
    </row>
    <row r="257" spans="1:7" s="83" customFormat="1" hidden="1">
      <c r="A257" s="99">
        <f>'Accounting Invoice'!F1073</f>
        <v>0</v>
      </c>
      <c r="B257" s="78">
        <f>Original!C259</f>
        <v>0</v>
      </c>
      <c r="C257" s="79">
        <f>Original!B259</f>
        <v>0</v>
      </c>
      <c r="D257" s="84">
        <f t="shared" ref="D257:D320" si="11">F257/$D$14</f>
        <v>0</v>
      </c>
      <c r="E257" s="84">
        <f t="shared" ref="E257:E320" si="12">G257/$D$14</f>
        <v>0</v>
      </c>
      <c r="F257" s="85">
        <f>Original!G259</f>
        <v>0</v>
      </c>
      <c r="G257" s="86">
        <f t="shared" ref="G257:G320" si="13">C257*F257</f>
        <v>0</v>
      </c>
    </row>
    <row r="258" spans="1:7" s="83" customFormat="1" hidden="1">
      <c r="A258" s="99">
        <f>'Accounting Invoice'!F1074</f>
        <v>0</v>
      </c>
      <c r="B258" s="78">
        <f>Original!C260</f>
        <v>0</v>
      </c>
      <c r="C258" s="79">
        <f>Original!B260</f>
        <v>0</v>
      </c>
      <c r="D258" s="84">
        <f t="shared" si="11"/>
        <v>0</v>
      </c>
      <c r="E258" s="84">
        <f t="shared" si="12"/>
        <v>0</v>
      </c>
      <c r="F258" s="85">
        <f>Original!G260</f>
        <v>0</v>
      </c>
      <c r="G258" s="86">
        <f t="shared" si="13"/>
        <v>0</v>
      </c>
    </row>
    <row r="259" spans="1:7" s="83" customFormat="1" hidden="1">
      <c r="A259" s="99">
        <f>'Accounting Invoice'!F1075</f>
        <v>0</v>
      </c>
      <c r="B259" s="78">
        <f>Original!C261</f>
        <v>0</v>
      </c>
      <c r="C259" s="79">
        <f>Original!B261</f>
        <v>0</v>
      </c>
      <c r="D259" s="84">
        <f t="shared" si="11"/>
        <v>0</v>
      </c>
      <c r="E259" s="84">
        <f t="shared" si="12"/>
        <v>0</v>
      </c>
      <c r="F259" s="85">
        <f>Original!G261</f>
        <v>0</v>
      </c>
      <c r="G259" s="86">
        <f t="shared" si="13"/>
        <v>0</v>
      </c>
    </row>
    <row r="260" spans="1:7" s="83" customFormat="1" hidden="1">
      <c r="A260" s="99">
        <f>'Accounting Invoice'!F1076</f>
        <v>0</v>
      </c>
      <c r="B260" s="78">
        <f>Original!C262</f>
        <v>0</v>
      </c>
      <c r="C260" s="79">
        <f>Original!B262</f>
        <v>0</v>
      </c>
      <c r="D260" s="84">
        <f t="shared" si="11"/>
        <v>0</v>
      </c>
      <c r="E260" s="84">
        <f t="shared" si="12"/>
        <v>0</v>
      </c>
      <c r="F260" s="85">
        <f>Original!G262</f>
        <v>0</v>
      </c>
      <c r="G260" s="86">
        <f t="shared" si="13"/>
        <v>0</v>
      </c>
    </row>
    <row r="261" spans="1:7" s="83" customFormat="1" hidden="1">
      <c r="A261" s="99">
        <f>'Accounting Invoice'!F1077</f>
        <v>0</v>
      </c>
      <c r="B261" s="78">
        <f>Original!C263</f>
        <v>0</v>
      </c>
      <c r="C261" s="79">
        <f>Original!B263</f>
        <v>0</v>
      </c>
      <c r="D261" s="84">
        <f t="shared" si="11"/>
        <v>0</v>
      </c>
      <c r="E261" s="84">
        <f t="shared" si="12"/>
        <v>0</v>
      </c>
      <c r="F261" s="85">
        <f>Original!G263</f>
        <v>0</v>
      </c>
      <c r="G261" s="86">
        <f t="shared" si="13"/>
        <v>0</v>
      </c>
    </row>
    <row r="262" spans="1:7" s="83" customFormat="1" hidden="1">
      <c r="A262" s="99">
        <f>'Accounting Invoice'!F1078</f>
        <v>0</v>
      </c>
      <c r="B262" s="78">
        <f>Original!C264</f>
        <v>0</v>
      </c>
      <c r="C262" s="79">
        <f>Original!B264</f>
        <v>0</v>
      </c>
      <c r="D262" s="84">
        <f t="shared" si="11"/>
        <v>0</v>
      </c>
      <c r="E262" s="84">
        <f t="shared" si="12"/>
        <v>0</v>
      </c>
      <c r="F262" s="85">
        <f>Original!G264</f>
        <v>0</v>
      </c>
      <c r="G262" s="86">
        <f t="shared" si="13"/>
        <v>0</v>
      </c>
    </row>
    <row r="263" spans="1:7" s="83" customFormat="1" hidden="1">
      <c r="A263" s="99">
        <f>'Accounting Invoice'!F1079</f>
        <v>0</v>
      </c>
      <c r="B263" s="78">
        <f>Original!C265</f>
        <v>0</v>
      </c>
      <c r="C263" s="79">
        <f>Original!B265</f>
        <v>0</v>
      </c>
      <c r="D263" s="84">
        <f t="shared" si="11"/>
        <v>0</v>
      </c>
      <c r="E263" s="84">
        <f t="shared" si="12"/>
        <v>0</v>
      </c>
      <c r="F263" s="85">
        <f>Original!G265</f>
        <v>0</v>
      </c>
      <c r="G263" s="86">
        <f t="shared" si="13"/>
        <v>0</v>
      </c>
    </row>
    <row r="264" spans="1:7" s="83" customFormat="1" hidden="1">
      <c r="A264" s="99">
        <f>'Accounting Invoice'!F1080</f>
        <v>0</v>
      </c>
      <c r="B264" s="78">
        <f>Original!C266</f>
        <v>0</v>
      </c>
      <c r="C264" s="79">
        <f>Original!B266</f>
        <v>0</v>
      </c>
      <c r="D264" s="84">
        <f t="shared" si="11"/>
        <v>0</v>
      </c>
      <c r="E264" s="84">
        <f t="shared" si="12"/>
        <v>0</v>
      </c>
      <c r="F264" s="85">
        <f>Original!G266</f>
        <v>0</v>
      </c>
      <c r="G264" s="86">
        <f t="shared" si="13"/>
        <v>0</v>
      </c>
    </row>
    <row r="265" spans="1:7" s="83" customFormat="1" hidden="1">
      <c r="A265" s="99">
        <f>'Accounting Invoice'!F1081</f>
        <v>0</v>
      </c>
      <c r="B265" s="78">
        <f>Original!C267</f>
        <v>0</v>
      </c>
      <c r="C265" s="79">
        <f>Original!B267</f>
        <v>0</v>
      </c>
      <c r="D265" s="84">
        <f t="shared" si="11"/>
        <v>0</v>
      </c>
      <c r="E265" s="84">
        <f t="shared" si="12"/>
        <v>0</v>
      </c>
      <c r="F265" s="85">
        <f>Original!G267</f>
        <v>0</v>
      </c>
      <c r="G265" s="86">
        <f t="shared" si="13"/>
        <v>0</v>
      </c>
    </row>
    <row r="266" spans="1:7" s="83" customFormat="1" hidden="1">
      <c r="A266" s="99">
        <f>'Accounting Invoice'!F1082</f>
        <v>0</v>
      </c>
      <c r="B266" s="78">
        <f>Original!C268</f>
        <v>0</v>
      </c>
      <c r="C266" s="79">
        <f>Original!B268</f>
        <v>0</v>
      </c>
      <c r="D266" s="84">
        <f t="shared" si="11"/>
        <v>0</v>
      </c>
      <c r="E266" s="84">
        <f t="shared" si="12"/>
        <v>0</v>
      </c>
      <c r="F266" s="85">
        <f>Original!G268</f>
        <v>0</v>
      </c>
      <c r="G266" s="86">
        <f t="shared" si="13"/>
        <v>0</v>
      </c>
    </row>
    <row r="267" spans="1:7" s="83" customFormat="1" hidden="1">
      <c r="A267" s="99">
        <f>'Accounting Invoice'!F1083</f>
        <v>0</v>
      </c>
      <c r="B267" s="78">
        <f>Original!C269</f>
        <v>0</v>
      </c>
      <c r="C267" s="79">
        <f>Original!B269</f>
        <v>0</v>
      </c>
      <c r="D267" s="84">
        <f t="shared" si="11"/>
        <v>0</v>
      </c>
      <c r="E267" s="84">
        <f t="shared" si="12"/>
        <v>0</v>
      </c>
      <c r="F267" s="85">
        <f>Original!G269</f>
        <v>0</v>
      </c>
      <c r="G267" s="86">
        <f t="shared" si="13"/>
        <v>0</v>
      </c>
    </row>
    <row r="268" spans="1:7" s="83" customFormat="1" hidden="1">
      <c r="A268" s="99">
        <f>'Accounting Invoice'!F1084</f>
        <v>0</v>
      </c>
      <c r="B268" s="78">
        <f>Original!C270</f>
        <v>0</v>
      </c>
      <c r="C268" s="79">
        <f>Original!B270</f>
        <v>0</v>
      </c>
      <c r="D268" s="84">
        <f t="shared" si="11"/>
        <v>0</v>
      </c>
      <c r="E268" s="84">
        <f t="shared" si="12"/>
        <v>0</v>
      </c>
      <c r="F268" s="85">
        <f>Original!G270</f>
        <v>0</v>
      </c>
      <c r="G268" s="86">
        <f t="shared" si="13"/>
        <v>0</v>
      </c>
    </row>
    <row r="269" spans="1:7" s="83" customFormat="1" hidden="1">
      <c r="A269" s="99">
        <f>'Accounting Invoice'!F1085</f>
        <v>0</v>
      </c>
      <c r="B269" s="78">
        <f>Original!C271</f>
        <v>0</v>
      </c>
      <c r="C269" s="79">
        <f>Original!B271</f>
        <v>0</v>
      </c>
      <c r="D269" s="84">
        <f t="shared" si="11"/>
        <v>0</v>
      </c>
      <c r="E269" s="84">
        <f t="shared" si="12"/>
        <v>0</v>
      </c>
      <c r="F269" s="85">
        <f>Original!G271</f>
        <v>0</v>
      </c>
      <c r="G269" s="86">
        <f t="shared" si="13"/>
        <v>0</v>
      </c>
    </row>
    <row r="270" spans="1:7" s="83" customFormat="1" hidden="1">
      <c r="A270" s="99">
        <f>'Accounting Invoice'!F1086</f>
        <v>0</v>
      </c>
      <c r="B270" s="78">
        <f>Original!C272</f>
        <v>0</v>
      </c>
      <c r="C270" s="79">
        <f>Original!B272</f>
        <v>0</v>
      </c>
      <c r="D270" s="84">
        <f t="shared" si="11"/>
        <v>0</v>
      </c>
      <c r="E270" s="84">
        <f t="shared" si="12"/>
        <v>0</v>
      </c>
      <c r="F270" s="85">
        <f>Original!G272</f>
        <v>0</v>
      </c>
      <c r="G270" s="86">
        <f t="shared" si="13"/>
        <v>0</v>
      </c>
    </row>
    <row r="271" spans="1:7" s="83" customFormat="1" hidden="1">
      <c r="A271" s="99">
        <f>'Accounting Invoice'!F1087</f>
        <v>0</v>
      </c>
      <c r="B271" s="78">
        <f>Original!C273</f>
        <v>0</v>
      </c>
      <c r="C271" s="79">
        <f>Original!B273</f>
        <v>0</v>
      </c>
      <c r="D271" s="84">
        <f t="shared" si="11"/>
        <v>0</v>
      </c>
      <c r="E271" s="84">
        <f t="shared" si="12"/>
        <v>0</v>
      </c>
      <c r="F271" s="85">
        <f>Original!G273</f>
        <v>0</v>
      </c>
      <c r="G271" s="86">
        <f t="shared" si="13"/>
        <v>0</v>
      </c>
    </row>
    <row r="272" spans="1:7" s="83" customFormat="1" hidden="1">
      <c r="A272" s="99">
        <f>'Accounting Invoice'!F1088</f>
        <v>0</v>
      </c>
      <c r="B272" s="78">
        <f>Original!C274</f>
        <v>0</v>
      </c>
      <c r="C272" s="79">
        <f>Original!B274</f>
        <v>0</v>
      </c>
      <c r="D272" s="84">
        <f t="shared" si="11"/>
        <v>0</v>
      </c>
      <c r="E272" s="84">
        <f t="shared" si="12"/>
        <v>0</v>
      </c>
      <c r="F272" s="85">
        <f>Original!G274</f>
        <v>0</v>
      </c>
      <c r="G272" s="86">
        <f t="shared" si="13"/>
        <v>0</v>
      </c>
    </row>
    <row r="273" spans="1:7" s="83" customFormat="1" hidden="1">
      <c r="A273" s="99">
        <f>'Accounting Invoice'!F1089</f>
        <v>0</v>
      </c>
      <c r="B273" s="78">
        <f>Original!C275</f>
        <v>0</v>
      </c>
      <c r="C273" s="79">
        <f>Original!B275</f>
        <v>0</v>
      </c>
      <c r="D273" s="84">
        <f t="shared" si="11"/>
        <v>0</v>
      </c>
      <c r="E273" s="84">
        <f t="shared" si="12"/>
        <v>0</v>
      </c>
      <c r="F273" s="85">
        <f>Original!G275</f>
        <v>0</v>
      </c>
      <c r="G273" s="86">
        <f t="shared" si="13"/>
        <v>0</v>
      </c>
    </row>
    <row r="274" spans="1:7" s="83" customFormat="1" hidden="1">
      <c r="A274" s="99">
        <f>'Accounting Invoice'!F1090</f>
        <v>0</v>
      </c>
      <c r="B274" s="78">
        <f>Original!C276</f>
        <v>0</v>
      </c>
      <c r="C274" s="79">
        <f>Original!B276</f>
        <v>0</v>
      </c>
      <c r="D274" s="84">
        <f t="shared" si="11"/>
        <v>0</v>
      </c>
      <c r="E274" s="84">
        <f t="shared" si="12"/>
        <v>0</v>
      </c>
      <c r="F274" s="85">
        <f>Original!G276</f>
        <v>0</v>
      </c>
      <c r="G274" s="86">
        <f t="shared" si="13"/>
        <v>0</v>
      </c>
    </row>
    <row r="275" spans="1:7" s="83" customFormat="1" hidden="1">
      <c r="A275" s="99">
        <f>'Accounting Invoice'!F1091</f>
        <v>0</v>
      </c>
      <c r="B275" s="78">
        <f>Original!C277</f>
        <v>0</v>
      </c>
      <c r="C275" s="79">
        <f>Original!B277</f>
        <v>0</v>
      </c>
      <c r="D275" s="84">
        <f t="shared" si="11"/>
        <v>0</v>
      </c>
      <c r="E275" s="84">
        <f t="shared" si="12"/>
        <v>0</v>
      </c>
      <c r="F275" s="85">
        <f>Original!G277</f>
        <v>0</v>
      </c>
      <c r="G275" s="86">
        <f t="shared" si="13"/>
        <v>0</v>
      </c>
    </row>
    <row r="276" spans="1:7" s="83" customFormat="1" hidden="1">
      <c r="A276" s="99">
        <f>'Accounting Invoice'!F1092</f>
        <v>0</v>
      </c>
      <c r="B276" s="78">
        <f>Original!C278</f>
        <v>0</v>
      </c>
      <c r="C276" s="79">
        <f>Original!B278</f>
        <v>0</v>
      </c>
      <c r="D276" s="84">
        <f t="shared" si="11"/>
        <v>0</v>
      </c>
      <c r="E276" s="84">
        <f t="shared" si="12"/>
        <v>0</v>
      </c>
      <c r="F276" s="85">
        <f>Original!G278</f>
        <v>0</v>
      </c>
      <c r="G276" s="86">
        <f t="shared" si="13"/>
        <v>0</v>
      </c>
    </row>
    <row r="277" spans="1:7" s="83" customFormat="1" hidden="1">
      <c r="A277" s="99">
        <f>'Accounting Invoice'!F1093</f>
        <v>0</v>
      </c>
      <c r="B277" s="78">
        <f>Original!C279</f>
        <v>0</v>
      </c>
      <c r="C277" s="79">
        <f>Original!B279</f>
        <v>0</v>
      </c>
      <c r="D277" s="84">
        <f t="shared" si="11"/>
        <v>0</v>
      </c>
      <c r="E277" s="84">
        <f t="shared" si="12"/>
        <v>0</v>
      </c>
      <c r="F277" s="85">
        <f>Original!G279</f>
        <v>0</v>
      </c>
      <c r="G277" s="86">
        <f t="shared" si="13"/>
        <v>0</v>
      </c>
    </row>
    <row r="278" spans="1:7" s="83" customFormat="1" hidden="1">
      <c r="A278" s="99">
        <f>'Accounting Invoice'!F1094</f>
        <v>0</v>
      </c>
      <c r="B278" s="78">
        <f>Original!C280</f>
        <v>0</v>
      </c>
      <c r="C278" s="79">
        <f>Original!B280</f>
        <v>0</v>
      </c>
      <c r="D278" s="84">
        <f t="shared" si="11"/>
        <v>0</v>
      </c>
      <c r="E278" s="84">
        <f t="shared" si="12"/>
        <v>0</v>
      </c>
      <c r="F278" s="85">
        <f>Original!G280</f>
        <v>0</v>
      </c>
      <c r="G278" s="86">
        <f t="shared" si="13"/>
        <v>0</v>
      </c>
    </row>
    <row r="279" spans="1:7" s="83" customFormat="1" hidden="1">
      <c r="A279" s="99">
        <f>'Accounting Invoice'!F1095</f>
        <v>0</v>
      </c>
      <c r="B279" s="78">
        <f>Original!C281</f>
        <v>0</v>
      </c>
      <c r="C279" s="79">
        <f>Original!B281</f>
        <v>0</v>
      </c>
      <c r="D279" s="84">
        <f t="shared" si="11"/>
        <v>0</v>
      </c>
      <c r="E279" s="84">
        <f t="shared" si="12"/>
        <v>0</v>
      </c>
      <c r="F279" s="85">
        <f>Original!G281</f>
        <v>0</v>
      </c>
      <c r="G279" s="86">
        <f t="shared" si="13"/>
        <v>0</v>
      </c>
    </row>
    <row r="280" spans="1:7" s="83" customFormat="1" hidden="1">
      <c r="A280" s="99">
        <f>'Accounting Invoice'!F1096</f>
        <v>0</v>
      </c>
      <c r="B280" s="78">
        <f>Original!C282</f>
        <v>0</v>
      </c>
      <c r="C280" s="79">
        <f>Original!B282</f>
        <v>0</v>
      </c>
      <c r="D280" s="84">
        <f t="shared" si="11"/>
        <v>0</v>
      </c>
      <c r="E280" s="84">
        <f t="shared" si="12"/>
        <v>0</v>
      </c>
      <c r="F280" s="85">
        <f>Original!G282</f>
        <v>0</v>
      </c>
      <c r="G280" s="86">
        <f t="shared" si="13"/>
        <v>0</v>
      </c>
    </row>
    <row r="281" spans="1:7" s="83" customFormat="1" hidden="1">
      <c r="A281" s="99">
        <f>'Accounting Invoice'!F1097</f>
        <v>0</v>
      </c>
      <c r="B281" s="78">
        <f>Original!C283</f>
        <v>0</v>
      </c>
      <c r="C281" s="79">
        <f>Original!B283</f>
        <v>0</v>
      </c>
      <c r="D281" s="84">
        <f t="shared" si="11"/>
        <v>0</v>
      </c>
      <c r="E281" s="84">
        <f t="shared" si="12"/>
        <v>0</v>
      </c>
      <c r="F281" s="85">
        <f>Original!G283</f>
        <v>0</v>
      </c>
      <c r="G281" s="86">
        <f t="shared" si="13"/>
        <v>0</v>
      </c>
    </row>
    <row r="282" spans="1:7" s="83" customFormat="1" hidden="1">
      <c r="A282" s="99">
        <f>'Accounting Invoice'!F1098</f>
        <v>0</v>
      </c>
      <c r="B282" s="78">
        <f>Original!C284</f>
        <v>0</v>
      </c>
      <c r="C282" s="79">
        <f>Original!B284</f>
        <v>0</v>
      </c>
      <c r="D282" s="84">
        <f t="shared" si="11"/>
        <v>0</v>
      </c>
      <c r="E282" s="84">
        <f t="shared" si="12"/>
        <v>0</v>
      </c>
      <c r="F282" s="85">
        <f>Original!G284</f>
        <v>0</v>
      </c>
      <c r="G282" s="86">
        <f t="shared" si="13"/>
        <v>0</v>
      </c>
    </row>
    <row r="283" spans="1:7" s="83" customFormat="1" hidden="1">
      <c r="A283" s="99">
        <f>'Accounting Invoice'!F1099</f>
        <v>0</v>
      </c>
      <c r="B283" s="78">
        <f>Original!C285</f>
        <v>0</v>
      </c>
      <c r="C283" s="79">
        <f>Original!B285</f>
        <v>0</v>
      </c>
      <c r="D283" s="84">
        <f t="shared" si="11"/>
        <v>0</v>
      </c>
      <c r="E283" s="84">
        <f t="shared" si="12"/>
        <v>0</v>
      </c>
      <c r="F283" s="85">
        <f>Original!G285</f>
        <v>0</v>
      </c>
      <c r="G283" s="86">
        <f t="shared" si="13"/>
        <v>0</v>
      </c>
    </row>
    <row r="284" spans="1:7" s="83" customFormat="1" hidden="1">
      <c r="A284" s="99">
        <f>'Accounting Invoice'!F1100</f>
        <v>0</v>
      </c>
      <c r="B284" s="78">
        <f>Original!C286</f>
        <v>0</v>
      </c>
      <c r="C284" s="79">
        <f>Original!B286</f>
        <v>0</v>
      </c>
      <c r="D284" s="84">
        <f t="shared" si="11"/>
        <v>0</v>
      </c>
      <c r="E284" s="84">
        <f t="shared" si="12"/>
        <v>0</v>
      </c>
      <c r="F284" s="85">
        <f>Original!G286</f>
        <v>0</v>
      </c>
      <c r="G284" s="86">
        <f t="shared" si="13"/>
        <v>0</v>
      </c>
    </row>
    <row r="285" spans="1:7" s="83" customFormat="1" hidden="1">
      <c r="A285" s="99">
        <f>'Accounting Invoice'!F1101</f>
        <v>0</v>
      </c>
      <c r="B285" s="78">
        <f>Original!C287</f>
        <v>0</v>
      </c>
      <c r="C285" s="79">
        <f>Original!B287</f>
        <v>0</v>
      </c>
      <c r="D285" s="84">
        <f t="shared" si="11"/>
        <v>0</v>
      </c>
      <c r="E285" s="84">
        <f t="shared" si="12"/>
        <v>0</v>
      </c>
      <c r="F285" s="85">
        <f>Original!G287</f>
        <v>0</v>
      </c>
      <c r="G285" s="86">
        <f t="shared" si="13"/>
        <v>0</v>
      </c>
    </row>
    <row r="286" spans="1:7" s="83" customFormat="1" hidden="1">
      <c r="A286" s="99">
        <f>'Accounting Invoice'!F1102</f>
        <v>0</v>
      </c>
      <c r="B286" s="78">
        <f>Original!C288</f>
        <v>0</v>
      </c>
      <c r="C286" s="79">
        <f>Original!B288</f>
        <v>0</v>
      </c>
      <c r="D286" s="84">
        <f t="shared" si="11"/>
        <v>0</v>
      </c>
      <c r="E286" s="84">
        <f t="shared" si="12"/>
        <v>0</v>
      </c>
      <c r="F286" s="85">
        <f>Original!G288</f>
        <v>0</v>
      </c>
      <c r="G286" s="86">
        <f t="shared" si="13"/>
        <v>0</v>
      </c>
    </row>
    <row r="287" spans="1:7" s="83" customFormat="1" hidden="1">
      <c r="A287" s="99">
        <f>'Accounting Invoice'!F1103</f>
        <v>0</v>
      </c>
      <c r="B287" s="78">
        <f>Original!C289</f>
        <v>0</v>
      </c>
      <c r="C287" s="79">
        <f>Original!B289</f>
        <v>0</v>
      </c>
      <c r="D287" s="84">
        <f t="shared" si="11"/>
        <v>0</v>
      </c>
      <c r="E287" s="84">
        <f t="shared" si="12"/>
        <v>0</v>
      </c>
      <c r="F287" s="85">
        <f>Original!G289</f>
        <v>0</v>
      </c>
      <c r="G287" s="86">
        <f t="shared" si="13"/>
        <v>0</v>
      </c>
    </row>
    <row r="288" spans="1:7" s="83" customFormat="1" hidden="1">
      <c r="A288" s="99">
        <f>'Accounting Invoice'!F1104</f>
        <v>0</v>
      </c>
      <c r="B288" s="78">
        <f>Original!C290</f>
        <v>0</v>
      </c>
      <c r="C288" s="79">
        <f>Original!B290</f>
        <v>0</v>
      </c>
      <c r="D288" s="84">
        <f t="shared" si="11"/>
        <v>0</v>
      </c>
      <c r="E288" s="84">
        <f t="shared" si="12"/>
        <v>0</v>
      </c>
      <c r="F288" s="85">
        <f>Original!G290</f>
        <v>0</v>
      </c>
      <c r="G288" s="86">
        <f t="shared" si="13"/>
        <v>0</v>
      </c>
    </row>
    <row r="289" spans="1:7" s="83" customFormat="1" hidden="1">
      <c r="A289" s="99">
        <f>'Accounting Invoice'!F1105</f>
        <v>0</v>
      </c>
      <c r="B289" s="78">
        <f>Original!C291</f>
        <v>0</v>
      </c>
      <c r="C289" s="79">
        <f>Original!B291</f>
        <v>0</v>
      </c>
      <c r="D289" s="84">
        <f t="shared" si="11"/>
        <v>0</v>
      </c>
      <c r="E289" s="84">
        <f t="shared" si="12"/>
        <v>0</v>
      </c>
      <c r="F289" s="85">
        <f>Original!G291</f>
        <v>0</v>
      </c>
      <c r="G289" s="86">
        <f t="shared" si="13"/>
        <v>0</v>
      </c>
    </row>
    <row r="290" spans="1:7" s="83" customFormat="1" hidden="1">
      <c r="A290" s="99">
        <f>'Accounting Invoice'!F1106</f>
        <v>0</v>
      </c>
      <c r="B290" s="78">
        <f>Original!C292</f>
        <v>0</v>
      </c>
      <c r="C290" s="79">
        <f>Original!B292</f>
        <v>0</v>
      </c>
      <c r="D290" s="84">
        <f t="shared" si="11"/>
        <v>0</v>
      </c>
      <c r="E290" s="84">
        <f t="shared" si="12"/>
        <v>0</v>
      </c>
      <c r="F290" s="85">
        <f>Original!G292</f>
        <v>0</v>
      </c>
      <c r="G290" s="86">
        <f t="shared" si="13"/>
        <v>0</v>
      </c>
    </row>
    <row r="291" spans="1:7" s="83" customFormat="1" hidden="1">
      <c r="A291" s="99">
        <f>'Accounting Invoice'!F1107</f>
        <v>0</v>
      </c>
      <c r="B291" s="78">
        <f>Original!C293</f>
        <v>0</v>
      </c>
      <c r="C291" s="79">
        <f>Original!B293</f>
        <v>0</v>
      </c>
      <c r="D291" s="84">
        <f t="shared" si="11"/>
        <v>0</v>
      </c>
      <c r="E291" s="84">
        <f t="shared" si="12"/>
        <v>0</v>
      </c>
      <c r="F291" s="85">
        <f>Original!G293</f>
        <v>0</v>
      </c>
      <c r="G291" s="86">
        <f t="shared" si="13"/>
        <v>0</v>
      </c>
    </row>
    <row r="292" spans="1:7" s="83" customFormat="1" hidden="1">
      <c r="A292" s="99">
        <f>'Accounting Invoice'!F1108</f>
        <v>0</v>
      </c>
      <c r="B292" s="78">
        <f>Original!C294</f>
        <v>0</v>
      </c>
      <c r="C292" s="79">
        <f>Original!B294</f>
        <v>0</v>
      </c>
      <c r="D292" s="84">
        <f t="shared" si="11"/>
        <v>0</v>
      </c>
      <c r="E292" s="84">
        <f t="shared" si="12"/>
        <v>0</v>
      </c>
      <c r="F292" s="85">
        <f>Original!G294</f>
        <v>0</v>
      </c>
      <c r="G292" s="86">
        <f t="shared" si="13"/>
        <v>0</v>
      </c>
    </row>
    <row r="293" spans="1:7" s="83" customFormat="1" hidden="1">
      <c r="A293" s="99">
        <f>'Accounting Invoice'!F1109</f>
        <v>0</v>
      </c>
      <c r="B293" s="78">
        <f>Original!C295</f>
        <v>0</v>
      </c>
      <c r="C293" s="79">
        <f>Original!B295</f>
        <v>0</v>
      </c>
      <c r="D293" s="84">
        <f t="shared" si="11"/>
        <v>0</v>
      </c>
      <c r="E293" s="84">
        <f t="shared" si="12"/>
        <v>0</v>
      </c>
      <c r="F293" s="85">
        <f>Original!G295</f>
        <v>0</v>
      </c>
      <c r="G293" s="86">
        <f t="shared" si="13"/>
        <v>0</v>
      </c>
    </row>
    <row r="294" spans="1:7" s="83" customFormat="1" hidden="1">
      <c r="A294" s="99">
        <f>'Accounting Invoice'!F1110</f>
        <v>0</v>
      </c>
      <c r="B294" s="78">
        <f>Original!C296</f>
        <v>0</v>
      </c>
      <c r="C294" s="79">
        <f>Original!B296</f>
        <v>0</v>
      </c>
      <c r="D294" s="84">
        <f t="shared" si="11"/>
        <v>0</v>
      </c>
      <c r="E294" s="84">
        <f t="shared" si="12"/>
        <v>0</v>
      </c>
      <c r="F294" s="85">
        <f>Original!G296</f>
        <v>0</v>
      </c>
      <c r="G294" s="86">
        <f t="shared" si="13"/>
        <v>0</v>
      </c>
    </row>
    <row r="295" spans="1:7" s="83" customFormat="1" hidden="1">
      <c r="A295" s="99">
        <f>'Accounting Invoice'!F1111</f>
        <v>0</v>
      </c>
      <c r="B295" s="78">
        <f>Original!C297</f>
        <v>0</v>
      </c>
      <c r="C295" s="79">
        <f>Original!B297</f>
        <v>0</v>
      </c>
      <c r="D295" s="84">
        <f t="shared" si="11"/>
        <v>0</v>
      </c>
      <c r="E295" s="84">
        <f t="shared" si="12"/>
        <v>0</v>
      </c>
      <c r="F295" s="85">
        <f>Original!G297</f>
        <v>0</v>
      </c>
      <c r="G295" s="86">
        <f t="shared" si="13"/>
        <v>0</v>
      </c>
    </row>
    <row r="296" spans="1:7" s="83" customFormat="1" hidden="1">
      <c r="A296" s="99">
        <f>'Accounting Invoice'!F1112</f>
        <v>0</v>
      </c>
      <c r="B296" s="78">
        <f>Original!C298</f>
        <v>0</v>
      </c>
      <c r="C296" s="79">
        <f>Original!B298</f>
        <v>0</v>
      </c>
      <c r="D296" s="84">
        <f t="shared" si="11"/>
        <v>0</v>
      </c>
      <c r="E296" s="84">
        <f t="shared" si="12"/>
        <v>0</v>
      </c>
      <c r="F296" s="85">
        <f>Original!G298</f>
        <v>0</v>
      </c>
      <c r="G296" s="86">
        <f t="shared" si="13"/>
        <v>0</v>
      </c>
    </row>
    <row r="297" spans="1:7" s="83" customFormat="1" hidden="1">
      <c r="A297" s="99">
        <f>'Accounting Invoice'!F1113</f>
        <v>0</v>
      </c>
      <c r="B297" s="78">
        <f>Original!C299</f>
        <v>0</v>
      </c>
      <c r="C297" s="79">
        <f>Original!B299</f>
        <v>0</v>
      </c>
      <c r="D297" s="84">
        <f t="shared" si="11"/>
        <v>0</v>
      </c>
      <c r="E297" s="84">
        <f t="shared" si="12"/>
        <v>0</v>
      </c>
      <c r="F297" s="85">
        <f>Original!G299</f>
        <v>0</v>
      </c>
      <c r="G297" s="86">
        <f t="shared" si="13"/>
        <v>0</v>
      </c>
    </row>
    <row r="298" spans="1:7" s="83" customFormat="1" hidden="1">
      <c r="A298" s="99">
        <f>'Accounting Invoice'!F1114</f>
        <v>0</v>
      </c>
      <c r="B298" s="78">
        <f>Original!C300</f>
        <v>0</v>
      </c>
      <c r="C298" s="79">
        <f>Original!B300</f>
        <v>0</v>
      </c>
      <c r="D298" s="84">
        <f t="shared" si="11"/>
        <v>0</v>
      </c>
      <c r="E298" s="84">
        <f t="shared" si="12"/>
        <v>0</v>
      </c>
      <c r="F298" s="85">
        <f>Original!G300</f>
        <v>0</v>
      </c>
      <c r="G298" s="86">
        <f t="shared" si="13"/>
        <v>0</v>
      </c>
    </row>
    <row r="299" spans="1:7" s="83" customFormat="1" hidden="1">
      <c r="A299" s="99">
        <f>'Accounting Invoice'!F1115</f>
        <v>0</v>
      </c>
      <c r="B299" s="78">
        <f>Original!C301</f>
        <v>0</v>
      </c>
      <c r="C299" s="79">
        <f>Original!B301</f>
        <v>0</v>
      </c>
      <c r="D299" s="84">
        <f t="shared" si="11"/>
        <v>0</v>
      </c>
      <c r="E299" s="84">
        <f t="shared" si="12"/>
        <v>0</v>
      </c>
      <c r="F299" s="85">
        <f>Original!G301</f>
        <v>0</v>
      </c>
      <c r="G299" s="86">
        <f t="shared" si="13"/>
        <v>0</v>
      </c>
    </row>
    <row r="300" spans="1:7" s="83" customFormat="1" hidden="1">
      <c r="A300" s="99">
        <f>'Accounting Invoice'!F1116</f>
        <v>0</v>
      </c>
      <c r="B300" s="78">
        <f>Original!C302</f>
        <v>0</v>
      </c>
      <c r="C300" s="79">
        <f>Original!B302</f>
        <v>0</v>
      </c>
      <c r="D300" s="84">
        <f t="shared" si="11"/>
        <v>0</v>
      </c>
      <c r="E300" s="84">
        <f t="shared" si="12"/>
        <v>0</v>
      </c>
      <c r="F300" s="85">
        <f>Original!G302</f>
        <v>0</v>
      </c>
      <c r="G300" s="86">
        <f t="shared" si="13"/>
        <v>0</v>
      </c>
    </row>
    <row r="301" spans="1:7" s="83" customFormat="1" hidden="1">
      <c r="A301" s="99">
        <f>'Accounting Invoice'!F1117</f>
        <v>0</v>
      </c>
      <c r="B301" s="78">
        <f>Original!C303</f>
        <v>0</v>
      </c>
      <c r="C301" s="79">
        <f>Original!B303</f>
        <v>0</v>
      </c>
      <c r="D301" s="84">
        <f t="shared" si="11"/>
        <v>0</v>
      </c>
      <c r="E301" s="84">
        <f t="shared" si="12"/>
        <v>0</v>
      </c>
      <c r="F301" s="85">
        <f>Original!G303</f>
        <v>0</v>
      </c>
      <c r="G301" s="86">
        <f t="shared" si="13"/>
        <v>0</v>
      </c>
    </row>
    <row r="302" spans="1:7" s="83" customFormat="1" hidden="1">
      <c r="A302" s="99">
        <f>'Accounting Invoice'!F1118</f>
        <v>0</v>
      </c>
      <c r="B302" s="78">
        <f>Original!C304</f>
        <v>0</v>
      </c>
      <c r="C302" s="79">
        <f>Original!B304</f>
        <v>0</v>
      </c>
      <c r="D302" s="84">
        <f t="shared" si="11"/>
        <v>0</v>
      </c>
      <c r="E302" s="84">
        <f t="shared" si="12"/>
        <v>0</v>
      </c>
      <c r="F302" s="85">
        <f>Original!G304</f>
        <v>0</v>
      </c>
      <c r="G302" s="86">
        <f t="shared" si="13"/>
        <v>0</v>
      </c>
    </row>
    <row r="303" spans="1:7" s="83" customFormat="1" hidden="1">
      <c r="A303" s="99">
        <f>'Accounting Invoice'!F1119</f>
        <v>0</v>
      </c>
      <c r="B303" s="78">
        <f>Original!C305</f>
        <v>0</v>
      </c>
      <c r="C303" s="79">
        <f>Original!B305</f>
        <v>0</v>
      </c>
      <c r="D303" s="84">
        <f t="shared" si="11"/>
        <v>0</v>
      </c>
      <c r="E303" s="84">
        <f t="shared" si="12"/>
        <v>0</v>
      </c>
      <c r="F303" s="85">
        <f>Original!G305</f>
        <v>0</v>
      </c>
      <c r="G303" s="86">
        <f t="shared" si="13"/>
        <v>0</v>
      </c>
    </row>
    <row r="304" spans="1:7" s="83" customFormat="1" hidden="1">
      <c r="A304" s="99">
        <f>'Accounting Invoice'!F1120</f>
        <v>0</v>
      </c>
      <c r="B304" s="78">
        <f>Original!C306</f>
        <v>0</v>
      </c>
      <c r="C304" s="79">
        <f>Original!B306</f>
        <v>0</v>
      </c>
      <c r="D304" s="84">
        <f t="shared" si="11"/>
        <v>0</v>
      </c>
      <c r="E304" s="84">
        <f t="shared" si="12"/>
        <v>0</v>
      </c>
      <c r="F304" s="85">
        <f>Original!G306</f>
        <v>0</v>
      </c>
      <c r="G304" s="86">
        <f t="shared" si="13"/>
        <v>0</v>
      </c>
    </row>
    <row r="305" spans="1:7" s="83" customFormat="1" hidden="1">
      <c r="A305" s="99">
        <f>'Accounting Invoice'!F1121</f>
        <v>0</v>
      </c>
      <c r="B305" s="78">
        <f>Original!C307</f>
        <v>0</v>
      </c>
      <c r="C305" s="79">
        <f>Original!B307</f>
        <v>0</v>
      </c>
      <c r="D305" s="84">
        <f t="shared" si="11"/>
        <v>0</v>
      </c>
      <c r="E305" s="84">
        <f t="shared" si="12"/>
        <v>0</v>
      </c>
      <c r="F305" s="85">
        <f>Original!G307</f>
        <v>0</v>
      </c>
      <c r="G305" s="86">
        <f t="shared" si="13"/>
        <v>0</v>
      </c>
    </row>
    <row r="306" spans="1:7" s="83" customFormat="1" hidden="1">
      <c r="A306" s="99">
        <f>'Accounting Invoice'!F1122</f>
        <v>0</v>
      </c>
      <c r="B306" s="78">
        <f>Original!C308</f>
        <v>0</v>
      </c>
      <c r="C306" s="79">
        <f>Original!B308</f>
        <v>0</v>
      </c>
      <c r="D306" s="84">
        <f t="shared" si="11"/>
        <v>0</v>
      </c>
      <c r="E306" s="84">
        <f t="shared" si="12"/>
        <v>0</v>
      </c>
      <c r="F306" s="85">
        <f>Original!G308</f>
        <v>0</v>
      </c>
      <c r="G306" s="86">
        <f t="shared" si="13"/>
        <v>0</v>
      </c>
    </row>
    <row r="307" spans="1:7" s="83" customFormat="1" hidden="1">
      <c r="A307" s="99">
        <f>'Accounting Invoice'!F1123</f>
        <v>0</v>
      </c>
      <c r="B307" s="78">
        <f>Original!C309</f>
        <v>0</v>
      </c>
      <c r="C307" s="79">
        <f>Original!B309</f>
        <v>0</v>
      </c>
      <c r="D307" s="84">
        <f t="shared" si="11"/>
        <v>0</v>
      </c>
      <c r="E307" s="84">
        <f t="shared" si="12"/>
        <v>0</v>
      </c>
      <c r="F307" s="85">
        <f>Original!G309</f>
        <v>0</v>
      </c>
      <c r="G307" s="86">
        <f t="shared" si="13"/>
        <v>0</v>
      </c>
    </row>
    <row r="308" spans="1:7" s="83" customFormat="1" hidden="1">
      <c r="A308" s="99">
        <f>'Accounting Invoice'!F1124</f>
        <v>0</v>
      </c>
      <c r="B308" s="78">
        <f>Original!C310</f>
        <v>0</v>
      </c>
      <c r="C308" s="79">
        <f>Original!B310</f>
        <v>0</v>
      </c>
      <c r="D308" s="84">
        <f t="shared" si="11"/>
        <v>0</v>
      </c>
      <c r="E308" s="84">
        <f t="shared" si="12"/>
        <v>0</v>
      </c>
      <c r="F308" s="85">
        <f>Original!G310</f>
        <v>0</v>
      </c>
      <c r="G308" s="86">
        <f t="shared" si="13"/>
        <v>0</v>
      </c>
    </row>
    <row r="309" spans="1:7" s="83" customFormat="1" hidden="1">
      <c r="A309" s="99">
        <f>'Accounting Invoice'!F1125</f>
        <v>0</v>
      </c>
      <c r="B309" s="78">
        <f>Original!C311</f>
        <v>0</v>
      </c>
      <c r="C309" s="79">
        <f>Original!B311</f>
        <v>0</v>
      </c>
      <c r="D309" s="84">
        <f t="shared" si="11"/>
        <v>0</v>
      </c>
      <c r="E309" s="84">
        <f t="shared" si="12"/>
        <v>0</v>
      </c>
      <c r="F309" s="85">
        <f>Original!G311</f>
        <v>0</v>
      </c>
      <c r="G309" s="86">
        <f t="shared" si="13"/>
        <v>0</v>
      </c>
    </row>
    <row r="310" spans="1:7" s="83" customFormat="1" hidden="1">
      <c r="A310" s="99">
        <f>'Accounting Invoice'!F1126</f>
        <v>0</v>
      </c>
      <c r="B310" s="78">
        <f>Original!C312</f>
        <v>0</v>
      </c>
      <c r="C310" s="79">
        <f>Original!B312</f>
        <v>0</v>
      </c>
      <c r="D310" s="84">
        <f t="shared" si="11"/>
        <v>0</v>
      </c>
      <c r="E310" s="84">
        <f t="shared" si="12"/>
        <v>0</v>
      </c>
      <c r="F310" s="85">
        <f>Original!G312</f>
        <v>0</v>
      </c>
      <c r="G310" s="86">
        <f t="shared" si="13"/>
        <v>0</v>
      </c>
    </row>
    <row r="311" spans="1:7" s="83" customFormat="1" hidden="1">
      <c r="A311" s="99">
        <f>'Accounting Invoice'!F1127</f>
        <v>0</v>
      </c>
      <c r="B311" s="78">
        <f>Original!C313</f>
        <v>0</v>
      </c>
      <c r="C311" s="79">
        <f>Original!B313</f>
        <v>0</v>
      </c>
      <c r="D311" s="84">
        <f t="shared" si="11"/>
        <v>0</v>
      </c>
      <c r="E311" s="84">
        <f t="shared" si="12"/>
        <v>0</v>
      </c>
      <c r="F311" s="85">
        <f>Original!G313</f>
        <v>0</v>
      </c>
      <c r="G311" s="86">
        <f t="shared" si="13"/>
        <v>0</v>
      </c>
    </row>
    <row r="312" spans="1:7" s="83" customFormat="1" hidden="1">
      <c r="A312" s="99">
        <f>'Accounting Invoice'!F1128</f>
        <v>0</v>
      </c>
      <c r="B312" s="78">
        <f>Original!C314</f>
        <v>0</v>
      </c>
      <c r="C312" s="79">
        <f>Original!B314</f>
        <v>0</v>
      </c>
      <c r="D312" s="84">
        <f t="shared" si="11"/>
        <v>0</v>
      </c>
      <c r="E312" s="84">
        <f t="shared" si="12"/>
        <v>0</v>
      </c>
      <c r="F312" s="85">
        <f>Original!G314</f>
        <v>0</v>
      </c>
      <c r="G312" s="86">
        <f t="shared" si="13"/>
        <v>0</v>
      </c>
    </row>
    <row r="313" spans="1:7" s="83" customFormat="1" hidden="1">
      <c r="A313" s="99">
        <f>'Accounting Invoice'!F1129</f>
        <v>0</v>
      </c>
      <c r="B313" s="78">
        <f>Original!C315</f>
        <v>0</v>
      </c>
      <c r="C313" s="79">
        <f>Original!B315</f>
        <v>0</v>
      </c>
      <c r="D313" s="84">
        <f t="shared" si="11"/>
        <v>0</v>
      </c>
      <c r="E313" s="84">
        <f t="shared" si="12"/>
        <v>0</v>
      </c>
      <c r="F313" s="85">
        <f>Original!G315</f>
        <v>0</v>
      </c>
      <c r="G313" s="86">
        <f t="shared" si="13"/>
        <v>0</v>
      </c>
    </row>
    <row r="314" spans="1:7" s="83" customFormat="1" hidden="1">
      <c r="A314" s="99">
        <f>'Accounting Invoice'!F1130</f>
        <v>0</v>
      </c>
      <c r="B314" s="78">
        <f>Original!C316</f>
        <v>0</v>
      </c>
      <c r="C314" s="79">
        <f>Original!B316</f>
        <v>0</v>
      </c>
      <c r="D314" s="84">
        <f t="shared" si="11"/>
        <v>0</v>
      </c>
      <c r="E314" s="84">
        <f t="shared" si="12"/>
        <v>0</v>
      </c>
      <c r="F314" s="85">
        <f>Original!G316</f>
        <v>0</v>
      </c>
      <c r="G314" s="86">
        <f t="shared" si="13"/>
        <v>0</v>
      </c>
    </row>
    <row r="315" spans="1:7" s="83" customFormat="1" hidden="1">
      <c r="A315" s="99">
        <f>'Accounting Invoice'!F1131</f>
        <v>0</v>
      </c>
      <c r="B315" s="78">
        <f>Original!C317</f>
        <v>0</v>
      </c>
      <c r="C315" s="79">
        <f>Original!B317</f>
        <v>0</v>
      </c>
      <c r="D315" s="84">
        <f t="shared" si="11"/>
        <v>0</v>
      </c>
      <c r="E315" s="84">
        <f t="shared" si="12"/>
        <v>0</v>
      </c>
      <c r="F315" s="85">
        <f>Original!G317</f>
        <v>0</v>
      </c>
      <c r="G315" s="86">
        <f t="shared" si="13"/>
        <v>0</v>
      </c>
    </row>
    <row r="316" spans="1:7" s="83" customFormat="1" hidden="1">
      <c r="A316" s="99">
        <f>'Accounting Invoice'!F1132</f>
        <v>0</v>
      </c>
      <c r="B316" s="78">
        <f>Original!C318</f>
        <v>0</v>
      </c>
      <c r="C316" s="79">
        <f>Original!B318</f>
        <v>0</v>
      </c>
      <c r="D316" s="84">
        <f t="shared" si="11"/>
        <v>0</v>
      </c>
      <c r="E316" s="84">
        <f t="shared" si="12"/>
        <v>0</v>
      </c>
      <c r="F316" s="85">
        <f>Original!G318</f>
        <v>0</v>
      </c>
      <c r="G316" s="86">
        <f t="shared" si="13"/>
        <v>0</v>
      </c>
    </row>
    <row r="317" spans="1:7" s="83" customFormat="1" hidden="1">
      <c r="A317" s="99">
        <f>'Accounting Invoice'!F1133</f>
        <v>0</v>
      </c>
      <c r="B317" s="78">
        <f>Original!C319</f>
        <v>0</v>
      </c>
      <c r="C317" s="79">
        <f>Original!B319</f>
        <v>0</v>
      </c>
      <c r="D317" s="84">
        <f t="shared" si="11"/>
        <v>0</v>
      </c>
      <c r="E317" s="84">
        <f t="shared" si="12"/>
        <v>0</v>
      </c>
      <c r="F317" s="85">
        <f>Original!G319</f>
        <v>0</v>
      </c>
      <c r="G317" s="86">
        <f t="shared" si="13"/>
        <v>0</v>
      </c>
    </row>
    <row r="318" spans="1:7" s="83" customFormat="1" hidden="1">
      <c r="A318" s="99">
        <f>'Accounting Invoice'!F1134</f>
        <v>0</v>
      </c>
      <c r="B318" s="78">
        <f>Original!C320</f>
        <v>0</v>
      </c>
      <c r="C318" s="79">
        <f>Original!B320</f>
        <v>0</v>
      </c>
      <c r="D318" s="84">
        <f t="shared" si="11"/>
        <v>0</v>
      </c>
      <c r="E318" s="84">
        <f t="shared" si="12"/>
        <v>0</v>
      </c>
      <c r="F318" s="85">
        <f>Original!G320</f>
        <v>0</v>
      </c>
      <c r="G318" s="86">
        <f t="shared" si="13"/>
        <v>0</v>
      </c>
    </row>
    <row r="319" spans="1:7" s="83" customFormat="1" hidden="1">
      <c r="A319" s="99">
        <f>'Accounting Invoice'!F1135</f>
        <v>0</v>
      </c>
      <c r="B319" s="78">
        <f>Original!C321</f>
        <v>0</v>
      </c>
      <c r="C319" s="79">
        <f>Original!B321</f>
        <v>0</v>
      </c>
      <c r="D319" s="84">
        <f t="shared" si="11"/>
        <v>0</v>
      </c>
      <c r="E319" s="84">
        <f t="shared" si="12"/>
        <v>0</v>
      </c>
      <c r="F319" s="85">
        <f>Original!G321</f>
        <v>0</v>
      </c>
      <c r="G319" s="86">
        <f t="shared" si="13"/>
        <v>0</v>
      </c>
    </row>
    <row r="320" spans="1:7" s="83" customFormat="1" hidden="1">
      <c r="A320" s="99">
        <f>'Accounting Invoice'!F1136</f>
        <v>0</v>
      </c>
      <c r="B320" s="78">
        <f>Original!C322</f>
        <v>0</v>
      </c>
      <c r="C320" s="79">
        <f>Original!B322</f>
        <v>0</v>
      </c>
      <c r="D320" s="84">
        <f t="shared" si="11"/>
        <v>0</v>
      </c>
      <c r="E320" s="84">
        <f t="shared" si="12"/>
        <v>0</v>
      </c>
      <c r="F320" s="85">
        <f>Original!G322</f>
        <v>0</v>
      </c>
      <c r="G320" s="86">
        <f t="shared" si="13"/>
        <v>0</v>
      </c>
    </row>
    <row r="321" spans="1:7" s="83" customFormat="1" hidden="1">
      <c r="A321" s="99">
        <f>'Accounting Invoice'!F1137</f>
        <v>0</v>
      </c>
      <c r="B321" s="78">
        <f>Original!C323</f>
        <v>0</v>
      </c>
      <c r="C321" s="79">
        <f>Original!B323</f>
        <v>0</v>
      </c>
      <c r="D321" s="84">
        <f t="shared" ref="D321:D384" si="14">F321/$D$14</f>
        <v>0</v>
      </c>
      <c r="E321" s="84">
        <f t="shared" ref="E321:E384" si="15">G321/$D$14</f>
        <v>0</v>
      </c>
      <c r="F321" s="85">
        <f>Original!G323</f>
        <v>0</v>
      </c>
      <c r="G321" s="86">
        <f t="shared" ref="G321:G384" si="16">C321*F321</f>
        <v>0</v>
      </c>
    </row>
    <row r="322" spans="1:7" s="83" customFormat="1" hidden="1">
      <c r="A322" s="99">
        <f>'Accounting Invoice'!F1138</f>
        <v>0</v>
      </c>
      <c r="B322" s="78">
        <f>Original!C324</f>
        <v>0</v>
      </c>
      <c r="C322" s="79">
        <f>Original!B324</f>
        <v>0</v>
      </c>
      <c r="D322" s="84">
        <f t="shared" si="14"/>
        <v>0</v>
      </c>
      <c r="E322" s="84">
        <f t="shared" si="15"/>
        <v>0</v>
      </c>
      <c r="F322" s="85">
        <f>Original!G324</f>
        <v>0</v>
      </c>
      <c r="G322" s="86">
        <f t="shared" si="16"/>
        <v>0</v>
      </c>
    </row>
    <row r="323" spans="1:7" s="83" customFormat="1" hidden="1">
      <c r="A323" s="99">
        <f>'Accounting Invoice'!F1139</f>
        <v>0</v>
      </c>
      <c r="B323" s="78">
        <f>Original!C325</f>
        <v>0</v>
      </c>
      <c r="C323" s="79">
        <f>Original!B325</f>
        <v>0</v>
      </c>
      <c r="D323" s="84">
        <f t="shared" si="14"/>
        <v>0</v>
      </c>
      <c r="E323" s="84">
        <f t="shared" si="15"/>
        <v>0</v>
      </c>
      <c r="F323" s="85">
        <f>Original!G325</f>
        <v>0</v>
      </c>
      <c r="G323" s="86">
        <f t="shared" si="16"/>
        <v>0</v>
      </c>
    </row>
    <row r="324" spans="1:7" s="83" customFormat="1" hidden="1">
      <c r="A324" s="99">
        <f>'Accounting Invoice'!F1140</f>
        <v>0</v>
      </c>
      <c r="B324" s="78">
        <f>Original!C326</f>
        <v>0</v>
      </c>
      <c r="C324" s="79">
        <f>Original!B326</f>
        <v>0</v>
      </c>
      <c r="D324" s="84">
        <f t="shared" si="14"/>
        <v>0</v>
      </c>
      <c r="E324" s="84">
        <f t="shared" si="15"/>
        <v>0</v>
      </c>
      <c r="F324" s="85">
        <f>Original!G326</f>
        <v>0</v>
      </c>
      <c r="G324" s="86">
        <f t="shared" si="16"/>
        <v>0</v>
      </c>
    </row>
    <row r="325" spans="1:7" s="83" customFormat="1" hidden="1">
      <c r="A325" s="99">
        <f>'Accounting Invoice'!F1141</f>
        <v>0</v>
      </c>
      <c r="B325" s="78">
        <f>Original!C327</f>
        <v>0</v>
      </c>
      <c r="C325" s="79">
        <f>Original!B327</f>
        <v>0</v>
      </c>
      <c r="D325" s="84">
        <f t="shared" si="14"/>
        <v>0</v>
      </c>
      <c r="E325" s="84">
        <f t="shared" si="15"/>
        <v>0</v>
      </c>
      <c r="F325" s="85">
        <f>Original!G327</f>
        <v>0</v>
      </c>
      <c r="G325" s="86">
        <f t="shared" si="16"/>
        <v>0</v>
      </c>
    </row>
    <row r="326" spans="1:7" s="83" customFormat="1" hidden="1">
      <c r="A326" s="99">
        <f>'Accounting Invoice'!F1142</f>
        <v>0</v>
      </c>
      <c r="B326" s="78">
        <f>Original!C328</f>
        <v>0</v>
      </c>
      <c r="C326" s="79">
        <f>Original!B328</f>
        <v>0</v>
      </c>
      <c r="D326" s="84">
        <f t="shared" si="14"/>
        <v>0</v>
      </c>
      <c r="E326" s="84">
        <f t="shared" si="15"/>
        <v>0</v>
      </c>
      <c r="F326" s="85">
        <f>Original!G328</f>
        <v>0</v>
      </c>
      <c r="G326" s="86">
        <f t="shared" si="16"/>
        <v>0</v>
      </c>
    </row>
    <row r="327" spans="1:7" s="83" customFormat="1" hidden="1">
      <c r="A327" s="99">
        <f>'Accounting Invoice'!F1143</f>
        <v>0</v>
      </c>
      <c r="B327" s="78">
        <f>Original!C329</f>
        <v>0</v>
      </c>
      <c r="C327" s="79">
        <f>Original!B329</f>
        <v>0</v>
      </c>
      <c r="D327" s="84">
        <f t="shared" si="14"/>
        <v>0</v>
      </c>
      <c r="E327" s="84">
        <f t="shared" si="15"/>
        <v>0</v>
      </c>
      <c r="F327" s="85">
        <f>Original!G329</f>
        <v>0</v>
      </c>
      <c r="G327" s="86">
        <f t="shared" si="16"/>
        <v>0</v>
      </c>
    </row>
    <row r="328" spans="1:7" s="83" customFormat="1" hidden="1">
      <c r="A328" s="99">
        <f>'Accounting Invoice'!F1144</f>
        <v>0</v>
      </c>
      <c r="B328" s="78">
        <f>Original!C330</f>
        <v>0</v>
      </c>
      <c r="C328" s="79">
        <f>Original!B330</f>
        <v>0</v>
      </c>
      <c r="D328" s="84">
        <f t="shared" si="14"/>
        <v>0</v>
      </c>
      <c r="E328" s="84">
        <f t="shared" si="15"/>
        <v>0</v>
      </c>
      <c r="F328" s="85">
        <f>Original!G330</f>
        <v>0</v>
      </c>
      <c r="G328" s="86">
        <f t="shared" si="16"/>
        <v>0</v>
      </c>
    </row>
    <row r="329" spans="1:7" s="83" customFormat="1" hidden="1">
      <c r="A329" s="99">
        <f>'Accounting Invoice'!F1145</f>
        <v>0</v>
      </c>
      <c r="B329" s="78">
        <f>Original!C331</f>
        <v>0</v>
      </c>
      <c r="C329" s="79">
        <f>Original!B331</f>
        <v>0</v>
      </c>
      <c r="D329" s="84">
        <f t="shared" si="14"/>
        <v>0</v>
      </c>
      <c r="E329" s="84">
        <f t="shared" si="15"/>
        <v>0</v>
      </c>
      <c r="F329" s="85">
        <f>Original!G331</f>
        <v>0</v>
      </c>
      <c r="G329" s="86">
        <f t="shared" si="16"/>
        <v>0</v>
      </c>
    </row>
    <row r="330" spans="1:7" s="83" customFormat="1" hidden="1">
      <c r="A330" s="99">
        <f>'Accounting Invoice'!F1146</f>
        <v>0</v>
      </c>
      <c r="B330" s="78">
        <f>Original!C332</f>
        <v>0</v>
      </c>
      <c r="C330" s="79">
        <f>Original!B332</f>
        <v>0</v>
      </c>
      <c r="D330" s="84">
        <f t="shared" si="14"/>
        <v>0</v>
      </c>
      <c r="E330" s="84">
        <f t="shared" si="15"/>
        <v>0</v>
      </c>
      <c r="F330" s="85">
        <f>Original!G332</f>
        <v>0</v>
      </c>
      <c r="G330" s="86">
        <f t="shared" si="16"/>
        <v>0</v>
      </c>
    </row>
    <row r="331" spans="1:7" s="83" customFormat="1" hidden="1">
      <c r="A331" s="99">
        <f>'Accounting Invoice'!F1147</f>
        <v>0</v>
      </c>
      <c r="B331" s="78">
        <f>Original!C333</f>
        <v>0</v>
      </c>
      <c r="C331" s="79">
        <f>Original!B333</f>
        <v>0</v>
      </c>
      <c r="D331" s="84">
        <f t="shared" si="14"/>
        <v>0</v>
      </c>
      <c r="E331" s="84">
        <f t="shared" si="15"/>
        <v>0</v>
      </c>
      <c r="F331" s="85">
        <f>Original!G333</f>
        <v>0</v>
      </c>
      <c r="G331" s="86">
        <f t="shared" si="16"/>
        <v>0</v>
      </c>
    </row>
    <row r="332" spans="1:7" s="83" customFormat="1" hidden="1">
      <c r="A332" s="99">
        <f>'Accounting Invoice'!F1148</f>
        <v>0</v>
      </c>
      <c r="B332" s="78">
        <f>Original!C334</f>
        <v>0</v>
      </c>
      <c r="C332" s="79">
        <f>Original!B334</f>
        <v>0</v>
      </c>
      <c r="D332" s="84">
        <f t="shared" si="14"/>
        <v>0</v>
      </c>
      <c r="E332" s="84">
        <f t="shared" si="15"/>
        <v>0</v>
      </c>
      <c r="F332" s="85">
        <f>Original!G334</f>
        <v>0</v>
      </c>
      <c r="G332" s="86">
        <f t="shared" si="16"/>
        <v>0</v>
      </c>
    </row>
    <row r="333" spans="1:7" s="83" customFormat="1" hidden="1">
      <c r="A333" s="99">
        <f>'Accounting Invoice'!F1149</f>
        <v>0</v>
      </c>
      <c r="B333" s="78">
        <f>Original!C335</f>
        <v>0</v>
      </c>
      <c r="C333" s="79">
        <f>Original!B335</f>
        <v>0</v>
      </c>
      <c r="D333" s="84">
        <f t="shared" si="14"/>
        <v>0</v>
      </c>
      <c r="E333" s="84">
        <f t="shared" si="15"/>
        <v>0</v>
      </c>
      <c r="F333" s="85">
        <f>Original!G335</f>
        <v>0</v>
      </c>
      <c r="G333" s="86">
        <f t="shared" si="16"/>
        <v>0</v>
      </c>
    </row>
    <row r="334" spans="1:7" s="83" customFormat="1" hidden="1">
      <c r="A334" s="99">
        <f>'Accounting Invoice'!F1150</f>
        <v>0</v>
      </c>
      <c r="B334" s="78">
        <f>Original!C336</f>
        <v>0</v>
      </c>
      <c r="C334" s="79">
        <f>Original!B336</f>
        <v>0</v>
      </c>
      <c r="D334" s="84">
        <f t="shared" si="14"/>
        <v>0</v>
      </c>
      <c r="E334" s="84">
        <f t="shared" si="15"/>
        <v>0</v>
      </c>
      <c r="F334" s="85">
        <f>Original!G336</f>
        <v>0</v>
      </c>
      <c r="G334" s="86">
        <f t="shared" si="16"/>
        <v>0</v>
      </c>
    </row>
    <row r="335" spans="1:7" s="83" customFormat="1" hidden="1">
      <c r="A335" s="99">
        <f>'Accounting Invoice'!F1151</f>
        <v>0</v>
      </c>
      <c r="B335" s="78">
        <f>Original!C337</f>
        <v>0</v>
      </c>
      <c r="C335" s="79">
        <f>Original!B337</f>
        <v>0</v>
      </c>
      <c r="D335" s="84">
        <f t="shared" si="14"/>
        <v>0</v>
      </c>
      <c r="E335" s="84">
        <f t="shared" si="15"/>
        <v>0</v>
      </c>
      <c r="F335" s="85">
        <f>Original!G337</f>
        <v>0</v>
      </c>
      <c r="G335" s="86">
        <f t="shared" si="16"/>
        <v>0</v>
      </c>
    </row>
    <row r="336" spans="1:7" s="83" customFormat="1" hidden="1">
      <c r="A336" s="99">
        <f>'Accounting Invoice'!F1152</f>
        <v>0</v>
      </c>
      <c r="B336" s="78">
        <f>Original!C338</f>
        <v>0</v>
      </c>
      <c r="C336" s="79">
        <f>Original!B338</f>
        <v>0</v>
      </c>
      <c r="D336" s="84">
        <f t="shared" si="14"/>
        <v>0</v>
      </c>
      <c r="E336" s="84">
        <f t="shared" si="15"/>
        <v>0</v>
      </c>
      <c r="F336" s="85">
        <f>Original!G338</f>
        <v>0</v>
      </c>
      <c r="G336" s="86">
        <f t="shared" si="16"/>
        <v>0</v>
      </c>
    </row>
    <row r="337" spans="1:7" s="83" customFormat="1" hidden="1">
      <c r="A337" s="99">
        <f>'Accounting Invoice'!F1153</f>
        <v>0</v>
      </c>
      <c r="B337" s="78">
        <f>Original!C339</f>
        <v>0</v>
      </c>
      <c r="C337" s="79">
        <f>Original!B339</f>
        <v>0</v>
      </c>
      <c r="D337" s="84">
        <f t="shared" si="14"/>
        <v>0</v>
      </c>
      <c r="E337" s="84">
        <f t="shared" si="15"/>
        <v>0</v>
      </c>
      <c r="F337" s="85">
        <f>Original!G339</f>
        <v>0</v>
      </c>
      <c r="G337" s="86">
        <f t="shared" si="16"/>
        <v>0</v>
      </c>
    </row>
    <row r="338" spans="1:7" s="83" customFormat="1" hidden="1">
      <c r="A338" s="99">
        <f>'Accounting Invoice'!F1154</f>
        <v>0</v>
      </c>
      <c r="B338" s="78">
        <f>Original!C340</f>
        <v>0</v>
      </c>
      <c r="C338" s="79">
        <f>Original!B340</f>
        <v>0</v>
      </c>
      <c r="D338" s="84">
        <f t="shared" si="14"/>
        <v>0</v>
      </c>
      <c r="E338" s="84">
        <f t="shared" si="15"/>
        <v>0</v>
      </c>
      <c r="F338" s="85">
        <f>Original!G340</f>
        <v>0</v>
      </c>
      <c r="G338" s="86">
        <f t="shared" si="16"/>
        <v>0</v>
      </c>
    </row>
    <row r="339" spans="1:7" s="83" customFormat="1" hidden="1">
      <c r="A339" s="99">
        <f>'Accounting Invoice'!F1155</f>
        <v>0</v>
      </c>
      <c r="B339" s="78">
        <f>Original!C341</f>
        <v>0</v>
      </c>
      <c r="C339" s="79">
        <f>Original!B341</f>
        <v>0</v>
      </c>
      <c r="D339" s="84">
        <f t="shared" si="14"/>
        <v>0</v>
      </c>
      <c r="E339" s="84">
        <f t="shared" si="15"/>
        <v>0</v>
      </c>
      <c r="F339" s="85">
        <f>Original!G341</f>
        <v>0</v>
      </c>
      <c r="G339" s="86">
        <f t="shared" si="16"/>
        <v>0</v>
      </c>
    </row>
    <row r="340" spans="1:7" s="83" customFormat="1" hidden="1">
      <c r="A340" s="99">
        <f>'Accounting Invoice'!F1156</f>
        <v>0</v>
      </c>
      <c r="B340" s="78">
        <f>Original!C342</f>
        <v>0</v>
      </c>
      <c r="C340" s="79">
        <f>Original!B342</f>
        <v>0</v>
      </c>
      <c r="D340" s="84">
        <f t="shared" si="14"/>
        <v>0</v>
      </c>
      <c r="E340" s="84">
        <f t="shared" si="15"/>
        <v>0</v>
      </c>
      <c r="F340" s="85">
        <f>Original!G342</f>
        <v>0</v>
      </c>
      <c r="G340" s="86">
        <f t="shared" si="16"/>
        <v>0</v>
      </c>
    </row>
    <row r="341" spans="1:7" s="83" customFormat="1" hidden="1">
      <c r="A341" s="99">
        <f>'Accounting Invoice'!F1157</f>
        <v>0</v>
      </c>
      <c r="B341" s="78">
        <f>Original!C343</f>
        <v>0</v>
      </c>
      <c r="C341" s="79">
        <f>Original!B343</f>
        <v>0</v>
      </c>
      <c r="D341" s="84">
        <f t="shared" si="14"/>
        <v>0</v>
      </c>
      <c r="E341" s="84">
        <f t="shared" si="15"/>
        <v>0</v>
      </c>
      <c r="F341" s="85">
        <f>Original!G343</f>
        <v>0</v>
      </c>
      <c r="G341" s="86">
        <f t="shared" si="16"/>
        <v>0</v>
      </c>
    </row>
    <row r="342" spans="1:7" s="83" customFormat="1" hidden="1">
      <c r="A342" s="99">
        <f>'Accounting Invoice'!F1158</f>
        <v>0</v>
      </c>
      <c r="B342" s="78">
        <f>Original!C344</f>
        <v>0</v>
      </c>
      <c r="C342" s="79">
        <f>Original!B344</f>
        <v>0</v>
      </c>
      <c r="D342" s="84">
        <f t="shared" si="14"/>
        <v>0</v>
      </c>
      <c r="E342" s="84">
        <f t="shared" si="15"/>
        <v>0</v>
      </c>
      <c r="F342" s="85">
        <f>Original!G344</f>
        <v>0</v>
      </c>
      <c r="G342" s="86">
        <f t="shared" si="16"/>
        <v>0</v>
      </c>
    </row>
    <row r="343" spans="1:7" s="83" customFormat="1" hidden="1">
      <c r="A343" s="99">
        <f>'Accounting Invoice'!F1159</f>
        <v>0</v>
      </c>
      <c r="B343" s="78">
        <f>Original!C345</f>
        <v>0</v>
      </c>
      <c r="C343" s="79">
        <f>Original!B345</f>
        <v>0</v>
      </c>
      <c r="D343" s="84">
        <f t="shared" si="14"/>
        <v>0</v>
      </c>
      <c r="E343" s="84">
        <f t="shared" si="15"/>
        <v>0</v>
      </c>
      <c r="F343" s="85">
        <f>Original!G345</f>
        <v>0</v>
      </c>
      <c r="G343" s="86">
        <f t="shared" si="16"/>
        <v>0</v>
      </c>
    </row>
    <row r="344" spans="1:7" s="83" customFormat="1" hidden="1">
      <c r="A344" s="99">
        <f>'Accounting Invoice'!F1160</f>
        <v>0</v>
      </c>
      <c r="B344" s="78">
        <f>Original!C346</f>
        <v>0</v>
      </c>
      <c r="C344" s="79">
        <f>Original!B346</f>
        <v>0</v>
      </c>
      <c r="D344" s="84">
        <f t="shared" si="14"/>
        <v>0</v>
      </c>
      <c r="E344" s="84">
        <f t="shared" si="15"/>
        <v>0</v>
      </c>
      <c r="F344" s="85">
        <f>Original!G346</f>
        <v>0</v>
      </c>
      <c r="G344" s="86">
        <f t="shared" si="16"/>
        <v>0</v>
      </c>
    </row>
    <row r="345" spans="1:7" s="83" customFormat="1" hidden="1">
      <c r="A345" s="99">
        <f>'Accounting Invoice'!F1161</f>
        <v>0</v>
      </c>
      <c r="B345" s="78">
        <f>Original!C347</f>
        <v>0</v>
      </c>
      <c r="C345" s="79">
        <f>Original!B347</f>
        <v>0</v>
      </c>
      <c r="D345" s="84">
        <f t="shared" si="14"/>
        <v>0</v>
      </c>
      <c r="E345" s="84">
        <f t="shared" si="15"/>
        <v>0</v>
      </c>
      <c r="F345" s="85">
        <f>Original!G347</f>
        <v>0</v>
      </c>
      <c r="G345" s="86">
        <f t="shared" si="16"/>
        <v>0</v>
      </c>
    </row>
    <row r="346" spans="1:7" s="83" customFormat="1" hidden="1">
      <c r="A346" s="99">
        <f>'Accounting Invoice'!F1162</f>
        <v>0</v>
      </c>
      <c r="B346" s="78">
        <f>Original!C348</f>
        <v>0</v>
      </c>
      <c r="C346" s="79">
        <f>Original!B348</f>
        <v>0</v>
      </c>
      <c r="D346" s="84">
        <f t="shared" si="14"/>
        <v>0</v>
      </c>
      <c r="E346" s="84">
        <f t="shared" si="15"/>
        <v>0</v>
      </c>
      <c r="F346" s="85">
        <f>Original!G348</f>
        <v>0</v>
      </c>
      <c r="G346" s="86">
        <f t="shared" si="16"/>
        <v>0</v>
      </c>
    </row>
    <row r="347" spans="1:7" s="83" customFormat="1" hidden="1">
      <c r="A347" s="99">
        <f>'Accounting Invoice'!F1163</f>
        <v>0</v>
      </c>
      <c r="B347" s="78">
        <f>Original!C349</f>
        <v>0</v>
      </c>
      <c r="C347" s="79">
        <f>Original!B349</f>
        <v>0</v>
      </c>
      <c r="D347" s="84">
        <f t="shared" si="14"/>
        <v>0</v>
      </c>
      <c r="E347" s="84">
        <f t="shared" si="15"/>
        <v>0</v>
      </c>
      <c r="F347" s="85">
        <f>Original!G349</f>
        <v>0</v>
      </c>
      <c r="G347" s="86">
        <f t="shared" si="16"/>
        <v>0</v>
      </c>
    </row>
    <row r="348" spans="1:7" s="83" customFormat="1" hidden="1">
      <c r="A348" s="99">
        <f>'Accounting Invoice'!F1164</f>
        <v>0</v>
      </c>
      <c r="B348" s="78">
        <f>Original!C350</f>
        <v>0</v>
      </c>
      <c r="C348" s="79">
        <f>Original!B350</f>
        <v>0</v>
      </c>
      <c r="D348" s="84">
        <f t="shared" si="14"/>
        <v>0</v>
      </c>
      <c r="E348" s="84">
        <f t="shared" si="15"/>
        <v>0</v>
      </c>
      <c r="F348" s="85">
        <f>Original!G350</f>
        <v>0</v>
      </c>
      <c r="G348" s="86">
        <f t="shared" si="16"/>
        <v>0</v>
      </c>
    </row>
    <row r="349" spans="1:7" s="83" customFormat="1" hidden="1">
      <c r="A349" s="99">
        <f>'Accounting Invoice'!F1165</f>
        <v>0</v>
      </c>
      <c r="B349" s="78">
        <f>Original!C351</f>
        <v>0</v>
      </c>
      <c r="C349" s="79">
        <f>Original!B351</f>
        <v>0</v>
      </c>
      <c r="D349" s="84">
        <f t="shared" si="14"/>
        <v>0</v>
      </c>
      <c r="E349" s="84">
        <f t="shared" si="15"/>
        <v>0</v>
      </c>
      <c r="F349" s="85">
        <f>Original!G351</f>
        <v>0</v>
      </c>
      <c r="G349" s="86">
        <f t="shared" si="16"/>
        <v>0</v>
      </c>
    </row>
    <row r="350" spans="1:7" s="83" customFormat="1" hidden="1">
      <c r="A350" s="99">
        <f>'Accounting Invoice'!F1166</f>
        <v>0</v>
      </c>
      <c r="B350" s="78">
        <f>Original!C352</f>
        <v>0</v>
      </c>
      <c r="C350" s="79">
        <f>Original!B352</f>
        <v>0</v>
      </c>
      <c r="D350" s="84">
        <f t="shared" si="14"/>
        <v>0</v>
      </c>
      <c r="E350" s="84">
        <f t="shared" si="15"/>
        <v>0</v>
      </c>
      <c r="F350" s="85">
        <f>Original!G352</f>
        <v>0</v>
      </c>
      <c r="G350" s="86">
        <f t="shared" si="16"/>
        <v>0</v>
      </c>
    </row>
    <row r="351" spans="1:7" s="83" customFormat="1" hidden="1">
      <c r="A351" s="99">
        <f>'Accounting Invoice'!F1167</f>
        <v>0</v>
      </c>
      <c r="B351" s="78">
        <f>Original!C353</f>
        <v>0</v>
      </c>
      <c r="C351" s="79">
        <f>Original!B353</f>
        <v>0</v>
      </c>
      <c r="D351" s="84">
        <f t="shared" si="14"/>
        <v>0</v>
      </c>
      <c r="E351" s="84">
        <f t="shared" si="15"/>
        <v>0</v>
      </c>
      <c r="F351" s="85">
        <f>Original!G353</f>
        <v>0</v>
      </c>
      <c r="G351" s="86">
        <f t="shared" si="16"/>
        <v>0</v>
      </c>
    </row>
    <row r="352" spans="1:7" s="83" customFormat="1" hidden="1">
      <c r="A352" s="99">
        <f>'Accounting Invoice'!F1168</f>
        <v>0</v>
      </c>
      <c r="B352" s="78">
        <f>Original!C354</f>
        <v>0</v>
      </c>
      <c r="C352" s="79">
        <f>Original!B354</f>
        <v>0</v>
      </c>
      <c r="D352" s="84">
        <f t="shared" si="14"/>
        <v>0</v>
      </c>
      <c r="E352" s="84">
        <f t="shared" si="15"/>
        <v>0</v>
      </c>
      <c r="F352" s="85">
        <f>Original!G354</f>
        <v>0</v>
      </c>
      <c r="G352" s="86">
        <f t="shared" si="16"/>
        <v>0</v>
      </c>
    </row>
    <row r="353" spans="1:7" s="83" customFormat="1" hidden="1">
      <c r="A353" s="99">
        <f>'Accounting Invoice'!F1169</f>
        <v>0</v>
      </c>
      <c r="B353" s="78">
        <f>Original!C355</f>
        <v>0</v>
      </c>
      <c r="C353" s="79">
        <f>Original!B355</f>
        <v>0</v>
      </c>
      <c r="D353" s="84">
        <f t="shared" si="14"/>
        <v>0</v>
      </c>
      <c r="E353" s="84">
        <f t="shared" si="15"/>
        <v>0</v>
      </c>
      <c r="F353" s="85">
        <f>Original!G355</f>
        <v>0</v>
      </c>
      <c r="G353" s="86">
        <f t="shared" si="16"/>
        <v>0</v>
      </c>
    </row>
    <row r="354" spans="1:7" s="83" customFormat="1" hidden="1">
      <c r="A354" s="99">
        <f>'Accounting Invoice'!F1170</f>
        <v>0</v>
      </c>
      <c r="B354" s="78">
        <f>Original!C356</f>
        <v>0</v>
      </c>
      <c r="C354" s="79">
        <f>Original!B356</f>
        <v>0</v>
      </c>
      <c r="D354" s="84">
        <f t="shared" si="14"/>
        <v>0</v>
      </c>
      <c r="E354" s="84">
        <f t="shared" si="15"/>
        <v>0</v>
      </c>
      <c r="F354" s="85">
        <f>Original!G356</f>
        <v>0</v>
      </c>
      <c r="G354" s="86">
        <f t="shared" si="16"/>
        <v>0</v>
      </c>
    </row>
    <row r="355" spans="1:7" s="83" customFormat="1" hidden="1">
      <c r="A355" s="99">
        <f>'Accounting Invoice'!F1171</f>
        <v>0</v>
      </c>
      <c r="B355" s="78">
        <f>Original!C357</f>
        <v>0</v>
      </c>
      <c r="C355" s="79">
        <f>Original!B357</f>
        <v>0</v>
      </c>
      <c r="D355" s="84">
        <f t="shared" si="14"/>
        <v>0</v>
      </c>
      <c r="E355" s="84">
        <f t="shared" si="15"/>
        <v>0</v>
      </c>
      <c r="F355" s="85">
        <f>Original!G357</f>
        <v>0</v>
      </c>
      <c r="G355" s="86">
        <f t="shared" si="16"/>
        <v>0</v>
      </c>
    </row>
    <row r="356" spans="1:7" s="83" customFormat="1" hidden="1">
      <c r="A356" s="99">
        <f>'Accounting Invoice'!F1172</f>
        <v>0</v>
      </c>
      <c r="B356" s="78">
        <f>Original!C358</f>
        <v>0</v>
      </c>
      <c r="C356" s="79">
        <f>Original!B358</f>
        <v>0</v>
      </c>
      <c r="D356" s="84">
        <f t="shared" si="14"/>
        <v>0</v>
      </c>
      <c r="E356" s="84">
        <f t="shared" si="15"/>
        <v>0</v>
      </c>
      <c r="F356" s="85">
        <f>Original!G358</f>
        <v>0</v>
      </c>
      <c r="G356" s="86">
        <f t="shared" si="16"/>
        <v>0</v>
      </c>
    </row>
    <row r="357" spans="1:7" s="83" customFormat="1" hidden="1">
      <c r="A357" s="99">
        <f>'Accounting Invoice'!F1173</f>
        <v>0</v>
      </c>
      <c r="B357" s="78">
        <f>Original!C359</f>
        <v>0</v>
      </c>
      <c r="C357" s="79">
        <f>Original!B359</f>
        <v>0</v>
      </c>
      <c r="D357" s="84">
        <f t="shared" si="14"/>
        <v>0</v>
      </c>
      <c r="E357" s="84">
        <f t="shared" si="15"/>
        <v>0</v>
      </c>
      <c r="F357" s="85">
        <f>Original!G359</f>
        <v>0</v>
      </c>
      <c r="G357" s="86">
        <f t="shared" si="16"/>
        <v>0</v>
      </c>
    </row>
    <row r="358" spans="1:7" s="83" customFormat="1" hidden="1">
      <c r="A358" s="99">
        <f>'Accounting Invoice'!F1174</f>
        <v>0</v>
      </c>
      <c r="B358" s="78">
        <f>Original!C360</f>
        <v>0</v>
      </c>
      <c r="C358" s="79">
        <f>Original!B360</f>
        <v>0</v>
      </c>
      <c r="D358" s="84">
        <f t="shared" si="14"/>
        <v>0</v>
      </c>
      <c r="E358" s="84">
        <f t="shared" si="15"/>
        <v>0</v>
      </c>
      <c r="F358" s="85">
        <f>Original!G360</f>
        <v>0</v>
      </c>
      <c r="G358" s="86">
        <f t="shared" si="16"/>
        <v>0</v>
      </c>
    </row>
    <row r="359" spans="1:7" s="83" customFormat="1" hidden="1">
      <c r="A359" s="99">
        <f>'Accounting Invoice'!F1175</f>
        <v>0</v>
      </c>
      <c r="B359" s="78">
        <f>Original!C361</f>
        <v>0</v>
      </c>
      <c r="C359" s="79">
        <f>Original!B361</f>
        <v>0</v>
      </c>
      <c r="D359" s="84">
        <f t="shared" si="14"/>
        <v>0</v>
      </c>
      <c r="E359" s="84">
        <f t="shared" si="15"/>
        <v>0</v>
      </c>
      <c r="F359" s="85">
        <f>Original!G361</f>
        <v>0</v>
      </c>
      <c r="G359" s="86">
        <f t="shared" si="16"/>
        <v>0</v>
      </c>
    </row>
    <row r="360" spans="1:7" s="83" customFormat="1" hidden="1">
      <c r="A360" s="99">
        <f>'Accounting Invoice'!F1176</f>
        <v>0</v>
      </c>
      <c r="B360" s="78">
        <f>Original!C362</f>
        <v>0</v>
      </c>
      <c r="C360" s="79">
        <f>Original!B362</f>
        <v>0</v>
      </c>
      <c r="D360" s="84">
        <f t="shared" si="14"/>
        <v>0</v>
      </c>
      <c r="E360" s="84">
        <f t="shared" si="15"/>
        <v>0</v>
      </c>
      <c r="F360" s="85">
        <f>Original!G362</f>
        <v>0</v>
      </c>
      <c r="G360" s="86">
        <f t="shared" si="16"/>
        <v>0</v>
      </c>
    </row>
    <row r="361" spans="1:7" s="83" customFormat="1" hidden="1">
      <c r="A361" s="99">
        <f>'Accounting Invoice'!F1177</f>
        <v>0</v>
      </c>
      <c r="B361" s="78">
        <f>Original!C363</f>
        <v>0</v>
      </c>
      <c r="C361" s="79">
        <f>Original!B363</f>
        <v>0</v>
      </c>
      <c r="D361" s="84">
        <f t="shared" si="14"/>
        <v>0</v>
      </c>
      <c r="E361" s="84">
        <f t="shared" si="15"/>
        <v>0</v>
      </c>
      <c r="F361" s="85">
        <f>Original!G363</f>
        <v>0</v>
      </c>
      <c r="G361" s="86">
        <f t="shared" si="16"/>
        <v>0</v>
      </c>
    </row>
    <row r="362" spans="1:7" s="83" customFormat="1" hidden="1">
      <c r="A362" s="99">
        <f>'Accounting Invoice'!F1178</f>
        <v>0</v>
      </c>
      <c r="B362" s="78">
        <f>Original!C364</f>
        <v>0</v>
      </c>
      <c r="C362" s="79">
        <f>Original!B364</f>
        <v>0</v>
      </c>
      <c r="D362" s="84">
        <f t="shared" si="14"/>
        <v>0</v>
      </c>
      <c r="E362" s="84">
        <f t="shared" si="15"/>
        <v>0</v>
      </c>
      <c r="F362" s="85">
        <f>Original!G364</f>
        <v>0</v>
      </c>
      <c r="G362" s="86">
        <f t="shared" si="16"/>
        <v>0</v>
      </c>
    </row>
    <row r="363" spans="1:7" s="83" customFormat="1" hidden="1">
      <c r="A363" s="99">
        <f>'Accounting Invoice'!F1179</f>
        <v>0</v>
      </c>
      <c r="B363" s="78">
        <f>Original!C365</f>
        <v>0</v>
      </c>
      <c r="C363" s="79">
        <f>Original!B365</f>
        <v>0</v>
      </c>
      <c r="D363" s="84">
        <f t="shared" si="14"/>
        <v>0</v>
      </c>
      <c r="E363" s="84">
        <f t="shared" si="15"/>
        <v>0</v>
      </c>
      <c r="F363" s="85">
        <f>Original!G365</f>
        <v>0</v>
      </c>
      <c r="G363" s="86">
        <f t="shared" si="16"/>
        <v>0</v>
      </c>
    </row>
    <row r="364" spans="1:7" s="83" customFormat="1" hidden="1">
      <c r="A364" s="99">
        <f>'Accounting Invoice'!F1180</f>
        <v>0</v>
      </c>
      <c r="B364" s="78">
        <f>Original!C366</f>
        <v>0</v>
      </c>
      <c r="C364" s="79">
        <f>Original!B366</f>
        <v>0</v>
      </c>
      <c r="D364" s="84">
        <f t="shared" si="14"/>
        <v>0</v>
      </c>
      <c r="E364" s="84">
        <f t="shared" si="15"/>
        <v>0</v>
      </c>
      <c r="F364" s="85">
        <f>Original!G366</f>
        <v>0</v>
      </c>
      <c r="G364" s="86">
        <f t="shared" si="16"/>
        <v>0</v>
      </c>
    </row>
    <row r="365" spans="1:7" s="83" customFormat="1" hidden="1">
      <c r="A365" s="99">
        <f>'Accounting Invoice'!F1181</f>
        <v>0</v>
      </c>
      <c r="B365" s="78">
        <f>Original!C367</f>
        <v>0</v>
      </c>
      <c r="C365" s="79">
        <f>Original!B367</f>
        <v>0</v>
      </c>
      <c r="D365" s="84">
        <f t="shared" si="14"/>
        <v>0</v>
      </c>
      <c r="E365" s="84">
        <f t="shared" si="15"/>
        <v>0</v>
      </c>
      <c r="F365" s="85">
        <f>Original!G367</f>
        <v>0</v>
      </c>
      <c r="G365" s="86">
        <f t="shared" si="16"/>
        <v>0</v>
      </c>
    </row>
    <row r="366" spans="1:7" s="83" customFormat="1" hidden="1">
      <c r="A366" s="99">
        <f>'Accounting Invoice'!F1182</f>
        <v>0</v>
      </c>
      <c r="B366" s="78">
        <f>Original!C368</f>
        <v>0</v>
      </c>
      <c r="C366" s="79">
        <f>Original!B368</f>
        <v>0</v>
      </c>
      <c r="D366" s="84">
        <f t="shared" si="14"/>
        <v>0</v>
      </c>
      <c r="E366" s="84">
        <f t="shared" si="15"/>
        <v>0</v>
      </c>
      <c r="F366" s="85">
        <f>Original!G368</f>
        <v>0</v>
      </c>
      <c r="G366" s="86">
        <f t="shared" si="16"/>
        <v>0</v>
      </c>
    </row>
    <row r="367" spans="1:7" s="83" customFormat="1" hidden="1">
      <c r="A367" s="99">
        <f>'Accounting Invoice'!F1183</f>
        <v>0</v>
      </c>
      <c r="B367" s="78">
        <f>Original!C369</f>
        <v>0</v>
      </c>
      <c r="C367" s="79">
        <f>Original!B369</f>
        <v>0</v>
      </c>
      <c r="D367" s="84">
        <f t="shared" si="14"/>
        <v>0</v>
      </c>
      <c r="E367" s="84">
        <f t="shared" si="15"/>
        <v>0</v>
      </c>
      <c r="F367" s="85">
        <f>Original!G369</f>
        <v>0</v>
      </c>
      <c r="G367" s="86">
        <f t="shared" si="16"/>
        <v>0</v>
      </c>
    </row>
    <row r="368" spans="1:7" s="83" customFormat="1" hidden="1">
      <c r="A368" s="99">
        <f>'Accounting Invoice'!F1184</f>
        <v>0</v>
      </c>
      <c r="B368" s="78">
        <f>Original!C370</f>
        <v>0</v>
      </c>
      <c r="C368" s="79">
        <f>Original!B370</f>
        <v>0</v>
      </c>
      <c r="D368" s="84">
        <f t="shared" si="14"/>
        <v>0</v>
      </c>
      <c r="E368" s="84">
        <f t="shared" si="15"/>
        <v>0</v>
      </c>
      <c r="F368" s="85">
        <f>Original!G370</f>
        <v>0</v>
      </c>
      <c r="G368" s="86">
        <f t="shared" si="16"/>
        <v>0</v>
      </c>
    </row>
    <row r="369" spans="1:7" s="83" customFormat="1" hidden="1">
      <c r="A369" s="99">
        <f>'Accounting Invoice'!F1185</f>
        <v>0</v>
      </c>
      <c r="B369" s="78">
        <f>Original!C371</f>
        <v>0</v>
      </c>
      <c r="C369" s="79">
        <f>Original!B371</f>
        <v>0</v>
      </c>
      <c r="D369" s="84">
        <f t="shared" si="14"/>
        <v>0</v>
      </c>
      <c r="E369" s="84">
        <f t="shared" si="15"/>
        <v>0</v>
      </c>
      <c r="F369" s="85">
        <f>Original!G371</f>
        <v>0</v>
      </c>
      <c r="G369" s="86">
        <f t="shared" si="16"/>
        <v>0</v>
      </c>
    </row>
    <row r="370" spans="1:7" s="83" customFormat="1" hidden="1">
      <c r="A370" s="99">
        <f>'Accounting Invoice'!F1186</f>
        <v>0</v>
      </c>
      <c r="B370" s="78">
        <f>Original!C372</f>
        <v>0</v>
      </c>
      <c r="C370" s="79">
        <f>Original!B372</f>
        <v>0</v>
      </c>
      <c r="D370" s="84">
        <f t="shared" si="14"/>
        <v>0</v>
      </c>
      <c r="E370" s="84">
        <f t="shared" si="15"/>
        <v>0</v>
      </c>
      <c r="F370" s="85">
        <f>Original!G372</f>
        <v>0</v>
      </c>
      <c r="G370" s="86">
        <f t="shared" si="16"/>
        <v>0</v>
      </c>
    </row>
    <row r="371" spans="1:7" s="83" customFormat="1" hidden="1">
      <c r="A371" s="99">
        <f>'Accounting Invoice'!F1187</f>
        <v>0</v>
      </c>
      <c r="B371" s="78">
        <f>Original!C373</f>
        <v>0</v>
      </c>
      <c r="C371" s="79">
        <f>Original!B373</f>
        <v>0</v>
      </c>
      <c r="D371" s="84">
        <f t="shared" si="14"/>
        <v>0</v>
      </c>
      <c r="E371" s="84">
        <f t="shared" si="15"/>
        <v>0</v>
      </c>
      <c r="F371" s="85">
        <f>Original!G373</f>
        <v>0</v>
      </c>
      <c r="G371" s="86">
        <f t="shared" si="16"/>
        <v>0</v>
      </c>
    </row>
    <row r="372" spans="1:7" s="83" customFormat="1" hidden="1">
      <c r="A372" s="99">
        <f>'Accounting Invoice'!F1188</f>
        <v>0</v>
      </c>
      <c r="B372" s="78">
        <f>Original!C374</f>
        <v>0</v>
      </c>
      <c r="C372" s="79">
        <f>Original!B374</f>
        <v>0</v>
      </c>
      <c r="D372" s="84">
        <f t="shared" si="14"/>
        <v>0</v>
      </c>
      <c r="E372" s="84">
        <f t="shared" si="15"/>
        <v>0</v>
      </c>
      <c r="F372" s="85">
        <f>Original!G374</f>
        <v>0</v>
      </c>
      <c r="G372" s="86">
        <f t="shared" si="16"/>
        <v>0</v>
      </c>
    </row>
    <row r="373" spans="1:7" s="83" customFormat="1" hidden="1">
      <c r="A373" s="99">
        <f>'Accounting Invoice'!F1189</f>
        <v>0</v>
      </c>
      <c r="B373" s="78">
        <f>Original!C375</f>
        <v>0</v>
      </c>
      <c r="C373" s="79">
        <f>Original!B375</f>
        <v>0</v>
      </c>
      <c r="D373" s="84">
        <f t="shared" si="14"/>
        <v>0</v>
      </c>
      <c r="E373" s="84">
        <f t="shared" si="15"/>
        <v>0</v>
      </c>
      <c r="F373" s="85">
        <f>Original!G375</f>
        <v>0</v>
      </c>
      <c r="G373" s="86">
        <f t="shared" si="16"/>
        <v>0</v>
      </c>
    </row>
    <row r="374" spans="1:7" s="83" customFormat="1" hidden="1">
      <c r="A374" s="99">
        <f>'Accounting Invoice'!F1190</f>
        <v>0</v>
      </c>
      <c r="B374" s="78">
        <f>Original!C376</f>
        <v>0</v>
      </c>
      <c r="C374" s="79">
        <f>Original!B376</f>
        <v>0</v>
      </c>
      <c r="D374" s="84">
        <f t="shared" si="14"/>
        <v>0</v>
      </c>
      <c r="E374" s="84">
        <f t="shared" si="15"/>
        <v>0</v>
      </c>
      <c r="F374" s="85">
        <f>Original!G376</f>
        <v>0</v>
      </c>
      <c r="G374" s="86">
        <f t="shared" si="16"/>
        <v>0</v>
      </c>
    </row>
    <row r="375" spans="1:7" s="83" customFormat="1" hidden="1">
      <c r="A375" s="99">
        <f>'Accounting Invoice'!F1191</f>
        <v>0</v>
      </c>
      <c r="B375" s="78">
        <f>Original!C377</f>
        <v>0</v>
      </c>
      <c r="C375" s="79">
        <f>Original!B377</f>
        <v>0</v>
      </c>
      <c r="D375" s="84">
        <f t="shared" si="14"/>
        <v>0</v>
      </c>
      <c r="E375" s="84">
        <f t="shared" si="15"/>
        <v>0</v>
      </c>
      <c r="F375" s="85">
        <f>Original!G377</f>
        <v>0</v>
      </c>
      <c r="G375" s="86">
        <f t="shared" si="16"/>
        <v>0</v>
      </c>
    </row>
    <row r="376" spans="1:7" s="83" customFormat="1" hidden="1">
      <c r="A376" s="99">
        <f>'Accounting Invoice'!F1192</f>
        <v>0</v>
      </c>
      <c r="B376" s="78">
        <f>Original!C378</f>
        <v>0</v>
      </c>
      <c r="C376" s="79">
        <f>Original!B378</f>
        <v>0</v>
      </c>
      <c r="D376" s="84">
        <f t="shared" si="14"/>
        <v>0</v>
      </c>
      <c r="E376" s="84">
        <f t="shared" si="15"/>
        <v>0</v>
      </c>
      <c r="F376" s="85">
        <f>Original!G378</f>
        <v>0</v>
      </c>
      <c r="G376" s="86">
        <f t="shared" si="16"/>
        <v>0</v>
      </c>
    </row>
    <row r="377" spans="1:7" s="83" customFormat="1" hidden="1">
      <c r="A377" s="99">
        <f>'Accounting Invoice'!F1193</f>
        <v>0</v>
      </c>
      <c r="B377" s="78">
        <f>Original!C379</f>
        <v>0</v>
      </c>
      <c r="C377" s="79">
        <f>Original!B379</f>
        <v>0</v>
      </c>
      <c r="D377" s="84">
        <f t="shared" si="14"/>
        <v>0</v>
      </c>
      <c r="E377" s="84">
        <f t="shared" si="15"/>
        <v>0</v>
      </c>
      <c r="F377" s="85">
        <f>Original!G379</f>
        <v>0</v>
      </c>
      <c r="G377" s="86">
        <f t="shared" si="16"/>
        <v>0</v>
      </c>
    </row>
    <row r="378" spans="1:7" s="83" customFormat="1" hidden="1">
      <c r="A378" s="99">
        <f>'Accounting Invoice'!F1194</f>
        <v>0</v>
      </c>
      <c r="B378" s="78">
        <f>Original!C380</f>
        <v>0</v>
      </c>
      <c r="C378" s="79">
        <f>Original!B380</f>
        <v>0</v>
      </c>
      <c r="D378" s="84">
        <f t="shared" si="14"/>
        <v>0</v>
      </c>
      <c r="E378" s="84">
        <f t="shared" si="15"/>
        <v>0</v>
      </c>
      <c r="F378" s="85">
        <f>Original!G380</f>
        <v>0</v>
      </c>
      <c r="G378" s="86">
        <f t="shared" si="16"/>
        <v>0</v>
      </c>
    </row>
    <row r="379" spans="1:7" s="83" customFormat="1" hidden="1">
      <c r="A379" s="99">
        <f>'Accounting Invoice'!F1195</f>
        <v>0</v>
      </c>
      <c r="B379" s="78">
        <f>Original!C381</f>
        <v>0</v>
      </c>
      <c r="C379" s="79">
        <f>Original!B381</f>
        <v>0</v>
      </c>
      <c r="D379" s="84">
        <f t="shared" si="14"/>
        <v>0</v>
      </c>
      <c r="E379" s="84">
        <f t="shared" si="15"/>
        <v>0</v>
      </c>
      <c r="F379" s="85">
        <f>Original!G381</f>
        <v>0</v>
      </c>
      <c r="G379" s="86">
        <f t="shared" si="16"/>
        <v>0</v>
      </c>
    </row>
    <row r="380" spans="1:7" s="83" customFormat="1" hidden="1">
      <c r="A380" s="99">
        <f>'Accounting Invoice'!F1196</f>
        <v>0</v>
      </c>
      <c r="B380" s="78">
        <f>Original!C382</f>
        <v>0</v>
      </c>
      <c r="C380" s="79">
        <f>Original!B382</f>
        <v>0</v>
      </c>
      <c r="D380" s="84">
        <f t="shared" si="14"/>
        <v>0</v>
      </c>
      <c r="E380" s="84">
        <f t="shared" si="15"/>
        <v>0</v>
      </c>
      <c r="F380" s="85">
        <f>Original!G382</f>
        <v>0</v>
      </c>
      <c r="G380" s="86">
        <f t="shared" si="16"/>
        <v>0</v>
      </c>
    </row>
    <row r="381" spans="1:7" s="83" customFormat="1" hidden="1">
      <c r="A381" s="99">
        <f>'Accounting Invoice'!F1197</f>
        <v>0</v>
      </c>
      <c r="B381" s="78">
        <f>Original!C383</f>
        <v>0</v>
      </c>
      <c r="C381" s="79">
        <f>Original!B383</f>
        <v>0</v>
      </c>
      <c r="D381" s="84">
        <f t="shared" si="14"/>
        <v>0</v>
      </c>
      <c r="E381" s="84">
        <f t="shared" si="15"/>
        <v>0</v>
      </c>
      <c r="F381" s="85">
        <f>Original!G383</f>
        <v>0</v>
      </c>
      <c r="G381" s="86">
        <f t="shared" si="16"/>
        <v>0</v>
      </c>
    </row>
    <row r="382" spans="1:7" s="83" customFormat="1" hidden="1">
      <c r="A382" s="99">
        <f>'Accounting Invoice'!F1198</f>
        <v>0</v>
      </c>
      <c r="B382" s="78">
        <f>Original!C384</f>
        <v>0</v>
      </c>
      <c r="C382" s="79">
        <f>Original!B384</f>
        <v>0</v>
      </c>
      <c r="D382" s="84">
        <f t="shared" si="14"/>
        <v>0</v>
      </c>
      <c r="E382" s="84">
        <f t="shared" si="15"/>
        <v>0</v>
      </c>
      <c r="F382" s="85">
        <f>Original!G384</f>
        <v>0</v>
      </c>
      <c r="G382" s="86">
        <f t="shared" si="16"/>
        <v>0</v>
      </c>
    </row>
    <row r="383" spans="1:7" s="83" customFormat="1" hidden="1">
      <c r="A383" s="99">
        <f>'Accounting Invoice'!F1199</f>
        <v>0</v>
      </c>
      <c r="B383" s="78">
        <f>Original!C385</f>
        <v>0</v>
      </c>
      <c r="C383" s="79">
        <f>Original!B385</f>
        <v>0</v>
      </c>
      <c r="D383" s="84">
        <f t="shared" si="14"/>
        <v>0</v>
      </c>
      <c r="E383" s="84">
        <f t="shared" si="15"/>
        <v>0</v>
      </c>
      <c r="F383" s="85">
        <f>Original!G385</f>
        <v>0</v>
      </c>
      <c r="G383" s="86">
        <f t="shared" si="16"/>
        <v>0</v>
      </c>
    </row>
    <row r="384" spans="1:7" s="83" customFormat="1" hidden="1">
      <c r="A384" s="99">
        <f>'Accounting Invoice'!F1200</f>
        <v>0</v>
      </c>
      <c r="B384" s="78">
        <f>Original!C386</f>
        <v>0</v>
      </c>
      <c r="C384" s="79">
        <f>Original!B386</f>
        <v>0</v>
      </c>
      <c r="D384" s="84">
        <f t="shared" si="14"/>
        <v>0</v>
      </c>
      <c r="E384" s="84">
        <f t="shared" si="15"/>
        <v>0</v>
      </c>
      <c r="F384" s="85">
        <f>Original!G386</f>
        <v>0</v>
      </c>
      <c r="G384" s="86">
        <f t="shared" si="16"/>
        <v>0</v>
      </c>
    </row>
    <row r="385" spans="1:7" s="83" customFormat="1" hidden="1">
      <c r="A385" s="99">
        <f>'Accounting Invoice'!F1201</f>
        <v>0</v>
      </c>
      <c r="B385" s="78">
        <f>Original!C387</f>
        <v>0</v>
      </c>
      <c r="C385" s="79">
        <f>Original!B387</f>
        <v>0</v>
      </c>
      <c r="D385" s="84">
        <f t="shared" ref="D385:D448" si="17">F385/$D$14</f>
        <v>0</v>
      </c>
      <c r="E385" s="84">
        <f t="shared" ref="E385:E448" si="18">G385/$D$14</f>
        <v>0</v>
      </c>
      <c r="F385" s="85">
        <f>Original!G387</f>
        <v>0</v>
      </c>
      <c r="G385" s="86">
        <f t="shared" ref="G385:G448" si="19">C385*F385</f>
        <v>0</v>
      </c>
    </row>
    <row r="386" spans="1:7" s="83" customFormat="1" hidden="1">
      <c r="A386" s="99">
        <f>'Accounting Invoice'!F1202</f>
        <v>0</v>
      </c>
      <c r="B386" s="78">
        <f>Original!C388</f>
        <v>0</v>
      </c>
      <c r="C386" s="79">
        <f>Original!B388</f>
        <v>0</v>
      </c>
      <c r="D386" s="84">
        <f t="shared" si="17"/>
        <v>0</v>
      </c>
      <c r="E386" s="84">
        <f t="shared" si="18"/>
        <v>0</v>
      </c>
      <c r="F386" s="85">
        <f>Original!G388</f>
        <v>0</v>
      </c>
      <c r="G386" s="86">
        <f t="shared" si="19"/>
        <v>0</v>
      </c>
    </row>
    <row r="387" spans="1:7" s="83" customFormat="1" hidden="1">
      <c r="A387" s="99">
        <f>'Accounting Invoice'!F1203</f>
        <v>0</v>
      </c>
      <c r="B387" s="78">
        <f>Original!C389</f>
        <v>0</v>
      </c>
      <c r="C387" s="79">
        <f>Original!B389</f>
        <v>0</v>
      </c>
      <c r="D387" s="84">
        <f t="shared" si="17"/>
        <v>0</v>
      </c>
      <c r="E387" s="84">
        <f t="shared" si="18"/>
        <v>0</v>
      </c>
      <c r="F387" s="85">
        <f>Original!G389</f>
        <v>0</v>
      </c>
      <c r="G387" s="86">
        <f t="shared" si="19"/>
        <v>0</v>
      </c>
    </row>
    <row r="388" spans="1:7" s="83" customFormat="1" hidden="1">
      <c r="A388" s="99">
        <f>'Accounting Invoice'!F1204</f>
        <v>0</v>
      </c>
      <c r="B388" s="78">
        <f>Original!C390</f>
        <v>0</v>
      </c>
      <c r="C388" s="79">
        <f>Original!B390</f>
        <v>0</v>
      </c>
      <c r="D388" s="84">
        <f t="shared" si="17"/>
        <v>0</v>
      </c>
      <c r="E388" s="84">
        <f t="shared" si="18"/>
        <v>0</v>
      </c>
      <c r="F388" s="85">
        <f>Original!G390</f>
        <v>0</v>
      </c>
      <c r="G388" s="86">
        <f t="shared" si="19"/>
        <v>0</v>
      </c>
    </row>
    <row r="389" spans="1:7" s="83" customFormat="1" hidden="1">
      <c r="A389" s="99">
        <f>'Accounting Invoice'!F1205</f>
        <v>0</v>
      </c>
      <c r="B389" s="78">
        <f>Original!C391</f>
        <v>0</v>
      </c>
      <c r="C389" s="79">
        <f>Original!B391</f>
        <v>0</v>
      </c>
      <c r="D389" s="84">
        <f t="shared" si="17"/>
        <v>0</v>
      </c>
      <c r="E389" s="84">
        <f t="shared" si="18"/>
        <v>0</v>
      </c>
      <c r="F389" s="85">
        <f>Original!G391</f>
        <v>0</v>
      </c>
      <c r="G389" s="86">
        <f t="shared" si="19"/>
        <v>0</v>
      </c>
    </row>
    <row r="390" spans="1:7" s="83" customFormat="1" hidden="1">
      <c r="A390" s="99">
        <f>'Accounting Invoice'!F1206</f>
        <v>0</v>
      </c>
      <c r="B390" s="78">
        <f>Original!C392</f>
        <v>0</v>
      </c>
      <c r="C390" s="79">
        <f>Original!B392</f>
        <v>0</v>
      </c>
      <c r="D390" s="84">
        <f t="shared" si="17"/>
        <v>0</v>
      </c>
      <c r="E390" s="84">
        <f t="shared" si="18"/>
        <v>0</v>
      </c>
      <c r="F390" s="85">
        <f>Original!G392</f>
        <v>0</v>
      </c>
      <c r="G390" s="86">
        <f t="shared" si="19"/>
        <v>0</v>
      </c>
    </row>
    <row r="391" spans="1:7" s="83" customFormat="1" hidden="1">
      <c r="A391" s="99">
        <f>'Accounting Invoice'!F1207</f>
        <v>0</v>
      </c>
      <c r="B391" s="78">
        <f>Original!C393</f>
        <v>0</v>
      </c>
      <c r="C391" s="79">
        <f>Original!B393</f>
        <v>0</v>
      </c>
      <c r="D391" s="84">
        <f t="shared" si="17"/>
        <v>0</v>
      </c>
      <c r="E391" s="84">
        <f t="shared" si="18"/>
        <v>0</v>
      </c>
      <c r="F391" s="85">
        <f>Original!G393</f>
        <v>0</v>
      </c>
      <c r="G391" s="86">
        <f t="shared" si="19"/>
        <v>0</v>
      </c>
    </row>
    <row r="392" spans="1:7" s="83" customFormat="1" hidden="1">
      <c r="A392" s="99">
        <f>'Accounting Invoice'!F1208</f>
        <v>0</v>
      </c>
      <c r="B392" s="78">
        <f>Original!C394</f>
        <v>0</v>
      </c>
      <c r="C392" s="79">
        <f>Original!B394</f>
        <v>0</v>
      </c>
      <c r="D392" s="84">
        <f t="shared" si="17"/>
        <v>0</v>
      </c>
      <c r="E392" s="84">
        <f t="shared" si="18"/>
        <v>0</v>
      </c>
      <c r="F392" s="85">
        <f>Original!G394</f>
        <v>0</v>
      </c>
      <c r="G392" s="86">
        <f t="shared" si="19"/>
        <v>0</v>
      </c>
    </row>
    <row r="393" spans="1:7" s="83" customFormat="1" hidden="1">
      <c r="A393" s="99">
        <f>'Accounting Invoice'!F1209</f>
        <v>0</v>
      </c>
      <c r="B393" s="78">
        <f>Original!C395</f>
        <v>0</v>
      </c>
      <c r="C393" s="79">
        <f>Original!B395</f>
        <v>0</v>
      </c>
      <c r="D393" s="84">
        <f t="shared" si="17"/>
        <v>0</v>
      </c>
      <c r="E393" s="84">
        <f t="shared" si="18"/>
        <v>0</v>
      </c>
      <c r="F393" s="85">
        <f>Original!G395</f>
        <v>0</v>
      </c>
      <c r="G393" s="86">
        <f t="shared" si="19"/>
        <v>0</v>
      </c>
    </row>
    <row r="394" spans="1:7" s="83" customFormat="1" hidden="1">
      <c r="A394" s="99">
        <f>'Accounting Invoice'!F1210</f>
        <v>0</v>
      </c>
      <c r="B394" s="78">
        <f>Original!C396</f>
        <v>0</v>
      </c>
      <c r="C394" s="79">
        <f>Original!B396</f>
        <v>0</v>
      </c>
      <c r="D394" s="84">
        <f t="shared" si="17"/>
        <v>0</v>
      </c>
      <c r="E394" s="84">
        <f t="shared" si="18"/>
        <v>0</v>
      </c>
      <c r="F394" s="85">
        <f>Original!G396</f>
        <v>0</v>
      </c>
      <c r="G394" s="86">
        <f t="shared" si="19"/>
        <v>0</v>
      </c>
    </row>
    <row r="395" spans="1:7" s="83" customFormat="1" hidden="1">
      <c r="A395" s="99">
        <f>'Accounting Invoice'!F1211</f>
        <v>0</v>
      </c>
      <c r="B395" s="78">
        <f>Original!C397</f>
        <v>0</v>
      </c>
      <c r="C395" s="79">
        <f>Original!B397</f>
        <v>0</v>
      </c>
      <c r="D395" s="84">
        <f t="shared" si="17"/>
        <v>0</v>
      </c>
      <c r="E395" s="84">
        <f t="shared" si="18"/>
        <v>0</v>
      </c>
      <c r="F395" s="85">
        <f>Original!G397</f>
        <v>0</v>
      </c>
      <c r="G395" s="86">
        <f t="shared" si="19"/>
        <v>0</v>
      </c>
    </row>
    <row r="396" spans="1:7" s="83" customFormat="1" hidden="1">
      <c r="A396" s="99">
        <f>'Accounting Invoice'!F1212</f>
        <v>0</v>
      </c>
      <c r="B396" s="78">
        <f>Original!C398</f>
        <v>0</v>
      </c>
      <c r="C396" s="79">
        <f>Original!B398</f>
        <v>0</v>
      </c>
      <c r="D396" s="84">
        <f t="shared" si="17"/>
        <v>0</v>
      </c>
      <c r="E396" s="84">
        <f t="shared" si="18"/>
        <v>0</v>
      </c>
      <c r="F396" s="85">
        <f>Original!G398</f>
        <v>0</v>
      </c>
      <c r="G396" s="86">
        <f t="shared" si="19"/>
        <v>0</v>
      </c>
    </row>
    <row r="397" spans="1:7" s="83" customFormat="1" hidden="1">
      <c r="A397" s="99">
        <f>'Accounting Invoice'!F1213</f>
        <v>0</v>
      </c>
      <c r="B397" s="78">
        <f>Original!C399</f>
        <v>0</v>
      </c>
      <c r="C397" s="79">
        <f>Original!B399</f>
        <v>0</v>
      </c>
      <c r="D397" s="84">
        <f t="shared" si="17"/>
        <v>0</v>
      </c>
      <c r="E397" s="84">
        <f t="shared" si="18"/>
        <v>0</v>
      </c>
      <c r="F397" s="85">
        <f>Original!G399</f>
        <v>0</v>
      </c>
      <c r="G397" s="86">
        <f t="shared" si="19"/>
        <v>0</v>
      </c>
    </row>
    <row r="398" spans="1:7" s="83" customFormat="1" hidden="1">
      <c r="A398" s="99">
        <f>'Accounting Invoice'!F1214</f>
        <v>0</v>
      </c>
      <c r="B398" s="78">
        <f>Original!C400</f>
        <v>0</v>
      </c>
      <c r="C398" s="79">
        <f>Original!B400</f>
        <v>0</v>
      </c>
      <c r="D398" s="84">
        <f t="shared" si="17"/>
        <v>0</v>
      </c>
      <c r="E398" s="84">
        <f t="shared" si="18"/>
        <v>0</v>
      </c>
      <c r="F398" s="85">
        <f>Original!G400</f>
        <v>0</v>
      </c>
      <c r="G398" s="86">
        <f t="shared" si="19"/>
        <v>0</v>
      </c>
    </row>
    <row r="399" spans="1:7" s="83" customFormat="1" hidden="1">
      <c r="A399" s="99">
        <f>'Accounting Invoice'!F1215</f>
        <v>0</v>
      </c>
      <c r="B399" s="78">
        <f>Original!C401</f>
        <v>0</v>
      </c>
      <c r="C399" s="79">
        <f>Original!B401</f>
        <v>0</v>
      </c>
      <c r="D399" s="84">
        <f t="shared" si="17"/>
        <v>0</v>
      </c>
      <c r="E399" s="84">
        <f t="shared" si="18"/>
        <v>0</v>
      </c>
      <c r="F399" s="85">
        <f>Original!G401</f>
        <v>0</v>
      </c>
      <c r="G399" s="86">
        <f t="shared" si="19"/>
        <v>0</v>
      </c>
    </row>
    <row r="400" spans="1:7" s="83" customFormat="1" hidden="1">
      <c r="A400" s="99">
        <f>'Accounting Invoice'!F1216</f>
        <v>0</v>
      </c>
      <c r="B400" s="78">
        <f>Original!C402</f>
        <v>0</v>
      </c>
      <c r="C400" s="79">
        <f>Original!B402</f>
        <v>0</v>
      </c>
      <c r="D400" s="84">
        <f t="shared" si="17"/>
        <v>0</v>
      </c>
      <c r="E400" s="84">
        <f t="shared" si="18"/>
        <v>0</v>
      </c>
      <c r="F400" s="85">
        <f>Original!G402</f>
        <v>0</v>
      </c>
      <c r="G400" s="86">
        <f t="shared" si="19"/>
        <v>0</v>
      </c>
    </row>
    <row r="401" spans="1:7" s="83" customFormat="1" hidden="1">
      <c r="A401" s="99">
        <f>'Accounting Invoice'!F1217</f>
        <v>0</v>
      </c>
      <c r="B401" s="78">
        <f>Original!C403</f>
        <v>0</v>
      </c>
      <c r="C401" s="79">
        <f>Original!B403</f>
        <v>0</v>
      </c>
      <c r="D401" s="84">
        <f t="shared" si="17"/>
        <v>0</v>
      </c>
      <c r="E401" s="84">
        <f t="shared" si="18"/>
        <v>0</v>
      </c>
      <c r="F401" s="85">
        <f>Original!G403</f>
        <v>0</v>
      </c>
      <c r="G401" s="86">
        <f t="shared" si="19"/>
        <v>0</v>
      </c>
    </row>
    <row r="402" spans="1:7" s="83" customFormat="1" hidden="1">
      <c r="A402" s="99">
        <f>'Accounting Invoice'!F1218</f>
        <v>0</v>
      </c>
      <c r="B402" s="78">
        <f>Original!C404</f>
        <v>0</v>
      </c>
      <c r="C402" s="79">
        <f>Original!B404</f>
        <v>0</v>
      </c>
      <c r="D402" s="84">
        <f t="shared" si="17"/>
        <v>0</v>
      </c>
      <c r="E402" s="84">
        <f t="shared" si="18"/>
        <v>0</v>
      </c>
      <c r="F402" s="85">
        <f>Original!G404</f>
        <v>0</v>
      </c>
      <c r="G402" s="86">
        <f t="shared" si="19"/>
        <v>0</v>
      </c>
    </row>
    <row r="403" spans="1:7" s="83" customFormat="1" hidden="1">
      <c r="A403" s="99">
        <f>'Accounting Invoice'!F1219</f>
        <v>0</v>
      </c>
      <c r="B403" s="78">
        <f>Original!C405</f>
        <v>0</v>
      </c>
      <c r="C403" s="79">
        <f>Original!B405</f>
        <v>0</v>
      </c>
      <c r="D403" s="84">
        <f t="shared" si="17"/>
        <v>0</v>
      </c>
      <c r="E403" s="84">
        <f t="shared" si="18"/>
        <v>0</v>
      </c>
      <c r="F403" s="85">
        <f>Original!G405</f>
        <v>0</v>
      </c>
      <c r="G403" s="86">
        <f t="shared" si="19"/>
        <v>0</v>
      </c>
    </row>
    <row r="404" spans="1:7" s="83" customFormat="1" hidden="1">
      <c r="A404" s="99">
        <f>'Accounting Invoice'!F1220</f>
        <v>0</v>
      </c>
      <c r="B404" s="78">
        <f>Original!C406</f>
        <v>0</v>
      </c>
      <c r="C404" s="79">
        <f>Original!B406</f>
        <v>0</v>
      </c>
      <c r="D404" s="84">
        <f t="shared" si="17"/>
        <v>0</v>
      </c>
      <c r="E404" s="84">
        <f t="shared" si="18"/>
        <v>0</v>
      </c>
      <c r="F404" s="85">
        <f>Original!G406</f>
        <v>0</v>
      </c>
      <c r="G404" s="86">
        <f t="shared" si="19"/>
        <v>0</v>
      </c>
    </row>
    <row r="405" spans="1:7" s="83" customFormat="1" hidden="1">
      <c r="A405" s="99">
        <f>'Accounting Invoice'!F1221</f>
        <v>0</v>
      </c>
      <c r="B405" s="78">
        <f>Original!C407</f>
        <v>0</v>
      </c>
      <c r="C405" s="79">
        <f>Original!B407</f>
        <v>0</v>
      </c>
      <c r="D405" s="84">
        <f t="shared" si="17"/>
        <v>0</v>
      </c>
      <c r="E405" s="84">
        <f t="shared" si="18"/>
        <v>0</v>
      </c>
      <c r="F405" s="85">
        <f>Original!G407</f>
        <v>0</v>
      </c>
      <c r="G405" s="86">
        <f t="shared" si="19"/>
        <v>0</v>
      </c>
    </row>
    <row r="406" spans="1:7" s="83" customFormat="1" hidden="1">
      <c r="A406" s="99">
        <f>'Accounting Invoice'!F1222</f>
        <v>0</v>
      </c>
      <c r="B406" s="78">
        <f>Original!C408</f>
        <v>0</v>
      </c>
      <c r="C406" s="79">
        <f>Original!B408</f>
        <v>0</v>
      </c>
      <c r="D406" s="84">
        <f t="shared" si="17"/>
        <v>0</v>
      </c>
      <c r="E406" s="84">
        <f t="shared" si="18"/>
        <v>0</v>
      </c>
      <c r="F406" s="85">
        <f>Original!G408</f>
        <v>0</v>
      </c>
      <c r="G406" s="86">
        <f t="shared" si="19"/>
        <v>0</v>
      </c>
    </row>
    <row r="407" spans="1:7" s="83" customFormat="1" hidden="1">
      <c r="A407" s="99">
        <f>'Accounting Invoice'!F1223</f>
        <v>0</v>
      </c>
      <c r="B407" s="78">
        <f>Original!C409</f>
        <v>0</v>
      </c>
      <c r="C407" s="79">
        <f>Original!B409</f>
        <v>0</v>
      </c>
      <c r="D407" s="84">
        <f t="shared" si="17"/>
        <v>0</v>
      </c>
      <c r="E407" s="84">
        <f t="shared" si="18"/>
        <v>0</v>
      </c>
      <c r="F407" s="85">
        <f>Original!G409</f>
        <v>0</v>
      </c>
      <c r="G407" s="86">
        <f t="shared" si="19"/>
        <v>0</v>
      </c>
    </row>
    <row r="408" spans="1:7" s="83" customFormat="1" hidden="1">
      <c r="A408" s="99">
        <f>'Accounting Invoice'!F1224</f>
        <v>0</v>
      </c>
      <c r="B408" s="78">
        <f>Original!C410</f>
        <v>0</v>
      </c>
      <c r="C408" s="79">
        <f>Original!B410</f>
        <v>0</v>
      </c>
      <c r="D408" s="84">
        <f t="shared" si="17"/>
        <v>0</v>
      </c>
      <c r="E408" s="84">
        <f t="shared" si="18"/>
        <v>0</v>
      </c>
      <c r="F408" s="85">
        <f>Original!G410</f>
        <v>0</v>
      </c>
      <c r="G408" s="86">
        <f t="shared" si="19"/>
        <v>0</v>
      </c>
    </row>
    <row r="409" spans="1:7" s="83" customFormat="1" hidden="1">
      <c r="A409" s="99">
        <f>'Accounting Invoice'!F1225</f>
        <v>0</v>
      </c>
      <c r="B409" s="78">
        <f>Original!C411</f>
        <v>0</v>
      </c>
      <c r="C409" s="79">
        <f>Original!B411</f>
        <v>0</v>
      </c>
      <c r="D409" s="84">
        <f t="shared" si="17"/>
        <v>0</v>
      </c>
      <c r="E409" s="84">
        <f t="shared" si="18"/>
        <v>0</v>
      </c>
      <c r="F409" s="85">
        <f>Original!G411</f>
        <v>0</v>
      </c>
      <c r="G409" s="86">
        <f t="shared" si="19"/>
        <v>0</v>
      </c>
    </row>
    <row r="410" spans="1:7" s="83" customFormat="1" hidden="1">
      <c r="A410" s="99">
        <f>'Accounting Invoice'!F1226</f>
        <v>0</v>
      </c>
      <c r="B410" s="78">
        <f>Original!C412</f>
        <v>0</v>
      </c>
      <c r="C410" s="79">
        <f>Original!B412</f>
        <v>0</v>
      </c>
      <c r="D410" s="84">
        <f t="shared" si="17"/>
        <v>0</v>
      </c>
      <c r="E410" s="84">
        <f t="shared" si="18"/>
        <v>0</v>
      </c>
      <c r="F410" s="85">
        <f>Original!G412</f>
        <v>0</v>
      </c>
      <c r="G410" s="86">
        <f t="shared" si="19"/>
        <v>0</v>
      </c>
    </row>
    <row r="411" spans="1:7" s="83" customFormat="1" hidden="1">
      <c r="A411" s="99">
        <f>'Accounting Invoice'!F1227</f>
        <v>0</v>
      </c>
      <c r="B411" s="78">
        <f>Original!C413</f>
        <v>0</v>
      </c>
      <c r="C411" s="79">
        <f>Original!B413</f>
        <v>0</v>
      </c>
      <c r="D411" s="84">
        <f t="shared" si="17"/>
        <v>0</v>
      </c>
      <c r="E411" s="84">
        <f t="shared" si="18"/>
        <v>0</v>
      </c>
      <c r="F411" s="85">
        <f>Original!G413</f>
        <v>0</v>
      </c>
      <c r="G411" s="86">
        <f t="shared" si="19"/>
        <v>0</v>
      </c>
    </row>
    <row r="412" spans="1:7" s="83" customFormat="1" hidden="1">
      <c r="A412" s="99">
        <f>'Accounting Invoice'!F1228</f>
        <v>0</v>
      </c>
      <c r="B412" s="78">
        <f>Original!C414</f>
        <v>0</v>
      </c>
      <c r="C412" s="79">
        <f>Original!B414</f>
        <v>0</v>
      </c>
      <c r="D412" s="84">
        <f t="shared" si="17"/>
        <v>0</v>
      </c>
      <c r="E412" s="84">
        <f t="shared" si="18"/>
        <v>0</v>
      </c>
      <c r="F412" s="85">
        <f>Original!G414</f>
        <v>0</v>
      </c>
      <c r="G412" s="86">
        <f t="shared" si="19"/>
        <v>0</v>
      </c>
    </row>
    <row r="413" spans="1:7" s="83" customFormat="1" hidden="1">
      <c r="A413" s="99">
        <f>'Accounting Invoice'!F1229</f>
        <v>0</v>
      </c>
      <c r="B413" s="78">
        <f>Original!C415</f>
        <v>0</v>
      </c>
      <c r="C413" s="79">
        <f>Original!B415</f>
        <v>0</v>
      </c>
      <c r="D413" s="84">
        <f t="shared" si="17"/>
        <v>0</v>
      </c>
      <c r="E413" s="84">
        <f t="shared" si="18"/>
        <v>0</v>
      </c>
      <c r="F413" s="85">
        <f>Original!G415</f>
        <v>0</v>
      </c>
      <c r="G413" s="86">
        <f t="shared" si="19"/>
        <v>0</v>
      </c>
    </row>
    <row r="414" spans="1:7" s="83" customFormat="1" hidden="1">
      <c r="A414" s="99">
        <f>'Accounting Invoice'!F1230</f>
        <v>0</v>
      </c>
      <c r="B414" s="78">
        <f>Original!C416</f>
        <v>0</v>
      </c>
      <c r="C414" s="79">
        <f>Original!B416</f>
        <v>0</v>
      </c>
      <c r="D414" s="84">
        <f t="shared" si="17"/>
        <v>0</v>
      </c>
      <c r="E414" s="84">
        <f t="shared" si="18"/>
        <v>0</v>
      </c>
      <c r="F414" s="85">
        <f>Original!G416</f>
        <v>0</v>
      </c>
      <c r="G414" s="86">
        <f t="shared" si="19"/>
        <v>0</v>
      </c>
    </row>
    <row r="415" spans="1:7" s="83" customFormat="1" hidden="1">
      <c r="A415" s="99">
        <f>'Accounting Invoice'!F1231</f>
        <v>0</v>
      </c>
      <c r="B415" s="78">
        <f>Original!C417</f>
        <v>0</v>
      </c>
      <c r="C415" s="79">
        <f>Original!B417</f>
        <v>0</v>
      </c>
      <c r="D415" s="84">
        <f t="shared" si="17"/>
        <v>0</v>
      </c>
      <c r="E415" s="84">
        <f t="shared" si="18"/>
        <v>0</v>
      </c>
      <c r="F415" s="85">
        <f>Original!G417</f>
        <v>0</v>
      </c>
      <c r="G415" s="86">
        <f t="shared" si="19"/>
        <v>0</v>
      </c>
    </row>
    <row r="416" spans="1:7" s="83" customFormat="1" hidden="1">
      <c r="A416" s="99">
        <f>'Accounting Invoice'!F1232</f>
        <v>0</v>
      </c>
      <c r="B416" s="78">
        <f>Original!C418</f>
        <v>0</v>
      </c>
      <c r="C416" s="79">
        <f>Original!B418</f>
        <v>0</v>
      </c>
      <c r="D416" s="84">
        <f t="shared" si="17"/>
        <v>0</v>
      </c>
      <c r="E416" s="84">
        <f t="shared" si="18"/>
        <v>0</v>
      </c>
      <c r="F416" s="85">
        <f>Original!G418</f>
        <v>0</v>
      </c>
      <c r="G416" s="86">
        <f t="shared" si="19"/>
        <v>0</v>
      </c>
    </row>
    <row r="417" spans="1:7" s="83" customFormat="1" hidden="1">
      <c r="A417" s="99">
        <f>'Accounting Invoice'!F1233</f>
        <v>0</v>
      </c>
      <c r="B417" s="78">
        <f>Original!C419</f>
        <v>0</v>
      </c>
      <c r="C417" s="79">
        <f>Original!B419</f>
        <v>0</v>
      </c>
      <c r="D417" s="84">
        <f t="shared" si="17"/>
        <v>0</v>
      </c>
      <c r="E417" s="84">
        <f t="shared" si="18"/>
        <v>0</v>
      </c>
      <c r="F417" s="85">
        <f>Original!G419</f>
        <v>0</v>
      </c>
      <c r="G417" s="86">
        <f t="shared" si="19"/>
        <v>0</v>
      </c>
    </row>
    <row r="418" spans="1:7" s="83" customFormat="1" hidden="1">
      <c r="A418" s="99">
        <f>'Accounting Invoice'!F1234</f>
        <v>0</v>
      </c>
      <c r="B418" s="78">
        <f>Original!C420</f>
        <v>0</v>
      </c>
      <c r="C418" s="79">
        <f>Original!B420</f>
        <v>0</v>
      </c>
      <c r="D418" s="84">
        <f t="shared" si="17"/>
        <v>0</v>
      </c>
      <c r="E418" s="84">
        <f t="shared" si="18"/>
        <v>0</v>
      </c>
      <c r="F418" s="85">
        <f>Original!G420</f>
        <v>0</v>
      </c>
      <c r="G418" s="86">
        <f t="shared" si="19"/>
        <v>0</v>
      </c>
    </row>
    <row r="419" spans="1:7" s="83" customFormat="1" hidden="1">
      <c r="A419" s="99">
        <f>'Accounting Invoice'!F1235</f>
        <v>0</v>
      </c>
      <c r="B419" s="78">
        <f>Original!C421</f>
        <v>0</v>
      </c>
      <c r="C419" s="79">
        <f>Original!B421</f>
        <v>0</v>
      </c>
      <c r="D419" s="84">
        <f t="shared" si="17"/>
        <v>0</v>
      </c>
      <c r="E419" s="84">
        <f t="shared" si="18"/>
        <v>0</v>
      </c>
      <c r="F419" s="85">
        <f>Original!G421</f>
        <v>0</v>
      </c>
      <c r="G419" s="86">
        <f t="shared" si="19"/>
        <v>0</v>
      </c>
    </row>
    <row r="420" spans="1:7" s="83" customFormat="1" hidden="1">
      <c r="A420" s="99">
        <f>'Accounting Invoice'!F1236</f>
        <v>0</v>
      </c>
      <c r="B420" s="78">
        <f>Original!C422</f>
        <v>0</v>
      </c>
      <c r="C420" s="79">
        <f>Original!B422</f>
        <v>0</v>
      </c>
      <c r="D420" s="84">
        <f t="shared" si="17"/>
        <v>0</v>
      </c>
      <c r="E420" s="84">
        <f t="shared" si="18"/>
        <v>0</v>
      </c>
      <c r="F420" s="85">
        <f>Original!G422</f>
        <v>0</v>
      </c>
      <c r="G420" s="86">
        <f t="shared" si="19"/>
        <v>0</v>
      </c>
    </row>
    <row r="421" spans="1:7" s="83" customFormat="1" hidden="1">
      <c r="A421" s="99">
        <f>'Accounting Invoice'!F1237</f>
        <v>0</v>
      </c>
      <c r="B421" s="78">
        <f>Original!C423</f>
        <v>0</v>
      </c>
      <c r="C421" s="79">
        <f>Original!B423</f>
        <v>0</v>
      </c>
      <c r="D421" s="84">
        <f t="shared" si="17"/>
        <v>0</v>
      </c>
      <c r="E421" s="84">
        <f t="shared" si="18"/>
        <v>0</v>
      </c>
      <c r="F421" s="85">
        <f>Original!G423</f>
        <v>0</v>
      </c>
      <c r="G421" s="86">
        <f t="shared" si="19"/>
        <v>0</v>
      </c>
    </row>
    <row r="422" spans="1:7" s="83" customFormat="1" hidden="1">
      <c r="A422" s="99">
        <f>'Accounting Invoice'!F1238</f>
        <v>0</v>
      </c>
      <c r="B422" s="78">
        <f>Original!C424</f>
        <v>0</v>
      </c>
      <c r="C422" s="79">
        <f>Original!B424</f>
        <v>0</v>
      </c>
      <c r="D422" s="84">
        <f t="shared" si="17"/>
        <v>0</v>
      </c>
      <c r="E422" s="84">
        <f t="shared" si="18"/>
        <v>0</v>
      </c>
      <c r="F422" s="85">
        <f>Original!G424</f>
        <v>0</v>
      </c>
      <c r="G422" s="86">
        <f t="shared" si="19"/>
        <v>0</v>
      </c>
    </row>
    <row r="423" spans="1:7" s="83" customFormat="1" hidden="1">
      <c r="A423" s="99">
        <f>'Accounting Invoice'!F1239</f>
        <v>0</v>
      </c>
      <c r="B423" s="78">
        <f>Original!C425</f>
        <v>0</v>
      </c>
      <c r="C423" s="79">
        <f>Original!B425</f>
        <v>0</v>
      </c>
      <c r="D423" s="84">
        <f t="shared" si="17"/>
        <v>0</v>
      </c>
      <c r="E423" s="84">
        <f t="shared" si="18"/>
        <v>0</v>
      </c>
      <c r="F423" s="85">
        <f>Original!G425</f>
        <v>0</v>
      </c>
      <c r="G423" s="86">
        <f t="shared" si="19"/>
        <v>0</v>
      </c>
    </row>
    <row r="424" spans="1:7" s="83" customFormat="1" hidden="1">
      <c r="A424" s="99">
        <f>'Accounting Invoice'!F1240</f>
        <v>0</v>
      </c>
      <c r="B424" s="78">
        <f>Original!C426</f>
        <v>0</v>
      </c>
      <c r="C424" s="79">
        <f>Original!B426</f>
        <v>0</v>
      </c>
      <c r="D424" s="84">
        <f t="shared" si="17"/>
        <v>0</v>
      </c>
      <c r="E424" s="84">
        <f t="shared" si="18"/>
        <v>0</v>
      </c>
      <c r="F424" s="85">
        <f>Original!G426</f>
        <v>0</v>
      </c>
      <c r="G424" s="86">
        <f t="shared" si="19"/>
        <v>0</v>
      </c>
    </row>
    <row r="425" spans="1:7" s="83" customFormat="1" hidden="1">
      <c r="A425" s="99">
        <f>'Accounting Invoice'!F1241</f>
        <v>0</v>
      </c>
      <c r="B425" s="78">
        <f>Original!C427</f>
        <v>0</v>
      </c>
      <c r="C425" s="79">
        <f>Original!B427</f>
        <v>0</v>
      </c>
      <c r="D425" s="84">
        <f t="shared" si="17"/>
        <v>0</v>
      </c>
      <c r="E425" s="84">
        <f t="shared" si="18"/>
        <v>0</v>
      </c>
      <c r="F425" s="85">
        <f>Original!G427</f>
        <v>0</v>
      </c>
      <c r="G425" s="86">
        <f t="shared" si="19"/>
        <v>0</v>
      </c>
    </row>
    <row r="426" spans="1:7" s="83" customFormat="1" hidden="1">
      <c r="A426" s="99">
        <f>'Accounting Invoice'!F1242</f>
        <v>0</v>
      </c>
      <c r="B426" s="78">
        <f>Original!C428</f>
        <v>0</v>
      </c>
      <c r="C426" s="79">
        <f>Original!B428</f>
        <v>0</v>
      </c>
      <c r="D426" s="84">
        <f t="shared" si="17"/>
        <v>0</v>
      </c>
      <c r="E426" s="84">
        <f t="shared" si="18"/>
        <v>0</v>
      </c>
      <c r="F426" s="85">
        <f>Original!G428</f>
        <v>0</v>
      </c>
      <c r="G426" s="86">
        <f t="shared" si="19"/>
        <v>0</v>
      </c>
    </row>
    <row r="427" spans="1:7" s="83" customFormat="1" hidden="1">
      <c r="A427" s="99">
        <f>'Accounting Invoice'!F1243</f>
        <v>0</v>
      </c>
      <c r="B427" s="78">
        <f>Original!C429</f>
        <v>0</v>
      </c>
      <c r="C427" s="79">
        <f>Original!B429</f>
        <v>0</v>
      </c>
      <c r="D427" s="84">
        <f t="shared" si="17"/>
        <v>0</v>
      </c>
      <c r="E427" s="84">
        <f t="shared" si="18"/>
        <v>0</v>
      </c>
      <c r="F427" s="85">
        <f>Original!G429</f>
        <v>0</v>
      </c>
      <c r="G427" s="86">
        <f t="shared" si="19"/>
        <v>0</v>
      </c>
    </row>
    <row r="428" spans="1:7" s="83" customFormat="1" hidden="1">
      <c r="A428" s="99">
        <f>'Accounting Invoice'!F1244</f>
        <v>0</v>
      </c>
      <c r="B428" s="78">
        <f>Original!C430</f>
        <v>0</v>
      </c>
      <c r="C428" s="79">
        <f>Original!B430</f>
        <v>0</v>
      </c>
      <c r="D428" s="84">
        <f t="shared" si="17"/>
        <v>0</v>
      </c>
      <c r="E428" s="84">
        <f t="shared" si="18"/>
        <v>0</v>
      </c>
      <c r="F428" s="85">
        <f>Original!G430</f>
        <v>0</v>
      </c>
      <c r="G428" s="86">
        <f t="shared" si="19"/>
        <v>0</v>
      </c>
    </row>
    <row r="429" spans="1:7" s="83" customFormat="1" hidden="1">
      <c r="A429" s="99">
        <f>'Accounting Invoice'!F1245</f>
        <v>0</v>
      </c>
      <c r="B429" s="78">
        <f>Original!C431</f>
        <v>0</v>
      </c>
      <c r="C429" s="79">
        <f>Original!B431</f>
        <v>0</v>
      </c>
      <c r="D429" s="84">
        <f t="shared" si="17"/>
        <v>0</v>
      </c>
      <c r="E429" s="84">
        <f t="shared" si="18"/>
        <v>0</v>
      </c>
      <c r="F429" s="85">
        <f>Original!G431</f>
        <v>0</v>
      </c>
      <c r="G429" s="86">
        <f t="shared" si="19"/>
        <v>0</v>
      </c>
    </row>
    <row r="430" spans="1:7" s="83" customFormat="1" hidden="1">
      <c r="A430" s="99">
        <f>'Accounting Invoice'!F1246</f>
        <v>0</v>
      </c>
      <c r="B430" s="78">
        <f>Original!C432</f>
        <v>0</v>
      </c>
      <c r="C430" s="79">
        <f>Original!B432</f>
        <v>0</v>
      </c>
      <c r="D430" s="84">
        <f t="shared" si="17"/>
        <v>0</v>
      </c>
      <c r="E430" s="84">
        <f t="shared" si="18"/>
        <v>0</v>
      </c>
      <c r="F430" s="85">
        <f>Original!G432</f>
        <v>0</v>
      </c>
      <c r="G430" s="86">
        <f t="shared" si="19"/>
        <v>0</v>
      </c>
    </row>
    <row r="431" spans="1:7" s="83" customFormat="1" hidden="1">
      <c r="A431" s="99">
        <f>'Accounting Invoice'!F1247</f>
        <v>0</v>
      </c>
      <c r="B431" s="78">
        <f>Original!C433</f>
        <v>0</v>
      </c>
      <c r="C431" s="79">
        <f>Original!B433</f>
        <v>0</v>
      </c>
      <c r="D431" s="84">
        <f t="shared" si="17"/>
        <v>0</v>
      </c>
      <c r="E431" s="84">
        <f t="shared" si="18"/>
        <v>0</v>
      </c>
      <c r="F431" s="85">
        <f>Original!G433</f>
        <v>0</v>
      </c>
      <c r="G431" s="86">
        <f t="shared" si="19"/>
        <v>0</v>
      </c>
    </row>
    <row r="432" spans="1:7" s="83" customFormat="1" hidden="1">
      <c r="A432" s="99">
        <f>'Accounting Invoice'!F1248</f>
        <v>0</v>
      </c>
      <c r="B432" s="78">
        <f>Original!C434</f>
        <v>0</v>
      </c>
      <c r="C432" s="79">
        <f>Original!B434</f>
        <v>0</v>
      </c>
      <c r="D432" s="84">
        <f t="shared" si="17"/>
        <v>0</v>
      </c>
      <c r="E432" s="84">
        <f t="shared" si="18"/>
        <v>0</v>
      </c>
      <c r="F432" s="85">
        <f>Original!G434</f>
        <v>0</v>
      </c>
      <c r="G432" s="86">
        <f t="shared" si="19"/>
        <v>0</v>
      </c>
    </row>
    <row r="433" spans="1:7" s="83" customFormat="1" hidden="1">
      <c r="A433" s="99">
        <f>'Accounting Invoice'!F1249</f>
        <v>0</v>
      </c>
      <c r="B433" s="78">
        <f>Original!C435</f>
        <v>0</v>
      </c>
      <c r="C433" s="79">
        <f>Original!B435</f>
        <v>0</v>
      </c>
      <c r="D433" s="84">
        <f t="shared" si="17"/>
        <v>0</v>
      </c>
      <c r="E433" s="84">
        <f t="shared" si="18"/>
        <v>0</v>
      </c>
      <c r="F433" s="85">
        <f>Original!G435</f>
        <v>0</v>
      </c>
      <c r="G433" s="86">
        <f t="shared" si="19"/>
        <v>0</v>
      </c>
    </row>
    <row r="434" spans="1:7" s="83" customFormat="1" hidden="1">
      <c r="A434" s="99">
        <f>'Accounting Invoice'!F1250</f>
        <v>0</v>
      </c>
      <c r="B434" s="78">
        <f>Original!C436</f>
        <v>0</v>
      </c>
      <c r="C434" s="79">
        <f>Original!B436</f>
        <v>0</v>
      </c>
      <c r="D434" s="84">
        <f t="shared" si="17"/>
        <v>0</v>
      </c>
      <c r="E434" s="84">
        <f t="shared" si="18"/>
        <v>0</v>
      </c>
      <c r="F434" s="85">
        <f>Original!G436</f>
        <v>0</v>
      </c>
      <c r="G434" s="86">
        <f t="shared" si="19"/>
        <v>0</v>
      </c>
    </row>
    <row r="435" spans="1:7" s="83" customFormat="1" hidden="1">
      <c r="A435" s="99">
        <f>'Accounting Invoice'!F1251</f>
        <v>0</v>
      </c>
      <c r="B435" s="78">
        <f>Original!C437</f>
        <v>0</v>
      </c>
      <c r="C435" s="79">
        <f>Original!B437</f>
        <v>0</v>
      </c>
      <c r="D435" s="84">
        <f t="shared" si="17"/>
        <v>0</v>
      </c>
      <c r="E435" s="84">
        <f t="shared" si="18"/>
        <v>0</v>
      </c>
      <c r="F435" s="85">
        <f>Original!G437</f>
        <v>0</v>
      </c>
      <c r="G435" s="86">
        <f t="shared" si="19"/>
        <v>0</v>
      </c>
    </row>
    <row r="436" spans="1:7" s="83" customFormat="1" hidden="1">
      <c r="A436" s="99">
        <f>'Accounting Invoice'!F1252</f>
        <v>0</v>
      </c>
      <c r="B436" s="78">
        <f>Original!C438</f>
        <v>0</v>
      </c>
      <c r="C436" s="79">
        <f>Original!B438</f>
        <v>0</v>
      </c>
      <c r="D436" s="84">
        <f t="shared" si="17"/>
        <v>0</v>
      </c>
      <c r="E436" s="84">
        <f t="shared" si="18"/>
        <v>0</v>
      </c>
      <c r="F436" s="85">
        <f>Original!G438</f>
        <v>0</v>
      </c>
      <c r="G436" s="86">
        <f t="shared" si="19"/>
        <v>0</v>
      </c>
    </row>
    <row r="437" spans="1:7" s="83" customFormat="1" hidden="1">
      <c r="A437" s="99">
        <f>'Accounting Invoice'!F1253</f>
        <v>0</v>
      </c>
      <c r="B437" s="78">
        <f>Original!C439</f>
        <v>0</v>
      </c>
      <c r="C437" s="79">
        <f>Original!B439</f>
        <v>0</v>
      </c>
      <c r="D437" s="84">
        <f t="shared" si="17"/>
        <v>0</v>
      </c>
      <c r="E437" s="84">
        <f t="shared" si="18"/>
        <v>0</v>
      </c>
      <c r="F437" s="85">
        <f>Original!G439</f>
        <v>0</v>
      </c>
      <c r="G437" s="86">
        <f t="shared" si="19"/>
        <v>0</v>
      </c>
    </row>
    <row r="438" spans="1:7" s="83" customFormat="1" hidden="1">
      <c r="A438" s="99">
        <f>'Accounting Invoice'!F1254</f>
        <v>0</v>
      </c>
      <c r="B438" s="78">
        <f>Original!C440</f>
        <v>0</v>
      </c>
      <c r="C438" s="79">
        <f>Original!B440</f>
        <v>0</v>
      </c>
      <c r="D438" s="84">
        <f t="shared" si="17"/>
        <v>0</v>
      </c>
      <c r="E438" s="84">
        <f t="shared" si="18"/>
        <v>0</v>
      </c>
      <c r="F438" s="85">
        <f>Original!G440</f>
        <v>0</v>
      </c>
      <c r="G438" s="86">
        <f t="shared" si="19"/>
        <v>0</v>
      </c>
    </row>
    <row r="439" spans="1:7" s="83" customFormat="1" hidden="1">
      <c r="A439" s="99">
        <f>'Accounting Invoice'!F1255</f>
        <v>0</v>
      </c>
      <c r="B439" s="78">
        <f>Original!C441</f>
        <v>0</v>
      </c>
      <c r="C439" s="79">
        <f>Original!B441</f>
        <v>0</v>
      </c>
      <c r="D439" s="84">
        <f t="shared" si="17"/>
        <v>0</v>
      </c>
      <c r="E439" s="84">
        <f t="shared" si="18"/>
        <v>0</v>
      </c>
      <c r="F439" s="85">
        <f>Original!G441</f>
        <v>0</v>
      </c>
      <c r="G439" s="86">
        <f t="shared" si="19"/>
        <v>0</v>
      </c>
    </row>
    <row r="440" spans="1:7" s="83" customFormat="1" hidden="1">
      <c r="A440" s="99">
        <f>'Accounting Invoice'!F1256</f>
        <v>0</v>
      </c>
      <c r="B440" s="78">
        <f>Original!C442</f>
        <v>0</v>
      </c>
      <c r="C440" s="79">
        <f>Original!B442</f>
        <v>0</v>
      </c>
      <c r="D440" s="84">
        <f t="shared" si="17"/>
        <v>0</v>
      </c>
      <c r="E440" s="84">
        <f t="shared" si="18"/>
        <v>0</v>
      </c>
      <c r="F440" s="85">
        <f>Original!G442</f>
        <v>0</v>
      </c>
      <c r="G440" s="86">
        <f t="shared" si="19"/>
        <v>0</v>
      </c>
    </row>
    <row r="441" spans="1:7" s="83" customFormat="1" hidden="1">
      <c r="A441" s="99">
        <f>'Accounting Invoice'!F1257</f>
        <v>0</v>
      </c>
      <c r="B441" s="78">
        <f>Original!C443</f>
        <v>0</v>
      </c>
      <c r="C441" s="79">
        <f>Original!B443</f>
        <v>0</v>
      </c>
      <c r="D441" s="84">
        <f t="shared" si="17"/>
        <v>0</v>
      </c>
      <c r="E441" s="84">
        <f t="shared" si="18"/>
        <v>0</v>
      </c>
      <c r="F441" s="85">
        <f>Original!G443</f>
        <v>0</v>
      </c>
      <c r="G441" s="86">
        <f t="shared" si="19"/>
        <v>0</v>
      </c>
    </row>
    <row r="442" spans="1:7" s="83" customFormat="1" hidden="1">
      <c r="A442" s="99">
        <f>'Accounting Invoice'!F1258</f>
        <v>0</v>
      </c>
      <c r="B442" s="78">
        <f>Original!C444</f>
        <v>0</v>
      </c>
      <c r="C442" s="79">
        <f>Original!B444</f>
        <v>0</v>
      </c>
      <c r="D442" s="84">
        <f t="shared" si="17"/>
        <v>0</v>
      </c>
      <c r="E442" s="84">
        <f t="shared" si="18"/>
        <v>0</v>
      </c>
      <c r="F442" s="85">
        <f>Original!G444</f>
        <v>0</v>
      </c>
      <c r="G442" s="86">
        <f t="shared" si="19"/>
        <v>0</v>
      </c>
    </row>
    <row r="443" spans="1:7" s="83" customFormat="1" hidden="1">
      <c r="A443" s="99">
        <f>'Accounting Invoice'!F1259</f>
        <v>0</v>
      </c>
      <c r="B443" s="78">
        <f>Original!C445</f>
        <v>0</v>
      </c>
      <c r="C443" s="79">
        <f>Original!B445</f>
        <v>0</v>
      </c>
      <c r="D443" s="84">
        <f t="shared" si="17"/>
        <v>0</v>
      </c>
      <c r="E443" s="84">
        <f t="shared" si="18"/>
        <v>0</v>
      </c>
      <c r="F443" s="85">
        <f>Original!G445</f>
        <v>0</v>
      </c>
      <c r="G443" s="86">
        <f t="shared" si="19"/>
        <v>0</v>
      </c>
    </row>
    <row r="444" spans="1:7" s="83" customFormat="1" hidden="1">
      <c r="A444" s="99">
        <f>'Accounting Invoice'!F1260</f>
        <v>0</v>
      </c>
      <c r="B444" s="78">
        <f>Original!C446</f>
        <v>0</v>
      </c>
      <c r="C444" s="79">
        <f>Original!B446</f>
        <v>0</v>
      </c>
      <c r="D444" s="84">
        <f t="shared" si="17"/>
        <v>0</v>
      </c>
      <c r="E444" s="84">
        <f t="shared" si="18"/>
        <v>0</v>
      </c>
      <c r="F444" s="85">
        <f>Original!G446</f>
        <v>0</v>
      </c>
      <c r="G444" s="86">
        <f t="shared" si="19"/>
        <v>0</v>
      </c>
    </row>
    <row r="445" spans="1:7" s="83" customFormat="1" hidden="1">
      <c r="A445" s="99">
        <f>'Accounting Invoice'!F1261</f>
        <v>0</v>
      </c>
      <c r="B445" s="78">
        <f>Original!C447</f>
        <v>0</v>
      </c>
      <c r="C445" s="79">
        <f>Original!B447</f>
        <v>0</v>
      </c>
      <c r="D445" s="84">
        <f t="shared" si="17"/>
        <v>0</v>
      </c>
      <c r="E445" s="84">
        <f t="shared" si="18"/>
        <v>0</v>
      </c>
      <c r="F445" s="85">
        <f>Original!G447</f>
        <v>0</v>
      </c>
      <c r="G445" s="86">
        <f t="shared" si="19"/>
        <v>0</v>
      </c>
    </row>
    <row r="446" spans="1:7" s="83" customFormat="1" hidden="1">
      <c r="A446" s="99">
        <f>'Accounting Invoice'!F1262</f>
        <v>0</v>
      </c>
      <c r="B446" s="78">
        <f>Original!C448</f>
        <v>0</v>
      </c>
      <c r="C446" s="79">
        <f>Original!B448</f>
        <v>0</v>
      </c>
      <c r="D446" s="84">
        <f t="shared" si="17"/>
        <v>0</v>
      </c>
      <c r="E446" s="84">
        <f t="shared" si="18"/>
        <v>0</v>
      </c>
      <c r="F446" s="85">
        <f>Original!G448</f>
        <v>0</v>
      </c>
      <c r="G446" s="86">
        <f t="shared" si="19"/>
        <v>0</v>
      </c>
    </row>
    <row r="447" spans="1:7" s="83" customFormat="1" hidden="1">
      <c r="A447" s="99">
        <f>'Accounting Invoice'!F1263</f>
        <v>0</v>
      </c>
      <c r="B447" s="78">
        <f>Original!C449</f>
        <v>0</v>
      </c>
      <c r="C447" s="79">
        <f>Original!B449</f>
        <v>0</v>
      </c>
      <c r="D447" s="84">
        <f t="shared" si="17"/>
        <v>0</v>
      </c>
      <c r="E447" s="84">
        <f t="shared" si="18"/>
        <v>0</v>
      </c>
      <c r="F447" s="85">
        <f>Original!G449</f>
        <v>0</v>
      </c>
      <c r="G447" s="86">
        <f t="shared" si="19"/>
        <v>0</v>
      </c>
    </row>
    <row r="448" spans="1:7" s="83" customFormat="1" hidden="1">
      <c r="A448" s="99">
        <f>'Accounting Invoice'!F1264</f>
        <v>0</v>
      </c>
      <c r="B448" s="78">
        <f>Original!C450</f>
        <v>0</v>
      </c>
      <c r="C448" s="79">
        <f>Original!B450</f>
        <v>0</v>
      </c>
      <c r="D448" s="84">
        <f t="shared" si="17"/>
        <v>0</v>
      </c>
      <c r="E448" s="84">
        <f t="shared" si="18"/>
        <v>0</v>
      </c>
      <c r="F448" s="85">
        <f>Original!G450</f>
        <v>0</v>
      </c>
      <c r="G448" s="86">
        <f t="shared" si="19"/>
        <v>0</v>
      </c>
    </row>
    <row r="449" spans="1:7" s="83" customFormat="1" hidden="1">
      <c r="A449" s="99">
        <f>'Accounting Invoice'!F1265</f>
        <v>0</v>
      </c>
      <c r="B449" s="78">
        <f>Original!C451</f>
        <v>0</v>
      </c>
      <c r="C449" s="79">
        <f>Original!B451</f>
        <v>0</v>
      </c>
      <c r="D449" s="84">
        <f t="shared" ref="D449:D512" si="20">F449/$D$14</f>
        <v>0</v>
      </c>
      <c r="E449" s="84">
        <f t="shared" ref="E449:E512" si="21">G449/$D$14</f>
        <v>0</v>
      </c>
      <c r="F449" s="85">
        <f>Original!G451</f>
        <v>0</v>
      </c>
      <c r="G449" s="86">
        <f t="shared" ref="G449:G512" si="22">C449*F449</f>
        <v>0</v>
      </c>
    </row>
    <row r="450" spans="1:7" s="83" customFormat="1" hidden="1">
      <c r="A450" s="99">
        <f>'Accounting Invoice'!F1266</f>
        <v>0</v>
      </c>
      <c r="B450" s="78">
        <f>Original!C452</f>
        <v>0</v>
      </c>
      <c r="C450" s="79">
        <f>Original!B452</f>
        <v>0</v>
      </c>
      <c r="D450" s="84">
        <f t="shared" si="20"/>
        <v>0</v>
      </c>
      <c r="E450" s="84">
        <f t="shared" si="21"/>
        <v>0</v>
      </c>
      <c r="F450" s="85">
        <f>Original!G452</f>
        <v>0</v>
      </c>
      <c r="G450" s="86">
        <f t="shared" si="22"/>
        <v>0</v>
      </c>
    </row>
    <row r="451" spans="1:7" s="83" customFormat="1" hidden="1">
      <c r="A451" s="99">
        <f>'Accounting Invoice'!F1267</f>
        <v>0</v>
      </c>
      <c r="B451" s="78">
        <f>Original!C453</f>
        <v>0</v>
      </c>
      <c r="C451" s="79">
        <f>Original!B453</f>
        <v>0</v>
      </c>
      <c r="D451" s="84">
        <f t="shared" si="20"/>
        <v>0</v>
      </c>
      <c r="E451" s="84">
        <f t="shared" si="21"/>
        <v>0</v>
      </c>
      <c r="F451" s="85">
        <f>Original!G453</f>
        <v>0</v>
      </c>
      <c r="G451" s="86">
        <f t="shared" si="22"/>
        <v>0</v>
      </c>
    </row>
    <row r="452" spans="1:7" s="83" customFormat="1" hidden="1">
      <c r="A452" s="99">
        <f>'Accounting Invoice'!F1268</f>
        <v>0</v>
      </c>
      <c r="B452" s="78">
        <f>Original!C454</f>
        <v>0</v>
      </c>
      <c r="C452" s="79">
        <f>Original!B454</f>
        <v>0</v>
      </c>
      <c r="D452" s="84">
        <f t="shared" si="20"/>
        <v>0</v>
      </c>
      <c r="E452" s="84">
        <f t="shared" si="21"/>
        <v>0</v>
      </c>
      <c r="F452" s="85">
        <f>Original!G454</f>
        <v>0</v>
      </c>
      <c r="G452" s="86">
        <f t="shared" si="22"/>
        <v>0</v>
      </c>
    </row>
    <row r="453" spans="1:7" s="83" customFormat="1" hidden="1">
      <c r="A453" s="99">
        <f>'Accounting Invoice'!F1269</f>
        <v>0</v>
      </c>
      <c r="B453" s="78">
        <f>Original!C455</f>
        <v>0</v>
      </c>
      <c r="C453" s="79">
        <f>Original!B455</f>
        <v>0</v>
      </c>
      <c r="D453" s="84">
        <f t="shared" si="20"/>
        <v>0</v>
      </c>
      <c r="E453" s="84">
        <f t="shared" si="21"/>
        <v>0</v>
      </c>
      <c r="F453" s="85">
        <f>Original!G455</f>
        <v>0</v>
      </c>
      <c r="G453" s="86">
        <f t="shared" si="22"/>
        <v>0</v>
      </c>
    </row>
    <row r="454" spans="1:7" s="83" customFormat="1" hidden="1">
      <c r="A454" s="99">
        <f>'Accounting Invoice'!F1270</f>
        <v>0</v>
      </c>
      <c r="B454" s="78">
        <f>Original!C456</f>
        <v>0</v>
      </c>
      <c r="C454" s="79">
        <f>Original!B456</f>
        <v>0</v>
      </c>
      <c r="D454" s="84">
        <f t="shared" si="20"/>
        <v>0</v>
      </c>
      <c r="E454" s="84">
        <f t="shared" si="21"/>
        <v>0</v>
      </c>
      <c r="F454" s="85">
        <f>Original!G456</f>
        <v>0</v>
      </c>
      <c r="G454" s="86">
        <f t="shared" si="22"/>
        <v>0</v>
      </c>
    </row>
    <row r="455" spans="1:7" s="83" customFormat="1" hidden="1">
      <c r="A455" s="99">
        <f>'Accounting Invoice'!F1271</f>
        <v>0</v>
      </c>
      <c r="B455" s="78">
        <f>Original!C457</f>
        <v>0</v>
      </c>
      <c r="C455" s="79">
        <f>Original!B457</f>
        <v>0</v>
      </c>
      <c r="D455" s="84">
        <f t="shared" si="20"/>
        <v>0</v>
      </c>
      <c r="E455" s="84">
        <f t="shared" si="21"/>
        <v>0</v>
      </c>
      <c r="F455" s="85">
        <f>Original!G457</f>
        <v>0</v>
      </c>
      <c r="G455" s="86">
        <f t="shared" si="22"/>
        <v>0</v>
      </c>
    </row>
    <row r="456" spans="1:7" s="83" customFormat="1" hidden="1">
      <c r="A456" s="99">
        <f>'Accounting Invoice'!F1272</f>
        <v>0</v>
      </c>
      <c r="B456" s="78">
        <f>Original!C458</f>
        <v>0</v>
      </c>
      <c r="C456" s="79">
        <f>Original!B458</f>
        <v>0</v>
      </c>
      <c r="D456" s="84">
        <f t="shared" si="20"/>
        <v>0</v>
      </c>
      <c r="E456" s="84">
        <f t="shared" si="21"/>
        <v>0</v>
      </c>
      <c r="F456" s="85">
        <f>Original!G458</f>
        <v>0</v>
      </c>
      <c r="G456" s="86">
        <f t="shared" si="22"/>
        <v>0</v>
      </c>
    </row>
    <row r="457" spans="1:7" s="83" customFormat="1" hidden="1">
      <c r="A457" s="99">
        <f>'Accounting Invoice'!F1273</f>
        <v>0</v>
      </c>
      <c r="B457" s="78">
        <f>Original!C459</f>
        <v>0</v>
      </c>
      <c r="C457" s="79">
        <f>Original!B459</f>
        <v>0</v>
      </c>
      <c r="D457" s="84">
        <f t="shared" si="20"/>
        <v>0</v>
      </c>
      <c r="E457" s="84">
        <f t="shared" si="21"/>
        <v>0</v>
      </c>
      <c r="F457" s="85">
        <f>Original!G459</f>
        <v>0</v>
      </c>
      <c r="G457" s="86">
        <f t="shared" si="22"/>
        <v>0</v>
      </c>
    </row>
    <row r="458" spans="1:7" s="83" customFormat="1" hidden="1">
      <c r="A458" s="99">
        <f>'Accounting Invoice'!F1274</f>
        <v>0</v>
      </c>
      <c r="B458" s="78">
        <f>Original!C460</f>
        <v>0</v>
      </c>
      <c r="C458" s="79">
        <f>Original!B460</f>
        <v>0</v>
      </c>
      <c r="D458" s="84">
        <f t="shared" si="20"/>
        <v>0</v>
      </c>
      <c r="E458" s="84">
        <f t="shared" si="21"/>
        <v>0</v>
      </c>
      <c r="F458" s="85">
        <f>Original!G460</f>
        <v>0</v>
      </c>
      <c r="G458" s="86">
        <f t="shared" si="22"/>
        <v>0</v>
      </c>
    </row>
    <row r="459" spans="1:7" s="83" customFormat="1" hidden="1">
      <c r="A459" s="99">
        <f>'Accounting Invoice'!F1275</f>
        <v>0</v>
      </c>
      <c r="B459" s="78">
        <f>Original!C461</f>
        <v>0</v>
      </c>
      <c r="C459" s="79">
        <f>Original!B461</f>
        <v>0</v>
      </c>
      <c r="D459" s="84">
        <f t="shared" si="20"/>
        <v>0</v>
      </c>
      <c r="E459" s="84">
        <f t="shared" si="21"/>
        <v>0</v>
      </c>
      <c r="F459" s="85">
        <f>Original!G461</f>
        <v>0</v>
      </c>
      <c r="G459" s="86">
        <f t="shared" si="22"/>
        <v>0</v>
      </c>
    </row>
    <row r="460" spans="1:7" s="83" customFormat="1" hidden="1">
      <c r="A460" s="99">
        <f>'Accounting Invoice'!F1276</f>
        <v>0</v>
      </c>
      <c r="B460" s="78">
        <f>Original!C462</f>
        <v>0</v>
      </c>
      <c r="C460" s="79">
        <f>Original!B462</f>
        <v>0</v>
      </c>
      <c r="D460" s="84">
        <f t="shared" si="20"/>
        <v>0</v>
      </c>
      <c r="E460" s="84">
        <f t="shared" si="21"/>
        <v>0</v>
      </c>
      <c r="F460" s="85">
        <f>Original!G462</f>
        <v>0</v>
      </c>
      <c r="G460" s="86">
        <f t="shared" si="22"/>
        <v>0</v>
      </c>
    </row>
    <row r="461" spans="1:7" s="83" customFormat="1" hidden="1">
      <c r="A461" s="99">
        <f>'Accounting Invoice'!F1277</f>
        <v>0</v>
      </c>
      <c r="B461" s="78">
        <f>Original!C463</f>
        <v>0</v>
      </c>
      <c r="C461" s="79">
        <f>Original!B463</f>
        <v>0</v>
      </c>
      <c r="D461" s="84">
        <f t="shared" si="20"/>
        <v>0</v>
      </c>
      <c r="E461" s="84">
        <f t="shared" si="21"/>
        <v>0</v>
      </c>
      <c r="F461" s="85">
        <f>Original!G463</f>
        <v>0</v>
      </c>
      <c r="G461" s="86">
        <f t="shared" si="22"/>
        <v>0</v>
      </c>
    </row>
    <row r="462" spans="1:7" s="83" customFormat="1" hidden="1">
      <c r="A462" s="99">
        <f>'Accounting Invoice'!F1278</f>
        <v>0</v>
      </c>
      <c r="B462" s="78">
        <f>Original!C464</f>
        <v>0</v>
      </c>
      <c r="C462" s="79">
        <f>Original!B464</f>
        <v>0</v>
      </c>
      <c r="D462" s="84">
        <f t="shared" si="20"/>
        <v>0</v>
      </c>
      <c r="E462" s="84">
        <f t="shared" si="21"/>
        <v>0</v>
      </c>
      <c r="F462" s="85">
        <f>Original!G464</f>
        <v>0</v>
      </c>
      <c r="G462" s="86">
        <f t="shared" si="22"/>
        <v>0</v>
      </c>
    </row>
    <row r="463" spans="1:7" s="83" customFormat="1" hidden="1">
      <c r="A463" s="99">
        <f>'Accounting Invoice'!F1279</f>
        <v>0</v>
      </c>
      <c r="B463" s="78">
        <f>Original!C465</f>
        <v>0</v>
      </c>
      <c r="C463" s="79">
        <f>Original!B465</f>
        <v>0</v>
      </c>
      <c r="D463" s="84">
        <f t="shared" si="20"/>
        <v>0</v>
      </c>
      <c r="E463" s="84">
        <f t="shared" si="21"/>
        <v>0</v>
      </c>
      <c r="F463" s="85">
        <f>Original!G465</f>
        <v>0</v>
      </c>
      <c r="G463" s="86">
        <f t="shared" si="22"/>
        <v>0</v>
      </c>
    </row>
    <row r="464" spans="1:7" s="83" customFormat="1" hidden="1">
      <c r="A464" s="99">
        <f>'Accounting Invoice'!F1280</f>
        <v>0</v>
      </c>
      <c r="B464" s="78">
        <f>Original!C466</f>
        <v>0</v>
      </c>
      <c r="C464" s="79">
        <f>Original!B466</f>
        <v>0</v>
      </c>
      <c r="D464" s="84">
        <f t="shared" si="20"/>
        <v>0</v>
      </c>
      <c r="E464" s="84">
        <f t="shared" si="21"/>
        <v>0</v>
      </c>
      <c r="F464" s="85">
        <f>Original!G466</f>
        <v>0</v>
      </c>
      <c r="G464" s="86">
        <f t="shared" si="22"/>
        <v>0</v>
      </c>
    </row>
    <row r="465" spans="1:7" s="83" customFormat="1" hidden="1">
      <c r="A465" s="99">
        <f>'Accounting Invoice'!F1281</f>
        <v>0</v>
      </c>
      <c r="B465" s="78">
        <f>Original!C467</f>
        <v>0</v>
      </c>
      <c r="C465" s="79">
        <f>Original!B467</f>
        <v>0</v>
      </c>
      <c r="D465" s="84">
        <f t="shared" si="20"/>
        <v>0</v>
      </c>
      <c r="E465" s="84">
        <f t="shared" si="21"/>
        <v>0</v>
      </c>
      <c r="F465" s="85">
        <f>Original!G467</f>
        <v>0</v>
      </c>
      <c r="G465" s="86">
        <f t="shared" si="22"/>
        <v>0</v>
      </c>
    </row>
    <row r="466" spans="1:7" s="83" customFormat="1" hidden="1">
      <c r="A466" s="99">
        <f>'Accounting Invoice'!F1282</f>
        <v>0</v>
      </c>
      <c r="B466" s="78">
        <f>Original!C468</f>
        <v>0</v>
      </c>
      <c r="C466" s="79">
        <f>Original!B468</f>
        <v>0</v>
      </c>
      <c r="D466" s="84">
        <f t="shared" si="20"/>
        <v>0</v>
      </c>
      <c r="E466" s="84">
        <f t="shared" si="21"/>
        <v>0</v>
      </c>
      <c r="F466" s="85">
        <f>Original!G468</f>
        <v>0</v>
      </c>
      <c r="G466" s="86">
        <f t="shared" si="22"/>
        <v>0</v>
      </c>
    </row>
    <row r="467" spans="1:7" s="83" customFormat="1" hidden="1">
      <c r="A467" s="99">
        <f>'Accounting Invoice'!F1283</f>
        <v>0</v>
      </c>
      <c r="B467" s="78">
        <f>Original!C469</f>
        <v>0</v>
      </c>
      <c r="C467" s="79">
        <f>Original!B469</f>
        <v>0</v>
      </c>
      <c r="D467" s="84">
        <f t="shared" si="20"/>
        <v>0</v>
      </c>
      <c r="E467" s="84">
        <f t="shared" si="21"/>
        <v>0</v>
      </c>
      <c r="F467" s="85">
        <f>Original!G469</f>
        <v>0</v>
      </c>
      <c r="G467" s="86">
        <f t="shared" si="22"/>
        <v>0</v>
      </c>
    </row>
    <row r="468" spans="1:7" s="83" customFormat="1" hidden="1">
      <c r="A468" s="99">
        <f>'Accounting Invoice'!F1284</f>
        <v>0</v>
      </c>
      <c r="B468" s="78">
        <f>Original!C470</f>
        <v>0</v>
      </c>
      <c r="C468" s="79">
        <f>Original!B470</f>
        <v>0</v>
      </c>
      <c r="D468" s="84">
        <f t="shared" si="20"/>
        <v>0</v>
      </c>
      <c r="E468" s="84">
        <f t="shared" si="21"/>
        <v>0</v>
      </c>
      <c r="F468" s="85">
        <f>Original!G470</f>
        <v>0</v>
      </c>
      <c r="G468" s="86">
        <f t="shared" si="22"/>
        <v>0</v>
      </c>
    </row>
    <row r="469" spans="1:7" s="83" customFormat="1" hidden="1">
      <c r="A469" s="99">
        <f>'Accounting Invoice'!F1285</f>
        <v>0</v>
      </c>
      <c r="B469" s="78">
        <f>Original!C471</f>
        <v>0</v>
      </c>
      <c r="C469" s="79">
        <f>Original!B471</f>
        <v>0</v>
      </c>
      <c r="D469" s="84">
        <f t="shared" si="20"/>
        <v>0</v>
      </c>
      <c r="E469" s="84">
        <f t="shared" si="21"/>
        <v>0</v>
      </c>
      <c r="F469" s="85">
        <f>Original!G471</f>
        <v>0</v>
      </c>
      <c r="G469" s="86">
        <f t="shared" si="22"/>
        <v>0</v>
      </c>
    </row>
    <row r="470" spans="1:7" s="83" customFormat="1" hidden="1">
      <c r="A470" s="99">
        <f>'Accounting Invoice'!F1286</f>
        <v>0</v>
      </c>
      <c r="B470" s="78">
        <f>Original!C472</f>
        <v>0</v>
      </c>
      <c r="C470" s="79">
        <f>Original!B472</f>
        <v>0</v>
      </c>
      <c r="D470" s="84">
        <f t="shared" si="20"/>
        <v>0</v>
      </c>
      <c r="E470" s="84">
        <f t="shared" si="21"/>
        <v>0</v>
      </c>
      <c r="F470" s="85">
        <f>Original!G472</f>
        <v>0</v>
      </c>
      <c r="G470" s="86">
        <f t="shared" si="22"/>
        <v>0</v>
      </c>
    </row>
    <row r="471" spans="1:7" s="83" customFormat="1" hidden="1">
      <c r="A471" s="99">
        <f>'Accounting Invoice'!F1287</f>
        <v>0</v>
      </c>
      <c r="B471" s="78">
        <f>Original!C473</f>
        <v>0</v>
      </c>
      <c r="C471" s="79">
        <f>Original!B473</f>
        <v>0</v>
      </c>
      <c r="D471" s="84">
        <f t="shared" si="20"/>
        <v>0</v>
      </c>
      <c r="E471" s="84">
        <f t="shared" si="21"/>
        <v>0</v>
      </c>
      <c r="F471" s="85">
        <f>Original!G473</f>
        <v>0</v>
      </c>
      <c r="G471" s="86">
        <f t="shared" si="22"/>
        <v>0</v>
      </c>
    </row>
    <row r="472" spans="1:7" s="83" customFormat="1" hidden="1">
      <c r="A472" s="99">
        <f>'Accounting Invoice'!F1288</f>
        <v>0</v>
      </c>
      <c r="B472" s="78">
        <f>Original!C474</f>
        <v>0</v>
      </c>
      <c r="C472" s="79">
        <f>Original!B474</f>
        <v>0</v>
      </c>
      <c r="D472" s="84">
        <f t="shared" si="20"/>
        <v>0</v>
      </c>
      <c r="E472" s="84">
        <f t="shared" si="21"/>
        <v>0</v>
      </c>
      <c r="F472" s="85">
        <f>Original!G474</f>
        <v>0</v>
      </c>
      <c r="G472" s="86">
        <f t="shared" si="22"/>
        <v>0</v>
      </c>
    </row>
    <row r="473" spans="1:7" s="83" customFormat="1" hidden="1">
      <c r="A473" s="99">
        <f>'Accounting Invoice'!F1289</f>
        <v>0</v>
      </c>
      <c r="B473" s="78">
        <f>Original!C475</f>
        <v>0</v>
      </c>
      <c r="C473" s="79">
        <f>Original!B475</f>
        <v>0</v>
      </c>
      <c r="D473" s="84">
        <f t="shared" si="20"/>
        <v>0</v>
      </c>
      <c r="E473" s="84">
        <f t="shared" si="21"/>
        <v>0</v>
      </c>
      <c r="F473" s="85">
        <f>Original!G475</f>
        <v>0</v>
      </c>
      <c r="G473" s="86">
        <f t="shared" si="22"/>
        <v>0</v>
      </c>
    </row>
    <row r="474" spans="1:7" s="83" customFormat="1" hidden="1">
      <c r="A474" s="99">
        <f>'Accounting Invoice'!F1290</f>
        <v>0</v>
      </c>
      <c r="B474" s="78">
        <f>Original!C476</f>
        <v>0</v>
      </c>
      <c r="C474" s="79">
        <f>Original!B476</f>
        <v>0</v>
      </c>
      <c r="D474" s="84">
        <f t="shared" si="20"/>
        <v>0</v>
      </c>
      <c r="E474" s="84">
        <f t="shared" si="21"/>
        <v>0</v>
      </c>
      <c r="F474" s="85">
        <f>Original!G476</f>
        <v>0</v>
      </c>
      <c r="G474" s="86">
        <f t="shared" si="22"/>
        <v>0</v>
      </c>
    </row>
    <row r="475" spans="1:7" s="83" customFormat="1" hidden="1">
      <c r="A475" s="99">
        <f>'Accounting Invoice'!F1291</f>
        <v>0</v>
      </c>
      <c r="B475" s="78">
        <f>Original!C477</f>
        <v>0</v>
      </c>
      <c r="C475" s="79">
        <f>Original!B477</f>
        <v>0</v>
      </c>
      <c r="D475" s="84">
        <f t="shared" si="20"/>
        <v>0</v>
      </c>
      <c r="E475" s="84">
        <f t="shared" si="21"/>
        <v>0</v>
      </c>
      <c r="F475" s="85">
        <f>Original!G477</f>
        <v>0</v>
      </c>
      <c r="G475" s="86">
        <f t="shared" si="22"/>
        <v>0</v>
      </c>
    </row>
    <row r="476" spans="1:7" s="83" customFormat="1" hidden="1">
      <c r="A476" s="99">
        <f>'Accounting Invoice'!F1292</f>
        <v>0</v>
      </c>
      <c r="B476" s="78">
        <f>Original!C478</f>
        <v>0</v>
      </c>
      <c r="C476" s="79">
        <f>Original!B478</f>
        <v>0</v>
      </c>
      <c r="D476" s="84">
        <f t="shared" si="20"/>
        <v>0</v>
      </c>
      <c r="E476" s="84">
        <f t="shared" si="21"/>
        <v>0</v>
      </c>
      <c r="F476" s="85">
        <f>Original!G478</f>
        <v>0</v>
      </c>
      <c r="G476" s="86">
        <f t="shared" si="22"/>
        <v>0</v>
      </c>
    </row>
    <row r="477" spans="1:7" s="83" customFormat="1" hidden="1">
      <c r="A477" s="99">
        <f>'Accounting Invoice'!F1293</f>
        <v>0</v>
      </c>
      <c r="B477" s="78">
        <f>Original!C479</f>
        <v>0</v>
      </c>
      <c r="C477" s="79">
        <f>Original!B479</f>
        <v>0</v>
      </c>
      <c r="D477" s="84">
        <f t="shared" si="20"/>
        <v>0</v>
      </c>
      <c r="E477" s="84">
        <f t="shared" si="21"/>
        <v>0</v>
      </c>
      <c r="F477" s="85">
        <f>Original!G479</f>
        <v>0</v>
      </c>
      <c r="G477" s="86">
        <f t="shared" si="22"/>
        <v>0</v>
      </c>
    </row>
    <row r="478" spans="1:7" s="83" customFormat="1" hidden="1">
      <c r="A478" s="99">
        <f>'Accounting Invoice'!F1294</f>
        <v>0</v>
      </c>
      <c r="B478" s="78">
        <f>Original!C480</f>
        <v>0</v>
      </c>
      <c r="C478" s="79">
        <f>Original!B480</f>
        <v>0</v>
      </c>
      <c r="D478" s="84">
        <f t="shared" si="20"/>
        <v>0</v>
      </c>
      <c r="E478" s="84">
        <f t="shared" si="21"/>
        <v>0</v>
      </c>
      <c r="F478" s="85">
        <f>Original!G480</f>
        <v>0</v>
      </c>
      <c r="G478" s="86">
        <f t="shared" si="22"/>
        <v>0</v>
      </c>
    </row>
    <row r="479" spans="1:7" s="83" customFormat="1" hidden="1">
      <c r="A479" s="99">
        <f>'Accounting Invoice'!F1295</f>
        <v>0</v>
      </c>
      <c r="B479" s="78">
        <f>Original!C481</f>
        <v>0</v>
      </c>
      <c r="C479" s="79">
        <f>Original!B481</f>
        <v>0</v>
      </c>
      <c r="D479" s="84">
        <f t="shared" si="20"/>
        <v>0</v>
      </c>
      <c r="E479" s="84">
        <f t="shared" si="21"/>
        <v>0</v>
      </c>
      <c r="F479" s="85">
        <f>Original!G481</f>
        <v>0</v>
      </c>
      <c r="G479" s="86">
        <f t="shared" si="22"/>
        <v>0</v>
      </c>
    </row>
    <row r="480" spans="1:7" s="83" customFormat="1" hidden="1">
      <c r="A480" s="99">
        <f>'Accounting Invoice'!F1296</f>
        <v>0</v>
      </c>
      <c r="B480" s="78">
        <f>Original!C482</f>
        <v>0</v>
      </c>
      <c r="C480" s="79">
        <f>Original!B482</f>
        <v>0</v>
      </c>
      <c r="D480" s="84">
        <f t="shared" si="20"/>
        <v>0</v>
      </c>
      <c r="E480" s="84">
        <f t="shared" si="21"/>
        <v>0</v>
      </c>
      <c r="F480" s="85">
        <f>Original!G482</f>
        <v>0</v>
      </c>
      <c r="G480" s="86">
        <f t="shared" si="22"/>
        <v>0</v>
      </c>
    </row>
    <row r="481" spans="1:7" s="83" customFormat="1" hidden="1">
      <c r="A481" s="99">
        <f>'Accounting Invoice'!F1297</f>
        <v>0</v>
      </c>
      <c r="B481" s="78">
        <f>Original!C483</f>
        <v>0</v>
      </c>
      <c r="C481" s="79">
        <f>Original!B483</f>
        <v>0</v>
      </c>
      <c r="D481" s="84">
        <f t="shared" si="20"/>
        <v>0</v>
      </c>
      <c r="E481" s="84">
        <f t="shared" si="21"/>
        <v>0</v>
      </c>
      <c r="F481" s="85">
        <f>Original!G483</f>
        <v>0</v>
      </c>
      <c r="G481" s="86">
        <f t="shared" si="22"/>
        <v>0</v>
      </c>
    </row>
    <row r="482" spans="1:7" s="83" customFormat="1" hidden="1">
      <c r="A482" s="99">
        <f>'Accounting Invoice'!F1298</f>
        <v>0</v>
      </c>
      <c r="B482" s="78">
        <f>Original!C484</f>
        <v>0</v>
      </c>
      <c r="C482" s="79">
        <f>Original!B484</f>
        <v>0</v>
      </c>
      <c r="D482" s="84">
        <f t="shared" si="20"/>
        <v>0</v>
      </c>
      <c r="E482" s="84">
        <f t="shared" si="21"/>
        <v>0</v>
      </c>
      <c r="F482" s="85">
        <f>Original!G484</f>
        <v>0</v>
      </c>
      <c r="G482" s="86">
        <f t="shared" si="22"/>
        <v>0</v>
      </c>
    </row>
    <row r="483" spans="1:7" s="83" customFormat="1" hidden="1">
      <c r="A483" s="99">
        <f>'Accounting Invoice'!F1299</f>
        <v>0</v>
      </c>
      <c r="B483" s="78">
        <f>Original!C485</f>
        <v>0</v>
      </c>
      <c r="C483" s="79">
        <f>Original!B485</f>
        <v>0</v>
      </c>
      <c r="D483" s="84">
        <f t="shared" si="20"/>
        <v>0</v>
      </c>
      <c r="E483" s="84">
        <f t="shared" si="21"/>
        <v>0</v>
      </c>
      <c r="F483" s="85">
        <f>Original!G485</f>
        <v>0</v>
      </c>
      <c r="G483" s="86">
        <f t="shared" si="22"/>
        <v>0</v>
      </c>
    </row>
    <row r="484" spans="1:7" s="83" customFormat="1" hidden="1">
      <c r="A484" s="99">
        <f>'Accounting Invoice'!F1300</f>
        <v>0</v>
      </c>
      <c r="B484" s="78">
        <f>Original!C486</f>
        <v>0</v>
      </c>
      <c r="C484" s="79">
        <f>Original!B486</f>
        <v>0</v>
      </c>
      <c r="D484" s="84">
        <f t="shared" si="20"/>
        <v>0</v>
      </c>
      <c r="E484" s="84">
        <f t="shared" si="21"/>
        <v>0</v>
      </c>
      <c r="F484" s="85">
        <f>Original!G486</f>
        <v>0</v>
      </c>
      <c r="G484" s="86">
        <f t="shared" si="22"/>
        <v>0</v>
      </c>
    </row>
    <row r="485" spans="1:7" s="83" customFormat="1" hidden="1">
      <c r="A485" s="99">
        <f>'Accounting Invoice'!F1301</f>
        <v>0</v>
      </c>
      <c r="B485" s="78">
        <f>Original!C487</f>
        <v>0</v>
      </c>
      <c r="C485" s="79">
        <f>Original!B487</f>
        <v>0</v>
      </c>
      <c r="D485" s="84">
        <f t="shared" si="20"/>
        <v>0</v>
      </c>
      <c r="E485" s="84">
        <f t="shared" si="21"/>
        <v>0</v>
      </c>
      <c r="F485" s="85">
        <f>Original!G487</f>
        <v>0</v>
      </c>
      <c r="G485" s="86">
        <f t="shared" si="22"/>
        <v>0</v>
      </c>
    </row>
    <row r="486" spans="1:7" s="83" customFormat="1" hidden="1">
      <c r="A486" s="99">
        <f>'Accounting Invoice'!F1302</f>
        <v>0</v>
      </c>
      <c r="B486" s="78">
        <f>Original!C488</f>
        <v>0</v>
      </c>
      <c r="C486" s="79">
        <f>Original!B488</f>
        <v>0</v>
      </c>
      <c r="D486" s="84">
        <f t="shared" si="20"/>
        <v>0</v>
      </c>
      <c r="E486" s="84">
        <f t="shared" si="21"/>
        <v>0</v>
      </c>
      <c r="F486" s="85">
        <f>Original!G488</f>
        <v>0</v>
      </c>
      <c r="G486" s="86">
        <f t="shared" si="22"/>
        <v>0</v>
      </c>
    </row>
    <row r="487" spans="1:7" s="83" customFormat="1" hidden="1">
      <c r="A487" s="99">
        <f>'Accounting Invoice'!F1303</f>
        <v>0</v>
      </c>
      <c r="B487" s="78">
        <f>Original!C489</f>
        <v>0</v>
      </c>
      <c r="C487" s="79">
        <f>Original!B489</f>
        <v>0</v>
      </c>
      <c r="D487" s="84">
        <f t="shared" si="20"/>
        <v>0</v>
      </c>
      <c r="E487" s="84">
        <f t="shared" si="21"/>
        <v>0</v>
      </c>
      <c r="F487" s="85">
        <f>Original!G489</f>
        <v>0</v>
      </c>
      <c r="G487" s="86">
        <f t="shared" si="22"/>
        <v>0</v>
      </c>
    </row>
    <row r="488" spans="1:7" s="83" customFormat="1" hidden="1">
      <c r="A488" s="99">
        <f>'Accounting Invoice'!F1304</f>
        <v>0</v>
      </c>
      <c r="B488" s="78">
        <f>Original!C490</f>
        <v>0</v>
      </c>
      <c r="C488" s="79">
        <f>Original!B490</f>
        <v>0</v>
      </c>
      <c r="D488" s="84">
        <f t="shared" si="20"/>
        <v>0</v>
      </c>
      <c r="E488" s="84">
        <f t="shared" si="21"/>
        <v>0</v>
      </c>
      <c r="F488" s="85">
        <f>Original!G490</f>
        <v>0</v>
      </c>
      <c r="G488" s="86">
        <f t="shared" si="22"/>
        <v>0</v>
      </c>
    </row>
    <row r="489" spans="1:7" s="83" customFormat="1" hidden="1">
      <c r="A489" s="99">
        <f>'Accounting Invoice'!F1305</f>
        <v>0</v>
      </c>
      <c r="B489" s="78">
        <f>Original!C491</f>
        <v>0</v>
      </c>
      <c r="C489" s="79">
        <f>Original!B491</f>
        <v>0</v>
      </c>
      <c r="D489" s="84">
        <f t="shared" si="20"/>
        <v>0</v>
      </c>
      <c r="E489" s="84">
        <f t="shared" si="21"/>
        <v>0</v>
      </c>
      <c r="F489" s="85">
        <f>Original!G491</f>
        <v>0</v>
      </c>
      <c r="G489" s="86">
        <f t="shared" si="22"/>
        <v>0</v>
      </c>
    </row>
    <row r="490" spans="1:7" s="83" customFormat="1" hidden="1">
      <c r="A490" s="99">
        <f>'Accounting Invoice'!F1306</f>
        <v>0</v>
      </c>
      <c r="B490" s="78">
        <f>Original!C492</f>
        <v>0</v>
      </c>
      <c r="C490" s="79">
        <f>Original!B492</f>
        <v>0</v>
      </c>
      <c r="D490" s="84">
        <f t="shared" si="20"/>
        <v>0</v>
      </c>
      <c r="E490" s="84">
        <f t="shared" si="21"/>
        <v>0</v>
      </c>
      <c r="F490" s="85">
        <f>Original!G492</f>
        <v>0</v>
      </c>
      <c r="G490" s="86">
        <f t="shared" si="22"/>
        <v>0</v>
      </c>
    </row>
    <row r="491" spans="1:7" s="83" customFormat="1" hidden="1">
      <c r="A491" s="99">
        <f>'Accounting Invoice'!F1307</f>
        <v>0</v>
      </c>
      <c r="B491" s="78">
        <f>Original!C493</f>
        <v>0</v>
      </c>
      <c r="C491" s="79">
        <f>Original!B493</f>
        <v>0</v>
      </c>
      <c r="D491" s="84">
        <f t="shared" si="20"/>
        <v>0</v>
      </c>
      <c r="E491" s="84">
        <f t="shared" si="21"/>
        <v>0</v>
      </c>
      <c r="F491" s="85">
        <f>Original!G493</f>
        <v>0</v>
      </c>
      <c r="G491" s="86">
        <f t="shared" si="22"/>
        <v>0</v>
      </c>
    </row>
    <row r="492" spans="1:7" s="83" customFormat="1" hidden="1">
      <c r="A492" s="99">
        <f>'Accounting Invoice'!F1308</f>
        <v>0</v>
      </c>
      <c r="B492" s="78">
        <f>Original!C494</f>
        <v>0</v>
      </c>
      <c r="C492" s="79">
        <f>Original!B494</f>
        <v>0</v>
      </c>
      <c r="D492" s="84">
        <f t="shared" si="20"/>
        <v>0</v>
      </c>
      <c r="E492" s="84">
        <f t="shared" si="21"/>
        <v>0</v>
      </c>
      <c r="F492" s="85">
        <f>Original!G494</f>
        <v>0</v>
      </c>
      <c r="G492" s="86">
        <f t="shared" si="22"/>
        <v>0</v>
      </c>
    </row>
    <row r="493" spans="1:7" s="83" customFormat="1" hidden="1">
      <c r="A493" s="99">
        <f>'Accounting Invoice'!F1309</f>
        <v>0</v>
      </c>
      <c r="B493" s="78">
        <f>Original!C495</f>
        <v>0</v>
      </c>
      <c r="C493" s="79">
        <f>Original!B495</f>
        <v>0</v>
      </c>
      <c r="D493" s="84">
        <f t="shared" si="20"/>
        <v>0</v>
      </c>
      <c r="E493" s="84">
        <f t="shared" si="21"/>
        <v>0</v>
      </c>
      <c r="F493" s="85">
        <f>Original!G495</f>
        <v>0</v>
      </c>
      <c r="G493" s="86">
        <f t="shared" si="22"/>
        <v>0</v>
      </c>
    </row>
    <row r="494" spans="1:7" s="83" customFormat="1" hidden="1">
      <c r="A494" s="99">
        <f>'Accounting Invoice'!F1310</f>
        <v>0</v>
      </c>
      <c r="B494" s="78">
        <f>Original!C496</f>
        <v>0</v>
      </c>
      <c r="C494" s="79">
        <f>Original!B496</f>
        <v>0</v>
      </c>
      <c r="D494" s="84">
        <f t="shared" si="20"/>
        <v>0</v>
      </c>
      <c r="E494" s="84">
        <f t="shared" si="21"/>
        <v>0</v>
      </c>
      <c r="F494" s="85">
        <f>Original!G496</f>
        <v>0</v>
      </c>
      <c r="G494" s="86">
        <f t="shared" si="22"/>
        <v>0</v>
      </c>
    </row>
    <row r="495" spans="1:7" s="83" customFormat="1" hidden="1">
      <c r="A495" s="99">
        <f>'Accounting Invoice'!F1311</f>
        <v>0</v>
      </c>
      <c r="B495" s="78">
        <f>Original!C497</f>
        <v>0</v>
      </c>
      <c r="C495" s="79">
        <f>Original!B497</f>
        <v>0</v>
      </c>
      <c r="D495" s="84">
        <f t="shared" si="20"/>
        <v>0</v>
      </c>
      <c r="E495" s="84">
        <f t="shared" si="21"/>
        <v>0</v>
      </c>
      <c r="F495" s="85">
        <f>Original!G497</f>
        <v>0</v>
      </c>
      <c r="G495" s="86">
        <f t="shared" si="22"/>
        <v>0</v>
      </c>
    </row>
    <row r="496" spans="1:7" s="83" customFormat="1" hidden="1">
      <c r="A496" s="99">
        <f>'Accounting Invoice'!F1312</f>
        <v>0</v>
      </c>
      <c r="B496" s="78">
        <f>Original!C498</f>
        <v>0</v>
      </c>
      <c r="C496" s="79">
        <f>Original!B498</f>
        <v>0</v>
      </c>
      <c r="D496" s="84">
        <f t="shared" si="20"/>
        <v>0</v>
      </c>
      <c r="E496" s="84">
        <f t="shared" si="21"/>
        <v>0</v>
      </c>
      <c r="F496" s="85">
        <f>Original!G498</f>
        <v>0</v>
      </c>
      <c r="G496" s="86">
        <f t="shared" si="22"/>
        <v>0</v>
      </c>
    </row>
    <row r="497" spans="1:7" s="83" customFormat="1" hidden="1">
      <c r="A497" s="99">
        <f>'Accounting Invoice'!F1313</f>
        <v>0</v>
      </c>
      <c r="B497" s="78">
        <f>Original!C499</f>
        <v>0</v>
      </c>
      <c r="C497" s="79">
        <f>Original!B499</f>
        <v>0</v>
      </c>
      <c r="D497" s="84">
        <f t="shared" si="20"/>
        <v>0</v>
      </c>
      <c r="E497" s="84">
        <f t="shared" si="21"/>
        <v>0</v>
      </c>
      <c r="F497" s="85">
        <f>Original!G499</f>
        <v>0</v>
      </c>
      <c r="G497" s="86">
        <f t="shared" si="22"/>
        <v>0</v>
      </c>
    </row>
    <row r="498" spans="1:7" s="83" customFormat="1" hidden="1">
      <c r="A498" s="99">
        <f>'Accounting Invoice'!F1314</f>
        <v>0</v>
      </c>
      <c r="B498" s="78">
        <f>Original!C500</f>
        <v>0</v>
      </c>
      <c r="C498" s="79">
        <f>Original!B500</f>
        <v>0</v>
      </c>
      <c r="D498" s="84">
        <f t="shared" si="20"/>
        <v>0</v>
      </c>
      <c r="E498" s="84">
        <f t="shared" si="21"/>
        <v>0</v>
      </c>
      <c r="F498" s="85">
        <f>Original!G500</f>
        <v>0</v>
      </c>
      <c r="G498" s="86">
        <f t="shared" si="22"/>
        <v>0</v>
      </c>
    </row>
    <row r="499" spans="1:7" s="83" customFormat="1" hidden="1">
      <c r="A499" s="99">
        <f>'Accounting Invoice'!F1315</f>
        <v>0</v>
      </c>
      <c r="B499" s="78">
        <f>Original!C501</f>
        <v>0</v>
      </c>
      <c r="C499" s="79">
        <f>Original!B501</f>
        <v>0</v>
      </c>
      <c r="D499" s="84">
        <f t="shared" si="20"/>
        <v>0</v>
      </c>
      <c r="E499" s="84">
        <f t="shared" si="21"/>
        <v>0</v>
      </c>
      <c r="F499" s="85">
        <f>Original!G501</f>
        <v>0</v>
      </c>
      <c r="G499" s="86">
        <f t="shared" si="22"/>
        <v>0</v>
      </c>
    </row>
    <row r="500" spans="1:7" s="83" customFormat="1" hidden="1">
      <c r="A500" s="99">
        <f>'Accounting Invoice'!F1316</f>
        <v>0</v>
      </c>
      <c r="B500" s="78">
        <f>Original!C502</f>
        <v>0</v>
      </c>
      <c r="C500" s="79">
        <f>Original!B502</f>
        <v>0</v>
      </c>
      <c r="D500" s="84">
        <f t="shared" si="20"/>
        <v>0</v>
      </c>
      <c r="E500" s="84">
        <f t="shared" si="21"/>
        <v>0</v>
      </c>
      <c r="F500" s="85">
        <f>Original!G502</f>
        <v>0</v>
      </c>
      <c r="G500" s="86">
        <f t="shared" si="22"/>
        <v>0</v>
      </c>
    </row>
    <row r="501" spans="1:7" s="83" customFormat="1" hidden="1">
      <c r="A501" s="99">
        <f>'Accounting Invoice'!F1317</f>
        <v>0</v>
      </c>
      <c r="B501" s="78">
        <f>Original!C503</f>
        <v>0</v>
      </c>
      <c r="C501" s="79">
        <f>Original!B503</f>
        <v>0</v>
      </c>
      <c r="D501" s="84">
        <f t="shared" si="20"/>
        <v>0</v>
      </c>
      <c r="E501" s="84">
        <f t="shared" si="21"/>
        <v>0</v>
      </c>
      <c r="F501" s="85">
        <f>Original!G503</f>
        <v>0</v>
      </c>
      <c r="G501" s="86">
        <f t="shared" si="22"/>
        <v>0</v>
      </c>
    </row>
    <row r="502" spans="1:7" s="83" customFormat="1" hidden="1">
      <c r="A502" s="99">
        <f>'Accounting Invoice'!F1318</f>
        <v>0</v>
      </c>
      <c r="B502" s="78">
        <f>Original!C504</f>
        <v>0</v>
      </c>
      <c r="C502" s="79">
        <f>Original!B504</f>
        <v>0</v>
      </c>
      <c r="D502" s="84">
        <f t="shared" si="20"/>
        <v>0</v>
      </c>
      <c r="E502" s="84">
        <f t="shared" si="21"/>
        <v>0</v>
      </c>
      <c r="F502" s="85">
        <f>Original!G504</f>
        <v>0</v>
      </c>
      <c r="G502" s="86">
        <f t="shared" si="22"/>
        <v>0</v>
      </c>
    </row>
    <row r="503" spans="1:7" s="83" customFormat="1" hidden="1">
      <c r="A503" s="99">
        <f>'Accounting Invoice'!F1319</f>
        <v>0</v>
      </c>
      <c r="B503" s="78">
        <f>Original!C505</f>
        <v>0</v>
      </c>
      <c r="C503" s="79">
        <f>Original!B505</f>
        <v>0</v>
      </c>
      <c r="D503" s="84">
        <f t="shared" si="20"/>
        <v>0</v>
      </c>
      <c r="E503" s="84">
        <f t="shared" si="21"/>
        <v>0</v>
      </c>
      <c r="F503" s="85">
        <f>Original!G505</f>
        <v>0</v>
      </c>
      <c r="G503" s="86">
        <f t="shared" si="22"/>
        <v>0</v>
      </c>
    </row>
    <row r="504" spans="1:7" s="83" customFormat="1" hidden="1">
      <c r="A504" s="99">
        <f>'Accounting Invoice'!F1320</f>
        <v>0</v>
      </c>
      <c r="B504" s="78">
        <f>Original!C506</f>
        <v>0</v>
      </c>
      <c r="C504" s="79">
        <f>Original!B506</f>
        <v>0</v>
      </c>
      <c r="D504" s="84">
        <f t="shared" si="20"/>
        <v>0</v>
      </c>
      <c r="E504" s="84">
        <f t="shared" si="21"/>
        <v>0</v>
      </c>
      <c r="F504" s="85">
        <f>Original!G506</f>
        <v>0</v>
      </c>
      <c r="G504" s="86">
        <f t="shared" si="22"/>
        <v>0</v>
      </c>
    </row>
    <row r="505" spans="1:7" s="83" customFormat="1" hidden="1">
      <c r="A505" s="99">
        <f>'Accounting Invoice'!F1321</f>
        <v>0</v>
      </c>
      <c r="B505" s="78">
        <f>Original!C507</f>
        <v>0</v>
      </c>
      <c r="C505" s="79">
        <f>Original!B507</f>
        <v>0</v>
      </c>
      <c r="D505" s="84">
        <f t="shared" si="20"/>
        <v>0</v>
      </c>
      <c r="E505" s="84">
        <f t="shared" si="21"/>
        <v>0</v>
      </c>
      <c r="F505" s="85">
        <f>Original!G507</f>
        <v>0</v>
      </c>
      <c r="G505" s="86">
        <f t="shared" si="22"/>
        <v>0</v>
      </c>
    </row>
    <row r="506" spans="1:7" s="83" customFormat="1" hidden="1">
      <c r="A506" s="99">
        <f>'Accounting Invoice'!F1322</f>
        <v>0</v>
      </c>
      <c r="B506" s="78">
        <f>Original!C508</f>
        <v>0</v>
      </c>
      <c r="C506" s="79">
        <f>Original!B508</f>
        <v>0</v>
      </c>
      <c r="D506" s="84">
        <f t="shared" si="20"/>
        <v>0</v>
      </c>
      <c r="E506" s="84">
        <f t="shared" si="21"/>
        <v>0</v>
      </c>
      <c r="F506" s="85">
        <f>Original!G508</f>
        <v>0</v>
      </c>
      <c r="G506" s="86">
        <f t="shared" si="22"/>
        <v>0</v>
      </c>
    </row>
    <row r="507" spans="1:7" s="83" customFormat="1" hidden="1">
      <c r="A507" s="99">
        <f>'Accounting Invoice'!F1323</f>
        <v>0</v>
      </c>
      <c r="B507" s="78">
        <f>Original!C509</f>
        <v>0</v>
      </c>
      <c r="C507" s="79">
        <f>Original!B509</f>
        <v>0</v>
      </c>
      <c r="D507" s="84">
        <f t="shared" si="20"/>
        <v>0</v>
      </c>
      <c r="E507" s="84">
        <f t="shared" si="21"/>
        <v>0</v>
      </c>
      <c r="F507" s="85">
        <f>Original!G509</f>
        <v>0</v>
      </c>
      <c r="G507" s="86">
        <f t="shared" si="22"/>
        <v>0</v>
      </c>
    </row>
    <row r="508" spans="1:7" s="83" customFormat="1" hidden="1">
      <c r="A508" s="99">
        <f>'Accounting Invoice'!F1324</f>
        <v>0</v>
      </c>
      <c r="B508" s="78">
        <f>Original!C510</f>
        <v>0</v>
      </c>
      <c r="C508" s="79">
        <f>Original!B510</f>
        <v>0</v>
      </c>
      <c r="D508" s="84">
        <f t="shared" si="20"/>
        <v>0</v>
      </c>
      <c r="E508" s="84">
        <f t="shared" si="21"/>
        <v>0</v>
      </c>
      <c r="F508" s="85">
        <f>Original!G510</f>
        <v>0</v>
      </c>
      <c r="G508" s="86">
        <f t="shared" si="22"/>
        <v>0</v>
      </c>
    </row>
    <row r="509" spans="1:7" s="83" customFormat="1" hidden="1">
      <c r="A509" s="99">
        <f>'Accounting Invoice'!F1325</f>
        <v>0</v>
      </c>
      <c r="B509" s="78">
        <f>Original!C511</f>
        <v>0</v>
      </c>
      <c r="C509" s="79">
        <f>Original!B511</f>
        <v>0</v>
      </c>
      <c r="D509" s="84">
        <f t="shared" si="20"/>
        <v>0</v>
      </c>
      <c r="E509" s="84">
        <f t="shared" si="21"/>
        <v>0</v>
      </c>
      <c r="F509" s="85">
        <f>Original!G511</f>
        <v>0</v>
      </c>
      <c r="G509" s="86">
        <f t="shared" si="22"/>
        <v>0</v>
      </c>
    </row>
    <row r="510" spans="1:7" s="83" customFormat="1" hidden="1">
      <c r="A510" s="99">
        <f>'Accounting Invoice'!F1326</f>
        <v>0</v>
      </c>
      <c r="B510" s="78">
        <f>Original!C512</f>
        <v>0</v>
      </c>
      <c r="C510" s="79">
        <f>Original!B512</f>
        <v>0</v>
      </c>
      <c r="D510" s="84">
        <f t="shared" si="20"/>
        <v>0</v>
      </c>
      <c r="E510" s="84">
        <f t="shared" si="21"/>
        <v>0</v>
      </c>
      <c r="F510" s="85">
        <f>Original!G512</f>
        <v>0</v>
      </c>
      <c r="G510" s="86">
        <f t="shared" si="22"/>
        <v>0</v>
      </c>
    </row>
    <row r="511" spans="1:7" s="83" customFormat="1" hidden="1">
      <c r="A511" s="99">
        <f>'Accounting Invoice'!F1327</f>
        <v>0</v>
      </c>
      <c r="B511" s="78">
        <f>Original!C513</f>
        <v>0</v>
      </c>
      <c r="C511" s="79">
        <f>Original!B513</f>
        <v>0</v>
      </c>
      <c r="D511" s="84">
        <f t="shared" si="20"/>
        <v>0</v>
      </c>
      <c r="E511" s="84">
        <f t="shared" si="21"/>
        <v>0</v>
      </c>
      <c r="F511" s="85">
        <f>Original!G513</f>
        <v>0</v>
      </c>
      <c r="G511" s="86">
        <f t="shared" si="22"/>
        <v>0</v>
      </c>
    </row>
    <row r="512" spans="1:7" s="83" customFormat="1" hidden="1">
      <c r="A512" s="99">
        <f>'Accounting Invoice'!F1328</f>
        <v>0</v>
      </c>
      <c r="B512" s="78">
        <f>Original!C514</f>
        <v>0</v>
      </c>
      <c r="C512" s="79">
        <f>Original!B514</f>
        <v>0</v>
      </c>
      <c r="D512" s="84">
        <f t="shared" si="20"/>
        <v>0</v>
      </c>
      <c r="E512" s="84">
        <f t="shared" si="21"/>
        <v>0</v>
      </c>
      <c r="F512" s="85">
        <f>Original!G514</f>
        <v>0</v>
      </c>
      <c r="G512" s="86">
        <f t="shared" si="22"/>
        <v>0</v>
      </c>
    </row>
    <row r="513" spans="1:7" s="83" customFormat="1" hidden="1">
      <c r="A513" s="99">
        <f>'Accounting Invoice'!F1329</f>
        <v>0</v>
      </c>
      <c r="B513" s="78">
        <f>Original!C515</f>
        <v>0</v>
      </c>
      <c r="C513" s="79">
        <f>Original!B515</f>
        <v>0</v>
      </c>
      <c r="D513" s="84">
        <f t="shared" ref="D513:D576" si="23">F513/$D$14</f>
        <v>0</v>
      </c>
      <c r="E513" s="84">
        <f t="shared" ref="E513:E576" si="24">G513/$D$14</f>
        <v>0</v>
      </c>
      <c r="F513" s="85">
        <f>Original!G515</f>
        <v>0</v>
      </c>
      <c r="G513" s="86">
        <f t="shared" ref="G513:G576" si="25">C513*F513</f>
        <v>0</v>
      </c>
    </row>
    <row r="514" spans="1:7" s="83" customFormat="1" hidden="1">
      <c r="A514" s="99">
        <f>'Accounting Invoice'!F1330</f>
        <v>0</v>
      </c>
      <c r="B514" s="78">
        <f>Original!C516</f>
        <v>0</v>
      </c>
      <c r="C514" s="79">
        <f>Original!B516</f>
        <v>0</v>
      </c>
      <c r="D514" s="84">
        <f t="shared" si="23"/>
        <v>0</v>
      </c>
      <c r="E514" s="84">
        <f t="shared" si="24"/>
        <v>0</v>
      </c>
      <c r="F514" s="85">
        <f>Original!G516</f>
        <v>0</v>
      </c>
      <c r="G514" s="86">
        <f t="shared" si="25"/>
        <v>0</v>
      </c>
    </row>
    <row r="515" spans="1:7" s="83" customFormat="1" hidden="1">
      <c r="A515" s="99">
        <f>'Accounting Invoice'!F1331</f>
        <v>0</v>
      </c>
      <c r="B515" s="78">
        <f>Original!C517</f>
        <v>0</v>
      </c>
      <c r="C515" s="79">
        <f>Original!B517</f>
        <v>0</v>
      </c>
      <c r="D515" s="84">
        <f t="shared" si="23"/>
        <v>0</v>
      </c>
      <c r="E515" s="84">
        <f t="shared" si="24"/>
        <v>0</v>
      </c>
      <c r="F515" s="85">
        <f>Original!G517</f>
        <v>0</v>
      </c>
      <c r="G515" s="86">
        <f t="shared" si="25"/>
        <v>0</v>
      </c>
    </row>
    <row r="516" spans="1:7" s="83" customFormat="1" hidden="1">
      <c r="A516" s="99">
        <f>'Accounting Invoice'!F1332</f>
        <v>0</v>
      </c>
      <c r="B516" s="78">
        <f>Original!C518</f>
        <v>0</v>
      </c>
      <c r="C516" s="79">
        <f>Original!B518</f>
        <v>0</v>
      </c>
      <c r="D516" s="84">
        <f t="shared" si="23"/>
        <v>0</v>
      </c>
      <c r="E516" s="84">
        <f t="shared" si="24"/>
        <v>0</v>
      </c>
      <c r="F516" s="85">
        <f>Original!G518</f>
        <v>0</v>
      </c>
      <c r="G516" s="86">
        <f t="shared" si="25"/>
        <v>0</v>
      </c>
    </row>
    <row r="517" spans="1:7" s="83" customFormat="1" hidden="1">
      <c r="A517" s="99">
        <f>'Accounting Invoice'!F1333</f>
        <v>0</v>
      </c>
      <c r="B517" s="78">
        <f>Original!C519</f>
        <v>0</v>
      </c>
      <c r="C517" s="79">
        <f>Original!B519</f>
        <v>0</v>
      </c>
      <c r="D517" s="84">
        <f t="shared" si="23"/>
        <v>0</v>
      </c>
      <c r="E517" s="84">
        <f t="shared" si="24"/>
        <v>0</v>
      </c>
      <c r="F517" s="85">
        <f>Original!G519</f>
        <v>0</v>
      </c>
      <c r="G517" s="86">
        <f t="shared" si="25"/>
        <v>0</v>
      </c>
    </row>
    <row r="518" spans="1:7" s="83" customFormat="1" hidden="1">
      <c r="A518" s="99">
        <f>'Accounting Invoice'!F1334</f>
        <v>0</v>
      </c>
      <c r="B518" s="78">
        <f>Original!C520</f>
        <v>0</v>
      </c>
      <c r="C518" s="79">
        <f>Original!B520</f>
        <v>0</v>
      </c>
      <c r="D518" s="84">
        <f t="shared" si="23"/>
        <v>0</v>
      </c>
      <c r="E518" s="84">
        <f t="shared" si="24"/>
        <v>0</v>
      </c>
      <c r="F518" s="85">
        <f>Original!G520</f>
        <v>0</v>
      </c>
      <c r="G518" s="86">
        <f t="shared" si="25"/>
        <v>0</v>
      </c>
    </row>
    <row r="519" spans="1:7" s="83" customFormat="1" hidden="1">
      <c r="A519" s="99">
        <f>'Accounting Invoice'!F1335</f>
        <v>0</v>
      </c>
      <c r="B519" s="78">
        <f>Original!C521</f>
        <v>0</v>
      </c>
      <c r="C519" s="79">
        <f>Original!B521</f>
        <v>0</v>
      </c>
      <c r="D519" s="84">
        <f t="shared" si="23"/>
        <v>0</v>
      </c>
      <c r="E519" s="84">
        <f t="shared" si="24"/>
        <v>0</v>
      </c>
      <c r="F519" s="85">
        <f>Original!G521</f>
        <v>0</v>
      </c>
      <c r="G519" s="86">
        <f t="shared" si="25"/>
        <v>0</v>
      </c>
    </row>
    <row r="520" spans="1:7" s="83" customFormat="1" hidden="1">
      <c r="A520" s="99">
        <f>'Accounting Invoice'!F1336</f>
        <v>0</v>
      </c>
      <c r="B520" s="78">
        <f>Original!C522</f>
        <v>0</v>
      </c>
      <c r="C520" s="79">
        <f>Original!B522</f>
        <v>0</v>
      </c>
      <c r="D520" s="84">
        <f t="shared" si="23"/>
        <v>0</v>
      </c>
      <c r="E520" s="84">
        <f t="shared" si="24"/>
        <v>0</v>
      </c>
      <c r="F520" s="85">
        <f>Original!G522</f>
        <v>0</v>
      </c>
      <c r="G520" s="86">
        <f t="shared" si="25"/>
        <v>0</v>
      </c>
    </row>
    <row r="521" spans="1:7" s="83" customFormat="1" hidden="1">
      <c r="A521" s="99">
        <f>'Accounting Invoice'!F1337</f>
        <v>0</v>
      </c>
      <c r="B521" s="78">
        <f>Original!C523</f>
        <v>0</v>
      </c>
      <c r="C521" s="79">
        <f>Original!B523</f>
        <v>0</v>
      </c>
      <c r="D521" s="84">
        <f t="shared" si="23"/>
        <v>0</v>
      </c>
      <c r="E521" s="84">
        <f t="shared" si="24"/>
        <v>0</v>
      </c>
      <c r="F521" s="85">
        <f>Original!G523</f>
        <v>0</v>
      </c>
      <c r="G521" s="86">
        <f t="shared" si="25"/>
        <v>0</v>
      </c>
    </row>
    <row r="522" spans="1:7" s="83" customFormat="1" hidden="1">
      <c r="A522" s="99">
        <f>'Accounting Invoice'!F1338</f>
        <v>0</v>
      </c>
      <c r="B522" s="78">
        <f>Original!C524</f>
        <v>0</v>
      </c>
      <c r="C522" s="79">
        <f>Original!B524</f>
        <v>0</v>
      </c>
      <c r="D522" s="84">
        <f t="shared" si="23"/>
        <v>0</v>
      </c>
      <c r="E522" s="84">
        <f t="shared" si="24"/>
        <v>0</v>
      </c>
      <c r="F522" s="85">
        <f>Original!G524</f>
        <v>0</v>
      </c>
      <c r="G522" s="86">
        <f t="shared" si="25"/>
        <v>0</v>
      </c>
    </row>
    <row r="523" spans="1:7" s="83" customFormat="1" hidden="1">
      <c r="A523" s="99">
        <f>'Accounting Invoice'!F1339</f>
        <v>0</v>
      </c>
      <c r="B523" s="78">
        <f>Original!C525</f>
        <v>0</v>
      </c>
      <c r="C523" s="79">
        <f>Original!B525</f>
        <v>0</v>
      </c>
      <c r="D523" s="84">
        <f t="shared" si="23"/>
        <v>0</v>
      </c>
      <c r="E523" s="84">
        <f t="shared" si="24"/>
        <v>0</v>
      </c>
      <c r="F523" s="85">
        <f>Original!G525</f>
        <v>0</v>
      </c>
      <c r="G523" s="86">
        <f t="shared" si="25"/>
        <v>0</v>
      </c>
    </row>
    <row r="524" spans="1:7" s="83" customFormat="1" hidden="1">
      <c r="A524" s="99">
        <f>'Accounting Invoice'!F1340</f>
        <v>0</v>
      </c>
      <c r="B524" s="78">
        <f>Original!C526</f>
        <v>0</v>
      </c>
      <c r="C524" s="79">
        <f>Original!B526</f>
        <v>0</v>
      </c>
      <c r="D524" s="84">
        <f t="shared" si="23"/>
        <v>0</v>
      </c>
      <c r="E524" s="84">
        <f t="shared" si="24"/>
        <v>0</v>
      </c>
      <c r="F524" s="85">
        <f>Original!G526</f>
        <v>0</v>
      </c>
      <c r="G524" s="86">
        <f t="shared" si="25"/>
        <v>0</v>
      </c>
    </row>
    <row r="525" spans="1:7" s="83" customFormat="1" hidden="1">
      <c r="A525" s="99">
        <f>'Accounting Invoice'!F1341</f>
        <v>0</v>
      </c>
      <c r="B525" s="78">
        <f>Original!C527</f>
        <v>0</v>
      </c>
      <c r="C525" s="79">
        <f>Original!B527</f>
        <v>0</v>
      </c>
      <c r="D525" s="84">
        <f t="shared" si="23"/>
        <v>0</v>
      </c>
      <c r="E525" s="84">
        <f t="shared" si="24"/>
        <v>0</v>
      </c>
      <c r="F525" s="85">
        <f>Original!G527</f>
        <v>0</v>
      </c>
      <c r="G525" s="86">
        <f t="shared" si="25"/>
        <v>0</v>
      </c>
    </row>
    <row r="526" spans="1:7" s="83" customFormat="1" hidden="1">
      <c r="A526" s="99">
        <f>'Accounting Invoice'!F1342</f>
        <v>0</v>
      </c>
      <c r="B526" s="78">
        <f>Original!C528</f>
        <v>0</v>
      </c>
      <c r="C526" s="79">
        <f>Original!B528</f>
        <v>0</v>
      </c>
      <c r="D526" s="84">
        <f t="shared" si="23"/>
        <v>0</v>
      </c>
      <c r="E526" s="84">
        <f t="shared" si="24"/>
        <v>0</v>
      </c>
      <c r="F526" s="85">
        <f>Original!G528</f>
        <v>0</v>
      </c>
      <c r="G526" s="86">
        <f t="shared" si="25"/>
        <v>0</v>
      </c>
    </row>
    <row r="527" spans="1:7" s="83" customFormat="1" hidden="1">
      <c r="A527" s="99">
        <f>'Accounting Invoice'!F1343</f>
        <v>0</v>
      </c>
      <c r="B527" s="78">
        <f>Original!C529</f>
        <v>0</v>
      </c>
      <c r="C527" s="79">
        <f>Original!B529</f>
        <v>0</v>
      </c>
      <c r="D527" s="84">
        <f t="shared" si="23"/>
        <v>0</v>
      </c>
      <c r="E527" s="84">
        <f t="shared" si="24"/>
        <v>0</v>
      </c>
      <c r="F527" s="85">
        <f>Original!G529</f>
        <v>0</v>
      </c>
      <c r="G527" s="86">
        <f t="shared" si="25"/>
        <v>0</v>
      </c>
    </row>
    <row r="528" spans="1:7" s="83" customFormat="1" hidden="1">
      <c r="A528" s="99">
        <f>'Accounting Invoice'!F1344</f>
        <v>0</v>
      </c>
      <c r="B528" s="78">
        <f>Original!C530</f>
        <v>0</v>
      </c>
      <c r="C528" s="79">
        <f>Original!B530</f>
        <v>0</v>
      </c>
      <c r="D528" s="84">
        <f t="shared" si="23"/>
        <v>0</v>
      </c>
      <c r="E528" s="84">
        <f t="shared" si="24"/>
        <v>0</v>
      </c>
      <c r="F528" s="85">
        <f>Original!G530</f>
        <v>0</v>
      </c>
      <c r="G528" s="86">
        <f t="shared" si="25"/>
        <v>0</v>
      </c>
    </row>
    <row r="529" spans="1:7" s="83" customFormat="1" hidden="1">
      <c r="A529" s="99">
        <f>'Accounting Invoice'!F1345</f>
        <v>0</v>
      </c>
      <c r="B529" s="78">
        <f>Original!C531</f>
        <v>0</v>
      </c>
      <c r="C529" s="79">
        <f>Original!B531</f>
        <v>0</v>
      </c>
      <c r="D529" s="84">
        <f t="shared" si="23"/>
        <v>0</v>
      </c>
      <c r="E529" s="84">
        <f t="shared" si="24"/>
        <v>0</v>
      </c>
      <c r="F529" s="85">
        <f>Original!G531</f>
        <v>0</v>
      </c>
      <c r="G529" s="86">
        <f t="shared" si="25"/>
        <v>0</v>
      </c>
    </row>
    <row r="530" spans="1:7" s="83" customFormat="1" hidden="1">
      <c r="A530" s="99">
        <f>'Accounting Invoice'!F1346</f>
        <v>0</v>
      </c>
      <c r="B530" s="78">
        <f>Original!C532</f>
        <v>0</v>
      </c>
      <c r="C530" s="79">
        <f>Original!B532</f>
        <v>0</v>
      </c>
      <c r="D530" s="84">
        <f t="shared" si="23"/>
        <v>0</v>
      </c>
      <c r="E530" s="84">
        <f t="shared" si="24"/>
        <v>0</v>
      </c>
      <c r="F530" s="85">
        <f>Original!G532</f>
        <v>0</v>
      </c>
      <c r="G530" s="86">
        <f t="shared" si="25"/>
        <v>0</v>
      </c>
    </row>
    <row r="531" spans="1:7" s="83" customFormat="1" hidden="1">
      <c r="A531" s="99">
        <f>'Accounting Invoice'!F1347</f>
        <v>0</v>
      </c>
      <c r="B531" s="78">
        <f>Original!C533</f>
        <v>0</v>
      </c>
      <c r="C531" s="79">
        <f>Original!B533</f>
        <v>0</v>
      </c>
      <c r="D531" s="84">
        <f t="shared" si="23"/>
        <v>0</v>
      </c>
      <c r="E531" s="84">
        <f t="shared" si="24"/>
        <v>0</v>
      </c>
      <c r="F531" s="85">
        <f>Original!G533</f>
        <v>0</v>
      </c>
      <c r="G531" s="86">
        <f t="shared" si="25"/>
        <v>0</v>
      </c>
    </row>
    <row r="532" spans="1:7" s="83" customFormat="1" hidden="1">
      <c r="A532" s="99">
        <f>'Accounting Invoice'!F1348</f>
        <v>0</v>
      </c>
      <c r="B532" s="78">
        <f>Original!C534</f>
        <v>0</v>
      </c>
      <c r="C532" s="79">
        <f>Original!B534</f>
        <v>0</v>
      </c>
      <c r="D532" s="84">
        <f t="shared" si="23"/>
        <v>0</v>
      </c>
      <c r="E532" s="84">
        <f t="shared" si="24"/>
        <v>0</v>
      </c>
      <c r="F532" s="85">
        <f>Original!G534</f>
        <v>0</v>
      </c>
      <c r="G532" s="86">
        <f t="shared" si="25"/>
        <v>0</v>
      </c>
    </row>
    <row r="533" spans="1:7" s="83" customFormat="1" hidden="1">
      <c r="A533" s="99">
        <f>'Accounting Invoice'!F1349</f>
        <v>0</v>
      </c>
      <c r="B533" s="78">
        <f>Original!C535</f>
        <v>0</v>
      </c>
      <c r="C533" s="79">
        <f>Original!B535</f>
        <v>0</v>
      </c>
      <c r="D533" s="84">
        <f t="shared" si="23"/>
        <v>0</v>
      </c>
      <c r="E533" s="84">
        <f t="shared" si="24"/>
        <v>0</v>
      </c>
      <c r="F533" s="85">
        <f>Original!G535</f>
        <v>0</v>
      </c>
      <c r="G533" s="86">
        <f t="shared" si="25"/>
        <v>0</v>
      </c>
    </row>
    <row r="534" spans="1:7" s="83" customFormat="1" hidden="1">
      <c r="A534" s="99">
        <f>'Accounting Invoice'!F1350</f>
        <v>0</v>
      </c>
      <c r="B534" s="78">
        <f>Original!C536</f>
        <v>0</v>
      </c>
      <c r="C534" s="79">
        <f>Original!B536</f>
        <v>0</v>
      </c>
      <c r="D534" s="84">
        <f t="shared" si="23"/>
        <v>0</v>
      </c>
      <c r="E534" s="84">
        <f t="shared" si="24"/>
        <v>0</v>
      </c>
      <c r="F534" s="85">
        <f>Original!G536</f>
        <v>0</v>
      </c>
      <c r="G534" s="86">
        <f t="shared" si="25"/>
        <v>0</v>
      </c>
    </row>
    <row r="535" spans="1:7" s="83" customFormat="1" hidden="1">
      <c r="A535" s="99">
        <f>'Accounting Invoice'!F1351</f>
        <v>0</v>
      </c>
      <c r="B535" s="78">
        <f>Original!C537</f>
        <v>0</v>
      </c>
      <c r="C535" s="79">
        <f>Original!B537</f>
        <v>0</v>
      </c>
      <c r="D535" s="84">
        <f t="shared" si="23"/>
        <v>0</v>
      </c>
      <c r="E535" s="84">
        <f t="shared" si="24"/>
        <v>0</v>
      </c>
      <c r="F535" s="85">
        <f>Original!G537</f>
        <v>0</v>
      </c>
      <c r="G535" s="86">
        <f t="shared" si="25"/>
        <v>0</v>
      </c>
    </row>
    <row r="536" spans="1:7" s="83" customFormat="1" hidden="1">
      <c r="A536" s="99">
        <f>'Accounting Invoice'!F1352</f>
        <v>0</v>
      </c>
      <c r="B536" s="78">
        <f>Original!C538</f>
        <v>0</v>
      </c>
      <c r="C536" s="79">
        <f>Original!B538</f>
        <v>0</v>
      </c>
      <c r="D536" s="84">
        <f t="shared" si="23"/>
        <v>0</v>
      </c>
      <c r="E536" s="84">
        <f t="shared" si="24"/>
        <v>0</v>
      </c>
      <c r="F536" s="85">
        <f>Original!G538</f>
        <v>0</v>
      </c>
      <c r="G536" s="86">
        <f t="shared" si="25"/>
        <v>0</v>
      </c>
    </row>
    <row r="537" spans="1:7" s="83" customFormat="1" hidden="1">
      <c r="A537" s="99">
        <f>'Accounting Invoice'!F1353</f>
        <v>0</v>
      </c>
      <c r="B537" s="78">
        <f>Original!C539</f>
        <v>0</v>
      </c>
      <c r="C537" s="79">
        <f>Original!B539</f>
        <v>0</v>
      </c>
      <c r="D537" s="84">
        <f t="shared" si="23"/>
        <v>0</v>
      </c>
      <c r="E537" s="84">
        <f t="shared" si="24"/>
        <v>0</v>
      </c>
      <c r="F537" s="85">
        <f>Original!G539</f>
        <v>0</v>
      </c>
      <c r="G537" s="86">
        <f t="shared" si="25"/>
        <v>0</v>
      </c>
    </row>
    <row r="538" spans="1:7" s="83" customFormat="1" hidden="1">
      <c r="A538" s="99">
        <f>'Accounting Invoice'!F1354</f>
        <v>0</v>
      </c>
      <c r="B538" s="78">
        <f>Original!C540</f>
        <v>0</v>
      </c>
      <c r="C538" s="79">
        <f>Original!B540</f>
        <v>0</v>
      </c>
      <c r="D538" s="84">
        <f t="shared" si="23"/>
        <v>0</v>
      </c>
      <c r="E538" s="84">
        <f t="shared" si="24"/>
        <v>0</v>
      </c>
      <c r="F538" s="85">
        <f>Original!G540</f>
        <v>0</v>
      </c>
      <c r="G538" s="86">
        <f t="shared" si="25"/>
        <v>0</v>
      </c>
    </row>
    <row r="539" spans="1:7" s="83" customFormat="1" hidden="1">
      <c r="A539" s="99">
        <f>'Accounting Invoice'!F1355</f>
        <v>0</v>
      </c>
      <c r="B539" s="78">
        <f>Original!C541</f>
        <v>0</v>
      </c>
      <c r="C539" s="79">
        <f>Original!B541</f>
        <v>0</v>
      </c>
      <c r="D539" s="84">
        <f t="shared" si="23"/>
        <v>0</v>
      </c>
      <c r="E539" s="84">
        <f t="shared" si="24"/>
        <v>0</v>
      </c>
      <c r="F539" s="85">
        <f>Original!G541</f>
        <v>0</v>
      </c>
      <c r="G539" s="86">
        <f t="shared" si="25"/>
        <v>0</v>
      </c>
    </row>
    <row r="540" spans="1:7" s="83" customFormat="1" hidden="1">
      <c r="A540" s="99">
        <f>'Accounting Invoice'!F1356</f>
        <v>0</v>
      </c>
      <c r="B540" s="78">
        <f>Original!C542</f>
        <v>0</v>
      </c>
      <c r="C540" s="79">
        <f>Original!B542</f>
        <v>0</v>
      </c>
      <c r="D540" s="84">
        <f t="shared" si="23"/>
        <v>0</v>
      </c>
      <c r="E540" s="84">
        <f t="shared" si="24"/>
        <v>0</v>
      </c>
      <c r="F540" s="85">
        <f>Original!G542</f>
        <v>0</v>
      </c>
      <c r="G540" s="86">
        <f t="shared" si="25"/>
        <v>0</v>
      </c>
    </row>
    <row r="541" spans="1:7" s="83" customFormat="1" hidden="1">
      <c r="A541" s="99">
        <f>'Accounting Invoice'!F1357</f>
        <v>0</v>
      </c>
      <c r="B541" s="78">
        <f>Original!C543</f>
        <v>0</v>
      </c>
      <c r="C541" s="79">
        <f>Original!B543</f>
        <v>0</v>
      </c>
      <c r="D541" s="84">
        <f t="shared" si="23"/>
        <v>0</v>
      </c>
      <c r="E541" s="84">
        <f t="shared" si="24"/>
        <v>0</v>
      </c>
      <c r="F541" s="85">
        <f>Original!G543</f>
        <v>0</v>
      </c>
      <c r="G541" s="86">
        <f t="shared" si="25"/>
        <v>0</v>
      </c>
    </row>
    <row r="542" spans="1:7" s="83" customFormat="1" hidden="1">
      <c r="A542" s="99">
        <f>'Accounting Invoice'!F1358</f>
        <v>0</v>
      </c>
      <c r="B542" s="78">
        <f>Original!C544</f>
        <v>0</v>
      </c>
      <c r="C542" s="79">
        <f>Original!B544</f>
        <v>0</v>
      </c>
      <c r="D542" s="84">
        <f t="shared" si="23"/>
        <v>0</v>
      </c>
      <c r="E542" s="84">
        <f t="shared" si="24"/>
        <v>0</v>
      </c>
      <c r="F542" s="85">
        <f>Original!G544</f>
        <v>0</v>
      </c>
      <c r="G542" s="86">
        <f t="shared" si="25"/>
        <v>0</v>
      </c>
    </row>
    <row r="543" spans="1:7" s="83" customFormat="1" hidden="1">
      <c r="A543" s="99">
        <f>'Accounting Invoice'!F1359</f>
        <v>0</v>
      </c>
      <c r="B543" s="78">
        <f>Original!C545</f>
        <v>0</v>
      </c>
      <c r="C543" s="79">
        <f>Original!B545</f>
        <v>0</v>
      </c>
      <c r="D543" s="84">
        <f t="shared" si="23"/>
        <v>0</v>
      </c>
      <c r="E543" s="84">
        <f t="shared" si="24"/>
        <v>0</v>
      </c>
      <c r="F543" s="85">
        <f>Original!G545</f>
        <v>0</v>
      </c>
      <c r="G543" s="86">
        <f t="shared" si="25"/>
        <v>0</v>
      </c>
    </row>
    <row r="544" spans="1:7" s="83" customFormat="1" hidden="1">
      <c r="A544" s="99">
        <f>'Accounting Invoice'!F1360</f>
        <v>0</v>
      </c>
      <c r="B544" s="78">
        <f>Original!C546</f>
        <v>0</v>
      </c>
      <c r="C544" s="79">
        <f>Original!B546</f>
        <v>0</v>
      </c>
      <c r="D544" s="84">
        <f t="shared" si="23"/>
        <v>0</v>
      </c>
      <c r="E544" s="84">
        <f t="shared" si="24"/>
        <v>0</v>
      </c>
      <c r="F544" s="85">
        <f>Original!G546</f>
        <v>0</v>
      </c>
      <c r="G544" s="86">
        <f t="shared" si="25"/>
        <v>0</v>
      </c>
    </row>
    <row r="545" spans="1:7" s="83" customFormat="1" hidden="1">
      <c r="A545" s="99">
        <f>'Accounting Invoice'!F1361</f>
        <v>0</v>
      </c>
      <c r="B545" s="78">
        <f>Original!C547</f>
        <v>0</v>
      </c>
      <c r="C545" s="79">
        <f>Original!B547</f>
        <v>0</v>
      </c>
      <c r="D545" s="84">
        <f t="shared" si="23"/>
        <v>0</v>
      </c>
      <c r="E545" s="84">
        <f t="shared" si="24"/>
        <v>0</v>
      </c>
      <c r="F545" s="85">
        <f>Original!G547</f>
        <v>0</v>
      </c>
      <c r="G545" s="86">
        <f t="shared" si="25"/>
        <v>0</v>
      </c>
    </row>
    <row r="546" spans="1:7" s="83" customFormat="1" hidden="1">
      <c r="A546" s="99">
        <f>'Accounting Invoice'!F1362</f>
        <v>0</v>
      </c>
      <c r="B546" s="78">
        <f>Original!C548</f>
        <v>0</v>
      </c>
      <c r="C546" s="79">
        <f>Original!B548</f>
        <v>0</v>
      </c>
      <c r="D546" s="84">
        <f t="shared" si="23"/>
        <v>0</v>
      </c>
      <c r="E546" s="84">
        <f t="shared" si="24"/>
        <v>0</v>
      </c>
      <c r="F546" s="85">
        <f>Original!G548</f>
        <v>0</v>
      </c>
      <c r="G546" s="86">
        <f t="shared" si="25"/>
        <v>0</v>
      </c>
    </row>
    <row r="547" spans="1:7" s="83" customFormat="1" hidden="1">
      <c r="A547" s="99">
        <f>'Accounting Invoice'!F1363</f>
        <v>0</v>
      </c>
      <c r="B547" s="78">
        <f>Original!C549</f>
        <v>0</v>
      </c>
      <c r="C547" s="79">
        <f>Original!B549</f>
        <v>0</v>
      </c>
      <c r="D547" s="84">
        <f t="shared" si="23"/>
        <v>0</v>
      </c>
      <c r="E547" s="84">
        <f t="shared" si="24"/>
        <v>0</v>
      </c>
      <c r="F547" s="85">
        <f>Original!G549</f>
        <v>0</v>
      </c>
      <c r="G547" s="86">
        <f t="shared" si="25"/>
        <v>0</v>
      </c>
    </row>
    <row r="548" spans="1:7" s="83" customFormat="1" hidden="1">
      <c r="A548" s="99">
        <f>'Accounting Invoice'!F1364</f>
        <v>0</v>
      </c>
      <c r="B548" s="78">
        <f>Original!C550</f>
        <v>0</v>
      </c>
      <c r="C548" s="79">
        <f>Original!B550</f>
        <v>0</v>
      </c>
      <c r="D548" s="84">
        <f t="shared" si="23"/>
        <v>0</v>
      </c>
      <c r="E548" s="84">
        <f t="shared" si="24"/>
        <v>0</v>
      </c>
      <c r="F548" s="85">
        <f>Original!G550</f>
        <v>0</v>
      </c>
      <c r="G548" s="86">
        <f t="shared" si="25"/>
        <v>0</v>
      </c>
    </row>
    <row r="549" spans="1:7" s="83" customFormat="1" hidden="1">
      <c r="A549" s="99">
        <f>'Accounting Invoice'!F1365</f>
        <v>0</v>
      </c>
      <c r="B549" s="78">
        <f>Original!C551</f>
        <v>0</v>
      </c>
      <c r="C549" s="79">
        <f>Original!B551</f>
        <v>0</v>
      </c>
      <c r="D549" s="84">
        <f t="shared" si="23"/>
        <v>0</v>
      </c>
      <c r="E549" s="84">
        <f t="shared" si="24"/>
        <v>0</v>
      </c>
      <c r="F549" s="85">
        <f>Original!G551</f>
        <v>0</v>
      </c>
      <c r="G549" s="86">
        <f t="shared" si="25"/>
        <v>0</v>
      </c>
    </row>
    <row r="550" spans="1:7" s="83" customFormat="1" hidden="1">
      <c r="A550" s="99">
        <f>'Accounting Invoice'!F1366</f>
        <v>0</v>
      </c>
      <c r="B550" s="78">
        <f>Original!C552</f>
        <v>0</v>
      </c>
      <c r="C550" s="79">
        <f>Original!B552</f>
        <v>0</v>
      </c>
      <c r="D550" s="84">
        <f t="shared" si="23"/>
        <v>0</v>
      </c>
      <c r="E550" s="84">
        <f t="shared" si="24"/>
        <v>0</v>
      </c>
      <c r="F550" s="85">
        <f>Original!G552</f>
        <v>0</v>
      </c>
      <c r="G550" s="86">
        <f t="shared" si="25"/>
        <v>0</v>
      </c>
    </row>
    <row r="551" spans="1:7" s="83" customFormat="1" hidden="1">
      <c r="A551" s="99">
        <f>'Accounting Invoice'!F1367</f>
        <v>0</v>
      </c>
      <c r="B551" s="78">
        <f>Original!C553</f>
        <v>0</v>
      </c>
      <c r="C551" s="79">
        <f>Original!B553</f>
        <v>0</v>
      </c>
      <c r="D551" s="84">
        <f t="shared" si="23"/>
        <v>0</v>
      </c>
      <c r="E551" s="84">
        <f t="shared" si="24"/>
        <v>0</v>
      </c>
      <c r="F551" s="85">
        <f>Original!G553</f>
        <v>0</v>
      </c>
      <c r="G551" s="86">
        <f t="shared" si="25"/>
        <v>0</v>
      </c>
    </row>
    <row r="552" spans="1:7" s="83" customFormat="1" hidden="1">
      <c r="A552" s="99">
        <f>'Accounting Invoice'!F1368</f>
        <v>0</v>
      </c>
      <c r="B552" s="78">
        <f>Original!C554</f>
        <v>0</v>
      </c>
      <c r="C552" s="79">
        <f>Original!B554</f>
        <v>0</v>
      </c>
      <c r="D552" s="84">
        <f t="shared" si="23"/>
        <v>0</v>
      </c>
      <c r="E552" s="84">
        <f t="shared" si="24"/>
        <v>0</v>
      </c>
      <c r="F552" s="85">
        <f>Original!G554</f>
        <v>0</v>
      </c>
      <c r="G552" s="86">
        <f t="shared" si="25"/>
        <v>0</v>
      </c>
    </row>
    <row r="553" spans="1:7" s="83" customFormat="1" hidden="1">
      <c r="A553" s="99">
        <f>'Accounting Invoice'!F1369</f>
        <v>0</v>
      </c>
      <c r="B553" s="78">
        <f>Original!C555</f>
        <v>0</v>
      </c>
      <c r="C553" s="79">
        <f>Original!B555</f>
        <v>0</v>
      </c>
      <c r="D553" s="84">
        <f t="shared" si="23"/>
        <v>0</v>
      </c>
      <c r="E553" s="84">
        <f t="shared" si="24"/>
        <v>0</v>
      </c>
      <c r="F553" s="85">
        <f>Original!G555</f>
        <v>0</v>
      </c>
      <c r="G553" s="86">
        <f t="shared" si="25"/>
        <v>0</v>
      </c>
    </row>
    <row r="554" spans="1:7" s="83" customFormat="1" hidden="1">
      <c r="A554" s="99">
        <f>'Accounting Invoice'!F1370</f>
        <v>0</v>
      </c>
      <c r="B554" s="78">
        <f>Original!C556</f>
        <v>0</v>
      </c>
      <c r="C554" s="79">
        <f>Original!B556</f>
        <v>0</v>
      </c>
      <c r="D554" s="84">
        <f t="shared" si="23"/>
        <v>0</v>
      </c>
      <c r="E554" s="84">
        <f t="shared" si="24"/>
        <v>0</v>
      </c>
      <c r="F554" s="85">
        <f>Original!G556</f>
        <v>0</v>
      </c>
      <c r="G554" s="86">
        <f t="shared" si="25"/>
        <v>0</v>
      </c>
    </row>
    <row r="555" spans="1:7" s="83" customFormat="1" hidden="1">
      <c r="A555" s="99">
        <f>'Accounting Invoice'!F1371</f>
        <v>0</v>
      </c>
      <c r="B555" s="78">
        <f>Original!C557</f>
        <v>0</v>
      </c>
      <c r="C555" s="79">
        <f>Original!B557</f>
        <v>0</v>
      </c>
      <c r="D555" s="84">
        <f t="shared" si="23"/>
        <v>0</v>
      </c>
      <c r="E555" s="84">
        <f t="shared" si="24"/>
        <v>0</v>
      </c>
      <c r="F555" s="85">
        <f>Original!G557</f>
        <v>0</v>
      </c>
      <c r="G555" s="86">
        <f t="shared" si="25"/>
        <v>0</v>
      </c>
    </row>
    <row r="556" spans="1:7" s="83" customFormat="1" hidden="1">
      <c r="A556" s="99">
        <f>'Accounting Invoice'!F1372</f>
        <v>0</v>
      </c>
      <c r="B556" s="78">
        <f>Original!C558</f>
        <v>0</v>
      </c>
      <c r="C556" s="79">
        <f>Original!B558</f>
        <v>0</v>
      </c>
      <c r="D556" s="84">
        <f t="shared" si="23"/>
        <v>0</v>
      </c>
      <c r="E556" s="84">
        <f t="shared" si="24"/>
        <v>0</v>
      </c>
      <c r="F556" s="85">
        <f>Original!G558</f>
        <v>0</v>
      </c>
      <c r="G556" s="86">
        <f t="shared" si="25"/>
        <v>0</v>
      </c>
    </row>
    <row r="557" spans="1:7" s="83" customFormat="1" hidden="1">
      <c r="A557" s="99">
        <f>'Accounting Invoice'!F1373</f>
        <v>0</v>
      </c>
      <c r="B557" s="78">
        <f>Original!C559</f>
        <v>0</v>
      </c>
      <c r="C557" s="79">
        <f>Original!B559</f>
        <v>0</v>
      </c>
      <c r="D557" s="84">
        <f t="shared" si="23"/>
        <v>0</v>
      </c>
      <c r="E557" s="84">
        <f t="shared" si="24"/>
        <v>0</v>
      </c>
      <c r="F557" s="85">
        <f>Original!G559</f>
        <v>0</v>
      </c>
      <c r="G557" s="86">
        <f t="shared" si="25"/>
        <v>0</v>
      </c>
    </row>
    <row r="558" spans="1:7" s="83" customFormat="1" hidden="1">
      <c r="A558" s="99">
        <f>'Accounting Invoice'!F1374</f>
        <v>0</v>
      </c>
      <c r="B558" s="78">
        <f>Original!C560</f>
        <v>0</v>
      </c>
      <c r="C558" s="79">
        <f>Original!B560</f>
        <v>0</v>
      </c>
      <c r="D558" s="84">
        <f t="shared" si="23"/>
        <v>0</v>
      </c>
      <c r="E558" s="84">
        <f t="shared" si="24"/>
        <v>0</v>
      </c>
      <c r="F558" s="85">
        <f>Original!G560</f>
        <v>0</v>
      </c>
      <c r="G558" s="86">
        <f t="shared" si="25"/>
        <v>0</v>
      </c>
    </row>
    <row r="559" spans="1:7" s="83" customFormat="1" hidden="1">
      <c r="A559" s="99">
        <f>'Accounting Invoice'!F1375</f>
        <v>0</v>
      </c>
      <c r="B559" s="78">
        <f>Original!C561</f>
        <v>0</v>
      </c>
      <c r="C559" s="79">
        <f>Original!B561</f>
        <v>0</v>
      </c>
      <c r="D559" s="84">
        <f t="shared" si="23"/>
        <v>0</v>
      </c>
      <c r="E559" s="84">
        <f t="shared" si="24"/>
        <v>0</v>
      </c>
      <c r="F559" s="85">
        <f>Original!G561</f>
        <v>0</v>
      </c>
      <c r="G559" s="86">
        <f t="shared" si="25"/>
        <v>0</v>
      </c>
    </row>
    <row r="560" spans="1:7" s="83" customFormat="1" hidden="1">
      <c r="A560" s="99">
        <f>'Accounting Invoice'!F1376</f>
        <v>0</v>
      </c>
      <c r="B560" s="78">
        <f>Original!C562</f>
        <v>0</v>
      </c>
      <c r="C560" s="79">
        <f>Original!B562</f>
        <v>0</v>
      </c>
      <c r="D560" s="84">
        <f t="shared" si="23"/>
        <v>0</v>
      </c>
      <c r="E560" s="84">
        <f t="shared" si="24"/>
        <v>0</v>
      </c>
      <c r="F560" s="85">
        <f>Original!G562</f>
        <v>0</v>
      </c>
      <c r="G560" s="86">
        <f t="shared" si="25"/>
        <v>0</v>
      </c>
    </row>
    <row r="561" spans="1:7" s="83" customFormat="1" hidden="1">
      <c r="A561" s="99">
        <f>'Accounting Invoice'!F1377</f>
        <v>0</v>
      </c>
      <c r="B561" s="78">
        <f>Original!C563</f>
        <v>0</v>
      </c>
      <c r="C561" s="79">
        <f>Original!B563</f>
        <v>0</v>
      </c>
      <c r="D561" s="84">
        <f t="shared" si="23"/>
        <v>0</v>
      </c>
      <c r="E561" s="84">
        <f t="shared" si="24"/>
        <v>0</v>
      </c>
      <c r="F561" s="85">
        <f>Original!G563</f>
        <v>0</v>
      </c>
      <c r="G561" s="86">
        <f t="shared" si="25"/>
        <v>0</v>
      </c>
    </row>
    <row r="562" spans="1:7" s="83" customFormat="1" hidden="1">
      <c r="A562" s="99">
        <f>'Accounting Invoice'!F1378</f>
        <v>0</v>
      </c>
      <c r="B562" s="78">
        <f>Original!C564</f>
        <v>0</v>
      </c>
      <c r="C562" s="79">
        <f>Original!B564</f>
        <v>0</v>
      </c>
      <c r="D562" s="84">
        <f t="shared" si="23"/>
        <v>0</v>
      </c>
      <c r="E562" s="84">
        <f t="shared" si="24"/>
        <v>0</v>
      </c>
      <c r="F562" s="85">
        <f>Original!G564</f>
        <v>0</v>
      </c>
      <c r="G562" s="86">
        <f t="shared" si="25"/>
        <v>0</v>
      </c>
    </row>
    <row r="563" spans="1:7" s="83" customFormat="1" hidden="1">
      <c r="A563" s="99">
        <f>'Accounting Invoice'!F1379</f>
        <v>0</v>
      </c>
      <c r="B563" s="78">
        <f>Original!C565</f>
        <v>0</v>
      </c>
      <c r="C563" s="79">
        <f>Original!B565</f>
        <v>0</v>
      </c>
      <c r="D563" s="84">
        <f t="shared" si="23"/>
        <v>0</v>
      </c>
      <c r="E563" s="84">
        <f t="shared" si="24"/>
        <v>0</v>
      </c>
      <c r="F563" s="85">
        <f>Original!G565</f>
        <v>0</v>
      </c>
      <c r="G563" s="86">
        <f t="shared" si="25"/>
        <v>0</v>
      </c>
    </row>
    <row r="564" spans="1:7" s="83" customFormat="1" hidden="1">
      <c r="A564" s="99">
        <f>'Accounting Invoice'!F1380</f>
        <v>0</v>
      </c>
      <c r="B564" s="78">
        <f>Original!C566</f>
        <v>0</v>
      </c>
      <c r="C564" s="79">
        <f>Original!B566</f>
        <v>0</v>
      </c>
      <c r="D564" s="84">
        <f t="shared" si="23"/>
        <v>0</v>
      </c>
      <c r="E564" s="84">
        <f t="shared" si="24"/>
        <v>0</v>
      </c>
      <c r="F564" s="85">
        <f>Original!G566</f>
        <v>0</v>
      </c>
      <c r="G564" s="86">
        <f t="shared" si="25"/>
        <v>0</v>
      </c>
    </row>
    <row r="565" spans="1:7" s="83" customFormat="1" hidden="1">
      <c r="A565" s="99">
        <f>'Accounting Invoice'!F1381</f>
        <v>0</v>
      </c>
      <c r="B565" s="78">
        <f>Original!C567</f>
        <v>0</v>
      </c>
      <c r="C565" s="79">
        <f>Original!B567</f>
        <v>0</v>
      </c>
      <c r="D565" s="84">
        <f t="shared" si="23"/>
        <v>0</v>
      </c>
      <c r="E565" s="84">
        <f t="shared" si="24"/>
        <v>0</v>
      </c>
      <c r="F565" s="85">
        <f>Original!G567</f>
        <v>0</v>
      </c>
      <c r="G565" s="86">
        <f t="shared" si="25"/>
        <v>0</v>
      </c>
    </row>
    <row r="566" spans="1:7" s="83" customFormat="1" hidden="1">
      <c r="A566" s="99">
        <f>'Accounting Invoice'!F1382</f>
        <v>0</v>
      </c>
      <c r="B566" s="78">
        <f>Original!C568</f>
        <v>0</v>
      </c>
      <c r="C566" s="79">
        <f>Original!B568</f>
        <v>0</v>
      </c>
      <c r="D566" s="84">
        <f t="shared" si="23"/>
        <v>0</v>
      </c>
      <c r="E566" s="84">
        <f t="shared" si="24"/>
        <v>0</v>
      </c>
      <c r="F566" s="85">
        <f>Original!G568</f>
        <v>0</v>
      </c>
      <c r="G566" s="86">
        <f t="shared" si="25"/>
        <v>0</v>
      </c>
    </row>
    <row r="567" spans="1:7" s="83" customFormat="1" hidden="1">
      <c r="A567" s="99">
        <f>'Accounting Invoice'!F1383</f>
        <v>0</v>
      </c>
      <c r="B567" s="78">
        <f>Original!C569</f>
        <v>0</v>
      </c>
      <c r="C567" s="79">
        <f>Original!B569</f>
        <v>0</v>
      </c>
      <c r="D567" s="84">
        <f t="shared" si="23"/>
        <v>0</v>
      </c>
      <c r="E567" s="84">
        <f t="shared" si="24"/>
        <v>0</v>
      </c>
      <c r="F567" s="85">
        <f>Original!G569</f>
        <v>0</v>
      </c>
      <c r="G567" s="86">
        <f t="shared" si="25"/>
        <v>0</v>
      </c>
    </row>
    <row r="568" spans="1:7" s="83" customFormat="1" hidden="1">
      <c r="A568" s="99">
        <f>'Accounting Invoice'!F1384</f>
        <v>0</v>
      </c>
      <c r="B568" s="78">
        <f>Original!C570</f>
        <v>0</v>
      </c>
      <c r="C568" s="79">
        <f>Original!B570</f>
        <v>0</v>
      </c>
      <c r="D568" s="84">
        <f t="shared" si="23"/>
        <v>0</v>
      </c>
      <c r="E568" s="84">
        <f t="shared" si="24"/>
        <v>0</v>
      </c>
      <c r="F568" s="85">
        <f>Original!G570</f>
        <v>0</v>
      </c>
      <c r="G568" s="86">
        <f t="shared" si="25"/>
        <v>0</v>
      </c>
    </row>
    <row r="569" spans="1:7" s="83" customFormat="1" hidden="1">
      <c r="A569" s="99">
        <f>'Accounting Invoice'!F1385</f>
        <v>0</v>
      </c>
      <c r="B569" s="78">
        <f>Original!C571</f>
        <v>0</v>
      </c>
      <c r="C569" s="79">
        <f>Original!B571</f>
        <v>0</v>
      </c>
      <c r="D569" s="84">
        <f t="shared" si="23"/>
        <v>0</v>
      </c>
      <c r="E569" s="84">
        <f t="shared" si="24"/>
        <v>0</v>
      </c>
      <c r="F569" s="85">
        <f>Original!G571</f>
        <v>0</v>
      </c>
      <c r="G569" s="86">
        <f t="shared" si="25"/>
        <v>0</v>
      </c>
    </row>
    <row r="570" spans="1:7" s="83" customFormat="1" hidden="1">
      <c r="A570" s="99">
        <f>'Accounting Invoice'!F1386</f>
        <v>0</v>
      </c>
      <c r="B570" s="78">
        <f>Original!C572</f>
        <v>0</v>
      </c>
      <c r="C570" s="79">
        <f>Original!B572</f>
        <v>0</v>
      </c>
      <c r="D570" s="84">
        <f t="shared" si="23"/>
        <v>0</v>
      </c>
      <c r="E570" s="84">
        <f t="shared" si="24"/>
        <v>0</v>
      </c>
      <c r="F570" s="85">
        <f>Original!G572</f>
        <v>0</v>
      </c>
      <c r="G570" s="86">
        <f t="shared" si="25"/>
        <v>0</v>
      </c>
    </row>
    <row r="571" spans="1:7" s="83" customFormat="1" hidden="1">
      <c r="A571" s="99">
        <f>'Accounting Invoice'!F1387</f>
        <v>0</v>
      </c>
      <c r="B571" s="78">
        <f>Original!C573</f>
        <v>0</v>
      </c>
      <c r="C571" s="79">
        <f>Original!B573</f>
        <v>0</v>
      </c>
      <c r="D571" s="84">
        <f t="shared" si="23"/>
        <v>0</v>
      </c>
      <c r="E571" s="84">
        <f t="shared" si="24"/>
        <v>0</v>
      </c>
      <c r="F571" s="85">
        <f>Original!G573</f>
        <v>0</v>
      </c>
      <c r="G571" s="86">
        <f t="shared" si="25"/>
        <v>0</v>
      </c>
    </row>
    <row r="572" spans="1:7" s="83" customFormat="1" hidden="1">
      <c r="A572" s="99">
        <f>'Accounting Invoice'!F1388</f>
        <v>0</v>
      </c>
      <c r="B572" s="78">
        <f>Original!C574</f>
        <v>0</v>
      </c>
      <c r="C572" s="79">
        <f>Original!B574</f>
        <v>0</v>
      </c>
      <c r="D572" s="84">
        <f t="shared" si="23"/>
        <v>0</v>
      </c>
      <c r="E572" s="84">
        <f t="shared" si="24"/>
        <v>0</v>
      </c>
      <c r="F572" s="85">
        <f>Original!G574</f>
        <v>0</v>
      </c>
      <c r="G572" s="86">
        <f t="shared" si="25"/>
        <v>0</v>
      </c>
    </row>
    <row r="573" spans="1:7" s="83" customFormat="1" hidden="1">
      <c r="A573" s="99">
        <f>'Accounting Invoice'!F1389</f>
        <v>0</v>
      </c>
      <c r="B573" s="78">
        <f>Original!C575</f>
        <v>0</v>
      </c>
      <c r="C573" s="79">
        <f>Original!B575</f>
        <v>0</v>
      </c>
      <c r="D573" s="84">
        <f t="shared" si="23"/>
        <v>0</v>
      </c>
      <c r="E573" s="84">
        <f t="shared" si="24"/>
        <v>0</v>
      </c>
      <c r="F573" s="85">
        <f>Original!G575</f>
        <v>0</v>
      </c>
      <c r="G573" s="86">
        <f t="shared" si="25"/>
        <v>0</v>
      </c>
    </row>
    <row r="574" spans="1:7" s="83" customFormat="1" hidden="1">
      <c r="A574" s="99">
        <f>'Accounting Invoice'!F1390</f>
        <v>0</v>
      </c>
      <c r="B574" s="78">
        <f>Original!C576</f>
        <v>0</v>
      </c>
      <c r="C574" s="79">
        <f>Original!B576</f>
        <v>0</v>
      </c>
      <c r="D574" s="84">
        <f t="shared" si="23"/>
        <v>0</v>
      </c>
      <c r="E574" s="84">
        <f t="shared" si="24"/>
        <v>0</v>
      </c>
      <c r="F574" s="85">
        <f>Original!G576</f>
        <v>0</v>
      </c>
      <c r="G574" s="86">
        <f t="shared" si="25"/>
        <v>0</v>
      </c>
    </row>
    <row r="575" spans="1:7" s="83" customFormat="1" hidden="1">
      <c r="A575" s="99">
        <f>'Accounting Invoice'!F1391</f>
        <v>0</v>
      </c>
      <c r="B575" s="78">
        <f>Original!C577</f>
        <v>0</v>
      </c>
      <c r="C575" s="79">
        <f>Original!B577</f>
        <v>0</v>
      </c>
      <c r="D575" s="84">
        <f t="shared" si="23"/>
        <v>0</v>
      </c>
      <c r="E575" s="84">
        <f t="shared" si="24"/>
        <v>0</v>
      </c>
      <c r="F575" s="85">
        <f>Original!G577</f>
        <v>0</v>
      </c>
      <c r="G575" s="86">
        <f t="shared" si="25"/>
        <v>0</v>
      </c>
    </row>
    <row r="576" spans="1:7" s="83" customFormat="1" hidden="1">
      <c r="A576" s="99">
        <f>'Accounting Invoice'!F1392</f>
        <v>0</v>
      </c>
      <c r="B576" s="78">
        <f>Original!C578</f>
        <v>0</v>
      </c>
      <c r="C576" s="79">
        <f>Original!B578</f>
        <v>0</v>
      </c>
      <c r="D576" s="84">
        <f t="shared" si="23"/>
        <v>0</v>
      </c>
      <c r="E576" s="84">
        <f t="shared" si="24"/>
        <v>0</v>
      </c>
      <c r="F576" s="85">
        <f>Original!G578</f>
        <v>0</v>
      </c>
      <c r="G576" s="86">
        <f t="shared" si="25"/>
        <v>0</v>
      </c>
    </row>
    <row r="577" spans="1:7" s="83" customFormat="1" hidden="1">
      <c r="A577" s="99">
        <f>'Accounting Invoice'!F1393</f>
        <v>0</v>
      </c>
      <c r="B577" s="78">
        <f>Original!C579</f>
        <v>0</v>
      </c>
      <c r="C577" s="79">
        <f>Original!B579</f>
        <v>0</v>
      </c>
      <c r="D577" s="84">
        <f t="shared" ref="D577:D640" si="26">F577/$D$14</f>
        <v>0</v>
      </c>
      <c r="E577" s="84">
        <f t="shared" ref="E577:E640" si="27">G577/$D$14</f>
        <v>0</v>
      </c>
      <c r="F577" s="85">
        <f>Original!G579</f>
        <v>0</v>
      </c>
      <c r="G577" s="86">
        <f t="shared" ref="G577:G640" si="28">C577*F577</f>
        <v>0</v>
      </c>
    </row>
    <row r="578" spans="1:7" s="83" customFormat="1" hidden="1">
      <c r="A578" s="99">
        <f>'Accounting Invoice'!F1394</f>
        <v>0</v>
      </c>
      <c r="B578" s="78">
        <f>Original!C580</f>
        <v>0</v>
      </c>
      <c r="C578" s="79">
        <f>Original!B580</f>
        <v>0</v>
      </c>
      <c r="D578" s="84">
        <f t="shared" si="26"/>
        <v>0</v>
      </c>
      <c r="E578" s="84">
        <f t="shared" si="27"/>
        <v>0</v>
      </c>
      <c r="F578" s="85">
        <f>Original!G580</f>
        <v>0</v>
      </c>
      <c r="G578" s="86">
        <f t="shared" si="28"/>
        <v>0</v>
      </c>
    </row>
    <row r="579" spans="1:7" s="83" customFormat="1" hidden="1">
      <c r="A579" s="99">
        <f>'Accounting Invoice'!F1395</f>
        <v>0</v>
      </c>
      <c r="B579" s="78">
        <f>Original!C581</f>
        <v>0</v>
      </c>
      <c r="C579" s="79">
        <f>Original!B581</f>
        <v>0</v>
      </c>
      <c r="D579" s="84">
        <f t="shared" si="26"/>
        <v>0</v>
      </c>
      <c r="E579" s="84">
        <f t="shared" si="27"/>
        <v>0</v>
      </c>
      <c r="F579" s="85">
        <f>Original!G581</f>
        <v>0</v>
      </c>
      <c r="G579" s="86">
        <f t="shared" si="28"/>
        <v>0</v>
      </c>
    </row>
    <row r="580" spans="1:7" s="83" customFormat="1" hidden="1">
      <c r="A580" s="99">
        <f>'Accounting Invoice'!F1396</f>
        <v>0</v>
      </c>
      <c r="B580" s="78">
        <f>Original!C582</f>
        <v>0</v>
      </c>
      <c r="C580" s="79">
        <f>Original!B582</f>
        <v>0</v>
      </c>
      <c r="D580" s="84">
        <f t="shared" si="26"/>
        <v>0</v>
      </c>
      <c r="E580" s="84">
        <f t="shared" si="27"/>
        <v>0</v>
      </c>
      <c r="F580" s="85">
        <f>Original!G582</f>
        <v>0</v>
      </c>
      <c r="G580" s="86">
        <f t="shared" si="28"/>
        <v>0</v>
      </c>
    </row>
    <row r="581" spans="1:7" s="83" customFormat="1" hidden="1">
      <c r="A581" s="99">
        <f>'Accounting Invoice'!F1397</f>
        <v>0</v>
      </c>
      <c r="B581" s="78">
        <f>Original!C583</f>
        <v>0</v>
      </c>
      <c r="C581" s="79">
        <f>Original!B583</f>
        <v>0</v>
      </c>
      <c r="D581" s="84">
        <f t="shared" si="26"/>
        <v>0</v>
      </c>
      <c r="E581" s="84">
        <f t="shared" si="27"/>
        <v>0</v>
      </c>
      <c r="F581" s="85">
        <f>Original!G583</f>
        <v>0</v>
      </c>
      <c r="G581" s="86">
        <f t="shared" si="28"/>
        <v>0</v>
      </c>
    </row>
    <row r="582" spans="1:7" s="83" customFormat="1" hidden="1">
      <c r="A582" s="99">
        <f>'Accounting Invoice'!F1398</f>
        <v>0</v>
      </c>
      <c r="B582" s="78">
        <f>Original!C584</f>
        <v>0</v>
      </c>
      <c r="C582" s="79">
        <f>Original!B584</f>
        <v>0</v>
      </c>
      <c r="D582" s="84">
        <f t="shared" si="26"/>
        <v>0</v>
      </c>
      <c r="E582" s="84">
        <f t="shared" si="27"/>
        <v>0</v>
      </c>
      <c r="F582" s="85">
        <f>Original!G584</f>
        <v>0</v>
      </c>
      <c r="G582" s="86">
        <f t="shared" si="28"/>
        <v>0</v>
      </c>
    </row>
    <row r="583" spans="1:7" s="83" customFormat="1" hidden="1">
      <c r="A583" s="99">
        <f>'Accounting Invoice'!F1399</f>
        <v>0</v>
      </c>
      <c r="B583" s="78">
        <f>Original!C585</f>
        <v>0</v>
      </c>
      <c r="C583" s="79">
        <f>Original!B585</f>
        <v>0</v>
      </c>
      <c r="D583" s="84">
        <f t="shared" si="26"/>
        <v>0</v>
      </c>
      <c r="E583" s="84">
        <f t="shared" si="27"/>
        <v>0</v>
      </c>
      <c r="F583" s="85">
        <f>Original!G585</f>
        <v>0</v>
      </c>
      <c r="G583" s="86">
        <f t="shared" si="28"/>
        <v>0</v>
      </c>
    </row>
    <row r="584" spans="1:7" s="83" customFormat="1" hidden="1">
      <c r="A584" s="99">
        <f>'Accounting Invoice'!F1400</f>
        <v>0</v>
      </c>
      <c r="B584" s="78">
        <f>Original!C586</f>
        <v>0</v>
      </c>
      <c r="C584" s="79">
        <f>Original!B586</f>
        <v>0</v>
      </c>
      <c r="D584" s="84">
        <f t="shared" si="26"/>
        <v>0</v>
      </c>
      <c r="E584" s="84">
        <f t="shared" si="27"/>
        <v>0</v>
      </c>
      <c r="F584" s="85">
        <f>Original!G586</f>
        <v>0</v>
      </c>
      <c r="G584" s="86">
        <f t="shared" si="28"/>
        <v>0</v>
      </c>
    </row>
    <row r="585" spans="1:7" s="83" customFormat="1" hidden="1">
      <c r="A585" s="99">
        <f>'Accounting Invoice'!F1401</f>
        <v>0</v>
      </c>
      <c r="B585" s="78">
        <f>Original!C587</f>
        <v>0</v>
      </c>
      <c r="C585" s="79">
        <f>Original!B587</f>
        <v>0</v>
      </c>
      <c r="D585" s="84">
        <f t="shared" si="26"/>
        <v>0</v>
      </c>
      <c r="E585" s="84">
        <f t="shared" si="27"/>
        <v>0</v>
      </c>
      <c r="F585" s="85">
        <f>Original!G587</f>
        <v>0</v>
      </c>
      <c r="G585" s="86">
        <f t="shared" si="28"/>
        <v>0</v>
      </c>
    </row>
    <row r="586" spans="1:7" s="83" customFormat="1" hidden="1">
      <c r="A586" s="99">
        <f>'Accounting Invoice'!F1402</f>
        <v>0</v>
      </c>
      <c r="B586" s="78">
        <f>Original!C588</f>
        <v>0</v>
      </c>
      <c r="C586" s="79">
        <f>Original!B588</f>
        <v>0</v>
      </c>
      <c r="D586" s="84">
        <f t="shared" si="26"/>
        <v>0</v>
      </c>
      <c r="E586" s="84">
        <f t="shared" si="27"/>
        <v>0</v>
      </c>
      <c r="F586" s="85">
        <f>Original!G588</f>
        <v>0</v>
      </c>
      <c r="G586" s="86">
        <f t="shared" si="28"/>
        <v>0</v>
      </c>
    </row>
    <row r="587" spans="1:7" s="83" customFormat="1" hidden="1">
      <c r="A587" s="99">
        <f>'Accounting Invoice'!F1403</f>
        <v>0</v>
      </c>
      <c r="B587" s="78">
        <f>Original!C589</f>
        <v>0</v>
      </c>
      <c r="C587" s="79">
        <f>Original!B589</f>
        <v>0</v>
      </c>
      <c r="D587" s="84">
        <f t="shared" si="26"/>
        <v>0</v>
      </c>
      <c r="E587" s="84">
        <f t="shared" si="27"/>
        <v>0</v>
      </c>
      <c r="F587" s="85">
        <f>Original!G589</f>
        <v>0</v>
      </c>
      <c r="G587" s="86">
        <f t="shared" si="28"/>
        <v>0</v>
      </c>
    </row>
    <row r="588" spans="1:7" s="83" customFormat="1" hidden="1">
      <c r="A588" s="99">
        <f>'Accounting Invoice'!F1404</f>
        <v>0</v>
      </c>
      <c r="B588" s="78">
        <f>Original!C590</f>
        <v>0</v>
      </c>
      <c r="C588" s="79">
        <f>Original!B590</f>
        <v>0</v>
      </c>
      <c r="D588" s="84">
        <f t="shared" si="26"/>
        <v>0</v>
      </c>
      <c r="E588" s="84">
        <f t="shared" si="27"/>
        <v>0</v>
      </c>
      <c r="F588" s="85">
        <f>Original!G590</f>
        <v>0</v>
      </c>
      <c r="G588" s="86">
        <f t="shared" si="28"/>
        <v>0</v>
      </c>
    </row>
    <row r="589" spans="1:7" s="83" customFormat="1" hidden="1">
      <c r="A589" s="99">
        <f>'Accounting Invoice'!F1405</f>
        <v>0</v>
      </c>
      <c r="B589" s="78">
        <f>Original!C591</f>
        <v>0</v>
      </c>
      <c r="C589" s="79">
        <f>Original!B591</f>
        <v>0</v>
      </c>
      <c r="D589" s="84">
        <f t="shared" si="26"/>
        <v>0</v>
      </c>
      <c r="E589" s="84">
        <f t="shared" si="27"/>
        <v>0</v>
      </c>
      <c r="F589" s="85">
        <f>Original!G591</f>
        <v>0</v>
      </c>
      <c r="G589" s="86">
        <f t="shared" si="28"/>
        <v>0</v>
      </c>
    </row>
    <row r="590" spans="1:7" s="83" customFormat="1" hidden="1">
      <c r="A590" s="99">
        <f>'Accounting Invoice'!F1406</f>
        <v>0</v>
      </c>
      <c r="B590" s="78">
        <f>Original!C592</f>
        <v>0</v>
      </c>
      <c r="C590" s="79">
        <f>Original!B592</f>
        <v>0</v>
      </c>
      <c r="D590" s="84">
        <f t="shared" si="26"/>
        <v>0</v>
      </c>
      <c r="E590" s="84">
        <f t="shared" si="27"/>
        <v>0</v>
      </c>
      <c r="F590" s="85">
        <f>Original!G592</f>
        <v>0</v>
      </c>
      <c r="G590" s="86">
        <f t="shared" si="28"/>
        <v>0</v>
      </c>
    </row>
    <row r="591" spans="1:7" s="83" customFormat="1" hidden="1">
      <c r="A591" s="99">
        <f>'Accounting Invoice'!F1407</f>
        <v>0</v>
      </c>
      <c r="B591" s="78">
        <f>Original!C593</f>
        <v>0</v>
      </c>
      <c r="C591" s="79">
        <f>Original!B593</f>
        <v>0</v>
      </c>
      <c r="D591" s="84">
        <f t="shared" si="26"/>
        <v>0</v>
      </c>
      <c r="E591" s="84">
        <f t="shared" si="27"/>
        <v>0</v>
      </c>
      <c r="F591" s="85">
        <f>Original!G593</f>
        <v>0</v>
      </c>
      <c r="G591" s="86">
        <f t="shared" si="28"/>
        <v>0</v>
      </c>
    </row>
    <row r="592" spans="1:7" s="83" customFormat="1" hidden="1">
      <c r="A592" s="99">
        <f>'Accounting Invoice'!F1408</f>
        <v>0</v>
      </c>
      <c r="B592" s="78">
        <f>Original!C594</f>
        <v>0</v>
      </c>
      <c r="C592" s="79">
        <f>Original!B594</f>
        <v>0</v>
      </c>
      <c r="D592" s="84">
        <f t="shared" si="26"/>
        <v>0</v>
      </c>
      <c r="E592" s="84">
        <f t="shared" si="27"/>
        <v>0</v>
      </c>
      <c r="F592" s="85">
        <f>Original!G594</f>
        <v>0</v>
      </c>
      <c r="G592" s="86">
        <f t="shared" si="28"/>
        <v>0</v>
      </c>
    </row>
    <row r="593" spans="1:7" s="83" customFormat="1" hidden="1">
      <c r="A593" s="99">
        <f>'Accounting Invoice'!F1409</f>
        <v>0</v>
      </c>
      <c r="B593" s="78">
        <f>Original!C595</f>
        <v>0</v>
      </c>
      <c r="C593" s="79">
        <f>Original!B595</f>
        <v>0</v>
      </c>
      <c r="D593" s="84">
        <f t="shared" si="26"/>
        <v>0</v>
      </c>
      <c r="E593" s="84">
        <f t="shared" si="27"/>
        <v>0</v>
      </c>
      <c r="F593" s="85">
        <f>Original!G595</f>
        <v>0</v>
      </c>
      <c r="G593" s="86">
        <f t="shared" si="28"/>
        <v>0</v>
      </c>
    </row>
    <row r="594" spans="1:7" s="83" customFormat="1" hidden="1">
      <c r="A594" s="99">
        <f>'Accounting Invoice'!F1410</f>
        <v>0</v>
      </c>
      <c r="B594" s="78">
        <f>Original!C596</f>
        <v>0</v>
      </c>
      <c r="C594" s="79">
        <f>Original!B596</f>
        <v>0</v>
      </c>
      <c r="D594" s="84">
        <f t="shared" si="26"/>
        <v>0</v>
      </c>
      <c r="E594" s="84">
        <f t="shared" si="27"/>
        <v>0</v>
      </c>
      <c r="F594" s="85">
        <f>Original!G596</f>
        <v>0</v>
      </c>
      <c r="G594" s="86">
        <f t="shared" si="28"/>
        <v>0</v>
      </c>
    </row>
    <row r="595" spans="1:7" s="83" customFormat="1" hidden="1">
      <c r="A595" s="99">
        <f>'Accounting Invoice'!F1411</f>
        <v>0</v>
      </c>
      <c r="B595" s="78">
        <f>Original!C597</f>
        <v>0</v>
      </c>
      <c r="C595" s="79">
        <f>Original!B597</f>
        <v>0</v>
      </c>
      <c r="D595" s="84">
        <f t="shared" si="26"/>
        <v>0</v>
      </c>
      <c r="E595" s="84">
        <f t="shared" si="27"/>
        <v>0</v>
      </c>
      <c r="F595" s="85">
        <f>Original!G597</f>
        <v>0</v>
      </c>
      <c r="G595" s="86">
        <f t="shared" si="28"/>
        <v>0</v>
      </c>
    </row>
    <row r="596" spans="1:7" s="83" customFormat="1" hidden="1">
      <c r="A596" s="99">
        <f>'Accounting Invoice'!F1412</f>
        <v>0</v>
      </c>
      <c r="B596" s="78">
        <f>Original!C598</f>
        <v>0</v>
      </c>
      <c r="C596" s="79">
        <f>Original!B598</f>
        <v>0</v>
      </c>
      <c r="D596" s="84">
        <f t="shared" si="26"/>
        <v>0</v>
      </c>
      <c r="E596" s="84">
        <f t="shared" si="27"/>
        <v>0</v>
      </c>
      <c r="F596" s="85">
        <f>Original!G598</f>
        <v>0</v>
      </c>
      <c r="G596" s="86">
        <f t="shared" si="28"/>
        <v>0</v>
      </c>
    </row>
    <row r="597" spans="1:7" s="83" customFormat="1" hidden="1">
      <c r="A597" s="99">
        <f>'Accounting Invoice'!F1413</f>
        <v>0</v>
      </c>
      <c r="B597" s="78">
        <f>Original!C599</f>
        <v>0</v>
      </c>
      <c r="C597" s="79">
        <f>Original!B599</f>
        <v>0</v>
      </c>
      <c r="D597" s="84">
        <f t="shared" si="26"/>
        <v>0</v>
      </c>
      <c r="E597" s="84">
        <f t="shared" si="27"/>
        <v>0</v>
      </c>
      <c r="F597" s="85">
        <f>Original!G599</f>
        <v>0</v>
      </c>
      <c r="G597" s="86">
        <f t="shared" si="28"/>
        <v>0</v>
      </c>
    </row>
    <row r="598" spans="1:7" s="83" customFormat="1" hidden="1">
      <c r="A598" s="99">
        <f>'Accounting Invoice'!F1414</f>
        <v>0</v>
      </c>
      <c r="B598" s="78">
        <f>Original!C600</f>
        <v>0</v>
      </c>
      <c r="C598" s="79">
        <f>Original!B600</f>
        <v>0</v>
      </c>
      <c r="D598" s="84">
        <f t="shared" si="26"/>
        <v>0</v>
      </c>
      <c r="E598" s="84">
        <f t="shared" si="27"/>
        <v>0</v>
      </c>
      <c r="F598" s="85">
        <f>Original!G600</f>
        <v>0</v>
      </c>
      <c r="G598" s="86">
        <f t="shared" si="28"/>
        <v>0</v>
      </c>
    </row>
    <row r="599" spans="1:7" s="83" customFormat="1" hidden="1">
      <c r="A599" s="99">
        <f>'Accounting Invoice'!F1415</f>
        <v>0</v>
      </c>
      <c r="B599" s="78">
        <f>Original!C601</f>
        <v>0</v>
      </c>
      <c r="C599" s="79">
        <f>Original!B601</f>
        <v>0</v>
      </c>
      <c r="D599" s="84">
        <f t="shared" si="26"/>
        <v>0</v>
      </c>
      <c r="E599" s="84">
        <f t="shared" si="27"/>
        <v>0</v>
      </c>
      <c r="F599" s="85">
        <f>Original!G601</f>
        <v>0</v>
      </c>
      <c r="G599" s="86">
        <f t="shared" si="28"/>
        <v>0</v>
      </c>
    </row>
    <row r="600" spans="1:7" s="83" customFormat="1" hidden="1">
      <c r="A600" s="99">
        <f>'Accounting Invoice'!F1416</f>
        <v>0</v>
      </c>
      <c r="B600" s="78">
        <f>Original!C602</f>
        <v>0</v>
      </c>
      <c r="C600" s="79">
        <f>Original!B602</f>
        <v>0</v>
      </c>
      <c r="D600" s="84">
        <f t="shared" si="26"/>
        <v>0</v>
      </c>
      <c r="E600" s="84">
        <f t="shared" si="27"/>
        <v>0</v>
      </c>
      <c r="F600" s="85">
        <f>Original!G602</f>
        <v>0</v>
      </c>
      <c r="G600" s="86">
        <f t="shared" si="28"/>
        <v>0</v>
      </c>
    </row>
    <row r="601" spans="1:7" s="83" customFormat="1" hidden="1">
      <c r="A601" s="99">
        <f>'Accounting Invoice'!F1417</f>
        <v>0</v>
      </c>
      <c r="B601" s="78">
        <f>Original!C603</f>
        <v>0</v>
      </c>
      <c r="C601" s="79">
        <f>Original!B603</f>
        <v>0</v>
      </c>
      <c r="D601" s="84">
        <f t="shared" si="26"/>
        <v>0</v>
      </c>
      <c r="E601" s="84">
        <f t="shared" si="27"/>
        <v>0</v>
      </c>
      <c r="F601" s="85">
        <f>Original!G603</f>
        <v>0</v>
      </c>
      <c r="G601" s="86">
        <f t="shared" si="28"/>
        <v>0</v>
      </c>
    </row>
    <row r="602" spans="1:7" s="83" customFormat="1" hidden="1">
      <c r="A602" s="99">
        <f>'Accounting Invoice'!F1418</f>
        <v>0</v>
      </c>
      <c r="B602" s="78">
        <f>Original!C604</f>
        <v>0</v>
      </c>
      <c r="C602" s="79">
        <f>Original!B604</f>
        <v>0</v>
      </c>
      <c r="D602" s="84">
        <f t="shared" si="26"/>
        <v>0</v>
      </c>
      <c r="E602" s="84">
        <f t="shared" si="27"/>
        <v>0</v>
      </c>
      <c r="F602" s="85">
        <f>Original!G604</f>
        <v>0</v>
      </c>
      <c r="G602" s="86">
        <f t="shared" si="28"/>
        <v>0</v>
      </c>
    </row>
    <row r="603" spans="1:7" s="83" customFormat="1" hidden="1">
      <c r="A603" s="99">
        <f>'Accounting Invoice'!F1419</f>
        <v>0</v>
      </c>
      <c r="B603" s="78">
        <f>Original!C605</f>
        <v>0</v>
      </c>
      <c r="C603" s="79">
        <f>Original!B605</f>
        <v>0</v>
      </c>
      <c r="D603" s="84">
        <f t="shared" si="26"/>
        <v>0</v>
      </c>
      <c r="E603" s="84">
        <f t="shared" si="27"/>
        <v>0</v>
      </c>
      <c r="F603" s="85">
        <f>Original!G605</f>
        <v>0</v>
      </c>
      <c r="G603" s="86">
        <f t="shared" si="28"/>
        <v>0</v>
      </c>
    </row>
    <row r="604" spans="1:7" s="83" customFormat="1" hidden="1">
      <c r="A604" s="99">
        <f>'Accounting Invoice'!F1420</f>
        <v>0</v>
      </c>
      <c r="B604" s="78">
        <f>Original!C606</f>
        <v>0</v>
      </c>
      <c r="C604" s="79">
        <f>Original!B606</f>
        <v>0</v>
      </c>
      <c r="D604" s="84">
        <f t="shared" si="26"/>
        <v>0</v>
      </c>
      <c r="E604" s="84">
        <f t="shared" si="27"/>
        <v>0</v>
      </c>
      <c r="F604" s="85">
        <f>Original!G606</f>
        <v>0</v>
      </c>
      <c r="G604" s="86">
        <f t="shared" si="28"/>
        <v>0</v>
      </c>
    </row>
    <row r="605" spans="1:7" s="83" customFormat="1" hidden="1">
      <c r="A605" s="99">
        <f>'Accounting Invoice'!F1421</f>
        <v>0</v>
      </c>
      <c r="B605" s="78">
        <f>Original!C607</f>
        <v>0</v>
      </c>
      <c r="C605" s="79">
        <f>Original!B607</f>
        <v>0</v>
      </c>
      <c r="D605" s="84">
        <f t="shared" si="26"/>
        <v>0</v>
      </c>
      <c r="E605" s="84">
        <f t="shared" si="27"/>
        <v>0</v>
      </c>
      <c r="F605" s="85">
        <f>Original!G607</f>
        <v>0</v>
      </c>
      <c r="G605" s="86">
        <f t="shared" si="28"/>
        <v>0</v>
      </c>
    </row>
    <row r="606" spans="1:7" s="83" customFormat="1" hidden="1">
      <c r="A606" s="99">
        <f>'Accounting Invoice'!F1422</f>
        <v>0</v>
      </c>
      <c r="B606" s="78">
        <f>Original!C608</f>
        <v>0</v>
      </c>
      <c r="C606" s="79">
        <f>Original!B608</f>
        <v>0</v>
      </c>
      <c r="D606" s="84">
        <f t="shared" si="26"/>
        <v>0</v>
      </c>
      <c r="E606" s="84">
        <f t="shared" si="27"/>
        <v>0</v>
      </c>
      <c r="F606" s="85">
        <f>Original!G608</f>
        <v>0</v>
      </c>
      <c r="G606" s="86">
        <f t="shared" si="28"/>
        <v>0</v>
      </c>
    </row>
    <row r="607" spans="1:7" s="83" customFormat="1" hidden="1">
      <c r="A607" s="99">
        <f>'Accounting Invoice'!F1423</f>
        <v>0</v>
      </c>
      <c r="B607" s="78">
        <f>Original!C609</f>
        <v>0</v>
      </c>
      <c r="C607" s="79">
        <f>Original!B609</f>
        <v>0</v>
      </c>
      <c r="D607" s="84">
        <f t="shared" si="26"/>
        <v>0</v>
      </c>
      <c r="E607" s="84">
        <f t="shared" si="27"/>
        <v>0</v>
      </c>
      <c r="F607" s="85">
        <f>Original!G609</f>
        <v>0</v>
      </c>
      <c r="G607" s="86">
        <f t="shared" si="28"/>
        <v>0</v>
      </c>
    </row>
    <row r="608" spans="1:7" s="83" customFormat="1" hidden="1">
      <c r="A608" s="99">
        <f>'Accounting Invoice'!F1424</f>
        <v>0</v>
      </c>
      <c r="B608" s="78">
        <f>Original!C610</f>
        <v>0</v>
      </c>
      <c r="C608" s="79">
        <f>Original!B610</f>
        <v>0</v>
      </c>
      <c r="D608" s="84">
        <f t="shared" si="26"/>
        <v>0</v>
      </c>
      <c r="E608" s="84">
        <f t="shared" si="27"/>
        <v>0</v>
      </c>
      <c r="F608" s="85">
        <f>Original!G610</f>
        <v>0</v>
      </c>
      <c r="G608" s="86">
        <f t="shared" si="28"/>
        <v>0</v>
      </c>
    </row>
    <row r="609" spans="1:7" s="83" customFormat="1" hidden="1">
      <c r="A609" s="99">
        <f>'Accounting Invoice'!F1425</f>
        <v>0</v>
      </c>
      <c r="B609" s="78">
        <f>Original!C611</f>
        <v>0</v>
      </c>
      <c r="C609" s="79">
        <f>Original!B611</f>
        <v>0</v>
      </c>
      <c r="D609" s="84">
        <f t="shared" si="26"/>
        <v>0</v>
      </c>
      <c r="E609" s="84">
        <f t="shared" si="27"/>
        <v>0</v>
      </c>
      <c r="F609" s="85">
        <f>Original!G611</f>
        <v>0</v>
      </c>
      <c r="G609" s="86">
        <f t="shared" si="28"/>
        <v>0</v>
      </c>
    </row>
    <row r="610" spans="1:7" s="83" customFormat="1" hidden="1">
      <c r="A610" s="99">
        <f>'Accounting Invoice'!F1426</f>
        <v>0</v>
      </c>
      <c r="B610" s="78">
        <f>Original!C612</f>
        <v>0</v>
      </c>
      <c r="C610" s="79">
        <f>Original!B612</f>
        <v>0</v>
      </c>
      <c r="D610" s="84">
        <f t="shared" si="26"/>
        <v>0</v>
      </c>
      <c r="E610" s="84">
        <f t="shared" si="27"/>
        <v>0</v>
      </c>
      <c r="F610" s="85">
        <f>Original!G612</f>
        <v>0</v>
      </c>
      <c r="G610" s="86">
        <f t="shared" si="28"/>
        <v>0</v>
      </c>
    </row>
    <row r="611" spans="1:7" s="83" customFormat="1" hidden="1">
      <c r="A611" s="99">
        <f>'Accounting Invoice'!F1427</f>
        <v>0</v>
      </c>
      <c r="B611" s="78">
        <f>Original!C613</f>
        <v>0</v>
      </c>
      <c r="C611" s="79">
        <f>Original!B613</f>
        <v>0</v>
      </c>
      <c r="D611" s="84">
        <f t="shared" si="26"/>
        <v>0</v>
      </c>
      <c r="E611" s="84">
        <f t="shared" si="27"/>
        <v>0</v>
      </c>
      <c r="F611" s="85">
        <f>Original!G613</f>
        <v>0</v>
      </c>
      <c r="G611" s="86">
        <f t="shared" si="28"/>
        <v>0</v>
      </c>
    </row>
    <row r="612" spans="1:7" s="83" customFormat="1" hidden="1">
      <c r="A612" s="99">
        <f>'Accounting Invoice'!F1428</f>
        <v>0</v>
      </c>
      <c r="B612" s="78">
        <f>Original!C614</f>
        <v>0</v>
      </c>
      <c r="C612" s="79">
        <f>Original!B614</f>
        <v>0</v>
      </c>
      <c r="D612" s="84">
        <f t="shared" si="26"/>
        <v>0</v>
      </c>
      <c r="E612" s="84">
        <f t="shared" si="27"/>
        <v>0</v>
      </c>
      <c r="F612" s="85">
        <f>Original!G614</f>
        <v>0</v>
      </c>
      <c r="G612" s="86">
        <f t="shared" si="28"/>
        <v>0</v>
      </c>
    </row>
    <row r="613" spans="1:7" s="83" customFormat="1" hidden="1">
      <c r="A613" s="99">
        <f>'Accounting Invoice'!F1429</f>
        <v>0</v>
      </c>
      <c r="B613" s="78">
        <f>Original!C615</f>
        <v>0</v>
      </c>
      <c r="C613" s="79">
        <f>Original!B615</f>
        <v>0</v>
      </c>
      <c r="D613" s="84">
        <f t="shared" si="26"/>
        <v>0</v>
      </c>
      <c r="E613" s="84">
        <f t="shared" si="27"/>
        <v>0</v>
      </c>
      <c r="F613" s="85">
        <f>Original!G615</f>
        <v>0</v>
      </c>
      <c r="G613" s="86">
        <f t="shared" si="28"/>
        <v>0</v>
      </c>
    </row>
    <row r="614" spans="1:7" s="83" customFormat="1" hidden="1">
      <c r="A614" s="99">
        <f>'Accounting Invoice'!F1430</f>
        <v>0</v>
      </c>
      <c r="B614" s="78">
        <f>Original!C616</f>
        <v>0</v>
      </c>
      <c r="C614" s="79">
        <f>Original!B616</f>
        <v>0</v>
      </c>
      <c r="D614" s="84">
        <f t="shared" si="26"/>
        <v>0</v>
      </c>
      <c r="E614" s="84">
        <f t="shared" si="27"/>
        <v>0</v>
      </c>
      <c r="F614" s="85">
        <f>Original!G616</f>
        <v>0</v>
      </c>
      <c r="G614" s="86">
        <f t="shared" si="28"/>
        <v>0</v>
      </c>
    </row>
    <row r="615" spans="1:7" s="83" customFormat="1" hidden="1">
      <c r="A615" s="99">
        <f>'Accounting Invoice'!F1431</f>
        <v>0</v>
      </c>
      <c r="B615" s="78">
        <f>Original!C617</f>
        <v>0</v>
      </c>
      <c r="C615" s="79">
        <f>Original!B617</f>
        <v>0</v>
      </c>
      <c r="D615" s="84">
        <f t="shared" si="26"/>
        <v>0</v>
      </c>
      <c r="E615" s="84">
        <f t="shared" si="27"/>
        <v>0</v>
      </c>
      <c r="F615" s="85">
        <f>Original!G617</f>
        <v>0</v>
      </c>
      <c r="G615" s="86">
        <f t="shared" si="28"/>
        <v>0</v>
      </c>
    </row>
    <row r="616" spans="1:7" s="83" customFormat="1" hidden="1">
      <c r="A616" s="99">
        <f>'Accounting Invoice'!F1432</f>
        <v>0</v>
      </c>
      <c r="B616" s="78">
        <f>Original!C618</f>
        <v>0</v>
      </c>
      <c r="C616" s="79">
        <f>Original!B618</f>
        <v>0</v>
      </c>
      <c r="D616" s="84">
        <f t="shared" si="26"/>
        <v>0</v>
      </c>
      <c r="E616" s="84">
        <f t="shared" si="27"/>
        <v>0</v>
      </c>
      <c r="F616" s="85">
        <f>Original!G618</f>
        <v>0</v>
      </c>
      <c r="G616" s="86">
        <f t="shared" si="28"/>
        <v>0</v>
      </c>
    </row>
    <row r="617" spans="1:7" s="83" customFormat="1" hidden="1">
      <c r="A617" s="99">
        <f>'Accounting Invoice'!F1433</f>
        <v>0</v>
      </c>
      <c r="B617" s="78">
        <f>Original!C619</f>
        <v>0</v>
      </c>
      <c r="C617" s="79">
        <f>Original!B619</f>
        <v>0</v>
      </c>
      <c r="D617" s="84">
        <f t="shared" si="26"/>
        <v>0</v>
      </c>
      <c r="E617" s="84">
        <f t="shared" si="27"/>
        <v>0</v>
      </c>
      <c r="F617" s="85">
        <f>Original!G619</f>
        <v>0</v>
      </c>
      <c r="G617" s="86">
        <f t="shared" si="28"/>
        <v>0</v>
      </c>
    </row>
    <row r="618" spans="1:7" s="83" customFormat="1" hidden="1">
      <c r="A618" s="99">
        <f>'Accounting Invoice'!F1434</f>
        <v>0</v>
      </c>
      <c r="B618" s="78">
        <f>Original!C620</f>
        <v>0</v>
      </c>
      <c r="C618" s="79">
        <f>Original!B620</f>
        <v>0</v>
      </c>
      <c r="D618" s="84">
        <f t="shared" si="26"/>
        <v>0</v>
      </c>
      <c r="E618" s="84">
        <f t="shared" si="27"/>
        <v>0</v>
      </c>
      <c r="F618" s="85">
        <f>Original!G620</f>
        <v>0</v>
      </c>
      <c r="G618" s="86">
        <f t="shared" si="28"/>
        <v>0</v>
      </c>
    </row>
    <row r="619" spans="1:7" s="83" customFormat="1" hidden="1">
      <c r="A619" s="99">
        <f>'Accounting Invoice'!F1435</f>
        <v>0</v>
      </c>
      <c r="B619" s="78">
        <f>Original!C621</f>
        <v>0</v>
      </c>
      <c r="C619" s="79">
        <f>Original!B621</f>
        <v>0</v>
      </c>
      <c r="D619" s="84">
        <f t="shared" si="26"/>
        <v>0</v>
      </c>
      <c r="E619" s="84">
        <f t="shared" si="27"/>
        <v>0</v>
      </c>
      <c r="F619" s="85">
        <f>Original!G621</f>
        <v>0</v>
      </c>
      <c r="G619" s="86">
        <f t="shared" si="28"/>
        <v>0</v>
      </c>
    </row>
    <row r="620" spans="1:7" s="83" customFormat="1" hidden="1">
      <c r="A620" s="99">
        <f>'Accounting Invoice'!F1436</f>
        <v>0</v>
      </c>
      <c r="B620" s="78">
        <f>Original!C622</f>
        <v>0</v>
      </c>
      <c r="C620" s="79">
        <f>Original!B622</f>
        <v>0</v>
      </c>
      <c r="D620" s="84">
        <f t="shared" si="26"/>
        <v>0</v>
      </c>
      <c r="E620" s="84">
        <f t="shared" si="27"/>
        <v>0</v>
      </c>
      <c r="F620" s="85">
        <f>Original!G622</f>
        <v>0</v>
      </c>
      <c r="G620" s="86">
        <f t="shared" si="28"/>
        <v>0</v>
      </c>
    </row>
    <row r="621" spans="1:7" s="83" customFormat="1" hidden="1">
      <c r="A621" s="99">
        <f>'Accounting Invoice'!F1437</f>
        <v>0</v>
      </c>
      <c r="B621" s="78">
        <f>Original!C623</f>
        <v>0</v>
      </c>
      <c r="C621" s="79">
        <f>Original!B623</f>
        <v>0</v>
      </c>
      <c r="D621" s="84">
        <f t="shared" si="26"/>
        <v>0</v>
      </c>
      <c r="E621" s="84">
        <f t="shared" si="27"/>
        <v>0</v>
      </c>
      <c r="F621" s="85">
        <f>Original!G623</f>
        <v>0</v>
      </c>
      <c r="G621" s="86">
        <f t="shared" si="28"/>
        <v>0</v>
      </c>
    </row>
    <row r="622" spans="1:7" s="83" customFormat="1" hidden="1">
      <c r="A622" s="99">
        <f>'Accounting Invoice'!F1438</f>
        <v>0</v>
      </c>
      <c r="B622" s="78">
        <f>Original!C624</f>
        <v>0</v>
      </c>
      <c r="C622" s="79">
        <f>Original!B624</f>
        <v>0</v>
      </c>
      <c r="D622" s="84">
        <f t="shared" si="26"/>
        <v>0</v>
      </c>
      <c r="E622" s="84">
        <f t="shared" si="27"/>
        <v>0</v>
      </c>
      <c r="F622" s="85">
        <f>Original!G624</f>
        <v>0</v>
      </c>
      <c r="G622" s="86">
        <f t="shared" si="28"/>
        <v>0</v>
      </c>
    </row>
    <row r="623" spans="1:7" s="83" customFormat="1" hidden="1">
      <c r="A623" s="99">
        <f>'Accounting Invoice'!F1439</f>
        <v>0</v>
      </c>
      <c r="B623" s="78">
        <f>Original!C625</f>
        <v>0</v>
      </c>
      <c r="C623" s="79">
        <f>Original!B625</f>
        <v>0</v>
      </c>
      <c r="D623" s="84">
        <f t="shared" si="26"/>
        <v>0</v>
      </c>
      <c r="E623" s="84">
        <f t="shared" si="27"/>
        <v>0</v>
      </c>
      <c r="F623" s="85">
        <f>Original!G625</f>
        <v>0</v>
      </c>
      <c r="G623" s="86">
        <f t="shared" si="28"/>
        <v>0</v>
      </c>
    </row>
    <row r="624" spans="1:7" s="83" customFormat="1" hidden="1">
      <c r="A624" s="99">
        <f>'Accounting Invoice'!F1440</f>
        <v>0</v>
      </c>
      <c r="B624" s="78">
        <f>Original!C626</f>
        <v>0</v>
      </c>
      <c r="C624" s="79">
        <f>Original!B626</f>
        <v>0</v>
      </c>
      <c r="D624" s="84">
        <f t="shared" si="26"/>
        <v>0</v>
      </c>
      <c r="E624" s="84">
        <f t="shared" si="27"/>
        <v>0</v>
      </c>
      <c r="F624" s="85">
        <f>Original!G626</f>
        <v>0</v>
      </c>
      <c r="G624" s="86">
        <f t="shared" si="28"/>
        <v>0</v>
      </c>
    </row>
    <row r="625" spans="1:7" s="83" customFormat="1" hidden="1">
      <c r="A625" s="99">
        <f>'Accounting Invoice'!F1441</f>
        <v>0</v>
      </c>
      <c r="B625" s="78">
        <f>Original!C627</f>
        <v>0</v>
      </c>
      <c r="C625" s="79">
        <f>Original!B627</f>
        <v>0</v>
      </c>
      <c r="D625" s="84">
        <f t="shared" si="26"/>
        <v>0</v>
      </c>
      <c r="E625" s="84">
        <f t="shared" si="27"/>
        <v>0</v>
      </c>
      <c r="F625" s="85">
        <f>Original!G627</f>
        <v>0</v>
      </c>
      <c r="G625" s="86">
        <f t="shared" si="28"/>
        <v>0</v>
      </c>
    </row>
    <row r="626" spans="1:7" s="83" customFormat="1" hidden="1">
      <c r="A626" s="99">
        <f>'Accounting Invoice'!F1442</f>
        <v>0</v>
      </c>
      <c r="B626" s="78">
        <f>Original!C628</f>
        <v>0</v>
      </c>
      <c r="C626" s="79">
        <f>Original!B628</f>
        <v>0</v>
      </c>
      <c r="D626" s="84">
        <f t="shared" si="26"/>
        <v>0</v>
      </c>
      <c r="E626" s="84">
        <f t="shared" si="27"/>
        <v>0</v>
      </c>
      <c r="F626" s="85">
        <f>Original!G628</f>
        <v>0</v>
      </c>
      <c r="G626" s="86">
        <f t="shared" si="28"/>
        <v>0</v>
      </c>
    </row>
    <row r="627" spans="1:7" s="83" customFormat="1" hidden="1">
      <c r="A627" s="99">
        <f>'Accounting Invoice'!F1443</f>
        <v>0</v>
      </c>
      <c r="B627" s="78">
        <f>Original!C629</f>
        <v>0</v>
      </c>
      <c r="C627" s="79">
        <f>Original!B629</f>
        <v>0</v>
      </c>
      <c r="D627" s="84">
        <f t="shared" si="26"/>
        <v>0</v>
      </c>
      <c r="E627" s="84">
        <f t="shared" si="27"/>
        <v>0</v>
      </c>
      <c r="F627" s="85">
        <f>Original!G629</f>
        <v>0</v>
      </c>
      <c r="G627" s="86">
        <f t="shared" si="28"/>
        <v>0</v>
      </c>
    </row>
    <row r="628" spans="1:7" s="83" customFormat="1" hidden="1">
      <c r="A628" s="99">
        <f>'Accounting Invoice'!F1444</f>
        <v>0</v>
      </c>
      <c r="B628" s="78">
        <f>Original!C630</f>
        <v>0</v>
      </c>
      <c r="C628" s="79">
        <f>Original!B630</f>
        <v>0</v>
      </c>
      <c r="D628" s="84">
        <f t="shared" si="26"/>
        <v>0</v>
      </c>
      <c r="E628" s="84">
        <f t="shared" si="27"/>
        <v>0</v>
      </c>
      <c r="F628" s="85">
        <f>Original!G630</f>
        <v>0</v>
      </c>
      <c r="G628" s="86">
        <f t="shared" si="28"/>
        <v>0</v>
      </c>
    </row>
    <row r="629" spans="1:7" s="83" customFormat="1" hidden="1">
      <c r="A629" s="99">
        <f>'Accounting Invoice'!F1445</f>
        <v>0</v>
      </c>
      <c r="B629" s="78">
        <f>Original!C631</f>
        <v>0</v>
      </c>
      <c r="C629" s="79">
        <f>Original!B631</f>
        <v>0</v>
      </c>
      <c r="D629" s="84">
        <f t="shared" si="26"/>
        <v>0</v>
      </c>
      <c r="E629" s="84">
        <f t="shared" si="27"/>
        <v>0</v>
      </c>
      <c r="F629" s="85">
        <f>Original!G631</f>
        <v>0</v>
      </c>
      <c r="G629" s="86">
        <f t="shared" si="28"/>
        <v>0</v>
      </c>
    </row>
    <row r="630" spans="1:7" s="83" customFormat="1" hidden="1">
      <c r="A630" s="99">
        <f>'Accounting Invoice'!F1446</f>
        <v>0</v>
      </c>
      <c r="B630" s="78">
        <f>Original!C632</f>
        <v>0</v>
      </c>
      <c r="C630" s="79">
        <f>Original!B632</f>
        <v>0</v>
      </c>
      <c r="D630" s="84">
        <f t="shared" si="26"/>
        <v>0</v>
      </c>
      <c r="E630" s="84">
        <f t="shared" si="27"/>
        <v>0</v>
      </c>
      <c r="F630" s="85">
        <f>Original!G632</f>
        <v>0</v>
      </c>
      <c r="G630" s="86">
        <f t="shared" si="28"/>
        <v>0</v>
      </c>
    </row>
    <row r="631" spans="1:7" s="83" customFormat="1" hidden="1">
      <c r="A631" s="99">
        <f>'Accounting Invoice'!F1447</f>
        <v>0</v>
      </c>
      <c r="B631" s="78">
        <f>Original!C633</f>
        <v>0</v>
      </c>
      <c r="C631" s="79">
        <f>Original!B633</f>
        <v>0</v>
      </c>
      <c r="D631" s="84">
        <f t="shared" si="26"/>
        <v>0</v>
      </c>
      <c r="E631" s="84">
        <f t="shared" si="27"/>
        <v>0</v>
      </c>
      <c r="F631" s="85">
        <f>Original!G633</f>
        <v>0</v>
      </c>
      <c r="G631" s="86">
        <f t="shared" si="28"/>
        <v>0</v>
      </c>
    </row>
    <row r="632" spans="1:7" s="83" customFormat="1" hidden="1">
      <c r="A632" s="99">
        <f>'Accounting Invoice'!F1448</f>
        <v>0</v>
      </c>
      <c r="B632" s="78">
        <f>Original!C634</f>
        <v>0</v>
      </c>
      <c r="C632" s="79">
        <f>Original!B634</f>
        <v>0</v>
      </c>
      <c r="D632" s="84">
        <f t="shared" si="26"/>
        <v>0</v>
      </c>
      <c r="E632" s="84">
        <f t="shared" si="27"/>
        <v>0</v>
      </c>
      <c r="F632" s="85">
        <f>Original!G634</f>
        <v>0</v>
      </c>
      <c r="G632" s="86">
        <f t="shared" si="28"/>
        <v>0</v>
      </c>
    </row>
    <row r="633" spans="1:7" s="83" customFormat="1" hidden="1">
      <c r="A633" s="99">
        <f>'Accounting Invoice'!F1449</f>
        <v>0</v>
      </c>
      <c r="B633" s="78">
        <f>Original!C635</f>
        <v>0</v>
      </c>
      <c r="C633" s="79">
        <f>Original!B635</f>
        <v>0</v>
      </c>
      <c r="D633" s="84">
        <f t="shared" si="26"/>
        <v>0</v>
      </c>
      <c r="E633" s="84">
        <f t="shared" si="27"/>
        <v>0</v>
      </c>
      <c r="F633" s="85">
        <f>Original!G635</f>
        <v>0</v>
      </c>
      <c r="G633" s="86">
        <f t="shared" si="28"/>
        <v>0</v>
      </c>
    </row>
    <row r="634" spans="1:7" s="83" customFormat="1" hidden="1">
      <c r="A634" s="99">
        <f>'Accounting Invoice'!F1450</f>
        <v>0</v>
      </c>
      <c r="B634" s="78">
        <f>Original!C636</f>
        <v>0</v>
      </c>
      <c r="C634" s="79">
        <f>Original!B636</f>
        <v>0</v>
      </c>
      <c r="D634" s="84">
        <f t="shared" si="26"/>
        <v>0</v>
      </c>
      <c r="E634" s="84">
        <f t="shared" si="27"/>
        <v>0</v>
      </c>
      <c r="F634" s="85">
        <f>Original!G636</f>
        <v>0</v>
      </c>
      <c r="G634" s="86">
        <f t="shared" si="28"/>
        <v>0</v>
      </c>
    </row>
    <row r="635" spans="1:7" s="83" customFormat="1" hidden="1">
      <c r="A635" s="99">
        <f>'Accounting Invoice'!F1451</f>
        <v>0</v>
      </c>
      <c r="B635" s="78">
        <f>Original!C637</f>
        <v>0</v>
      </c>
      <c r="C635" s="79">
        <f>Original!B637</f>
        <v>0</v>
      </c>
      <c r="D635" s="84">
        <f t="shared" si="26"/>
        <v>0</v>
      </c>
      <c r="E635" s="84">
        <f t="shared" si="27"/>
        <v>0</v>
      </c>
      <c r="F635" s="85">
        <f>Original!G637</f>
        <v>0</v>
      </c>
      <c r="G635" s="86">
        <f t="shared" si="28"/>
        <v>0</v>
      </c>
    </row>
    <row r="636" spans="1:7" s="83" customFormat="1" hidden="1">
      <c r="A636" s="99">
        <f>'Accounting Invoice'!F1452</f>
        <v>0</v>
      </c>
      <c r="B636" s="78">
        <f>Original!C638</f>
        <v>0</v>
      </c>
      <c r="C636" s="79">
        <f>Original!B638</f>
        <v>0</v>
      </c>
      <c r="D636" s="84">
        <f t="shared" si="26"/>
        <v>0</v>
      </c>
      <c r="E636" s="84">
        <f t="shared" si="27"/>
        <v>0</v>
      </c>
      <c r="F636" s="85">
        <f>Original!G638</f>
        <v>0</v>
      </c>
      <c r="G636" s="86">
        <f t="shared" si="28"/>
        <v>0</v>
      </c>
    </row>
    <row r="637" spans="1:7" s="83" customFormat="1" hidden="1">
      <c r="A637" s="99">
        <f>'Accounting Invoice'!F1453</f>
        <v>0</v>
      </c>
      <c r="B637" s="78">
        <f>Original!C639</f>
        <v>0</v>
      </c>
      <c r="C637" s="79">
        <f>Original!B639</f>
        <v>0</v>
      </c>
      <c r="D637" s="84">
        <f t="shared" si="26"/>
        <v>0</v>
      </c>
      <c r="E637" s="84">
        <f t="shared" si="27"/>
        <v>0</v>
      </c>
      <c r="F637" s="85">
        <f>Original!G639</f>
        <v>0</v>
      </c>
      <c r="G637" s="86">
        <f t="shared" si="28"/>
        <v>0</v>
      </c>
    </row>
    <row r="638" spans="1:7" s="83" customFormat="1" hidden="1">
      <c r="A638" s="99">
        <f>'Accounting Invoice'!F1454</f>
        <v>0</v>
      </c>
      <c r="B638" s="78">
        <f>Original!C640</f>
        <v>0</v>
      </c>
      <c r="C638" s="79">
        <f>Original!B640</f>
        <v>0</v>
      </c>
      <c r="D638" s="84">
        <f t="shared" si="26"/>
        <v>0</v>
      </c>
      <c r="E638" s="84">
        <f t="shared" si="27"/>
        <v>0</v>
      </c>
      <c r="F638" s="85">
        <f>Original!G640</f>
        <v>0</v>
      </c>
      <c r="G638" s="86">
        <f t="shared" si="28"/>
        <v>0</v>
      </c>
    </row>
    <row r="639" spans="1:7" s="83" customFormat="1" hidden="1">
      <c r="A639" s="99">
        <f>'Accounting Invoice'!F1455</f>
        <v>0</v>
      </c>
      <c r="B639" s="78">
        <f>Original!C641</f>
        <v>0</v>
      </c>
      <c r="C639" s="79">
        <f>Original!B641</f>
        <v>0</v>
      </c>
      <c r="D639" s="84">
        <f t="shared" si="26"/>
        <v>0</v>
      </c>
      <c r="E639" s="84">
        <f t="shared" si="27"/>
        <v>0</v>
      </c>
      <c r="F639" s="85">
        <f>Original!G641</f>
        <v>0</v>
      </c>
      <c r="G639" s="86">
        <f t="shared" si="28"/>
        <v>0</v>
      </c>
    </row>
    <row r="640" spans="1:7" s="83" customFormat="1" hidden="1">
      <c r="A640" s="99">
        <f>'Accounting Invoice'!F1456</f>
        <v>0</v>
      </c>
      <c r="B640" s="78">
        <f>Original!C642</f>
        <v>0</v>
      </c>
      <c r="C640" s="79">
        <f>Original!B642</f>
        <v>0</v>
      </c>
      <c r="D640" s="84">
        <f t="shared" si="26"/>
        <v>0</v>
      </c>
      <c r="E640" s="84">
        <f t="shared" si="27"/>
        <v>0</v>
      </c>
      <c r="F640" s="85">
        <f>Original!G642</f>
        <v>0</v>
      </c>
      <c r="G640" s="86">
        <f t="shared" si="28"/>
        <v>0</v>
      </c>
    </row>
    <row r="641" spans="1:7" s="83" customFormat="1" hidden="1">
      <c r="A641" s="99">
        <f>'Accounting Invoice'!F1457</f>
        <v>0</v>
      </c>
      <c r="B641" s="78">
        <f>Original!C643</f>
        <v>0</v>
      </c>
      <c r="C641" s="79">
        <f>Original!B643</f>
        <v>0</v>
      </c>
      <c r="D641" s="84">
        <f t="shared" ref="D641:D704" si="29">F641/$D$14</f>
        <v>0</v>
      </c>
      <c r="E641" s="84">
        <f t="shared" ref="E641:E704" si="30">G641/$D$14</f>
        <v>0</v>
      </c>
      <c r="F641" s="85">
        <f>Original!G643</f>
        <v>0</v>
      </c>
      <c r="G641" s="86">
        <f t="shared" ref="G641:G704" si="31">C641*F641</f>
        <v>0</v>
      </c>
    </row>
    <row r="642" spans="1:7" s="83" customFormat="1" hidden="1">
      <c r="A642" s="99">
        <f>'Accounting Invoice'!F1458</f>
        <v>0</v>
      </c>
      <c r="B642" s="78">
        <f>Original!C644</f>
        <v>0</v>
      </c>
      <c r="C642" s="79">
        <f>Original!B644</f>
        <v>0</v>
      </c>
      <c r="D642" s="84">
        <f t="shared" si="29"/>
        <v>0</v>
      </c>
      <c r="E642" s="84">
        <f t="shared" si="30"/>
        <v>0</v>
      </c>
      <c r="F642" s="85">
        <f>Original!G644</f>
        <v>0</v>
      </c>
      <c r="G642" s="86">
        <f t="shared" si="31"/>
        <v>0</v>
      </c>
    </row>
    <row r="643" spans="1:7" s="83" customFormat="1" hidden="1">
      <c r="A643" s="99">
        <f>'Accounting Invoice'!F1459</f>
        <v>0</v>
      </c>
      <c r="B643" s="78">
        <f>Original!C645</f>
        <v>0</v>
      </c>
      <c r="C643" s="79">
        <f>Original!B645</f>
        <v>0</v>
      </c>
      <c r="D643" s="84">
        <f t="shared" si="29"/>
        <v>0</v>
      </c>
      <c r="E643" s="84">
        <f t="shared" si="30"/>
        <v>0</v>
      </c>
      <c r="F643" s="85">
        <f>Original!G645</f>
        <v>0</v>
      </c>
      <c r="G643" s="86">
        <f t="shared" si="31"/>
        <v>0</v>
      </c>
    </row>
    <row r="644" spans="1:7" s="83" customFormat="1" hidden="1">
      <c r="A644" s="99">
        <f>'Accounting Invoice'!F1460</f>
        <v>0</v>
      </c>
      <c r="B644" s="78">
        <f>Original!C646</f>
        <v>0</v>
      </c>
      <c r="C644" s="79">
        <f>Original!B646</f>
        <v>0</v>
      </c>
      <c r="D644" s="84">
        <f t="shared" si="29"/>
        <v>0</v>
      </c>
      <c r="E644" s="84">
        <f t="shared" si="30"/>
        <v>0</v>
      </c>
      <c r="F644" s="85">
        <f>Original!G646</f>
        <v>0</v>
      </c>
      <c r="G644" s="86">
        <f t="shared" si="31"/>
        <v>0</v>
      </c>
    </row>
    <row r="645" spans="1:7" s="83" customFormat="1" hidden="1">
      <c r="A645" s="99">
        <f>'Accounting Invoice'!F1461</f>
        <v>0</v>
      </c>
      <c r="B645" s="78">
        <f>Original!C647</f>
        <v>0</v>
      </c>
      <c r="C645" s="79">
        <f>Original!B647</f>
        <v>0</v>
      </c>
      <c r="D645" s="84">
        <f t="shared" si="29"/>
        <v>0</v>
      </c>
      <c r="E645" s="84">
        <f t="shared" si="30"/>
        <v>0</v>
      </c>
      <c r="F645" s="85">
        <f>Original!G647</f>
        <v>0</v>
      </c>
      <c r="G645" s="86">
        <f t="shared" si="31"/>
        <v>0</v>
      </c>
    </row>
    <row r="646" spans="1:7" s="83" customFormat="1" hidden="1">
      <c r="A646" s="99">
        <f>'Accounting Invoice'!F1462</f>
        <v>0</v>
      </c>
      <c r="B646" s="78">
        <f>Original!C648</f>
        <v>0</v>
      </c>
      <c r="C646" s="79">
        <f>Original!B648</f>
        <v>0</v>
      </c>
      <c r="D646" s="84">
        <f t="shared" si="29"/>
        <v>0</v>
      </c>
      <c r="E646" s="84">
        <f t="shared" si="30"/>
        <v>0</v>
      </c>
      <c r="F646" s="85">
        <f>Original!G648</f>
        <v>0</v>
      </c>
      <c r="G646" s="86">
        <f t="shared" si="31"/>
        <v>0</v>
      </c>
    </row>
    <row r="647" spans="1:7" s="83" customFormat="1" hidden="1">
      <c r="A647" s="99">
        <f>'Accounting Invoice'!F1463</f>
        <v>0</v>
      </c>
      <c r="B647" s="78">
        <f>Original!C649</f>
        <v>0</v>
      </c>
      <c r="C647" s="79">
        <f>Original!B649</f>
        <v>0</v>
      </c>
      <c r="D647" s="84">
        <f t="shared" si="29"/>
        <v>0</v>
      </c>
      <c r="E647" s="84">
        <f t="shared" si="30"/>
        <v>0</v>
      </c>
      <c r="F647" s="85">
        <f>Original!G649</f>
        <v>0</v>
      </c>
      <c r="G647" s="86">
        <f t="shared" si="31"/>
        <v>0</v>
      </c>
    </row>
    <row r="648" spans="1:7" s="83" customFormat="1" hidden="1">
      <c r="A648" s="99">
        <f>'Accounting Invoice'!F1464</f>
        <v>0</v>
      </c>
      <c r="B648" s="78">
        <f>Original!C650</f>
        <v>0</v>
      </c>
      <c r="C648" s="79">
        <f>Original!B650</f>
        <v>0</v>
      </c>
      <c r="D648" s="84">
        <f t="shared" si="29"/>
        <v>0</v>
      </c>
      <c r="E648" s="84">
        <f t="shared" si="30"/>
        <v>0</v>
      </c>
      <c r="F648" s="85">
        <f>Original!G650</f>
        <v>0</v>
      </c>
      <c r="G648" s="86">
        <f t="shared" si="31"/>
        <v>0</v>
      </c>
    </row>
    <row r="649" spans="1:7" s="83" customFormat="1" hidden="1">
      <c r="A649" s="99">
        <f>'Accounting Invoice'!F1465</f>
        <v>0</v>
      </c>
      <c r="B649" s="78">
        <f>Original!C651</f>
        <v>0</v>
      </c>
      <c r="C649" s="79">
        <f>Original!B651</f>
        <v>0</v>
      </c>
      <c r="D649" s="84">
        <f t="shared" si="29"/>
        <v>0</v>
      </c>
      <c r="E649" s="84">
        <f t="shared" si="30"/>
        <v>0</v>
      </c>
      <c r="F649" s="85">
        <f>Original!G651</f>
        <v>0</v>
      </c>
      <c r="G649" s="86">
        <f t="shared" si="31"/>
        <v>0</v>
      </c>
    </row>
    <row r="650" spans="1:7" s="83" customFormat="1" hidden="1">
      <c r="A650" s="99">
        <f>'Accounting Invoice'!F1466</f>
        <v>0</v>
      </c>
      <c r="B650" s="78">
        <f>Original!C652</f>
        <v>0</v>
      </c>
      <c r="C650" s="79">
        <f>Original!B652</f>
        <v>0</v>
      </c>
      <c r="D650" s="84">
        <f t="shared" si="29"/>
        <v>0</v>
      </c>
      <c r="E650" s="84">
        <f t="shared" si="30"/>
        <v>0</v>
      </c>
      <c r="F650" s="85">
        <f>Original!G652</f>
        <v>0</v>
      </c>
      <c r="G650" s="86">
        <f t="shared" si="31"/>
        <v>0</v>
      </c>
    </row>
    <row r="651" spans="1:7" s="83" customFormat="1" hidden="1">
      <c r="A651" s="99">
        <f>'Accounting Invoice'!F1467</f>
        <v>0</v>
      </c>
      <c r="B651" s="78">
        <f>Original!C653</f>
        <v>0</v>
      </c>
      <c r="C651" s="79">
        <f>Original!B653</f>
        <v>0</v>
      </c>
      <c r="D651" s="84">
        <f t="shared" si="29"/>
        <v>0</v>
      </c>
      <c r="E651" s="84">
        <f t="shared" si="30"/>
        <v>0</v>
      </c>
      <c r="F651" s="85">
        <f>Original!G653</f>
        <v>0</v>
      </c>
      <c r="G651" s="86">
        <f t="shared" si="31"/>
        <v>0</v>
      </c>
    </row>
    <row r="652" spans="1:7" s="83" customFormat="1" hidden="1">
      <c r="A652" s="99">
        <f>'Accounting Invoice'!F1468</f>
        <v>0</v>
      </c>
      <c r="B652" s="78">
        <f>Original!C654</f>
        <v>0</v>
      </c>
      <c r="C652" s="79">
        <f>Original!B654</f>
        <v>0</v>
      </c>
      <c r="D652" s="84">
        <f t="shared" si="29"/>
        <v>0</v>
      </c>
      <c r="E652" s="84">
        <f t="shared" si="30"/>
        <v>0</v>
      </c>
      <c r="F652" s="85">
        <f>Original!G654</f>
        <v>0</v>
      </c>
      <c r="G652" s="86">
        <f t="shared" si="31"/>
        <v>0</v>
      </c>
    </row>
    <row r="653" spans="1:7" s="83" customFormat="1" hidden="1">
      <c r="A653" s="99">
        <f>'Accounting Invoice'!F1469</f>
        <v>0</v>
      </c>
      <c r="B653" s="78">
        <f>Original!C655</f>
        <v>0</v>
      </c>
      <c r="C653" s="79">
        <f>Original!B655</f>
        <v>0</v>
      </c>
      <c r="D653" s="84">
        <f t="shared" si="29"/>
        <v>0</v>
      </c>
      <c r="E653" s="84">
        <f t="shared" si="30"/>
        <v>0</v>
      </c>
      <c r="F653" s="85">
        <f>Original!G655</f>
        <v>0</v>
      </c>
      <c r="G653" s="86">
        <f t="shared" si="31"/>
        <v>0</v>
      </c>
    </row>
    <row r="654" spans="1:7" s="83" customFormat="1" hidden="1">
      <c r="A654" s="99">
        <f>'Accounting Invoice'!F1470</f>
        <v>0</v>
      </c>
      <c r="B654" s="78">
        <f>Original!C656</f>
        <v>0</v>
      </c>
      <c r="C654" s="79">
        <f>Original!B656</f>
        <v>0</v>
      </c>
      <c r="D654" s="84">
        <f t="shared" si="29"/>
        <v>0</v>
      </c>
      <c r="E654" s="84">
        <f t="shared" si="30"/>
        <v>0</v>
      </c>
      <c r="F654" s="85">
        <f>Original!G656</f>
        <v>0</v>
      </c>
      <c r="G654" s="86">
        <f t="shared" si="31"/>
        <v>0</v>
      </c>
    </row>
    <row r="655" spans="1:7" s="83" customFormat="1" hidden="1">
      <c r="A655" s="99">
        <f>'Accounting Invoice'!F1471</f>
        <v>0</v>
      </c>
      <c r="B655" s="78">
        <f>Original!C657</f>
        <v>0</v>
      </c>
      <c r="C655" s="79">
        <f>Original!B657</f>
        <v>0</v>
      </c>
      <c r="D655" s="84">
        <f t="shared" si="29"/>
        <v>0</v>
      </c>
      <c r="E655" s="84">
        <f t="shared" si="30"/>
        <v>0</v>
      </c>
      <c r="F655" s="85">
        <f>Original!G657</f>
        <v>0</v>
      </c>
      <c r="G655" s="86">
        <f t="shared" si="31"/>
        <v>0</v>
      </c>
    </row>
    <row r="656" spans="1:7" s="83" customFormat="1" hidden="1">
      <c r="A656" s="99">
        <f>'Accounting Invoice'!F1472</f>
        <v>0</v>
      </c>
      <c r="B656" s="78">
        <f>Original!C658</f>
        <v>0</v>
      </c>
      <c r="C656" s="79">
        <f>Original!B658</f>
        <v>0</v>
      </c>
      <c r="D656" s="84">
        <f t="shared" si="29"/>
        <v>0</v>
      </c>
      <c r="E656" s="84">
        <f t="shared" si="30"/>
        <v>0</v>
      </c>
      <c r="F656" s="85">
        <f>Original!G658</f>
        <v>0</v>
      </c>
      <c r="G656" s="86">
        <f t="shared" si="31"/>
        <v>0</v>
      </c>
    </row>
    <row r="657" spans="1:7" s="83" customFormat="1" hidden="1">
      <c r="A657" s="99">
        <f>'Accounting Invoice'!F1473</f>
        <v>0</v>
      </c>
      <c r="B657" s="78">
        <f>Original!C659</f>
        <v>0</v>
      </c>
      <c r="C657" s="79">
        <f>Original!B659</f>
        <v>0</v>
      </c>
      <c r="D657" s="84">
        <f t="shared" si="29"/>
        <v>0</v>
      </c>
      <c r="E657" s="84">
        <f t="shared" si="30"/>
        <v>0</v>
      </c>
      <c r="F657" s="85">
        <f>Original!G659</f>
        <v>0</v>
      </c>
      <c r="G657" s="86">
        <f t="shared" si="31"/>
        <v>0</v>
      </c>
    </row>
    <row r="658" spans="1:7" s="83" customFormat="1" hidden="1">
      <c r="A658" s="99">
        <f>'Accounting Invoice'!F1474</f>
        <v>0</v>
      </c>
      <c r="B658" s="78">
        <f>Original!C660</f>
        <v>0</v>
      </c>
      <c r="C658" s="79">
        <f>Original!B660</f>
        <v>0</v>
      </c>
      <c r="D658" s="84">
        <f t="shared" si="29"/>
        <v>0</v>
      </c>
      <c r="E658" s="84">
        <f t="shared" si="30"/>
        <v>0</v>
      </c>
      <c r="F658" s="85">
        <f>Original!G660</f>
        <v>0</v>
      </c>
      <c r="G658" s="86">
        <f t="shared" si="31"/>
        <v>0</v>
      </c>
    </row>
    <row r="659" spans="1:7" s="83" customFormat="1" hidden="1">
      <c r="A659" s="99">
        <f>'Accounting Invoice'!F1475</f>
        <v>0</v>
      </c>
      <c r="B659" s="78">
        <f>Original!C661</f>
        <v>0</v>
      </c>
      <c r="C659" s="79">
        <f>Original!B661</f>
        <v>0</v>
      </c>
      <c r="D659" s="84">
        <f t="shared" si="29"/>
        <v>0</v>
      </c>
      <c r="E659" s="84">
        <f t="shared" si="30"/>
        <v>0</v>
      </c>
      <c r="F659" s="85">
        <f>Original!G661</f>
        <v>0</v>
      </c>
      <c r="G659" s="86">
        <f t="shared" si="31"/>
        <v>0</v>
      </c>
    </row>
    <row r="660" spans="1:7" s="83" customFormat="1" hidden="1">
      <c r="A660" s="99">
        <f>'Accounting Invoice'!F1476</f>
        <v>0</v>
      </c>
      <c r="B660" s="78">
        <f>Original!C662</f>
        <v>0</v>
      </c>
      <c r="C660" s="79">
        <f>Original!B662</f>
        <v>0</v>
      </c>
      <c r="D660" s="84">
        <f t="shared" si="29"/>
        <v>0</v>
      </c>
      <c r="E660" s="84">
        <f t="shared" si="30"/>
        <v>0</v>
      </c>
      <c r="F660" s="85">
        <f>Original!G662</f>
        <v>0</v>
      </c>
      <c r="G660" s="86">
        <f t="shared" si="31"/>
        <v>0</v>
      </c>
    </row>
    <row r="661" spans="1:7" s="83" customFormat="1" hidden="1">
      <c r="A661" s="99">
        <f>'Accounting Invoice'!F1477</f>
        <v>0</v>
      </c>
      <c r="B661" s="78">
        <f>Original!C663</f>
        <v>0</v>
      </c>
      <c r="C661" s="79">
        <f>Original!B663</f>
        <v>0</v>
      </c>
      <c r="D661" s="84">
        <f t="shared" si="29"/>
        <v>0</v>
      </c>
      <c r="E661" s="84">
        <f t="shared" si="30"/>
        <v>0</v>
      </c>
      <c r="F661" s="85">
        <f>Original!G663</f>
        <v>0</v>
      </c>
      <c r="G661" s="86">
        <f t="shared" si="31"/>
        <v>0</v>
      </c>
    </row>
    <row r="662" spans="1:7" s="83" customFormat="1" hidden="1">
      <c r="A662" s="99">
        <f>'Accounting Invoice'!F1478</f>
        <v>0</v>
      </c>
      <c r="B662" s="78">
        <f>Original!C664</f>
        <v>0</v>
      </c>
      <c r="C662" s="79">
        <f>Original!B664</f>
        <v>0</v>
      </c>
      <c r="D662" s="84">
        <f t="shared" si="29"/>
        <v>0</v>
      </c>
      <c r="E662" s="84">
        <f t="shared" si="30"/>
        <v>0</v>
      </c>
      <c r="F662" s="85">
        <f>Original!G664</f>
        <v>0</v>
      </c>
      <c r="G662" s="86">
        <f t="shared" si="31"/>
        <v>0</v>
      </c>
    </row>
    <row r="663" spans="1:7" s="83" customFormat="1" hidden="1">
      <c r="A663" s="99">
        <f>'Accounting Invoice'!F1479</f>
        <v>0</v>
      </c>
      <c r="B663" s="78">
        <f>Original!C665</f>
        <v>0</v>
      </c>
      <c r="C663" s="79">
        <f>Original!B665</f>
        <v>0</v>
      </c>
      <c r="D663" s="84">
        <f t="shared" si="29"/>
        <v>0</v>
      </c>
      <c r="E663" s="84">
        <f t="shared" si="30"/>
        <v>0</v>
      </c>
      <c r="F663" s="85">
        <f>Original!G665</f>
        <v>0</v>
      </c>
      <c r="G663" s="86">
        <f t="shared" si="31"/>
        <v>0</v>
      </c>
    </row>
    <row r="664" spans="1:7" s="83" customFormat="1" hidden="1">
      <c r="A664" s="99">
        <f>'Accounting Invoice'!F1480</f>
        <v>0</v>
      </c>
      <c r="B664" s="78">
        <f>Original!C666</f>
        <v>0</v>
      </c>
      <c r="C664" s="79">
        <f>Original!B666</f>
        <v>0</v>
      </c>
      <c r="D664" s="84">
        <f t="shared" si="29"/>
        <v>0</v>
      </c>
      <c r="E664" s="84">
        <f t="shared" si="30"/>
        <v>0</v>
      </c>
      <c r="F664" s="85">
        <f>Original!G666</f>
        <v>0</v>
      </c>
      <c r="G664" s="86">
        <f t="shared" si="31"/>
        <v>0</v>
      </c>
    </row>
    <row r="665" spans="1:7" s="83" customFormat="1" hidden="1">
      <c r="A665" s="99">
        <f>'Accounting Invoice'!F1481</f>
        <v>0</v>
      </c>
      <c r="B665" s="78">
        <f>Original!C667</f>
        <v>0</v>
      </c>
      <c r="C665" s="79">
        <f>Original!B667</f>
        <v>0</v>
      </c>
      <c r="D665" s="84">
        <f t="shared" si="29"/>
        <v>0</v>
      </c>
      <c r="E665" s="84">
        <f t="shared" si="30"/>
        <v>0</v>
      </c>
      <c r="F665" s="85">
        <f>Original!G667</f>
        <v>0</v>
      </c>
      <c r="G665" s="86">
        <f t="shared" si="31"/>
        <v>0</v>
      </c>
    </row>
    <row r="666" spans="1:7" s="83" customFormat="1" hidden="1">
      <c r="A666" s="99">
        <f>'Accounting Invoice'!F1482</f>
        <v>0</v>
      </c>
      <c r="B666" s="78">
        <f>Original!C668</f>
        <v>0</v>
      </c>
      <c r="C666" s="79">
        <f>Original!B668</f>
        <v>0</v>
      </c>
      <c r="D666" s="84">
        <f t="shared" si="29"/>
        <v>0</v>
      </c>
      <c r="E666" s="84">
        <f t="shared" si="30"/>
        <v>0</v>
      </c>
      <c r="F666" s="85">
        <f>Original!G668</f>
        <v>0</v>
      </c>
      <c r="G666" s="86">
        <f t="shared" si="31"/>
        <v>0</v>
      </c>
    </row>
    <row r="667" spans="1:7" s="83" customFormat="1" hidden="1">
      <c r="A667" s="99">
        <f>'Accounting Invoice'!F1483</f>
        <v>0</v>
      </c>
      <c r="B667" s="78">
        <f>Original!C669</f>
        <v>0</v>
      </c>
      <c r="C667" s="79">
        <f>Original!B669</f>
        <v>0</v>
      </c>
      <c r="D667" s="84">
        <f t="shared" si="29"/>
        <v>0</v>
      </c>
      <c r="E667" s="84">
        <f t="shared" si="30"/>
        <v>0</v>
      </c>
      <c r="F667" s="85">
        <f>Original!G669</f>
        <v>0</v>
      </c>
      <c r="G667" s="86">
        <f t="shared" si="31"/>
        <v>0</v>
      </c>
    </row>
    <row r="668" spans="1:7" s="83" customFormat="1" hidden="1">
      <c r="A668" s="99">
        <f>'Accounting Invoice'!F1484</f>
        <v>0</v>
      </c>
      <c r="B668" s="78">
        <f>Original!C670</f>
        <v>0</v>
      </c>
      <c r="C668" s="79">
        <f>Original!B670</f>
        <v>0</v>
      </c>
      <c r="D668" s="84">
        <f t="shared" si="29"/>
        <v>0</v>
      </c>
      <c r="E668" s="84">
        <f t="shared" si="30"/>
        <v>0</v>
      </c>
      <c r="F668" s="85">
        <f>Original!G670</f>
        <v>0</v>
      </c>
      <c r="G668" s="86">
        <f t="shared" si="31"/>
        <v>0</v>
      </c>
    </row>
    <row r="669" spans="1:7" s="83" customFormat="1" hidden="1">
      <c r="A669" s="99">
        <f>'Accounting Invoice'!F1485</f>
        <v>0</v>
      </c>
      <c r="B669" s="78">
        <f>Original!C671</f>
        <v>0</v>
      </c>
      <c r="C669" s="79">
        <f>Original!B671</f>
        <v>0</v>
      </c>
      <c r="D669" s="84">
        <f t="shared" si="29"/>
        <v>0</v>
      </c>
      <c r="E669" s="84">
        <f t="shared" si="30"/>
        <v>0</v>
      </c>
      <c r="F669" s="85">
        <f>Original!G671</f>
        <v>0</v>
      </c>
      <c r="G669" s="86">
        <f t="shared" si="31"/>
        <v>0</v>
      </c>
    </row>
    <row r="670" spans="1:7" s="83" customFormat="1" hidden="1">
      <c r="A670" s="99">
        <f>'Accounting Invoice'!F1486</f>
        <v>0</v>
      </c>
      <c r="B670" s="78">
        <f>Original!C672</f>
        <v>0</v>
      </c>
      <c r="C670" s="79">
        <f>Original!B672</f>
        <v>0</v>
      </c>
      <c r="D670" s="84">
        <f t="shared" si="29"/>
        <v>0</v>
      </c>
      <c r="E670" s="84">
        <f t="shared" si="30"/>
        <v>0</v>
      </c>
      <c r="F670" s="85">
        <f>Original!G672</f>
        <v>0</v>
      </c>
      <c r="G670" s="86">
        <f t="shared" si="31"/>
        <v>0</v>
      </c>
    </row>
    <row r="671" spans="1:7" s="83" customFormat="1" hidden="1">
      <c r="A671" s="99">
        <f>'Accounting Invoice'!F1487</f>
        <v>0</v>
      </c>
      <c r="B671" s="78">
        <f>Original!C673</f>
        <v>0</v>
      </c>
      <c r="C671" s="79">
        <f>Original!B673</f>
        <v>0</v>
      </c>
      <c r="D671" s="84">
        <f t="shared" si="29"/>
        <v>0</v>
      </c>
      <c r="E671" s="84">
        <f t="shared" si="30"/>
        <v>0</v>
      </c>
      <c r="F671" s="85">
        <f>Original!G673</f>
        <v>0</v>
      </c>
      <c r="G671" s="86">
        <f t="shared" si="31"/>
        <v>0</v>
      </c>
    </row>
    <row r="672" spans="1:7" s="83" customFormat="1" hidden="1">
      <c r="A672" s="99">
        <f>'Accounting Invoice'!F1488</f>
        <v>0</v>
      </c>
      <c r="B672" s="78">
        <f>Original!C674</f>
        <v>0</v>
      </c>
      <c r="C672" s="79">
        <f>Original!B674</f>
        <v>0</v>
      </c>
      <c r="D672" s="84">
        <f t="shared" si="29"/>
        <v>0</v>
      </c>
      <c r="E672" s="84">
        <f t="shared" si="30"/>
        <v>0</v>
      </c>
      <c r="F672" s="85">
        <f>Original!G674</f>
        <v>0</v>
      </c>
      <c r="G672" s="86">
        <f t="shared" si="31"/>
        <v>0</v>
      </c>
    </row>
    <row r="673" spans="1:7" s="83" customFormat="1" hidden="1">
      <c r="A673" s="99">
        <f>'Accounting Invoice'!F1489</f>
        <v>0</v>
      </c>
      <c r="B673" s="78">
        <f>Original!C675</f>
        <v>0</v>
      </c>
      <c r="C673" s="79">
        <f>Original!B675</f>
        <v>0</v>
      </c>
      <c r="D673" s="84">
        <f t="shared" si="29"/>
        <v>0</v>
      </c>
      <c r="E673" s="84">
        <f t="shared" si="30"/>
        <v>0</v>
      </c>
      <c r="F673" s="85">
        <f>Original!G675</f>
        <v>0</v>
      </c>
      <c r="G673" s="86">
        <f t="shared" si="31"/>
        <v>0</v>
      </c>
    </row>
    <row r="674" spans="1:7" s="83" customFormat="1" hidden="1">
      <c r="A674" s="99">
        <f>'Accounting Invoice'!F1490</f>
        <v>0</v>
      </c>
      <c r="B674" s="78">
        <f>Original!C676</f>
        <v>0</v>
      </c>
      <c r="C674" s="79">
        <f>Original!B676</f>
        <v>0</v>
      </c>
      <c r="D674" s="84">
        <f t="shared" si="29"/>
        <v>0</v>
      </c>
      <c r="E674" s="84">
        <f t="shared" si="30"/>
        <v>0</v>
      </c>
      <c r="F674" s="85">
        <f>Original!G676</f>
        <v>0</v>
      </c>
      <c r="G674" s="86">
        <f t="shared" si="31"/>
        <v>0</v>
      </c>
    </row>
    <row r="675" spans="1:7" s="83" customFormat="1" hidden="1">
      <c r="A675" s="99">
        <f>'Accounting Invoice'!F1491</f>
        <v>0</v>
      </c>
      <c r="B675" s="78">
        <f>Original!C677</f>
        <v>0</v>
      </c>
      <c r="C675" s="79">
        <f>Original!B677</f>
        <v>0</v>
      </c>
      <c r="D675" s="84">
        <f t="shared" si="29"/>
        <v>0</v>
      </c>
      <c r="E675" s="84">
        <f t="shared" si="30"/>
        <v>0</v>
      </c>
      <c r="F675" s="85">
        <f>Original!G677</f>
        <v>0</v>
      </c>
      <c r="G675" s="86">
        <f t="shared" si="31"/>
        <v>0</v>
      </c>
    </row>
    <row r="676" spans="1:7" s="83" customFormat="1" hidden="1">
      <c r="A676" s="99">
        <f>'Accounting Invoice'!F1492</f>
        <v>0</v>
      </c>
      <c r="B676" s="78">
        <f>Original!C678</f>
        <v>0</v>
      </c>
      <c r="C676" s="79">
        <f>Original!B678</f>
        <v>0</v>
      </c>
      <c r="D676" s="84">
        <f t="shared" si="29"/>
        <v>0</v>
      </c>
      <c r="E676" s="84">
        <f t="shared" si="30"/>
        <v>0</v>
      </c>
      <c r="F676" s="85">
        <f>Original!G678</f>
        <v>0</v>
      </c>
      <c r="G676" s="86">
        <f t="shared" si="31"/>
        <v>0</v>
      </c>
    </row>
    <row r="677" spans="1:7" s="83" customFormat="1" hidden="1">
      <c r="A677" s="99">
        <f>'Accounting Invoice'!F1493</f>
        <v>0</v>
      </c>
      <c r="B677" s="78">
        <f>Original!C679</f>
        <v>0</v>
      </c>
      <c r="C677" s="79">
        <f>Original!B679</f>
        <v>0</v>
      </c>
      <c r="D677" s="84">
        <f t="shared" si="29"/>
        <v>0</v>
      </c>
      <c r="E677" s="84">
        <f t="shared" si="30"/>
        <v>0</v>
      </c>
      <c r="F677" s="85">
        <f>Original!G679</f>
        <v>0</v>
      </c>
      <c r="G677" s="86">
        <f t="shared" si="31"/>
        <v>0</v>
      </c>
    </row>
    <row r="678" spans="1:7" s="83" customFormat="1" hidden="1">
      <c r="A678" s="99">
        <f>'Accounting Invoice'!F1494</f>
        <v>0</v>
      </c>
      <c r="B678" s="78">
        <f>Original!C680</f>
        <v>0</v>
      </c>
      <c r="C678" s="79">
        <f>Original!B680</f>
        <v>0</v>
      </c>
      <c r="D678" s="84">
        <f t="shared" si="29"/>
        <v>0</v>
      </c>
      <c r="E678" s="84">
        <f t="shared" si="30"/>
        <v>0</v>
      </c>
      <c r="F678" s="85">
        <f>Original!G680</f>
        <v>0</v>
      </c>
      <c r="G678" s="86">
        <f t="shared" si="31"/>
        <v>0</v>
      </c>
    </row>
    <row r="679" spans="1:7" s="83" customFormat="1" hidden="1">
      <c r="A679" s="99">
        <f>'Accounting Invoice'!F1495</f>
        <v>0</v>
      </c>
      <c r="B679" s="78">
        <f>Original!C681</f>
        <v>0</v>
      </c>
      <c r="C679" s="79">
        <f>Original!B681</f>
        <v>0</v>
      </c>
      <c r="D679" s="84">
        <f t="shared" si="29"/>
        <v>0</v>
      </c>
      <c r="E679" s="84">
        <f t="shared" si="30"/>
        <v>0</v>
      </c>
      <c r="F679" s="85">
        <f>Original!G681</f>
        <v>0</v>
      </c>
      <c r="G679" s="86">
        <f t="shared" si="31"/>
        <v>0</v>
      </c>
    </row>
    <row r="680" spans="1:7" s="83" customFormat="1" hidden="1">
      <c r="A680" s="99">
        <f>'Accounting Invoice'!F1496</f>
        <v>0</v>
      </c>
      <c r="B680" s="78">
        <f>Original!C682</f>
        <v>0</v>
      </c>
      <c r="C680" s="79">
        <f>Original!B682</f>
        <v>0</v>
      </c>
      <c r="D680" s="84">
        <f t="shared" si="29"/>
        <v>0</v>
      </c>
      <c r="E680" s="84">
        <f t="shared" si="30"/>
        <v>0</v>
      </c>
      <c r="F680" s="85">
        <f>Original!G682</f>
        <v>0</v>
      </c>
      <c r="G680" s="86">
        <f t="shared" si="31"/>
        <v>0</v>
      </c>
    </row>
    <row r="681" spans="1:7" s="83" customFormat="1" hidden="1">
      <c r="A681" s="99">
        <f>'Accounting Invoice'!F1497</f>
        <v>0</v>
      </c>
      <c r="B681" s="78">
        <f>Original!C683</f>
        <v>0</v>
      </c>
      <c r="C681" s="79">
        <f>Original!B683</f>
        <v>0</v>
      </c>
      <c r="D681" s="84">
        <f t="shared" si="29"/>
        <v>0</v>
      </c>
      <c r="E681" s="84">
        <f t="shared" si="30"/>
        <v>0</v>
      </c>
      <c r="F681" s="85">
        <f>Original!G683</f>
        <v>0</v>
      </c>
      <c r="G681" s="86">
        <f t="shared" si="31"/>
        <v>0</v>
      </c>
    </row>
    <row r="682" spans="1:7" s="83" customFormat="1" hidden="1">
      <c r="A682" s="99">
        <f>'Accounting Invoice'!F1498</f>
        <v>0</v>
      </c>
      <c r="B682" s="78">
        <f>Original!C684</f>
        <v>0</v>
      </c>
      <c r="C682" s="79">
        <f>Original!B684</f>
        <v>0</v>
      </c>
      <c r="D682" s="84">
        <f t="shared" si="29"/>
        <v>0</v>
      </c>
      <c r="E682" s="84">
        <f t="shared" si="30"/>
        <v>0</v>
      </c>
      <c r="F682" s="85">
        <f>Original!G684</f>
        <v>0</v>
      </c>
      <c r="G682" s="86">
        <f t="shared" si="31"/>
        <v>0</v>
      </c>
    </row>
    <row r="683" spans="1:7" s="83" customFormat="1" hidden="1">
      <c r="A683" s="99">
        <f>'Accounting Invoice'!F1499</f>
        <v>0</v>
      </c>
      <c r="B683" s="78">
        <f>Original!C685</f>
        <v>0</v>
      </c>
      <c r="C683" s="79">
        <f>Original!B685</f>
        <v>0</v>
      </c>
      <c r="D683" s="84">
        <f t="shared" si="29"/>
        <v>0</v>
      </c>
      <c r="E683" s="84">
        <f t="shared" si="30"/>
        <v>0</v>
      </c>
      <c r="F683" s="85">
        <f>Original!G685</f>
        <v>0</v>
      </c>
      <c r="G683" s="86">
        <f t="shared" si="31"/>
        <v>0</v>
      </c>
    </row>
    <row r="684" spans="1:7" s="83" customFormat="1" hidden="1">
      <c r="A684" s="99">
        <f>'Accounting Invoice'!F1500</f>
        <v>0</v>
      </c>
      <c r="B684" s="78">
        <f>Original!C686</f>
        <v>0</v>
      </c>
      <c r="C684" s="79">
        <f>Original!B686</f>
        <v>0</v>
      </c>
      <c r="D684" s="84">
        <f t="shared" si="29"/>
        <v>0</v>
      </c>
      <c r="E684" s="84">
        <f t="shared" si="30"/>
        <v>0</v>
      </c>
      <c r="F684" s="85">
        <f>Original!G686</f>
        <v>0</v>
      </c>
      <c r="G684" s="86">
        <f t="shared" si="31"/>
        <v>0</v>
      </c>
    </row>
    <row r="685" spans="1:7" s="83" customFormat="1" hidden="1">
      <c r="A685" s="99">
        <f>'Accounting Invoice'!F1501</f>
        <v>0</v>
      </c>
      <c r="B685" s="78">
        <f>Original!C687</f>
        <v>0</v>
      </c>
      <c r="C685" s="79">
        <f>Original!B687</f>
        <v>0</v>
      </c>
      <c r="D685" s="84">
        <f t="shared" si="29"/>
        <v>0</v>
      </c>
      <c r="E685" s="84">
        <f t="shared" si="30"/>
        <v>0</v>
      </c>
      <c r="F685" s="85">
        <f>Original!G687</f>
        <v>0</v>
      </c>
      <c r="G685" s="86">
        <f t="shared" si="31"/>
        <v>0</v>
      </c>
    </row>
    <row r="686" spans="1:7" s="83" customFormat="1" hidden="1">
      <c r="A686" s="99">
        <f>'Accounting Invoice'!F1502</f>
        <v>0</v>
      </c>
      <c r="B686" s="78">
        <f>Original!C688</f>
        <v>0</v>
      </c>
      <c r="C686" s="79">
        <f>Original!B688</f>
        <v>0</v>
      </c>
      <c r="D686" s="84">
        <f t="shared" si="29"/>
        <v>0</v>
      </c>
      <c r="E686" s="84">
        <f t="shared" si="30"/>
        <v>0</v>
      </c>
      <c r="F686" s="85">
        <f>Original!G688</f>
        <v>0</v>
      </c>
      <c r="G686" s="86">
        <f t="shared" si="31"/>
        <v>0</v>
      </c>
    </row>
    <row r="687" spans="1:7" s="83" customFormat="1" hidden="1">
      <c r="A687" s="99">
        <f>'Accounting Invoice'!F1503</f>
        <v>0</v>
      </c>
      <c r="B687" s="78">
        <f>Original!C689</f>
        <v>0</v>
      </c>
      <c r="C687" s="79">
        <f>Original!B689</f>
        <v>0</v>
      </c>
      <c r="D687" s="84">
        <f t="shared" si="29"/>
        <v>0</v>
      </c>
      <c r="E687" s="84">
        <f t="shared" si="30"/>
        <v>0</v>
      </c>
      <c r="F687" s="85">
        <f>Original!G689</f>
        <v>0</v>
      </c>
      <c r="G687" s="86">
        <f t="shared" si="31"/>
        <v>0</v>
      </c>
    </row>
    <row r="688" spans="1:7" s="83" customFormat="1" hidden="1">
      <c r="A688" s="99">
        <f>'Accounting Invoice'!F1504</f>
        <v>0</v>
      </c>
      <c r="B688" s="78">
        <f>Original!C690</f>
        <v>0</v>
      </c>
      <c r="C688" s="79">
        <f>Original!B690</f>
        <v>0</v>
      </c>
      <c r="D688" s="84">
        <f t="shared" si="29"/>
        <v>0</v>
      </c>
      <c r="E688" s="84">
        <f t="shared" si="30"/>
        <v>0</v>
      </c>
      <c r="F688" s="85">
        <f>Original!G690</f>
        <v>0</v>
      </c>
      <c r="G688" s="86">
        <f t="shared" si="31"/>
        <v>0</v>
      </c>
    </row>
    <row r="689" spans="1:7" s="83" customFormat="1" hidden="1">
      <c r="A689" s="99">
        <f>'Accounting Invoice'!F1505</f>
        <v>0</v>
      </c>
      <c r="B689" s="78">
        <f>Original!C691</f>
        <v>0</v>
      </c>
      <c r="C689" s="79">
        <f>Original!B691</f>
        <v>0</v>
      </c>
      <c r="D689" s="84">
        <f t="shared" si="29"/>
        <v>0</v>
      </c>
      <c r="E689" s="84">
        <f t="shared" si="30"/>
        <v>0</v>
      </c>
      <c r="F689" s="85">
        <f>Original!G691</f>
        <v>0</v>
      </c>
      <c r="G689" s="86">
        <f t="shared" si="31"/>
        <v>0</v>
      </c>
    </row>
    <row r="690" spans="1:7" s="83" customFormat="1" hidden="1">
      <c r="A690" s="99">
        <f>'Accounting Invoice'!F1506</f>
        <v>0</v>
      </c>
      <c r="B690" s="78">
        <f>Original!C692</f>
        <v>0</v>
      </c>
      <c r="C690" s="79">
        <f>Original!B692</f>
        <v>0</v>
      </c>
      <c r="D690" s="84">
        <f t="shared" si="29"/>
        <v>0</v>
      </c>
      <c r="E690" s="84">
        <f t="shared" si="30"/>
        <v>0</v>
      </c>
      <c r="F690" s="85">
        <f>Original!G692</f>
        <v>0</v>
      </c>
      <c r="G690" s="86">
        <f t="shared" si="31"/>
        <v>0</v>
      </c>
    </row>
    <row r="691" spans="1:7" s="83" customFormat="1" hidden="1">
      <c r="A691" s="99">
        <f>'Accounting Invoice'!F1507</f>
        <v>0</v>
      </c>
      <c r="B691" s="78">
        <f>Original!C693</f>
        <v>0</v>
      </c>
      <c r="C691" s="79">
        <f>Original!B693</f>
        <v>0</v>
      </c>
      <c r="D691" s="84">
        <f t="shared" si="29"/>
        <v>0</v>
      </c>
      <c r="E691" s="84">
        <f t="shared" si="30"/>
        <v>0</v>
      </c>
      <c r="F691" s="85">
        <f>Original!G693</f>
        <v>0</v>
      </c>
      <c r="G691" s="86">
        <f t="shared" si="31"/>
        <v>0</v>
      </c>
    </row>
    <row r="692" spans="1:7" s="83" customFormat="1" hidden="1">
      <c r="A692" s="99">
        <f>'Accounting Invoice'!F1508</f>
        <v>0</v>
      </c>
      <c r="B692" s="78">
        <f>Original!C694</f>
        <v>0</v>
      </c>
      <c r="C692" s="79">
        <f>Original!B694</f>
        <v>0</v>
      </c>
      <c r="D692" s="84">
        <f t="shared" si="29"/>
        <v>0</v>
      </c>
      <c r="E692" s="84">
        <f t="shared" si="30"/>
        <v>0</v>
      </c>
      <c r="F692" s="85">
        <f>Original!G694</f>
        <v>0</v>
      </c>
      <c r="G692" s="86">
        <f t="shared" si="31"/>
        <v>0</v>
      </c>
    </row>
    <row r="693" spans="1:7" s="83" customFormat="1" hidden="1">
      <c r="A693" s="99">
        <f>'Accounting Invoice'!F1509</f>
        <v>0</v>
      </c>
      <c r="B693" s="78">
        <f>Original!C695</f>
        <v>0</v>
      </c>
      <c r="C693" s="79">
        <f>Original!B695</f>
        <v>0</v>
      </c>
      <c r="D693" s="84">
        <f t="shared" si="29"/>
        <v>0</v>
      </c>
      <c r="E693" s="84">
        <f t="shared" si="30"/>
        <v>0</v>
      </c>
      <c r="F693" s="85">
        <f>Original!G695</f>
        <v>0</v>
      </c>
      <c r="G693" s="86">
        <f t="shared" si="31"/>
        <v>0</v>
      </c>
    </row>
    <row r="694" spans="1:7" s="83" customFormat="1" hidden="1">
      <c r="A694" s="99">
        <f>'Accounting Invoice'!F1510</f>
        <v>0</v>
      </c>
      <c r="B694" s="78">
        <f>Original!C696</f>
        <v>0</v>
      </c>
      <c r="C694" s="79">
        <f>Original!B696</f>
        <v>0</v>
      </c>
      <c r="D694" s="84">
        <f t="shared" si="29"/>
        <v>0</v>
      </c>
      <c r="E694" s="84">
        <f t="shared" si="30"/>
        <v>0</v>
      </c>
      <c r="F694" s="85">
        <f>Original!G696</f>
        <v>0</v>
      </c>
      <c r="G694" s="86">
        <f t="shared" si="31"/>
        <v>0</v>
      </c>
    </row>
    <row r="695" spans="1:7" s="83" customFormat="1" hidden="1">
      <c r="A695" s="99">
        <f>'Accounting Invoice'!F1511</f>
        <v>0</v>
      </c>
      <c r="B695" s="78">
        <f>Original!C697</f>
        <v>0</v>
      </c>
      <c r="C695" s="79">
        <f>Original!B697</f>
        <v>0</v>
      </c>
      <c r="D695" s="84">
        <f t="shared" si="29"/>
        <v>0</v>
      </c>
      <c r="E695" s="84">
        <f t="shared" si="30"/>
        <v>0</v>
      </c>
      <c r="F695" s="85">
        <f>Original!G697</f>
        <v>0</v>
      </c>
      <c r="G695" s="86">
        <f t="shared" si="31"/>
        <v>0</v>
      </c>
    </row>
    <row r="696" spans="1:7" s="83" customFormat="1" hidden="1">
      <c r="A696" s="99">
        <f>'Accounting Invoice'!F1512</f>
        <v>0</v>
      </c>
      <c r="B696" s="78">
        <f>Original!C698</f>
        <v>0</v>
      </c>
      <c r="C696" s="79">
        <f>Original!B698</f>
        <v>0</v>
      </c>
      <c r="D696" s="84">
        <f t="shared" si="29"/>
        <v>0</v>
      </c>
      <c r="E696" s="84">
        <f t="shared" si="30"/>
        <v>0</v>
      </c>
      <c r="F696" s="85">
        <f>Original!G698</f>
        <v>0</v>
      </c>
      <c r="G696" s="86">
        <f t="shared" si="31"/>
        <v>0</v>
      </c>
    </row>
    <row r="697" spans="1:7" s="83" customFormat="1" hidden="1">
      <c r="A697" s="99">
        <f>'Accounting Invoice'!F1513</f>
        <v>0</v>
      </c>
      <c r="B697" s="78">
        <f>Original!C699</f>
        <v>0</v>
      </c>
      <c r="C697" s="79">
        <f>Original!B699</f>
        <v>0</v>
      </c>
      <c r="D697" s="84">
        <f t="shared" si="29"/>
        <v>0</v>
      </c>
      <c r="E697" s="84">
        <f t="shared" si="30"/>
        <v>0</v>
      </c>
      <c r="F697" s="85">
        <f>Original!G699</f>
        <v>0</v>
      </c>
      <c r="G697" s="86">
        <f t="shared" si="31"/>
        <v>0</v>
      </c>
    </row>
    <row r="698" spans="1:7" s="83" customFormat="1" hidden="1">
      <c r="A698" s="99">
        <f>'Accounting Invoice'!F1514</f>
        <v>0</v>
      </c>
      <c r="B698" s="78">
        <f>Original!C700</f>
        <v>0</v>
      </c>
      <c r="C698" s="79">
        <f>Original!B700</f>
        <v>0</v>
      </c>
      <c r="D698" s="84">
        <f t="shared" si="29"/>
        <v>0</v>
      </c>
      <c r="E698" s="84">
        <f t="shared" si="30"/>
        <v>0</v>
      </c>
      <c r="F698" s="85">
        <f>Original!G700</f>
        <v>0</v>
      </c>
      <c r="G698" s="86">
        <f t="shared" si="31"/>
        <v>0</v>
      </c>
    </row>
    <row r="699" spans="1:7" s="83" customFormat="1" hidden="1">
      <c r="A699" s="99">
        <f>'Accounting Invoice'!F1515</f>
        <v>0</v>
      </c>
      <c r="B699" s="78">
        <f>Original!C701</f>
        <v>0</v>
      </c>
      <c r="C699" s="79">
        <f>Original!B701</f>
        <v>0</v>
      </c>
      <c r="D699" s="84">
        <f t="shared" si="29"/>
        <v>0</v>
      </c>
      <c r="E699" s="84">
        <f t="shared" si="30"/>
        <v>0</v>
      </c>
      <c r="F699" s="85">
        <f>Original!G701</f>
        <v>0</v>
      </c>
      <c r="G699" s="86">
        <f t="shared" si="31"/>
        <v>0</v>
      </c>
    </row>
    <row r="700" spans="1:7" s="83" customFormat="1" hidden="1">
      <c r="A700" s="99">
        <f>'Accounting Invoice'!F1516</f>
        <v>0</v>
      </c>
      <c r="B700" s="78">
        <f>Original!C702</f>
        <v>0</v>
      </c>
      <c r="C700" s="79">
        <f>Original!B702</f>
        <v>0</v>
      </c>
      <c r="D700" s="84">
        <f t="shared" si="29"/>
        <v>0</v>
      </c>
      <c r="E700" s="84">
        <f t="shared" si="30"/>
        <v>0</v>
      </c>
      <c r="F700" s="85">
        <f>Original!G702</f>
        <v>0</v>
      </c>
      <c r="G700" s="86">
        <f t="shared" si="31"/>
        <v>0</v>
      </c>
    </row>
    <row r="701" spans="1:7" s="83" customFormat="1" hidden="1">
      <c r="A701" s="99">
        <f>'Accounting Invoice'!F1517</f>
        <v>0</v>
      </c>
      <c r="B701" s="78">
        <f>Original!C703</f>
        <v>0</v>
      </c>
      <c r="C701" s="79">
        <f>Original!B703</f>
        <v>0</v>
      </c>
      <c r="D701" s="84">
        <f t="shared" si="29"/>
        <v>0</v>
      </c>
      <c r="E701" s="84">
        <f t="shared" si="30"/>
        <v>0</v>
      </c>
      <c r="F701" s="85">
        <f>Original!G703</f>
        <v>0</v>
      </c>
      <c r="G701" s="86">
        <f t="shared" si="31"/>
        <v>0</v>
      </c>
    </row>
    <row r="702" spans="1:7" s="83" customFormat="1" hidden="1">
      <c r="A702" s="99">
        <f>'Accounting Invoice'!F1518</f>
        <v>0</v>
      </c>
      <c r="B702" s="78">
        <f>Original!C704</f>
        <v>0</v>
      </c>
      <c r="C702" s="79">
        <f>Original!B704</f>
        <v>0</v>
      </c>
      <c r="D702" s="84">
        <f t="shared" si="29"/>
        <v>0</v>
      </c>
      <c r="E702" s="84">
        <f t="shared" si="30"/>
        <v>0</v>
      </c>
      <c r="F702" s="85">
        <f>Original!G704</f>
        <v>0</v>
      </c>
      <c r="G702" s="86">
        <f t="shared" si="31"/>
        <v>0</v>
      </c>
    </row>
    <row r="703" spans="1:7" s="83" customFormat="1" hidden="1">
      <c r="A703" s="99">
        <f>'Accounting Invoice'!F1519</f>
        <v>0</v>
      </c>
      <c r="B703" s="78">
        <f>Original!C705</f>
        <v>0</v>
      </c>
      <c r="C703" s="79">
        <f>Original!B705</f>
        <v>0</v>
      </c>
      <c r="D703" s="84">
        <f t="shared" si="29"/>
        <v>0</v>
      </c>
      <c r="E703" s="84">
        <f t="shared" si="30"/>
        <v>0</v>
      </c>
      <c r="F703" s="85">
        <f>Original!G705</f>
        <v>0</v>
      </c>
      <c r="G703" s="86">
        <f t="shared" si="31"/>
        <v>0</v>
      </c>
    </row>
    <row r="704" spans="1:7" s="83" customFormat="1" hidden="1">
      <c r="A704" s="99">
        <f>'Accounting Invoice'!F1520</f>
        <v>0</v>
      </c>
      <c r="B704" s="78">
        <f>Original!C706</f>
        <v>0</v>
      </c>
      <c r="C704" s="79">
        <f>Original!B706</f>
        <v>0</v>
      </c>
      <c r="D704" s="84">
        <f t="shared" si="29"/>
        <v>0</v>
      </c>
      <c r="E704" s="84">
        <f t="shared" si="30"/>
        <v>0</v>
      </c>
      <c r="F704" s="85">
        <f>Original!G706</f>
        <v>0</v>
      </c>
      <c r="G704" s="86">
        <f t="shared" si="31"/>
        <v>0</v>
      </c>
    </row>
    <row r="705" spans="1:7" s="83" customFormat="1" hidden="1">
      <c r="A705" s="99">
        <f>'Accounting Invoice'!F1521</f>
        <v>0</v>
      </c>
      <c r="B705" s="78">
        <f>Original!C707</f>
        <v>0</v>
      </c>
      <c r="C705" s="79">
        <f>Original!B707</f>
        <v>0</v>
      </c>
      <c r="D705" s="84">
        <f t="shared" ref="D705:D768" si="32">F705/$D$14</f>
        <v>0</v>
      </c>
      <c r="E705" s="84">
        <f t="shared" ref="E705:E768" si="33">G705/$D$14</f>
        <v>0</v>
      </c>
      <c r="F705" s="85">
        <f>Original!G707</f>
        <v>0</v>
      </c>
      <c r="G705" s="86">
        <f t="shared" ref="G705:G768" si="34">C705*F705</f>
        <v>0</v>
      </c>
    </row>
    <row r="706" spans="1:7" s="83" customFormat="1" hidden="1">
      <c r="A706" s="99">
        <f>'Accounting Invoice'!F1522</f>
        <v>0</v>
      </c>
      <c r="B706" s="78">
        <f>Original!C708</f>
        <v>0</v>
      </c>
      <c r="C706" s="79">
        <f>Original!B708</f>
        <v>0</v>
      </c>
      <c r="D706" s="84">
        <f t="shared" si="32"/>
        <v>0</v>
      </c>
      <c r="E706" s="84">
        <f t="shared" si="33"/>
        <v>0</v>
      </c>
      <c r="F706" s="85">
        <f>Original!G708</f>
        <v>0</v>
      </c>
      <c r="G706" s="86">
        <f t="shared" si="34"/>
        <v>0</v>
      </c>
    </row>
    <row r="707" spans="1:7" s="83" customFormat="1" hidden="1">
      <c r="A707" s="99">
        <f>'Accounting Invoice'!F1523</f>
        <v>0</v>
      </c>
      <c r="B707" s="78">
        <f>Original!C709</f>
        <v>0</v>
      </c>
      <c r="C707" s="79">
        <f>Original!B709</f>
        <v>0</v>
      </c>
      <c r="D707" s="84">
        <f t="shared" si="32"/>
        <v>0</v>
      </c>
      <c r="E707" s="84">
        <f t="shared" si="33"/>
        <v>0</v>
      </c>
      <c r="F707" s="85">
        <f>Original!G709</f>
        <v>0</v>
      </c>
      <c r="G707" s="86">
        <f t="shared" si="34"/>
        <v>0</v>
      </c>
    </row>
    <row r="708" spans="1:7" s="83" customFormat="1" hidden="1">
      <c r="A708" s="99">
        <f>'Accounting Invoice'!F1524</f>
        <v>0</v>
      </c>
      <c r="B708" s="78">
        <f>Original!C710</f>
        <v>0</v>
      </c>
      <c r="C708" s="79">
        <f>Original!B710</f>
        <v>0</v>
      </c>
      <c r="D708" s="84">
        <f t="shared" si="32"/>
        <v>0</v>
      </c>
      <c r="E708" s="84">
        <f t="shared" si="33"/>
        <v>0</v>
      </c>
      <c r="F708" s="85">
        <f>Original!G710</f>
        <v>0</v>
      </c>
      <c r="G708" s="86">
        <f t="shared" si="34"/>
        <v>0</v>
      </c>
    </row>
    <row r="709" spans="1:7" s="83" customFormat="1" hidden="1">
      <c r="A709" s="99">
        <f>'Accounting Invoice'!F1525</f>
        <v>0</v>
      </c>
      <c r="B709" s="78">
        <f>Original!C711</f>
        <v>0</v>
      </c>
      <c r="C709" s="79">
        <f>Original!B711</f>
        <v>0</v>
      </c>
      <c r="D709" s="84">
        <f t="shared" si="32"/>
        <v>0</v>
      </c>
      <c r="E709" s="84">
        <f t="shared" si="33"/>
        <v>0</v>
      </c>
      <c r="F709" s="85">
        <f>Original!G711</f>
        <v>0</v>
      </c>
      <c r="G709" s="86">
        <f t="shared" si="34"/>
        <v>0</v>
      </c>
    </row>
    <row r="710" spans="1:7" s="83" customFormat="1" hidden="1">
      <c r="A710" s="99">
        <f>'Accounting Invoice'!F1526</f>
        <v>0</v>
      </c>
      <c r="B710" s="78">
        <f>Original!C712</f>
        <v>0</v>
      </c>
      <c r="C710" s="79">
        <f>Original!B712</f>
        <v>0</v>
      </c>
      <c r="D710" s="84">
        <f t="shared" si="32"/>
        <v>0</v>
      </c>
      <c r="E710" s="84">
        <f t="shared" si="33"/>
        <v>0</v>
      </c>
      <c r="F710" s="85">
        <f>Original!G712</f>
        <v>0</v>
      </c>
      <c r="G710" s="86">
        <f t="shared" si="34"/>
        <v>0</v>
      </c>
    </row>
    <row r="711" spans="1:7" s="83" customFormat="1" hidden="1">
      <c r="A711" s="99">
        <f>'Accounting Invoice'!F1527</f>
        <v>0</v>
      </c>
      <c r="B711" s="78">
        <f>Original!C713</f>
        <v>0</v>
      </c>
      <c r="C711" s="79">
        <f>Original!B713</f>
        <v>0</v>
      </c>
      <c r="D711" s="84">
        <f t="shared" si="32"/>
        <v>0</v>
      </c>
      <c r="E711" s="84">
        <f t="shared" si="33"/>
        <v>0</v>
      </c>
      <c r="F711" s="85">
        <f>Original!G713</f>
        <v>0</v>
      </c>
      <c r="G711" s="86">
        <f t="shared" si="34"/>
        <v>0</v>
      </c>
    </row>
    <row r="712" spans="1:7" s="83" customFormat="1" hidden="1">
      <c r="A712" s="99">
        <f>'Accounting Invoice'!F1528</f>
        <v>0</v>
      </c>
      <c r="B712" s="78">
        <f>Original!C714</f>
        <v>0</v>
      </c>
      <c r="C712" s="79">
        <f>Original!B714</f>
        <v>0</v>
      </c>
      <c r="D712" s="84">
        <f t="shared" si="32"/>
        <v>0</v>
      </c>
      <c r="E712" s="84">
        <f t="shared" si="33"/>
        <v>0</v>
      </c>
      <c r="F712" s="85">
        <f>Original!G714</f>
        <v>0</v>
      </c>
      <c r="G712" s="86">
        <f t="shared" si="34"/>
        <v>0</v>
      </c>
    </row>
    <row r="713" spans="1:7" s="83" customFormat="1" hidden="1">
      <c r="A713" s="99">
        <f>'Accounting Invoice'!F1529</f>
        <v>0</v>
      </c>
      <c r="B713" s="78">
        <f>Original!C715</f>
        <v>0</v>
      </c>
      <c r="C713" s="79">
        <f>Original!B715</f>
        <v>0</v>
      </c>
      <c r="D713" s="84">
        <f t="shared" si="32"/>
        <v>0</v>
      </c>
      <c r="E713" s="84">
        <f t="shared" si="33"/>
        <v>0</v>
      </c>
      <c r="F713" s="85">
        <f>Original!G715</f>
        <v>0</v>
      </c>
      <c r="G713" s="86">
        <f t="shared" si="34"/>
        <v>0</v>
      </c>
    </row>
    <row r="714" spans="1:7" s="83" customFormat="1" hidden="1">
      <c r="A714" s="99">
        <f>'Accounting Invoice'!F1530</f>
        <v>0</v>
      </c>
      <c r="B714" s="78">
        <f>Original!C716</f>
        <v>0</v>
      </c>
      <c r="C714" s="79">
        <f>Original!B716</f>
        <v>0</v>
      </c>
      <c r="D714" s="84">
        <f t="shared" si="32"/>
        <v>0</v>
      </c>
      <c r="E714" s="84">
        <f t="shared" si="33"/>
        <v>0</v>
      </c>
      <c r="F714" s="85">
        <f>Original!G716</f>
        <v>0</v>
      </c>
      <c r="G714" s="86">
        <f t="shared" si="34"/>
        <v>0</v>
      </c>
    </row>
    <row r="715" spans="1:7" s="83" customFormat="1" hidden="1">
      <c r="A715" s="99">
        <f>'Accounting Invoice'!F1531</f>
        <v>0</v>
      </c>
      <c r="B715" s="78">
        <f>Original!C717</f>
        <v>0</v>
      </c>
      <c r="C715" s="79">
        <f>Original!B717</f>
        <v>0</v>
      </c>
      <c r="D715" s="84">
        <f t="shared" si="32"/>
        <v>0</v>
      </c>
      <c r="E715" s="84">
        <f t="shared" si="33"/>
        <v>0</v>
      </c>
      <c r="F715" s="85">
        <f>Original!G717</f>
        <v>0</v>
      </c>
      <c r="G715" s="86">
        <f t="shared" si="34"/>
        <v>0</v>
      </c>
    </row>
    <row r="716" spans="1:7" s="83" customFormat="1" hidden="1">
      <c r="A716" s="99">
        <f>'Accounting Invoice'!F1532</f>
        <v>0</v>
      </c>
      <c r="B716" s="78">
        <f>Original!C718</f>
        <v>0</v>
      </c>
      <c r="C716" s="79">
        <f>Original!B718</f>
        <v>0</v>
      </c>
      <c r="D716" s="84">
        <f t="shared" si="32"/>
        <v>0</v>
      </c>
      <c r="E716" s="84">
        <f t="shared" si="33"/>
        <v>0</v>
      </c>
      <c r="F716" s="85">
        <f>Original!G718</f>
        <v>0</v>
      </c>
      <c r="G716" s="86">
        <f t="shared" si="34"/>
        <v>0</v>
      </c>
    </row>
    <row r="717" spans="1:7" s="83" customFormat="1" hidden="1">
      <c r="A717" s="99">
        <f>'Accounting Invoice'!F1533</f>
        <v>0</v>
      </c>
      <c r="B717" s="78">
        <f>Original!C719</f>
        <v>0</v>
      </c>
      <c r="C717" s="79">
        <f>Original!B719</f>
        <v>0</v>
      </c>
      <c r="D717" s="84">
        <f t="shared" si="32"/>
        <v>0</v>
      </c>
      <c r="E717" s="84">
        <f t="shared" si="33"/>
        <v>0</v>
      </c>
      <c r="F717" s="85">
        <f>Original!G719</f>
        <v>0</v>
      </c>
      <c r="G717" s="86">
        <f t="shared" si="34"/>
        <v>0</v>
      </c>
    </row>
    <row r="718" spans="1:7" s="83" customFormat="1" hidden="1">
      <c r="A718" s="99">
        <f>'Accounting Invoice'!F1534</f>
        <v>0</v>
      </c>
      <c r="B718" s="78">
        <f>Original!C720</f>
        <v>0</v>
      </c>
      <c r="C718" s="79">
        <f>Original!B720</f>
        <v>0</v>
      </c>
      <c r="D718" s="84">
        <f t="shared" si="32"/>
        <v>0</v>
      </c>
      <c r="E718" s="84">
        <f t="shared" si="33"/>
        <v>0</v>
      </c>
      <c r="F718" s="85">
        <f>Original!G720</f>
        <v>0</v>
      </c>
      <c r="G718" s="86">
        <f t="shared" si="34"/>
        <v>0</v>
      </c>
    </row>
    <row r="719" spans="1:7" s="83" customFormat="1" hidden="1">
      <c r="A719" s="99">
        <f>'Accounting Invoice'!F1535</f>
        <v>0</v>
      </c>
      <c r="B719" s="78">
        <f>Original!C721</f>
        <v>0</v>
      </c>
      <c r="C719" s="79">
        <f>Original!B721</f>
        <v>0</v>
      </c>
      <c r="D719" s="84">
        <f t="shared" si="32"/>
        <v>0</v>
      </c>
      <c r="E719" s="84">
        <f t="shared" si="33"/>
        <v>0</v>
      </c>
      <c r="F719" s="85">
        <f>Original!G721</f>
        <v>0</v>
      </c>
      <c r="G719" s="86">
        <f t="shared" si="34"/>
        <v>0</v>
      </c>
    </row>
    <row r="720" spans="1:7" s="83" customFormat="1" hidden="1">
      <c r="A720" s="99">
        <f>'Accounting Invoice'!F1536</f>
        <v>0</v>
      </c>
      <c r="B720" s="78">
        <f>Original!C722</f>
        <v>0</v>
      </c>
      <c r="C720" s="79">
        <f>Original!B722</f>
        <v>0</v>
      </c>
      <c r="D720" s="84">
        <f t="shared" si="32"/>
        <v>0</v>
      </c>
      <c r="E720" s="84">
        <f t="shared" si="33"/>
        <v>0</v>
      </c>
      <c r="F720" s="85">
        <f>Original!G722</f>
        <v>0</v>
      </c>
      <c r="G720" s="86">
        <f t="shared" si="34"/>
        <v>0</v>
      </c>
    </row>
    <row r="721" spans="1:7" s="83" customFormat="1" hidden="1">
      <c r="A721" s="99">
        <f>'Accounting Invoice'!F1537</f>
        <v>0</v>
      </c>
      <c r="B721" s="78">
        <f>Original!C723</f>
        <v>0</v>
      </c>
      <c r="C721" s="79">
        <f>Original!B723</f>
        <v>0</v>
      </c>
      <c r="D721" s="84">
        <f t="shared" si="32"/>
        <v>0</v>
      </c>
      <c r="E721" s="84">
        <f t="shared" si="33"/>
        <v>0</v>
      </c>
      <c r="F721" s="85">
        <f>Original!G723</f>
        <v>0</v>
      </c>
      <c r="G721" s="86">
        <f t="shared" si="34"/>
        <v>0</v>
      </c>
    </row>
    <row r="722" spans="1:7" s="83" customFormat="1" hidden="1">
      <c r="A722" s="99">
        <f>'Accounting Invoice'!F1538</f>
        <v>0</v>
      </c>
      <c r="B722" s="78">
        <f>Original!C724</f>
        <v>0</v>
      </c>
      <c r="C722" s="79">
        <f>Original!B724</f>
        <v>0</v>
      </c>
      <c r="D722" s="84">
        <f t="shared" si="32"/>
        <v>0</v>
      </c>
      <c r="E722" s="84">
        <f t="shared" si="33"/>
        <v>0</v>
      </c>
      <c r="F722" s="85">
        <f>Original!G724</f>
        <v>0</v>
      </c>
      <c r="G722" s="86">
        <f t="shared" si="34"/>
        <v>0</v>
      </c>
    </row>
    <row r="723" spans="1:7" s="83" customFormat="1" hidden="1">
      <c r="A723" s="99">
        <f>'Accounting Invoice'!F1539</f>
        <v>0</v>
      </c>
      <c r="B723" s="78">
        <f>Original!C725</f>
        <v>0</v>
      </c>
      <c r="C723" s="79">
        <f>Original!B725</f>
        <v>0</v>
      </c>
      <c r="D723" s="84">
        <f t="shared" si="32"/>
        <v>0</v>
      </c>
      <c r="E723" s="84">
        <f t="shared" si="33"/>
        <v>0</v>
      </c>
      <c r="F723" s="85">
        <f>Original!G725</f>
        <v>0</v>
      </c>
      <c r="G723" s="86">
        <f t="shared" si="34"/>
        <v>0</v>
      </c>
    </row>
    <row r="724" spans="1:7" s="83" customFormat="1" hidden="1">
      <c r="A724" s="99">
        <f>'Accounting Invoice'!F1540</f>
        <v>0</v>
      </c>
      <c r="B724" s="78">
        <f>Original!C726</f>
        <v>0</v>
      </c>
      <c r="C724" s="79">
        <f>Original!B726</f>
        <v>0</v>
      </c>
      <c r="D724" s="84">
        <f t="shared" si="32"/>
        <v>0</v>
      </c>
      <c r="E724" s="84">
        <f t="shared" si="33"/>
        <v>0</v>
      </c>
      <c r="F724" s="85">
        <f>Original!G726</f>
        <v>0</v>
      </c>
      <c r="G724" s="86">
        <f t="shared" si="34"/>
        <v>0</v>
      </c>
    </row>
    <row r="725" spans="1:7" s="83" customFormat="1" hidden="1">
      <c r="A725" s="99">
        <f>'Accounting Invoice'!F1541</f>
        <v>0</v>
      </c>
      <c r="B725" s="78">
        <f>Original!C727</f>
        <v>0</v>
      </c>
      <c r="C725" s="79">
        <f>Original!B727</f>
        <v>0</v>
      </c>
      <c r="D725" s="84">
        <f t="shared" si="32"/>
        <v>0</v>
      </c>
      <c r="E725" s="84">
        <f t="shared" si="33"/>
        <v>0</v>
      </c>
      <c r="F725" s="85">
        <f>Original!G727</f>
        <v>0</v>
      </c>
      <c r="G725" s="86">
        <f t="shared" si="34"/>
        <v>0</v>
      </c>
    </row>
    <row r="726" spans="1:7" s="83" customFormat="1" hidden="1">
      <c r="A726" s="99">
        <f>'Accounting Invoice'!F1542</f>
        <v>0</v>
      </c>
      <c r="B726" s="78">
        <f>Original!C728</f>
        <v>0</v>
      </c>
      <c r="C726" s="79">
        <f>Original!B728</f>
        <v>0</v>
      </c>
      <c r="D726" s="84">
        <f t="shared" si="32"/>
        <v>0</v>
      </c>
      <c r="E726" s="84">
        <f t="shared" si="33"/>
        <v>0</v>
      </c>
      <c r="F726" s="85">
        <f>Original!G728</f>
        <v>0</v>
      </c>
      <c r="G726" s="86">
        <f t="shared" si="34"/>
        <v>0</v>
      </c>
    </row>
    <row r="727" spans="1:7" s="83" customFormat="1" hidden="1">
      <c r="A727" s="99">
        <f>'Accounting Invoice'!F1543</f>
        <v>0</v>
      </c>
      <c r="B727" s="78">
        <f>Original!C729</f>
        <v>0</v>
      </c>
      <c r="C727" s="79">
        <f>Original!B729</f>
        <v>0</v>
      </c>
      <c r="D727" s="84">
        <f t="shared" si="32"/>
        <v>0</v>
      </c>
      <c r="E727" s="84">
        <f t="shared" si="33"/>
        <v>0</v>
      </c>
      <c r="F727" s="85">
        <f>Original!G729</f>
        <v>0</v>
      </c>
      <c r="G727" s="86">
        <f t="shared" si="34"/>
        <v>0</v>
      </c>
    </row>
    <row r="728" spans="1:7" s="83" customFormat="1" hidden="1">
      <c r="A728" s="99">
        <f>'Accounting Invoice'!F1544</f>
        <v>0</v>
      </c>
      <c r="B728" s="78">
        <f>Original!C730</f>
        <v>0</v>
      </c>
      <c r="C728" s="79">
        <f>Original!B730</f>
        <v>0</v>
      </c>
      <c r="D728" s="84">
        <f t="shared" si="32"/>
        <v>0</v>
      </c>
      <c r="E728" s="84">
        <f t="shared" si="33"/>
        <v>0</v>
      </c>
      <c r="F728" s="85">
        <f>Original!G730</f>
        <v>0</v>
      </c>
      <c r="G728" s="86">
        <f t="shared" si="34"/>
        <v>0</v>
      </c>
    </row>
    <row r="729" spans="1:7" s="83" customFormat="1" hidden="1">
      <c r="A729" s="99">
        <f>'Accounting Invoice'!F1545</f>
        <v>0</v>
      </c>
      <c r="B729" s="78">
        <f>Original!C731</f>
        <v>0</v>
      </c>
      <c r="C729" s="79">
        <f>Original!B731</f>
        <v>0</v>
      </c>
      <c r="D729" s="84">
        <f t="shared" si="32"/>
        <v>0</v>
      </c>
      <c r="E729" s="84">
        <f t="shared" si="33"/>
        <v>0</v>
      </c>
      <c r="F729" s="85">
        <f>Original!G731</f>
        <v>0</v>
      </c>
      <c r="G729" s="86">
        <f t="shared" si="34"/>
        <v>0</v>
      </c>
    </row>
    <row r="730" spans="1:7" s="83" customFormat="1" hidden="1">
      <c r="A730" s="99">
        <f>'Accounting Invoice'!F1546</f>
        <v>0</v>
      </c>
      <c r="B730" s="78">
        <f>Original!C732</f>
        <v>0</v>
      </c>
      <c r="C730" s="79">
        <f>Original!B732</f>
        <v>0</v>
      </c>
      <c r="D730" s="84">
        <f t="shared" si="32"/>
        <v>0</v>
      </c>
      <c r="E730" s="84">
        <f t="shared" si="33"/>
        <v>0</v>
      </c>
      <c r="F730" s="85">
        <f>Original!G732</f>
        <v>0</v>
      </c>
      <c r="G730" s="86">
        <f t="shared" si="34"/>
        <v>0</v>
      </c>
    </row>
    <row r="731" spans="1:7" s="83" customFormat="1" hidden="1">
      <c r="A731" s="99">
        <f>'Accounting Invoice'!F1547</f>
        <v>0</v>
      </c>
      <c r="B731" s="78">
        <f>Original!C733</f>
        <v>0</v>
      </c>
      <c r="C731" s="79">
        <f>Original!B733</f>
        <v>0</v>
      </c>
      <c r="D731" s="84">
        <f t="shared" si="32"/>
        <v>0</v>
      </c>
      <c r="E731" s="84">
        <f t="shared" si="33"/>
        <v>0</v>
      </c>
      <c r="F731" s="85">
        <f>Original!G733</f>
        <v>0</v>
      </c>
      <c r="G731" s="86">
        <f t="shared" si="34"/>
        <v>0</v>
      </c>
    </row>
    <row r="732" spans="1:7" s="83" customFormat="1" hidden="1">
      <c r="A732" s="99">
        <f>'Accounting Invoice'!F1548</f>
        <v>0</v>
      </c>
      <c r="B732" s="78">
        <f>Original!C734</f>
        <v>0</v>
      </c>
      <c r="C732" s="79">
        <f>Original!B734</f>
        <v>0</v>
      </c>
      <c r="D732" s="84">
        <f t="shared" si="32"/>
        <v>0</v>
      </c>
      <c r="E732" s="84">
        <f t="shared" si="33"/>
        <v>0</v>
      </c>
      <c r="F732" s="85">
        <f>Original!G734</f>
        <v>0</v>
      </c>
      <c r="G732" s="86">
        <f t="shared" si="34"/>
        <v>0</v>
      </c>
    </row>
    <row r="733" spans="1:7" s="83" customFormat="1" hidden="1">
      <c r="A733" s="99">
        <f>'Accounting Invoice'!F1549</f>
        <v>0</v>
      </c>
      <c r="B733" s="78">
        <f>Original!C735</f>
        <v>0</v>
      </c>
      <c r="C733" s="79">
        <f>Original!B735</f>
        <v>0</v>
      </c>
      <c r="D733" s="84">
        <f t="shared" si="32"/>
        <v>0</v>
      </c>
      <c r="E733" s="84">
        <f t="shared" si="33"/>
        <v>0</v>
      </c>
      <c r="F733" s="85">
        <f>Original!G735</f>
        <v>0</v>
      </c>
      <c r="G733" s="86">
        <f t="shared" si="34"/>
        <v>0</v>
      </c>
    </row>
    <row r="734" spans="1:7" s="83" customFormat="1" hidden="1">
      <c r="A734" s="99">
        <f>'Accounting Invoice'!F1550</f>
        <v>0</v>
      </c>
      <c r="B734" s="78">
        <f>Original!C736</f>
        <v>0</v>
      </c>
      <c r="C734" s="79">
        <f>Original!B736</f>
        <v>0</v>
      </c>
      <c r="D734" s="84">
        <f t="shared" si="32"/>
        <v>0</v>
      </c>
      <c r="E734" s="84">
        <f t="shared" si="33"/>
        <v>0</v>
      </c>
      <c r="F734" s="85">
        <f>Original!G736</f>
        <v>0</v>
      </c>
      <c r="G734" s="86">
        <f t="shared" si="34"/>
        <v>0</v>
      </c>
    </row>
    <row r="735" spans="1:7" s="83" customFormat="1" hidden="1">
      <c r="A735" s="99">
        <f>'Accounting Invoice'!F1551</f>
        <v>0</v>
      </c>
      <c r="B735" s="78">
        <f>Original!C737</f>
        <v>0</v>
      </c>
      <c r="C735" s="79">
        <f>Original!B737</f>
        <v>0</v>
      </c>
      <c r="D735" s="84">
        <f t="shared" si="32"/>
        <v>0</v>
      </c>
      <c r="E735" s="84">
        <f t="shared" si="33"/>
        <v>0</v>
      </c>
      <c r="F735" s="85">
        <f>Original!G737</f>
        <v>0</v>
      </c>
      <c r="G735" s="86">
        <f t="shared" si="34"/>
        <v>0</v>
      </c>
    </row>
    <row r="736" spans="1:7" s="83" customFormat="1" hidden="1">
      <c r="A736" s="99">
        <f>'Accounting Invoice'!F1552</f>
        <v>0</v>
      </c>
      <c r="B736" s="78">
        <f>Original!C738</f>
        <v>0</v>
      </c>
      <c r="C736" s="79">
        <f>Original!B738</f>
        <v>0</v>
      </c>
      <c r="D736" s="84">
        <f t="shared" si="32"/>
        <v>0</v>
      </c>
      <c r="E736" s="84">
        <f t="shared" si="33"/>
        <v>0</v>
      </c>
      <c r="F736" s="85">
        <f>Original!G738</f>
        <v>0</v>
      </c>
      <c r="G736" s="86">
        <f t="shared" si="34"/>
        <v>0</v>
      </c>
    </row>
    <row r="737" spans="1:7" s="83" customFormat="1" hidden="1">
      <c r="A737" s="99">
        <f>'Accounting Invoice'!F1553</f>
        <v>0</v>
      </c>
      <c r="B737" s="78">
        <f>Original!C739</f>
        <v>0</v>
      </c>
      <c r="C737" s="79">
        <f>Original!B739</f>
        <v>0</v>
      </c>
      <c r="D737" s="84">
        <f t="shared" si="32"/>
        <v>0</v>
      </c>
      <c r="E737" s="84">
        <f t="shared" si="33"/>
        <v>0</v>
      </c>
      <c r="F737" s="85">
        <f>Original!G739</f>
        <v>0</v>
      </c>
      <c r="G737" s="86">
        <f t="shared" si="34"/>
        <v>0</v>
      </c>
    </row>
    <row r="738" spans="1:7" s="83" customFormat="1" hidden="1">
      <c r="A738" s="99">
        <f>'Accounting Invoice'!F1554</f>
        <v>0</v>
      </c>
      <c r="B738" s="78">
        <f>Original!C740</f>
        <v>0</v>
      </c>
      <c r="C738" s="79">
        <f>Original!B740</f>
        <v>0</v>
      </c>
      <c r="D738" s="84">
        <f t="shared" si="32"/>
        <v>0</v>
      </c>
      <c r="E738" s="84">
        <f t="shared" si="33"/>
        <v>0</v>
      </c>
      <c r="F738" s="85">
        <f>Original!G740</f>
        <v>0</v>
      </c>
      <c r="G738" s="86">
        <f t="shared" si="34"/>
        <v>0</v>
      </c>
    </row>
    <row r="739" spans="1:7" s="83" customFormat="1" hidden="1">
      <c r="A739" s="99">
        <f>'Accounting Invoice'!F1555</f>
        <v>0</v>
      </c>
      <c r="B739" s="78">
        <f>Original!C741</f>
        <v>0</v>
      </c>
      <c r="C739" s="79">
        <f>Original!B741</f>
        <v>0</v>
      </c>
      <c r="D739" s="84">
        <f t="shared" si="32"/>
        <v>0</v>
      </c>
      <c r="E739" s="84">
        <f t="shared" si="33"/>
        <v>0</v>
      </c>
      <c r="F739" s="85">
        <f>Original!G741</f>
        <v>0</v>
      </c>
      <c r="G739" s="86">
        <f t="shared" si="34"/>
        <v>0</v>
      </c>
    </row>
    <row r="740" spans="1:7" s="83" customFormat="1" hidden="1">
      <c r="A740" s="99">
        <f>'Accounting Invoice'!F1556</f>
        <v>0</v>
      </c>
      <c r="B740" s="78">
        <f>Original!C742</f>
        <v>0</v>
      </c>
      <c r="C740" s="79">
        <f>Original!B742</f>
        <v>0</v>
      </c>
      <c r="D740" s="84">
        <f t="shared" si="32"/>
        <v>0</v>
      </c>
      <c r="E740" s="84">
        <f t="shared" si="33"/>
        <v>0</v>
      </c>
      <c r="F740" s="85">
        <f>Original!G742</f>
        <v>0</v>
      </c>
      <c r="G740" s="86">
        <f t="shared" si="34"/>
        <v>0</v>
      </c>
    </row>
    <row r="741" spans="1:7" s="83" customFormat="1" hidden="1">
      <c r="A741" s="99">
        <f>'Accounting Invoice'!F1557</f>
        <v>0</v>
      </c>
      <c r="B741" s="78">
        <f>Original!C743</f>
        <v>0</v>
      </c>
      <c r="C741" s="79">
        <f>Original!B743</f>
        <v>0</v>
      </c>
      <c r="D741" s="84">
        <f t="shared" si="32"/>
        <v>0</v>
      </c>
      <c r="E741" s="84">
        <f t="shared" si="33"/>
        <v>0</v>
      </c>
      <c r="F741" s="85">
        <f>Original!G743</f>
        <v>0</v>
      </c>
      <c r="G741" s="86">
        <f t="shared" si="34"/>
        <v>0</v>
      </c>
    </row>
    <row r="742" spans="1:7" s="83" customFormat="1" hidden="1">
      <c r="A742" s="99">
        <f>'Accounting Invoice'!F1558</f>
        <v>0</v>
      </c>
      <c r="B742" s="78">
        <f>Original!C744</f>
        <v>0</v>
      </c>
      <c r="C742" s="79">
        <f>Original!B744</f>
        <v>0</v>
      </c>
      <c r="D742" s="84">
        <f t="shared" si="32"/>
        <v>0</v>
      </c>
      <c r="E742" s="84">
        <f t="shared" si="33"/>
        <v>0</v>
      </c>
      <c r="F742" s="85">
        <f>Original!G744</f>
        <v>0</v>
      </c>
      <c r="G742" s="86">
        <f t="shared" si="34"/>
        <v>0</v>
      </c>
    </row>
    <row r="743" spans="1:7" s="83" customFormat="1" hidden="1">
      <c r="A743" s="99">
        <f>'Accounting Invoice'!F1559</f>
        <v>0</v>
      </c>
      <c r="B743" s="78">
        <f>Original!C745</f>
        <v>0</v>
      </c>
      <c r="C743" s="79">
        <f>Original!B745</f>
        <v>0</v>
      </c>
      <c r="D743" s="84">
        <f t="shared" si="32"/>
        <v>0</v>
      </c>
      <c r="E743" s="84">
        <f t="shared" si="33"/>
        <v>0</v>
      </c>
      <c r="F743" s="85">
        <f>Original!G745</f>
        <v>0</v>
      </c>
      <c r="G743" s="86">
        <f t="shared" si="34"/>
        <v>0</v>
      </c>
    </row>
    <row r="744" spans="1:7" s="83" customFormat="1" hidden="1">
      <c r="A744" s="99">
        <f>'Accounting Invoice'!F1560</f>
        <v>0</v>
      </c>
      <c r="B744" s="78">
        <f>Original!C746</f>
        <v>0</v>
      </c>
      <c r="C744" s="79">
        <f>Original!B746</f>
        <v>0</v>
      </c>
      <c r="D744" s="84">
        <f t="shared" si="32"/>
        <v>0</v>
      </c>
      <c r="E744" s="84">
        <f t="shared" si="33"/>
        <v>0</v>
      </c>
      <c r="F744" s="85">
        <f>Original!G746</f>
        <v>0</v>
      </c>
      <c r="G744" s="86">
        <f t="shared" si="34"/>
        <v>0</v>
      </c>
    </row>
    <row r="745" spans="1:7" s="83" customFormat="1" hidden="1">
      <c r="A745" s="99">
        <f>'Accounting Invoice'!F1561</f>
        <v>0</v>
      </c>
      <c r="B745" s="78">
        <f>Original!C747</f>
        <v>0</v>
      </c>
      <c r="C745" s="79">
        <f>Original!B747</f>
        <v>0</v>
      </c>
      <c r="D745" s="84">
        <f t="shared" si="32"/>
        <v>0</v>
      </c>
      <c r="E745" s="84">
        <f t="shared" si="33"/>
        <v>0</v>
      </c>
      <c r="F745" s="85">
        <f>Original!G747</f>
        <v>0</v>
      </c>
      <c r="G745" s="86">
        <f t="shared" si="34"/>
        <v>0</v>
      </c>
    </row>
    <row r="746" spans="1:7" s="83" customFormat="1" hidden="1">
      <c r="A746" s="99">
        <f>'Accounting Invoice'!F1562</f>
        <v>0</v>
      </c>
      <c r="B746" s="78">
        <f>Original!C748</f>
        <v>0</v>
      </c>
      <c r="C746" s="79">
        <f>Original!B748</f>
        <v>0</v>
      </c>
      <c r="D746" s="84">
        <f t="shared" si="32"/>
        <v>0</v>
      </c>
      <c r="E746" s="84">
        <f t="shared" si="33"/>
        <v>0</v>
      </c>
      <c r="F746" s="85">
        <f>Original!G748</f>
        <v>0</v>
      </c>
      <c r="G746" s="86">
        <f t="shared" si="34"/>
        <v>0</v>
      </c>
    </row>
    <row r="747" spans="1:7" s="83" customFormat="1" hidden="1">
      <c r="A747" s="99">
        <f>'Accounting Invoice'!F1563</f>
        <v>0</v>
      </c>
      <c r="B747" s="78">
        <f>Original!C749</f>
        <v>0</v>
      </c>
      <c r="C747" s="79">
        <f>Original!B749</f>
        <v>0</v>
      </c>
      <c r="D747" s="84">
        <f t="shared" si="32"/>
        <v>0</v>
      </c>
      <c r="E747" s="84">
        <f t="shared" si="33"/>
        <v>0</v>
      </c>
      <c r="F747" s="85">
        <f>Original!G749</f>
        <v>0</v>
      </c>
      <c r="G747" s="86">
        <f t="shared" si="34"/>
        <v>0</v>
      </c>
    </row>
    <row r="748" spans="1:7" s="83" customFormat="1" hidden="1">
      <c r="A748" s="99">
        <f>'Accounting Invoice'!F1564</f>
        <v>0</v>
      </c>
      <c r="B748" s="78">
        <f>Original!C750</f>
        <v>0</v>
      </c>
      <c r="C748" s="79">
        <f>Original!B750</f>
        <v>0</v>
      </c>
      <c r="D748" s="84">
        <f t="shared" si="32"/>
        <v>0</v>
      </c>
      <c r="E748" s="84">
        <f t="shared" si="33"/>
        <v>0</v>
      </c>
      <c r="F748" s="85">
        <f>Original!G750</f>
        <v>0</v>
      </c>
      <c r="G748" s="86">
        <f t="shared" si="34"/>
        <v>0</v>
      </c>
    </row>
    <row r="749" spans="1:7" s="83" customFormat="1" hidden="1">
      <c r="A749" s="99">
        <f>'Accounting Invoice'!F1565</f>
        <v>0</v>
      </c>
      <c r="B749" s="78">
        <f>Original!C751</f>
        <v>0</v>
      </c>
      <c r="C749" s="79">
        <f>Original!B751</f>
        <v>0</v>
      </c>
      <c r="D749" s="84">
        <f t="shared" si="32"/>
        <v>0</v>
      </c>
      <c r="E749" s="84">
        <f t="shared" si="33"/>
        <v>0</v>
      </c>
      <c r="F749" s="85">
        <f>Original!G751</f>
        <v>0</v>
      </c>
      <c r="G749" s="86">
        <f t="shared" si="34"/>
        <v>0</v>
      </c>
    </row>
    <row r="750" spans="1:7" s="83" customFormat="1" hidden="1">
      <c r="A750" s="99">
        <f>'Accounting Invoice'!F1566</f>
        <v>0</v>
      </c>
      <c r="B750" s="78">
        <f>Original!C752</f>
        <v>0</v>
      </c>
      <c r="C750" s="79">
        <f>Original!B752</f>
        <v>0</v>
      </c>
      <c r="D750" s="84">
        <f t="shared" si="32"/>
        <v>0</v>
      </c>
      <c r="E750" s="84">
        <f t="shared" si="33"/>
        <v>0</v>
      </c>
      <c r="F750" s="85">
        <f>Original!G752</f>
        <v>0</v>
      </c>
      <c r="G750" s="86">
        <f t="shared" si="34"/>
        <v>0</v>
      </c>
    </row>
    <row r="751" spans="1:7" s="83" customFormat="1" hidden="1">
      <c r="A751" s="99">
        <f>'Accounting Invoice'!F1567</f>
        <v>0</v>
      </c>
      <c r="B751" s="78">
        <f>Original!C753</f>
        <v>0</v>
      </c>
      <c r="C751" s="79">
        <f>Original!B753</f>
        <v>0</v>
      </c>
      <c r="D751" s="84">
        <f t="shared" si="32"/>
        <v>0</v>
      </c>
      <c r="E751" s="84">
        <f t="shared" si="33"/>
        <v>0</v>
      </c>
      <c r="F751" s="85">
        <f>Original!G753</f>
        <v>0</v>
      </c>
      <c r="G751" s="86">
        <f t="shared" si="34"/>
        <v>0</v>
      </c>
    </row>
    <row r="752" spans="1:7" s="83" customFormat="1" hidden="1">
      <c r="A752" s="99">
        <f>'Accounting Invoice'!F1568</f>
        <v>0</v>
      </c>
      <c r="B752" s="78">
        <f>Original!C754</f>
        <v>0</v>
      </c>
      <c r="C752" s="79">
        <f>Original!B754</f>
        <v>0</v>
      </c>
      <c r="D752" s="84">
        <f t="shared" si="32"/>
        <v>0</v>
      </c>
      <c r="E752" s="84">
        <f t="shared" si="33"/>
        <v>0</v>
      </c>
      <c r="F752" s="85">
        <f>Original!G754</f>
        <v>0</v>
      </c>
      <c r="G752" s="86">
        <f t="shared" si="34"/>
        <v>0</v>
      </c>
    </row>
    <row r="753" spans="1:7" s="83" customFormat="1" hidden="1">
      <c r="A753" s="99">
        <f>'Accounting Invoice'!F1569</f>
        <v>0</v>
      </c>
      <c r="B753" s="78">
        <f>Original!C755</f>
        <v>0</v>
      </c>
      <c r="C753" s="79">
        <f>Original!B755</f>
        <v>0</v>
      </c>
      <c r="D753" s="84">
        <f t="shared" si="32"/>
        <v>0</v>
      </c>
      <c r="E753" s="84">
        <f t="shared" si="33"/>
        <v>0</v>
      </c>
      <c r="F753" s="85">
        <f>Original!G755</f>
        <v>0</v>
      </c>
      <c r="G753" s="86">
        <f t="shared" si="34"/>
        <v>0</v>
      </c>
    </row>
    <row r="754" spans="1:7" s="83" customFormat="1" hidden="1">
      <c r="A754" s="99">
        <f>'Accounting Invoice'!F1570</f>
        <v>0</v>
      </c>
      <c r="B754" s="78">
        <f>Original!C756</f>
        <v>0</v>
      </c>
      <c r="C754" s="79">
        <f>Original!B756</f>
        <v>0</v>
      </c>
      <c r="D754" s="84">
        <f t="shared" si="32"/>
        <v>0</v>
      </c>
      <c r="E754" s="84">
        <f t="shared" si="33"/>
        <v>0</v>
      </c>
      <c r="F754" s="85">
        <f>Original!G756</f>
        <v>0</v>
      </c>
      <c r="G754" s="86">
        <f t="shared" si="34"/>
        <v>0</v>
      </c>
    </row>
    <row r="755" spans="1:7" s="83" customFormat="1" hidden="1">
      <c r="A755" s="99">
        <f>'Accounting Invoice'!F1571</f>
        <v>0</v>
      </c>
      <c r="B755" s="78">
        <f>Original!C757</f>
        <v>0</v>
      </c>
      <c r="C755" s="79">
        <f>Original!B757</f>
        <v>0</v>
      </c>
      <c r="D755" s="84">
        <f t="shared" si="32"/>
        <v>0</v>
      </c>
      <c r="E755" s="84">
        <f t="shared" si="33"/>
        <v>0</v>
      </c>
      <c r="F755" s="85">
        <f>Original!G757</f>
        <v>0</v>
      </c>
      <c r="G755" s="86">
        <f t="shared" si="34"/>
        <v>0</v>
      </c>
    </row>
    <row r="756" spans="1:7" s="83" customFormat="1" hidden="1">
      <c r="A756" s="99">
        <f>'Accounting Invoice'!F1572</f>
        <v>0</v>
      </c>
      <c r="B756" s="78">
        <f>Original!C758</f>
        <v>0</v>
      </c>
      <c r="C756" s="79">
        <f>Original!B758</f>
        <v>0</v>
      </c>
      <c r="D756" s="84">
        <f t="shared" si="32"/>
        <v>0</v>
      </c>
      <c r="E756" s="84">
        <f t="shared" si="33"/>
        <v>0</v>
      </c>
      <c r="F756" s="85">
        <f>Original!G758</f>
        <v>0</v>
      </c>
      <c r="G756" s="86">
        <f t="shared" si="34"/>
        <v>0</v>
      </c>
    </row>
    <row r="757" spans="1:7" s="83" customFormat="1" hidden="1">
      <c r="A757" s="99">
        <f>'Accounting Invoice'!F1573</f>
        <v>0</v>
      </c>
      <c r="B757" s="78">
        <f>Original!C759</f>
        <v>0</v>
      </c>
      <c r="C757" s="79">
        <f>Original!B759</f>
        <v>0</v>
      </c>
      <c r="D757" s="84">
        <f t="shared" si="32"/>
        <v>0</v>
      </c>
      <c r="E757" s="84">
        <f t="shared" si="33"/>
        <v>0</v>
      </c>
      <c r="F757" s="85">
        <f>Original!G759</f>
        <v>0</v>
      </c>
      <c r="G757" s="86">
        <f t="shared" si="34"/>
        <v>0</v>
      </c>
    </row>
    <row r="758" spans="1:7" s="83" customFormat="1" hidden="1">
      <c r="A758" s="99">
        <f>'Accounting Invoice'!F1574</f>
        <v>0</v>
      </c>
      <c r="B758" s="78">
        <f>Original!C760</f>
        <v>0</v>
      </c>
      <c r="C758" s="79">
        <f>Original!B760</f>
        <v>0</v>
      </c>
      <c r="D758" s="84">
        <f t="shared" si="32"/>
        <v>0</v>
      </c>
      <c r="E758" s="84">
        <f t="shared" si="33"/>
        <v>0</v>
      </c>
      <c r="F758" s="85">
        <f>Original!G760</f>
        <v>0</v>
      </c>
      <c r="G758" s="86">
        <f t="shared" si="34"/>
        <v>0</v>
      </c>
    </row>
    <row r="759" spans="1:7" s="83" customFormat="1" hidden="1">
      <c r="A759" s="99">
        <f>'Accounting Invoice'!F1575</f>
        <v>0</v>
      </c>
      <c r="B759" s="78">
        <f>Original!C761</f>
        <v>0</v>
      </c>
      <c r="C759" s="79">
        <f>Original!B761</f>
        <v>0</v>
      </c>
      <c r="D759" s="84">
        <f t="shared" si="32"/>
        <v>0</v>
      </c>
      <c r="E759" s="84">
        <f t="shared" si="33"/>
        <v>0</v>
      </c>
      <c r="F759" s="85">
        <f>Original!G761</f>
        <v>0</v>
      </c>
      <c r="G759" s="86">
        <f t="shared" si="34"/>
        <v>0</v>
      </c>
    </row>
    <row r="760" spans="1:7" s="83" customFormat="1" hidden="1">
      <c r="A760" s="99">
        <f>'Accounting Invoice'!F1576</f>
        <v>0</v>
      </c>
      <c r="B760" s="78">
        <f>Original!C762</f>
        <v>0</v>
      </c>
      <c r="C760" s="79">
        <f>Original!B762</f>
        <v>0</v>
      </c>
      <c r="D760" s="84">
        <f t="shared" si="32"/>
        <v>0</v>
      </c>
      <c r="E760" s="84">
        <f t="shared" si="33"/>
        <v>0</v>
      </c>
      <c r="F760" s="85">
        <f>Original!G762</f>
        <v>0</v>
      </c>
      <c r="G760" s="86">
        <f t="shared" si="34"/>
        <v>0</v>
      </c>
    </row>
    <row r="761" spans="1:7" s="83" customFormat="1" hidden="1">
      <c r="A761" s="99">
        <f>'Accounting Invoice'!F1577</f>
        <v>0</v>
      </c>
      <c r="B761" s="78">
        <f>Original!C763</f>
        <v>0</v>
      </c>
      <c r="C761" s="79">
        <f>Original!B763</f>
        <v>0</v>
      </c>
      <c r="D761" s="84">
        <f t="shared" si="32"/>
        <v>0</v>
      </c>
      <c r="E761" s="84">
        <f t="shared" si="33"/>
        <v>0</v>
      </c>
      <c r="F761" s="85">
        <f>Original!G763</f>
        <v>0</v>
      </c>
      <c r="G761" s="86">
        <f t="shared" si="34"/>
        <v>0</v>
      </c>
    </row>
    <row r="762" spans="1:7" s="83" customFormat="1" hidden="1">
      <c r="A762" s="99">
        <f>'Accounting Invoice'!F1578</f>
        <v>0</v>
      </c>
      <c r="B762" s="78">
        <f>Original!C764</f>
        <v>0</v>
      </c>
      <c r="C762" s="79">
        <f>Original!B764</f>
        <v>0</v>
      </c>
      <c r="D762" s="84">
        <f t="shared" si="32"/>
        <v>0</v>
      </c>
      <c r="E762" s="84">
        <f t="shared" si="33"/>
        <v>0</v>
      </c>
      <c r="F762" s="85">
        <f>Original!G764</f>
        <v>0</v>
      </c>
      <c r="G762" s="86">
        <f t="shared" si="34"/>
        <v>0</v>
      </c>
    </row>
    <row r="763" spans="1:7" s="83" customFormat="1" hidden="1">
      <c r="A763" s="99">
        <f>'Accounting Invoice'!F1579</f>
        <v>0</v>
      </c>
      <c r="B763" s="78">
        <f>Original!C765</f>
        <v>0</v>
      </c>
      <c r="C763" s="79">
        <f>Original!B765</f>
        <v>0</v>
      </c>
      <c r="D763" s="84">
        <f t="shared" si="32"/>
        <v>0</v>
      </c>
      <c r="E763" s="84">
        <f t="shared" si="33"/>
        <v>0</v>
      </c>
      <c r="F763" s="85">
        <f>Original!G765</f>
        <v>0</v>
      </c>
      <c r="G763" s="86">
        <f t="shared" si="34"/>
        <v>0</v>
      </c>
    </row>
    <row r="764" spans="1:7" s="83" customFormat="1" hidden="1">
      <c r="A764" s="99">
        <f>'Accounting Invoice'!F1580</f>
        <v>0</v>
      </c>
      <c r="B764" s="78">
        <f>Original!C766</f>
        <v>0</v>
      </c>
      <c r="C764" s="79">
        <f>Original!B766</f>
        <v>0</v>
      </c>
      <c r="D764" s="84">
        <f t="shared" si="32"/>
        <v>0</v>
      </c>
      <c r="E764" s="84">
        <f t="shared" si="33"/>
        <v>0</v>
      </c>
      <c r="F764" s="85">
        <f>Original!G766</f>
        <v>0</v>
      </c>
      <c r="G764" s="86">
        <f t="shared" si="34"/>
        <v>0</v>
      </c>
    </row>
    <row r="765" spans="1:7" s="83" customFormat="1" hidden="1">
      <c r="A765" s="99">
        <f>'Accounting Invoice'!F1581</f>
        <v>0</v>
      </c>
      <c r="B765" s="78">
        <f>Original!C767</f>
        <v>0</v>
      </c>
      <c r="C765" s="79">
        <f>Original!B767</f>
        <v>0</v>
      </c>
      <c r="D765" s="84">
        <f t="shared" si="32"/>
        <v>0</v>
      </c>
      <c r="E765" s="84">
        <f t="shared" si="33"/>
        <v>0</v>
      </c>
      <c r="F765" s="85">
        <f>Original!G767</f>
        <v>0</v>
      </c>
      <c r="G765" s="86">
        <f t="shared" si="34"/>
        <v>0</v>
      </c>
    </row>
    <row r="766" spans="1:7" s="83" customFormat="1" hidden="1">
      <c r="A766" s="99">
        <f>'Accounting Invoice'!F1582</f>
        <v>0</v>
      </c>
      <c r="B766" s="78">
        <f>Original!C768</f>
        <v>0</v>
      </c>
      <c r="C766" s="79">
        <f>Original!B768</f>
        <v>0</v>
      </c>
      <c r="D766" s="84">
        <f t="shared" si="32"/>
        <v>0</v>
      </c>
      <c r="E766" s="84">
        <f t="shared" si="33"/>
        <v>0</v>
      </c>
      <c r="F766" s="85">
        <f>Original!G768</f>
        <v>0</v>
      </c>
      <c r="G766" s="86">
        <f t="shared" si="34"/>
        <v>0</v>
      </c>
    </row>
    <row r="767" spans="1:7" s="83" customFormat="1" hidden="1">
      <c r="A767" s="99">
        <f>'Accounting Invoice'!F1583</f>
        <v>0</v>
      </c>
      <c r="B767" s="78">
        <f>Original!C769</f>
        <v>0</v>
      </c>
      <c r="C767" s="79">
        <f>Original!B769</f>
        <v>0</v>
      </c>
      <c r="D767" s="84">
        <f t="shared" si="32"/>
        <v>0</v>
      </c>
      <c r="E767" s="84">
        <f t="shared" si="33"/>
        <v>0</v>
      </c>
      <c r="F767" s="85">
        <f>Original!G769</f>
        <v>0</v>
      </c>
      <c r="G767" s="86">
        <f t="shared" si="34"/>
        <v>0</v>
      </c>
    </row>
    <row r="768" spans="1:7" s="83" customFormat="1" hidden="1">
      <c r="A768" s="99">
        <f>'Accounting Invoice'!F1584</f>
        <v>0</v>
      </c>
      <c r="B768" s="78">
        <f>Original!C770</f>
        <v>0</v>
      </c>
      <c r="C768" s="79">
        <f>Original!B770</f>
        <v>0</v>
      </c>
      <c r="D768" s="84">
        <f t="shared" si="32"/>
        <v>0</v>
      </c>
      <c r="E768" s="84">
        <f t="shared" si="33"/>
        <v>0</v>
      </c>
      <c r="F768" s="85">
        <f>Original!G770</f>
        <v>0</v>
      </c>
      <c r="G768" s="86">
        <f t="shared" si="34"/>
        <v>0</v>
      </c>
    </row>
    <row r="769" spans="1:7" s="83" customFormat="1" hidden="1">
      <c r="A769" s="99">
        <f>'Accounting Invoice'!F1585</f>
        <v>0</v>
      </c>
      <c r="B769" s="78">
        <f>Original!C771</f>
        <v>0</v>
      </c>
      <c r="C769" s="79">
        <f>Original!B771</f>
        <v>0</v>
      </c>
      <c r="D769" s="84">
        <f t="shared" ref="D769:D832" si="35">F769/$D$14</f>
        <v>0</v>
      </c>
      <c r="E769" s="84">
        <f t="shared" ref="E769:E832" si="36">G769/$D$14</f>
        <v>0</v>
      </c>
      <c r="F769" s="85">
        <f>Original!G771</f>
        <v>0</v>
      </c>
      <c r="G769" s="86">
        <f t="shared" ref="G769:G832" si="37">C769*F769</f>
        <v>0</v>
      </c>
    </row>
    <row r="770" spans="1:7" s="83" customFormat="1" hidden="1">
      <c r="A770" s="99">
        <f>'Accounting Invoice'!F1586</f>
        <v>0</v>
      </c>
      <c r="B770" s="78">
        <f>Original!C772</f>
        <v>0</v>
      </c>
      <c r="C770" s="79">
        <f>Original!B772</f>
        <v>0</v>
      </c>
      <c r="D770" s="84">
        <f t="shared" si="35"/>
        <v>0</v>
      </c>
      <c r="E770" s="84">
        <f t="shared" si="36"/>
        <v>0</v>
      </c>
      <c r="F770" s="85">
        <f>Original!G772</f>
        <v>0</v>
      </c>
      <c r="G770" s="86">
        <f t="shared" si="37"/>
        <v>0</v>
      </c>
    </row>
    <row r="771" spans="1:7" s="83" customFormat="1" hidden="1">
      <c r="A771" s="99">
        <f>'Accounting Invoice'!F1587</f>
        <v>0</v>
      </c>
      <c r="B771" s="78">
        <f>Original!C773</f>
        <v>0</v>
      </c>
      <c r="C771" s="79">
        <f>Original!B773</f>
        <v>0</v>
      </c>
      <c r="D771" s="84">
        <f t="shared" si="35"/>
        <v>0</v>
      </c>
      <c r="E771" s="84">
        <f t="shared" si="36"/>
        <v>0</v>
      </c>
      <c r="F771" s="85">
        <f>Original!G773</f>
        <v>0</v>
      </c>
      <c r="G771" s="86">
        <f t="shared" si="37"/>
        <v>0</v>
      </c>
    </row>
    <row r="772" spans="1:7" s="83" customFormat="1" hidden="1">
      <c r="A772" s="99">
        <f>'Accounting Invoice'!F1588</f>
        <v>0</v>
      </c>
      <c r="B772" s="78">
        <f>Original!C774</f>
        <v>0</v>
      </c>
      <c r="C772" s="79">
        <f>Original!B774</f>
        <v>0</v>
      </c>
      <c r="D772" s="84">
        <f t="shared" si="35"/>
        <v>0</v>
      </c>
      <c r="E772" s="84">
        <f t="shared" si="36"/>
        <v>0</v>
      </c>
      <c r="F772" s="85">
        <f>Original!G774</f>
        <v>0</v>
      </c>
      <c r="G772" s="86">
        <f t="shared" si="37"/>
        <v>0</v>
      </c>
    </row>
    <row r="773" spans="1:7" s="83" customFormat="1" hidden="1">
      <c r="A773" s="99">
        <f>'Accounting Invoice'!F1589</f>
        <v>0</v>
      </c>
      <c r="B773" s="78">
        <f>Original!C775</f>
        <v>0</v>
      </c>
      <c r="C773" s="79">
        <f>Original!B775</f>
        <v>0</v>
      </c>
      <c r="D773" s="84">
        <f t="shared" si="35"/>
        <v>0</v>
      </c>
      <c r="E773" s="84">
        <f t="shared" si="36"/>
        <v>0</v>
      </c>
      <c r="F773" s="85">
        <f>Original!G775</f>
        <v>0</v>
      </c>
      <c r="G773" s="86">
        <f t="shared" si="37"/>
        <v>0</v>
      </c>
    </row>
    <row r="774" spans="1:7" s="83" customFormat="1" hidden="1">
      <c r="A774" s="99">
        <f>'Accounting Invoice'!F1590</f>
        <v>0</v>
      </c>
      <c r="B774" s="78">
        <f>Original!C776</f>
        <v>0</v>
      </c>
      <c r="C774" s="79">
        <f>Original!B776</f>
        <v>0</v>
      </c>
      <c r="D774" s="84">
        <f t="shared" si="35"/>
        <v>0</v>
      </c>
      <c r="E774" s="84">
        <f t="shared" si="36"/>
        <v>0</v>
      </c>
      <c r="F774" s="85">
        <f>Original!G776</f>
        <v>0</v>
      </c>
      <c r="G774" s="86">
        <f t="shared" si="37"/>
        <v>0</v>
      </c>
    </row>
    <row r="775" spans="1:7" s="83" customFormat="1" hidden="1">
      <c r="A775" s="99">
        <f>'Accounting Invoice'!F1591</f>
        <v>0</v>
      </c>
      <c r="B775" s="78">
        <f>Original!C777</f>
        <v>0</v>
      </c>
      <c r="C775" s="79">
        <f>Original!B777</f>
        <v>0</v>
      </c>
      <c r="D775" s="84">
        <f t="shared" si="35"/>
        <v>0</v>
      </c>
      <c r="E775" s="84">
        <f t="shared" si="36"/>
        <v>0</v>
      </c>
      <c r="F775" s="85">
        <f>Original!G777</f>
        <v>0</v>
      </c>
      <c r="G775" s="86">
        <f t="shared" si="37"/>
        <v>0</v>
      </c>
    </row>
    <row r="776" spans="1:7" s="83" customFormat="1" hidden="1">
      <c r="A776" s="99">
        <f>'Accounting Invoice'!F1592</f>
        <v>0</v>
      </c>
      <c r="B776" s="78">
        <f>Original!C778</f>
        <v>0</v>
      </c>
      <c r="C776" s="79">
        <f>Original!B778</f>
        <v>0</v>
      </c>
      <c r="D776" s="84">
        <f t="shared" si="35"/>
        <v>0</v>
      </c>
      <c r="E776" s="84">
        <f t="shared" si="36"/>
        <v>0</v>
      </c>
      <c r="F776" s="85">
        <f>Original!G778</f>
        <v>0</v>
      </c>
      <c r="G776" s="86">
        <f t="shared" si="37"/>
        <v>0</v>
      </c>
    </row>
    <row r="777" spans="1:7" s="83" customFormat="1" hidden="1">
      <c r="A777" s="99">
        <f>'Accounting Invoice'!F1593</f>
        <v>0</v>
      </c>
      <c r="B777" s="78">
        <f>Original!C779</f>
        <v>0</v>
      </c>
      <c r="C777" s="79">
        <f>Original!B779</f>
        <v>0</v>
      </c>
      <c r="D777" s="84">
        <f t="shared" si="35"/>
        <v>0</v>
      </c>
      <c r="E777" s="84">
        <f t="shared" si="36"/>
        <v>0</v>
      </c>
      <c r="F777" s="85">
        <f>Original!G779</f>
        <v>0</v>
      </c>
      <c r="G777" s="86">
        <f t="shared" si="37"/>
        <v>0</v>
      </c>
    </row>
    <row r="778" spans="1:7" s="83" customFormat="1" hidden="1">
      <c r="A778" s="99">
        <f>'Accounting Invoice'!F1594</f>
        <v>0</v>
      </c>
      <c r="B778" s="78">
        <f>Original!C780</f>
        <v>0</v>
      </c>
      <c r="C778" s="79">
        <f>Original!B780</f>
        <v>0</v>
      </c>
      <c r="D778" s="84">
        <f t="shared" si="35"/>
        <v>0</v>
      </c>
      <c r="E778" s="84">
        <f t="shared" si="36"/>
        <v>0</v>
      </c>
      <c r="F778" s="85">
        <f>Original!G780</f>
        <v>0</v>
      </c>
      <c r="G778" s="86">
        <f t="shared" si="37"/>
        <v>0</v>
      </c>
    </row>
    <row r="779" spans="1:7" s="83" customFormat="1" hidden="1">
      <c r="A779" s="99">
        <f>'Accounting Invoice'!F1595</f>
        <v>0</v>
      </c>
      <c r="B779" s="78">
        <f>Original!C781</f>
        <v>0</v>
      </c>
      <c r="C779" s="79">
        <f>Original!B781</f>
        <v>0</v>
      </c>
      <c r="D779" s="84">
        <f t="shared" si="35"/>
        <v>0</v>
      </c>
      <c r="E779" s="84">
        <f t="shared" si="36"/>
        <v>0</v>
      </c>
      <c r="F779" s="85">
        <f>Original!G781</f>
        <v>0</v>
      </c>
      <c r="G779" s="86">
        <f t="shared" si="37"/>
        <v>0</v>
      </c>
    </row>
    <row r="780" spans="1:7" s="83" customFormat="1" hidden="1">
      <c r="A780" s="99">
        <f>'Accounting Invoice'!F1596</f>
        <v>0</v>
      </c>
      <c r="B780" s="78">
        <f>Original!C782</f>
        <v>0</v>
      </c>
      <c r="C780" s="79">
        <f>Original!B782</f>
        <v>0</v>
      </c>
      <c r="D780" s="84">
        <f t="shared" si="35"/>
        <v>0</v>
      </c>
      <c r="E780" s="84">
        <f t="shared" si="36"/>
        <v>0</v>
      </c>
      <c r="F780" s="85">
        <f>Original!G782</f>
        <v>0</v>
      </c>
      <c r="G780" s="86">
        <f t="shared" si="37"/>
        <v>0</v>
      </c>
    </row>
    <row r="781" spans="1:7" s="83" customFormat="1" hidden="1">
      <c r="A781" s="99">
        <f>'Accounting Invoice'!F1597</f>
        <v>0</v>
      </c>
      <c r="B781" s="78">
        <f>Original!C783</f>
        <v>0</v>
      </c>
      <c r="C781" s="79">
        <f>Original!B783</f>
        <v>0</v>
      </c>
      <c r="D781" s="84">
        <f t="shared" si="35"/>
        <v>0</v>
      </c>
      <c r="E781" s="84">
        <f t="shared" si="36"/>
        <v>0</v>
      </c>
      <c r="F781" s="85">
        <f>Original!G783</f>
        <v>0</v>
      </c>
      <c r="G781" s="86">
        <f t="shared" si="37"/>
        <v>0</v>
      </c>
    </row>
    <row r="782" spans="1:7" s="83" customFormat="1" hidden="1">
      <c r="A782" s="99">
        <f>'Accounting Invoice'!F1598</f>
        <v>0</v>
      </c>
      <c r="B782" s="78">
        <f>Original!C784</f>
        <v>0</v>
      </c>
      <c r="C782" s="79">
        <f>Original!B784</f>
        <v>0</v>
      </c>
      <c r="D782" s="84">
        <f t="shared" si="35"/>
        <v>0</v>
      </c>
      <c r="E782" s="84">
        <f t="shared" si="36"/>
        <v>0</v>
      </c>
      <c r="F782" s="85">
        <f>Original!G784</f>
        <v>0</v>
      </c>
      <c r="G782" s="86">
        <f t="shared" si="37"/>
        <v>0</v>
      </c>
    </row>
    <row r="783" spans="1:7" s="83" customFormat="1" hidden="1">
      <c r="A783" s="99">
        <f>'Accounting Invoice'!F1599</f>
        <v>0</v>
      </c>
      <c r="B783" s="78">
        <f>Original!C785</f>
        <v>0</v>
      </c>
      <c r="C783" s="79">
        <f>Original!B785</f>
        <v>0</v>
      </c>
      <c r="D783" s="84">
        <f t="shared" si="35"/>
        <v>0</v>
      </c>
      <c r="E783" s="84">
        <f t="shared" si="36"/>
        <v>0</v>
      </c>
      <c r="F783" s="85">
        <f>Original!G785</f>
        <v>0</v>
      </c>
      <c r="G783" s="86">
        <f t="shared" si="37"/>
        <v>0</v>
      </c>
    </row>
    <row r="784" spans="1:7" s="83" customFormat="1" hidden="1">
      <c r="A784" s="99">
        <f>'Accounting Invoice'!F1600</f>
        <v>0</v>
      </c>
      <c r="B784" s="78">
        <f>Original!C786</f>
        <v>0</v>
      </c>
      <c r="C784" s="79">
        <f>Original!B786</f>
        <v>0</v>
      </c>
      <c r="D784" s="84">
        <f t="shared" si="35"/>
        <v>0</v>
      </c>
      <c r="E784" s="84">
        <f t="shared" si="36"/>
        <v>0</v>
      </c>
      <c r="F784" s="85">
        <f>Original!G786</f>
        <v>0</v>
      </c>
      <c r="G784" s="86">
        <f t="shared" si="37"/>
        <v>0</v>
      </c>
    </row>
    <row r="785" spans="1:7" s="83" customFormat="1" hidden="1">
      <c r="A785" s="99">
        <f>'Accounting Invoice'!F1601</f>
        <v>0</v>
      </c>
      <c r="B785" s="78">
        <f>Original!C787</f>
        <v>0</v>
      </c>
      <c r="C785" s="79">
        <f>Original!B787</f>
        <v>0</v>
      </c>
      <c r="D785" s="84">
        <f t="shared" si="35"/>
        <v>0</v>
      </c>
      <c r="E785" s="84">
        <f t="shared" si="36"/>
        <v>0</v>
      </c>
      <c r="F785" s="85">
        <f>Original!G787</f>
        <v>0</v>
      </c>
      <c r="G785" s="86">
        <f t="shared" si="37"/>
        <v>0</v>
      </c>
    </row>
    <row r="786" spans="1:7" s="83" customFormat="1" hidden="1">
      <c r="A786" s="99">
        <f>'Accounting Invoice'!F1602</f>
        <v>0</v>
      </c>
      <c r="B786" s="78">
        <f>Original!C788</f>
        <v>0</v>
      </c>
      <c r="C786" s="79">
        <f>Original!B788</f>
        <v>0</v>
      </c>
      <c r="D786" s="84">
        <f t="shared" si="35"/>
        <v>0</v>
      </c>
      <c r="E786" s="84">
        <f t="shared" si="36"/>
        <v>0</v>
      </c>
      <c r="F786" s="85">
        <f>Original!G788</f>
        <v>0</v>
      </c>
      <c r="G786" s="86">
        <f t="shared" si="37"/>
        <v>0</v>
      </c>
    </row>
    <row r="787" spans="1:7" s="83" customFormat="1" hidden="1">
      <c r="A787" s="99">
        <f>'Accounting Invoice'!F1603</f>
        <v>0</v>
      </c>
      <c r="B787" s="78">
        <f>Original!C789</f>
        <v>0</v>
      </c>
      <c r="C787" s="79">
        <f>Original!B789</f>
        <v>0</v>
      </c>
      <c r="D787" s="84">
        <f t="shared" si="35"/>
        <v>0</v>
      </c>
      <c r="E787" s="84">
        <f t="shared" si="36"/>
        <v>0</v>
      </c>
      <c r="F787" s="85">
        <f>Original!G789</f>
        <v>0</v>
      </c>
      <c r="G787" s="86">
        <f t="shared" si="37"/>
        <v>0</v>
      </c>
    </row>
    <row r="788" spans="1:7" s="83" customFormat="1" hidden="1">
      <c r="A788" s="99">
        <f>'Accounting Invoice'!F1604</f>
        <v>0</v>
      </c>
      <c r="B788" s="78">
        <f>Original!C790</f>
        <v>0</v>
      </c>
      <c r="C788" s="79">
        <f>Original!B790</f>
        <v>0</v>
      </c>
      <c r="D788" s="84">
        <f t="shared" si="35"/>
        <v>0</v>
      </c>
      <c r="E788" s="84">
        <f t="shared" si="36"/>
        <v>0</v>
      </c>
      <c r="F788" s="85">
        <f>Original!G790</f>
        <v>0</v>
      </c>
      <c r="G788" s="86">
        <f t="shared" si="37"/>
        <v>0</v>
      </c>
    </row>
    <row r="789" spans="1:7" s="83" customFormat="1" hidden="1">
      <c r="A789" s="99">
        <f>'Accounting Invoice'!F1605</f>
        <v>0</v>
      </c>
      <c r="B789" s="78">
        <f>Original!C791</f>
        <v>0</v>
      </c>
      <c r="C789" s="79">
        <f>Original!B791</f>
        <v>0</v>
      </c>
      <c r="D789" s="84">
        <f t="shared" si="35"/>
        <v>0</v>
      </c>
      <c r="E789" s="84">
        <f t="shared" si="36"/>
        <v>0</v>
      </c>
      <c r="F789" s="85">
        <f>Original!G791</f>
        <v>0</v>
      </c>
      <c r="G789" s="86">
        <f t="shared" si="37"/>
        <v>0</v>
      </c>
    </row>
    <row r="790" spans="1:7" s="83" customFormat="1" hidden="1">
      <c r="A790" s="99">
        <f>'Accounting Invoice'!F1606</f>
        <v>0</v>
      </c>
      <c r="B790" s="78">
        <f>Original!C792</f>
        <v>0</v>
      </c>
      <c r="C790" s="79">
        <f>Original!B792</f>
        <v>0</v>
      </c>
      <c r="D790" s="84">
        <f t="shared" si="35"/>
        <v>0</v>
      </c>
      <c r="E790" s="84">
        <f t="shared" si="36"/>
        <v>0</v>
      </c>
      <c r="F790" s="85">
        <f>Original!G792</f>
        <v>0</v>
      </c>
      <c r="G790" s="86">
        <f t="shared" si="37"/>
        <v>0</v>
      </c>
    </row>
    <row r="791" spans="1:7" s="83" customFormat="1" hidden="1">
      <c r="A791" s="99">
        <f>'Accounting Invoice'!F1607</f>
        <v>0</v>
      </c>
      <c r="B791" s="78">
        <f>Original!C793</f>
        <v>0</v>
      </c>
      <c r="C791" s="79">
        <f>Original!B793</f>
        <v>0</v>
      </c>
      <c r="D791" s="84">
        <f t="shared" si="35"/>
        <v>0</v>
      </c>
      <c r="E791" s="84">
        <f t="shared" si="36"/>
        <v>0</v>
      </c>
      <c r="F791" s="85">
        <f>Original!G793</f>
        <v>0</v>
      </c>
      <c r="G791" s="86">
        <f t="shared" si="37"/>
        <v>0</v>
      </c>
    </row>
    <row r="792" spans="1:7" s="83" customFormat="1" hidden="1">
      <c r="A792" s="99">
        <f>'Accounting Invoice'!F1608</f>
        <v>0</v>
      </c>
      <c r="B792" s="78">
        <f>Original!C794</f>
        <v>0</v>
      </c>
      <c r="C792" s="79">
        <f>Original!B794</f>
        <v>0</v>
      </c>
      <c r="D792" s="84">
        <f t="shared" si="35"/>
        <v>0</v>
      </c>
      <c r="E792" s="84">
        <f t="shared" si="36"/>
        <v>0</v>
      </c>
      <c r="F792" s="85">
        <f>Original!G794</f>
        <v>0</v>
      </c>
      <c r="G792" s="86">
        <f t="shared" si="37"/>
        <v>0</v>
      </c>
    </row>
    <row r="793" spans="1:7" s="83" customFormat="1" hidden="1">
      <c r="A793" s="99">
        <f>'Accounting Invoice'!F1609</f>
        <v>0</v>
      </c>
      <c r="B793" s="78">
        <f>Original!C795</f>
        <v>0</v>
      </c>
      <c r="C793" s="79">
        <f>Original!B795</f>
        <v>0</v>
      </c>
      <c r="D793" s="84">
        <f t="shared" si="35"/>
        <v>0</v>
      </c>
      <c r="E793" s="84">
        <f t="shared" si="36"/>
        <v>0</v>
      </c>
      <c r="F793" s="85">
        <f>Original!G795</f>
        <v>0</v>
      </c>
      <c r="G793" s="86">
        <f t="shared" si="37"/>
        <v>0</v>
      </c>
    </row>
    <row r="794" spans="1:7" s="83" customFormat="1" hidden="1">
      <c r="A794" s="99">
        <f>'Accounting Invoice'!F1610</f>
        <v>0</v>
      </c>
      <c r="B794" s="78">
        <f>Original!C796</f>
        <v>0</v>
      </c>
      <c r="C794" s="79">
        <f>Original!B796</f>
        <v>0</v>
      </c>
      <c r="D794" s="84">
        <f t="shared" si="35"/>
        <v>0</v>
      </c>
      <c r="E794" s="84">
        <f t="shared" si="36"/>
        <v>0</v>
      </c>
      <c r="F794" s="85">
        <f>Original!G796</f>
        <v>0</v>
      </c>
      <c r="G794" s="86">
        <f t="shared" si="37"/>
        <v>0</v>
      </c>
    </row>
    <row r="795" spans="1:7" s="83" customFormat="1" hidden="1">
      <c r="A795" s="99">
        <f>'Accounting Invoice'!F1611</f>
        <v>0</v>
      </c>
      <c r="B795" s="78">
        <f>Original!C797</f>
        <v>0</v>
      </c>
      <c r="C795" s="79">
        <f>Original!B797</f>
        <v>0</v>
      </c>
      <c r="D795" s="84">
        <f t="shared" si="35"/>
        <v>0</v>
      </c>
      <c r="E795" s="84">
        <f t="shared" si="36"/>
        <v>0</v>
      </c>
      <c r="F795" s="85">
        <f>Original!G797</f>
        <v>0</v>
      </c>
      <c r="G795" s="86">
        <f t="shared" si="37"/>
        <v>0</v>
      </c>
    </row>
    <row r="796" spans="1:7" s="83" customFormat="1" hidden="1">
      <c r="A796" s="99">
        <f>'Accounting Invoice'!F1612</f>
        <v>0</v>
      </c>
      <c r="B796" s="78">
        <f>Original!C798</f>
        <v>0</v>
      </c>
      <c r="C796" s="79">
        <f>Original!B798</f>
        <v>0</v>
      </c>
      <c r="D796" s="84">
        <f t="shared" si="35"/>
        <v>0</v>
      </c>
      <c r="E796" s="84">
        <f t="shared" si="36"/>
        <v>0</v>
      </c>
      <c r="F796" s="85">
        <f>Original!G798</f>
        <v>0</v>
      </c>
      <c r="G796" s="86">
        <f t="shared" si="37"/>
        <v>0</v>
      </c>
    </row>
    <row r="797" spans="1:7" s="83" customFormat="1" hidden="1">
      <c r="A797" s="99">
        <f>'Accounting Invoice'!F1613</f>
        <v>0</v>
      </c>
      <c r="B797" s="78">
        <f>Original!C799</f>
        <v>0</v>
      </c>
      <c r="C797" s="79">
        <f>Original!B799</f>
        <v>0</v>
      </c>
      <c r="D797" s="84">
        <f t="shared" si="35"/>
        <v>0</v>
      </c>
      <c r="E797" s="84">
        <f t="shared" si="36"/>
        <v>0</v>
      </c>
      <c r="F797" s="85">
        <f>Original!G799</f>
        <v>0</v>
      </c>
      <c r="G797" s="86">
        <f t="shared" si="37"/>
        <v>0</v>
      </c>
    </row>
    <row r="798" spans="1:7" s="83" customFormat="1" hidden="1">
      <c r="A798" s="99">
        <f>'Accounting Invoice'!F1614</f>
        <v>0</v>
      </c>
      <c r="B798" s="78">
        <f>Original!C800</f>
        <v>0</v>
      </c>
      <c r="C798" s="79">
        <f>Original!B800</f>
        <v>0</v>
      </c>
      <c r="D798" s="84">
        <f t="shared" si="35"/>
        <v>0</v>
      </c>
      <c r="E798" s="84">
        <f t="shared" si="36"/>
        <v>0</v>
      </c>
      <c r="F798" s="85">
        <f>Original!G800</f>
        <v>0</v>
      </c>
      <c r="G798" s="86">
        <f t="shared" si="37"/>
        <v>0</v>
      </c>
    </row>
    <row r="799" spans="1:7" s="83" customFormat="1" hidden="1">
      <c r="A799" s="99">
        <f>'Accounting Invoice'!F1615</f>
        <v>0</v>
      </c>
      <c r="B799" s="78">
        <f>Original!C801</f>
        <v>0</v>
      </c>
      <c r="C799" s="79">
        <f>Original!B801</f>
        <v>0</v>
      </c>
      <c r="D799" s="84">
        <f t="shared" si="35"/>
        <v>0</v>
      </c>
      <c r="E799" s="84">
        <f t="shared" si="36"/>
        <v>0</v>
      </c>
      <c r="F799" s="85">
        <f>Original!G801</f>
        <v>0</v>
      </c>
      <c r="G799" s="86">
        <f t="shared" si="37"/>
        <v>0</v>
      </c>
    </row>
    <row r="800" spans="1:7" s="83" customFormat="1" hidden="1">
      <c r="A800" s="99">
        <f>'Accounting Invoice'!F1616</f>
        <v>0</v>
      </c>
      <c r="B800" s="78">
        <f>Original!C802</f>
        <v>0</v>
      </c>
      <c r="C800" s="79">
        <f>Original!B802</f>
        <v>0</v>
      </c>
      <c r="D800" s="84">
        <f t="shared" si="35"/>
        <v>0</v>
      </c>
      <c r="E800" s="84">
        <f t="shared" si="36"/>
        <v>0</v>
      </c>
      <c r="F800" s="85">
        <f>Original!G802</f>
        <v>0</v>
      </c>
      <c r="G800" s="86">
        <f t="shared" si="37"/>
        <v>0</v>
      </c>
    </row>
    <row r="801" spans="1:7" s="83" customFormat="1" hidden="1">
      <c r="A801" s="99">
        <f>'Accounting Invoice'!F1617</f>
        <v>0</v>
      </c>
      <c r="B801" s="78">
        <f>Original!C803</f>
        <v>0</v>
      </c>
      <c r="C801" s="79">
        <f>Original!B803</f>
        <v>0</v>
      </c>
      <c r="D801" s="84">
        <f t="shared" si="35"/>
        <v>0</v>
      </c>
      <c r="E801" s="84">
        <f t="shared" si="36"/>
        <v>0</v>
      </c>
      <c r="F801" s="85">
        <f>Original!G803</f>
        <v>0</v>
      </c>
      <c r="G801" s="86">
        <f t="shared" si="37"/>
        <v>0</v>
      </c>
    </row>
    <row r="802" spans="1:7" s="83" customFormat="1" hidden="1">
      <c r="A802" s="99">
        <f>'Accounting Invoice'!F1618</f>
        <v>0</v>
      </c>
      <c r="B802" s="78">
        <f>Original!C804</f>
        <v>0</v>
      </c>
      <c r="C802" s="79">
        <f>Original!B804</f>
        <v>0</v>
      </c>
      <c r="D802" s="84">
        <f t="shared" si="35"/>
        <v>0</v>
      </c>
      <c r="E802" s="84">
        <f t="shared" si="36"/>
        <v>0</v>
      </c>
      <c r="F802" s="85">
        <f>Original!G804</f>
        <v>0</v>
      </c>
      <c r="G802" s="86">
        <f t="shared" si="37"/>
        <v>0</v>
      </c>
    </row>
    <row r="803" spans="1:7" s="83" customFormat="1" hidden="1">
      <c r="A803" s="99">
        <f>'Accounting Invoice'!F1619</f>
        <v>0</v>
      </c>
      <c r="B803" s="78">
        <f>Original!C805</f>
        <v>0</v>
      </c>
      <c r="C803" s="79">
        <f>Original!B805</f>
        <v>0</v>
      </c>
      <c r="D803" s="84">
        <f t="shared" si="35"/>
        <v>0</v>
      </c>
      <c r="E803" s="84">
        <f t="shared" si="36"/>
        <v>0</v>
      </c>
      <c r="F803" s="85">
        <f>Original!G805</f>
        <v>0</v>
      </c>
      <c r="G803" s="86">
        <f t="shared" si="37"/>
        <v>0</v>
      </c>
    </row>
    <row r="804" spans="1:7" s="83" customFormat="1" hidden="1">
      <c r="A804" s="99">
        <f>'Accounting Invoice'!F1620</f>
        <v>0</v>
      </c>
      <c r="B804" s="78">
        <f>Original!C806</f>
        <v>0</v>
      </c>
      <c r="C804" s="79">
        <f>Original!B806</f>
        <v>0</v>
      </c>
      <c r="D804" s="84">
        <f t="shared" si="35"/>
        <v>0</v>
      </c>
      <c r="E804" s="84">
        <f t="shared" si="36"/>
        <v>0</v>
      </c>
      <c r="F804" s="85">
        <f>Original!G806</f>
        <v>0</v>
      </c>
      <c r="G804" s="86">
        <f t="shared" si="37"/>
        <v>0</v>
      </c>
    </row>
    <row r="805" spans="1:7" s="83" customFormat="1" hidden="1">
      <c r="A805" s="99">
        <f>'Accounting Invoice'!F1621</f>
        <v>0</v>
      </c>
      <c r="B805" s="78">
        <f>Original!C807</f>
        <v>0</v>
      </c>
      <c r="C805" s="79">
        <f>Original!B807</f>
        <v>0</v>
      </c>
      <c r="D805" s="84">
        <f t="shared" si="35"/>
        <v>0</v>
      </c>
      <c r="E805" s="84">
        <f t="shared" si="36"/>
        <v>0</v>
      </c>
      <c r="F805" s="85">
        <f>Original!G807</f>
        <v>0</v>
      </c>
      <c r="G805" s="86">
        <f t="shared" si="37"/>
        <v>0</v>
      </c>
    </row>
    <row r="806" spans="1:7" s="83" customFormat="1" hidden="1">
      <c r="A806" s="99">
        <f>'Accounting Invoice'!F1622</f>
        <v>0</v>
      </c>
      <c r="B806" s="78">
        <f>Original!C808</f>
        <v>0</v>
      </c>
      <c r="C806" s="79">
        <f>Original!B808</f>
        <v>0</v>
      </c>
      <c r="D806" s="84">
        <f t="shared" si="35"/>
        <v>0</v>
      </c>
      <c r="E806" s="84">
        <f t="shared" si="36"/>
        <v>0</v>
      </c>
      <c r="F806" s="85">
        <f>Original!G808</f>
        <v>0</v>
      </c>
      <c r="G806" s="86">
        <f t="shared" si="37"/>
        <v>0</v>
      </c>
    </row>
    <row r="807" spans="1:7" s="83" customFormat="1" hidden="1">
      <c r="A807" s="99">
        <f>'Accounting Invoice'!F1623</f>
        <v>0</v>
      </c>
      <c r="B807" s="78">
        <f>Original!C809</f>
        <v>0</v>
      </c>
      <c r="C807" s="79">
        <f>Original!B809</f>
        <v>0</v>
      </c>
      <c r="D807" s="84">
        <f t="shared" si="35"/>
        <v>0</v>
      </c>
      <c r="E807" s="84">
        <f t="shared" si="36"/>
        <v>0</v>
      </c>
      <c r="F807" s="85">
        <f>Original!G809</f>
        <v>0</v>
      </c>
      <c r="G807" s="86">
        <f t="shared" si="37"/>
        <v>0</v>
      </c>
    </row>
    <row r="808" spans="1:7" s="83" customFormat="1" hidden="1">
      <c r="A808" s="99">
        <f>'Accounting Invoice'!F1624</f>
        <v>0</v>
      </c>
      <c r="B808" s="78">
        <f>Original!C810</f>
        <v>0</v>
      </c>
      <c r="C808" s="79">
        <f>Original!B810</f>
        <v>0</v>
      </c>
      <c r="D808" s="84">
        <f t="shared" si="35"/>
        <v>0</v>
      </c>
      <c r="E808" s="84">
        <f t="shared" si="36"/>
        <v>0</v>
      </c>
      <c r="F808" s="85">
        <f>Original!G810</f>
        <v>0</v>
      </c>
      <c r="G808" s="86">
        <f t="shared" si="37"/>
        <v>0</v>
      </c>
    </row>
    <row r="809" spans="1:7" s="83" customFormat="1" hidden="1">
      <c r="A809" s="99">
        <f>'Accounting Invoice'!F1625</f>
        <v>0</v>
      </c>
      <c r="B809" s="78">
        <f>Original!C811</f>
        <v>0</v>
      </c>
      <c r="C809" s="79">
        <f>Original!B811</f>
        <v>0</v>
      </c>
      <c r="D809" s="84">
        <f t="shared" si="35"/>
        <v>0</v>
      </c>
      <c r="E809" s="84">
        <f t="shared" si="36"/>
        <v>0</v>
      </c>
      <c r="F809" s="85">
        <f>Original!G811</f>
        <v>0</v>
      </c>
      <c r="G809" s="86">
        <f t="shared" si="37"/>
        <v>0</v>
      </c>
    </row>
    <row r="810" spans="1:7" s="83" customFormat="1" hidden="1">
      <c r="A810" s="99">
        <f>'Accounting Invoice'!F1626</f>
        <v>0</v>
      </c>
      <c r="B810" s="78">
        <f>Original!C812</f>
        <v>0</v>
      </c>
      <c r="C810" s="79">
        <f>Original!B812</f>
        <v>0</v>
      </c>
      <c r="D810" s="84">
        <f t="shared" si="35"/>
        <v>0</v>
      </c>
      <c r="E810" s="84">
        <f t="shared" si="36"/>
        <v>0</v>
      </c>
      <c r="F810" s="85">
        <f>Original!G812</f>
        <v>0</v>
      </c>
      <c r="G810" s="86">
        <f t="shared" si="37"/>
        <v>0</v>
      </c>
    </row>
    <row r="811" spans="1:7" s="83" customFormat="1" hidden="1">
      <c r="A811" s="99">
        <f>'Accounting Invoice'!F1627</f>
        <v>0</v>
      </c>
      <c r="B811" s="78">
        <f>Original!C813</f>
        <v>0</v>
      </c>
      <c r="C811" s="79">
        <f>Original!B813</f>
        <v>0</v>
      </c>
      <c r="D811" s="84">
        <f t="shared" si="35"/>
        <v>0</v>
      </c>
      <c r="E811" s="84">
        <f t="shared" si="36"/>
        <v>0</v>
      </c>
      <c r="F811" s="85">
        <f>Original!G813</f>
        <v>0</v>
      </c>
      <c r="G811" s="86">
        <f t="shared" si="37"/>
        <v>0</v>
      </c>
    </row>
    <row r="812" spans="1:7" s="83" customFormat="1" hidden="1">
      <c r="A812" s="99">
        <f>'Accounting Invoice'!F1628</f>
        <v>0</v>
      </c>
      <c r="B812" s="78">
        <f>Original!C814</f>
        <v>0</v>
      </c>
      <c r="C812" s="79">
        <f>Original!B814</f>
        <v>0</v>
      </c>
      <c r="D812" s="84">
        <f t="shared" si="35"/>
        <v>0</v>
      </c>
      <c r="E812" s="84">
        <f t="shared" si="36"/>
        <v>0</v>
      </c>
      <c r="F812" s="85">
        <f>Original!G814</f>
        <v>0</v>
      </c>
      <c r="G812" s="86">
        <f t="shared" si="37"/>
        <v>0</v>
      </c>
    </row>
    <row r="813" spans="1:7" s="83" customFormat="1" hidden="1">
      <c r="A813" s="99">
        <f>'Accounting Invoice'!F1629</f>
        <v>0</v>
      </c>
      <c r="B813" s="78">
        <f>Original!C815</f>
        <v>0</v>
      </c>
      <c r="C813" s="79">
        <f>Original!B815</f>
        <v>0</v>
      </c>
      <c r="D813" s="84">
        <f t="shared" si="35"/>
        <v>0</v>
      </c>
      <c r="E813" s="84">
        <f t="shared" si="36"/>
        <v>0</v>
      </c>
      <c r="F813" s="85">
        <f>Original!G815</f>
        <v>0</v>
      </c>
      <c r="G813" s="86">
        <f t="shared" si="37"/>
        <v>0</v>
      </c>
    </row>
    <row r="814" spans="1:7" s="83" customFormat="1" hidden="1">
      <c r="A814" s="99">
        <f>'Accounting Invoice'!F1630</f>
        <v>0</v>
      </c>
      <c r="B814" s="78">
        <f>Original!C816</f>
        <v>0</v>
      </c>
      <c r="C814" s="79">
        <f>Original!B816</f>
        <v>0</v>
      </c>
      <c r="D814" s="84">
        <f t="shared" si="35"/>
        <v>0</v>
      </c>
      <c r="E814" s="84">
        <f t="shared" si="36"/>
        <v>0</v>
      </c>
      <c r="F814" s="85">
        <f>Original!G816</f>
        <v>0</v>
      </c>
      <c r="G814" s="86">
        <f t="shared" si="37"/>
        <v>0</v>
      </c>
    </row>
    <row r="815" spans="1:7" s="83" customFormat="1" hidden="1">
      <c r="A815" s="99">
        <f>'Accounting Invoice'!F1631</f>
        <v>0</v>
      </c>
      <c r="B815" s="78">
        <f>Original!C817</f>
        <v>0</v>
      </c>
      <c r="C815" s="79">
        <f>Original!B817</f>
        <v>0</v>
      </c>
      <c r="D815" s="84">
        <f t="shared" si="35"/>
        <v>0</v>
      </c>
      <c r="E815" s="84">
        <f t="shared" si="36"/>
        <v>0</v>
      </c>
      <c r="F815" s="85">
        <f>Original!G817</f>
        <v>0</v>
      </c>
      <c r="G815" s="86">
        <f t="shared" si="37"/>
        <v>0</v>
      </c>
    </row>
    <row r="816" spans="1:7" s="83" customFormat="1" hidden="1">
      <c r="A816" s="99">
        <f>'Accounting Invoice'!F1632</f>
        <v>0</v>
      </c>
      <c r="B816" s="78">
        <f>Original!C818</f>
        <v>0</v>
      </c>
      <c r="C816" s="79">
        <f>Original!B818</f>
        <v>0</v>
      </c>
      <c r="D816" s="84">
        <f t="shared" si="35"/>
        <v>0</v>
      </c>
      <c r="E816" s="84">
        <f t="shared" si="36"/>
        <v>0</v>
      </c>
      <c r="F816" s="85">
        <f>Original!G818</f>
        <v>0</v>
      </c>
      <c r="G816" s="86">
        <f t="shared" si="37"/>
        <v>0</v>
      </c>
    </row>
    <row r="817" spans="1:7" s="83" customFormat="1" hidden="1">
      <c r="A817" s="99">
        <f>'Accounting Invoice'!F1633</f>
        <v>0</v>
      </c>
      <c r="B817" s="78">
        <f>Original!C819</f>
        <v>0</v>
      </c>
      <c r="C817" s="79">
        <f>Original!B819</f>
        <v>0</v>
      </c>
      <c r="D817" s="84">
        <f t="shared" si="35"/>
        <v>0</v>
      </c>
      <c r="E817" s="84">
        <f t="shared" si="36"/>
        <v>0</v>
      </c>
      <c r="F817" s="85">
        <f>Original!G819</f>
        <v>0</v>
      </c>
      <c r="G817" s="86">
        <f t="shared" si="37"/>
        <v>0</v>
      </c>
    </row>
    <row r="818" spans="1:7" s="83" customFormat="1" hidden="1">
      <c r="A818" s="99">
        <f>'Accounting Invoice'!F1634</f>
        <v>0</v>
      </c>
      <c r="B818" s="78">
        <f>Original!C820</f>
        <v>0</v>
      </c>
      <c r="C818" s="79">
        <f>Original!B820</f>
        <v>0</v>
      </c>
      <c r="D818" s="84">
        <f t="shared" si="35"/>
        <v>0</v>
      </c>
      <c r="E818" s="84">
        <f t="shared" si="36"/>
        <v>0</v>
      </c>
      <c r="F818" s="85">
        <f>Original!G820</f>
        <v>0</v>
      </c>
      <c r="G818" s="86">
        <f t="shared" si="37"/>
        <v>0</v>
      </c>
    </row>
    <row r="819" spans="1:7" s="83" customFormat="1" hidden="1">
      <c r="A819" s="99">
        <f>'Accounting Invoice'!F1635</f>
        <v>0</v>
      </c>
      <c r="B819" s="78">
        <f>Original!C821</f>
        <v>0</v>
      </c>
      <c r="C819" s="79">
        <f>Original!B821</f>
        <v>0</v>
      </c>
      <c r="D819" s="84">
        <f t="shared" si="35"/>
        <v>0</v>
      </c>
      <c r="E819" s="84">
        <f t="shared" si="36"/>
        <v>0</v>
      </c>
      <c r="F819" s="85">
        <f>Original!G821</f>
        <v>0</v>
      </c>
      <c r="G819" s="86">
        <f t="shared" si="37"/>
        <v>0</v>
      </c>
    </row>
    <row r="820" spans="1:7" s="83" customFormat="1" hidden="1">
      <c r="A820" s="99">
        <f>'Accounting Invoice'!F1636</f>
        <v>0</v>
      </c>
      <c r="B820" s="78">
        <f>Original!C822</f>
        <v>0</v>
      </c>
      <c r="C820" s="79">
        <f>Original!B822</f>
        <v>0</v>
      </c>
      <c r="D820" s="84">
        <f t="shared" si="35"/>
        <v>0</v>
      </c>
      <c r="E820" s="84">
        <f t="shared" si="36"/>
        <v>0</v>
      </c>
      <c r="F820" s="85">
        <f>Original!G822</f>
        <v>0</v>
      </c>
      <c r="G820" s="86">
        <f t="shared" si="37"/>
        <v>0</v>
      </c>
    </row>
    <row r="821" spans="1:7" s="83" customFormat="1" hidden="1">
      <c r="A821" s="99">
        <f>'Accounting Invoice'!F1637</f>
        <v>0</v>
      </c>
      <c r="B821" s="78">
        <f>Original!C823</f>
        <v>0</v>
      </c>
      <c r="C821" s="79">
        <f>Original!B823</f>
        <v>0</v>
      </c>
      <c r="D821" s="84">
        <f t="shared" si="35"/>
        <v>0</v>
      </c>
      <c r="E821" s="84">
        <f t="shared" si="36"/>
        <v>0</v>
      </c>
      <c r="F821" s="85">
        <f>Original!G823</f>
        <v>0</v>
      </c>
      <c r="G821" s="86">
        <f t="shared" si="37"/>
        <v>0</v>
      </c>
    </row>
    <row r="822" spans="1:7" s="83" customFormat="1" hidden="1">
      <c r="A822" s="99">
        <f>'Accounting Invoice'!F1638</f>
        <v>0</v>
      </c>
      <c r="B822" s="78">
        <f>Original!C824</f>
        <v>0</v>
      </c>
      <c r="C822" s="79">
        <f>Original!B824</f>
        <v>0</v>
      </c>
      <c r="D822" s="84">
        <f t="shared" si="35"/>
        <v>0</v>
      </c>
      <c r="E822" s="84">
        <f t="shared" si="36"/>
        <v>0</v>
      </c>
      <c r="F822" s="85">
        <f>Original!G824</f>
        <v>0</v>
      </c>
      <c r="G822" s="86">
        <f t="shared" si="37"/>
        <v>0</v>
      </c>
    </row>
    <row r="823" spans="1:7" s="83" customFormat="1" hidden="1">
      <c r="A823" s="99">
        <f>'Accounting Invoice'!F1639</f>
        <v>0</v>
      </c>
      <c r="B823" s="78">
        <f>Original!C825</f>
        <v>0</v>
      </c>
      <c r="C823" s="79">
        <f>Original!B825</f>
        <v>0</v>
      </c>
      <c r="D823" s="84">
        <f t="shared" si="35"/>
        <v>0</v>
      </c>
      <c r="E823" s="84">
        <f t="shared" si="36"/>
        <v>0</v>
      </c>
      <c r="F823" s="85">
        <f>Original!G825</f>
        <v>0</v>
      </c>
      <c r="G823" s="86">
        <f t="shared" si="37"/>
        <v>0</v>
      </c>
    </row>
    <row r="824" spans="1:7" s="83" customFormat="1" hidden="1">
      <c r="A824" s="99">
        <f>'Accounting Invoice'!F1640</f>
        <v>0</v>
      </c>
      <c r="B824" s="78">
        <f>Original!C826</f>
        <v>0</v>
      </c>
      <c r="C824" s="79">
        <f>Original!B826</f>
        <v>0</v>
      </c>
      <c r="D824" s="84">
        <f t="shared" si="35"/>
        <v>0</v>
      </c>
      <c r="E824" s="84">
        <f t="shared" si="36"/>
        <v>0</v>
      </c>
      <c r="F824" s="85">
        <f>Original!G826</f>
        <v>0</v>
      </c>
      <c r="G824" s="86">
        <f t="shared" si="37"/>
        <v>0</v>
      </c>
    </row>
    <row r="825" spans="1:7" s="83" customFormat="1" hidden="1">
      <c r="A825" s="99">
        <f>'Accounting Invoice'!F1641</f>
        <v>0</v>
      </c>
      <c r="B825" s="78">
        <f>Original!C827</f>
        <v>0</v>
      </c>
      <c r="C825" s="79">
        <f>Original!B827</f>
        <v>0</v>
      </c>
      <c r="D825" s="84">
        <f t="shared" si="35"/>
        <v>0</v>
      </c>
      <c r="E825" s="84">
        <f t="shared" si="36"/>
        <v>0</v>
      </c>
      <c r="F825" s="85">
        <f>Original!G827</f>
        <v>0</v>
      </c>
      <c r="G825" s="86">
        <f t="shared" si="37"/>
        <v>0</v>
      </c>
    </row>
    <row r="826" spans="1:7" s="83" customFormat="1" hidden="1">
      <c r="A826" s="99">
        <f>'Accounting Invoice'!F1642</f>
        <v>0</v>
      </c>
      <c r="B826" s="78">
        <f>Original!C828</f>
        <v>0</v>
      </c>
      <c r="C826" s="79">
        <f>Original!B828</f>
        <v>0</v>
      </c>
      <c r="D826" s="84">
        <f t="shared" si="35"/>
        <v>0</v>
      </c>
      <c r="E826" s="84">
        <f t="shared" si="36"/>
        <v>0</v>
      </c>
      <c r="F826" s="85">
        <f>Original!G828</f>
        <v>0</v>
      </c>
      <c r="G826" s="86">
        <f t="shared" si="37"/>
        <v>0</v>
      </c>
    </row>
    <row r="827" spans="1:7" s="83" customFormat="1" hidden="1">
      <c r="A827" s="99">
        <f>'Accounting Invoice'!F1643</f>
        <v>0</v>
      </c>
      <c r="B827" s="78">
        <f>Original!C829</f>
        <v>0</v>
      </c>
      <c r="C827" s="79">
        <f>Original!B829</f>
        <v>0</v>
      </c>
      <c r="D827" s="84">
        <f t="shared" si="35"/>
        <v>0</v>
      </c>
      <c r="E827" s="84">
        <f t="shared" si="36"/>
        <v>0</v>
      </c>
      <c r="F827" s="85">
        <f>Original!G829</f>
        <v>0</v>
      </c>
      <c r="G827" s="86">
        <f t="shared" si="37"/>
        <v>0</v>
      </c>
    </row>
    <row r="828" spans="1:7" s="83" customFormat="1" hidden="1">
      <c r="A828" s="99">
        <f>'Accounting Invoice'!F1644</f>
        <v>0</v>
      </c>
      <c r="B828" s="78">
        <f>Original!C830</f>
        <v>0</v>
      </c>
      <c r="C828" s="79">
        <f>Original!B830</f>
        <v>0</v>
      </c>
      <c r="D828" s="84">
        <f t="shared" si="35"/>
        <v>0</v>
      </c>
      <c r="E828" s="84">
        <f t="shared" si="36"/>
        <v>0</v>
      </c>
      <c r="F828" s="85">
        <f>Original!G830</f>
        <v>0</v>
      </c>
      <c r="G828" s="86">
        <f t="shared" si="37"/>
        <v>0</v>
      </c>
    </row>
    <row r="829" spans="1:7" s="83" customFormat="1" hidden="1">
      <c r="A829" s="99">
        <f>'Accounting Invoice'!F1645</f>
        <v>0</v>
      </c>
      <c r="B829" s="78">
        <f>Original!C831</f>
        <v>0</v>
      </c>
      <c r="C829" s="79">
        <f>Original!B831</f>
        <v>0</v>
      </c>
      <c r="D829" s="84">
        <f t="shared" si="35"/>
        <v>0</v>
      </c>
      <c r="E829" s="84">
        <f t="shared" si="36"/>
        <v>0</v>
      </c>
      <c r="F829" s="85">
        <f>Original!G831</f>
        <v>0</v>
      </c>
      <c r="G829" s="86">
        <f t="shared" si="37"/>
        <v>0</v>
      </c>
    </row>
    <row r="830" spans="1:7" s="83" customFormat="1" hidden="1">
      <c r="A830" s="99">
        <f>'Accounting Invoice'!F1646</f>
        <v>0</v>
      </c>
      <c r="B830" s="78">
        <f>Original!C832</f>
        <v>0</v>
      </c>
      <c r="C830" s="79">
        <f>Original!B832</f>
        <v>0</v>
      </c>
      <c r="D830" s="84">
        <f t="shared" si="35"/>
        <v>0</v>
      </c>
      <c r="E830" s="84">
        <f t="shared" si="36"/>
        <v>0</v>
      </c>
      <c r="F830" s="85">
        <f>Original!G832</f>
        <v>0</v>
      </c>
      <c r="G830" s="86">
        <f t="shared" si="37"/>
        <v>0</v>
      </c>
    </row>
    <row r="831" spans="1:7" s="83" customFormat="1" hidden="1">
      <c r="A831" s="99">
        <f>'Accounting Invoice'!F1647</f>
        <v>0</v>
      </c>
      <c r="B831" s="78">
        <f>Original!C833</f>
        <v>0</v>
      </c>
      <c r="C831" s="79">
        <f>Original!B833</f>
        <v>0</v>
      </c>
      <c r="D831" s="84">
        <f t="shared" si="35"/>
        <v>0</v>
      </c>
      <c r="E831" s="84">
        <f t="shared" si="36"/>
        <v>0</v>
      </c>
      <c r="F831" s="85">
        <f>Original!G833</f>
        <v>0</v>
      </c>
      <c r="G831" s="86">
        <f t="shared" si="37"/>
        <v>0</v>
      </c>
    </row>
    <row r="832" spans="1:7" s="83" customFormat="1" hidden="1">
      <c r="A832" s="99">
        <f>'Accounting Invoice'!F1648</f>
        <v>0</v>
      </c>
      <c r="B832" s="78">
        <f>Original!C834</f>
        <v>0</v>
      </c>
      <c r="C832" s="79">
        <f>Original!B834</f>
        <v>0</v>
      </c>
      <c r="D832" s="84">
        <f t="shared" si="35"/>
        <v>0</v>
      </c>
      <c r="E832" s="84">
        <f t="shared" si="36"/>
        <v>0</v>
      </c>
      <c r="F832" s="85">
        <f>Original!G834</f>
        <v>0</v>
      </c>
      <c r="G832" s="86">
        <f t="shared" si="37"/>
        <v>0</v>
      </c>
    </row>
    <row r="833" spans="1:7" s="83" customFormat="1" hidden="1">
      <c r="A833" s="99">
        <f>'Accounting Invoice'!F1649</f>
        <v>0</v>
      </c>
      <c r="B833" s="78">
        <f>Original!C835</f>
        <v>0</v>
      </c>
      <c r="C833" s="79">
        <f>Original!B835</f>
        <v>0</v>
      </c>
      <c r="D833" s="84">
        <f t="shared" ref="D833:D896" si="38">F833/$D$14</f>
        <v>0</v>
      </c>
      <c r="E833" s="84">
        <f t="shared" ref="E833:E896" si="39">G833/$D$14</f>
        <v>0</v>
      </c>
      <c r="F833" s="85">
        <f>Original!G835</f>
        <v>0</v>
      </c>
      <c r="G833" s="86">
        <f t="shared" ref="G833:G896" si="40">C833*F833</f>
        <v>0</v>
      </c>
    </row>
    <row r="834" spans="1:7" s="83" customFormat="1" hidden="1">
      <c r="A834" s="99">
        <f>'Accounting Invoice'!F1650</f>
        <v>0</v>
      </c>
      <c r="B834" s="78">
        <f>Original!C836</f>
        <v>0</v>
      </c>
      <c r="C834" s="79">
        <f>Original!B836</f>
        <v>0</v>
      </c>
      <c r="D834" s="84">
        <f t="shared" si="38"/>
        <v>0</v>
      </c>
      <c r="E834" s="84">
        <f t="shared" si="39"/>
        <v>0</v>
      </c>
      <c r="F834" s="85">
        <f>Original!G836</f>
        <v>0</v>
      </c>
      <c r="G834" s="86">
        <f t="shared" si="40"/>
        <v>0</v>
      </c>
    </row>
    <row r="835" spans="1:7" s="83" customFormat="1" hidden="1">
      <c r="A835" s="99">
        <f>'Accounting Invoice'!F1651</f>
        <v>0</v>
      </c>
      <c r="B835" s="78">
        <f>Original!C837</f>
        <v>0</v>
      </c>
      <c r="C835" s="79">
        <f>Original!B837</f>
        <v>0</v>
      </c>
      <c r="D835" s="84">
        <f t="shared" si="38"/>
        <v>0</v>
      </c>
      <c r="E835" s="84">
        <f t="shared" si="39"/>
        <v>0</v>
      </c>
      <c r="F835" s="85">
        <f>Original!G837</f>
        <v>0</v>
      </c>
      <c r="G835" s="86">
        <f t="shared" si="40"/>
        <v>0</v>
      </c>
    </row>
    <row r="836" spans="1:7" s="83" customFormat="1" hidden="1">
      <c r="A836" s="99">
        <f>'Accounting Invoice'!F1652</f>
        <v>0</v>
      </c>
      <c r="B836" s="78">
        <f>Original!C838</f>
        <v>0</v>
      </c>
      <c r="C836" s="79">
        <f>Original!B838</f>
        <v>0</v>
      </c>
      <c r="D836" s="84">
        <f t="shared" si="38"/>
        <v>0</v>
      </c>
      <c r="E836" s="84">
        <f t="shared" si="39"/>
        <v>0</v>
      </c>
      <c r="F836" s="85">
        <f>Original!G838</f>
        <v>0</v>
      </c>
      <c r="G836" s="86">
        <f t="shared" si="40"/>
        <v>0</v>
      </c>
    </row>
    <row r="837" spans="1:7" s="83" customFormat="1" hidden="1">
      <c r="A837" s="99">
        <f>'Accounting Invoice'!F1653</f>
        <v>0</v>
      </c>
      <c r="B837" s="78">
        <f>Original!C839</f>
        <v>0</v>
      </c>
      <c r="C837" s="79">
        <f>Original!B839</f>
        <v>0</v>
      </c>
      <c r="D837" s="84">
        <f t="shared" si="38"/>
        <v>0</v>
      </c>
      <c r="E837" s="84">
        <f t="shared" si="39"/>
        <v>0</v>
      </c>
      <c r="F837" s="85">
        <f>Original!G839</f>
        <v>0</v>
      </c>
      <c r="G837" s="86">
        <f t="shared" si="40"/>
        <v>0</v>
      </c>
    </row>
    <row r="838" spans="1:7" s="83" customFormat="1" hidden="1">
      <c r="A838" s="99">
        <f>'Accounting Invoice'!F1654</f>
        <v>0</v>
      </c>
      <c r="B838" s="78">
        <f>Original!C840</f>
        <v>0</v>
      </c>
      <c r="C838" s="79">
        <f>Original!B840</f>
        <v>0</v>
      </c>
      <c r="D838" s="84">
        <f t="shared" si="38"/>
        <v>0</v>
      </c>
      <c r="E838" s="84">
        <f t="shared" si="39"/>
        <v>0</v>
      </c>
      <c r="F838" s="85">
        <f>Original!G840</f>
        <v>0</v>
      </c>
      <c r="G838" s="86">
        <f t="shared" si="40"/>
        <v>0</v>
      </c>
    </row>
    <row r="839" spans="1:7" s="83" customFormat="1" hidden="1">
      <c r="A839" s="99">
        <f>'Accounting Invoice'!F1655</f>
        <v>0</v>
      </c>
      <c r="B839" s="78">
        <f>Original!C841</f>
        <v>0</v>
      </c>
      <c r="C839" s="79">
        <f>Original!B841</f>
        <v>0</v>
      </c>
      <c r="D839" s="84">
        <f t="shared" si="38"/>
        <v>0</v>
      </c>
      <c r="E839" s="84">
        <f t="shared" si="39"/>
        <v>0</v>
      </c>
      <c r="F839" s="85">
        <f>Original!G841</f>
        <v>0</v>
      </c>
      <c r="G839" s="86">
        <f t="shared" si="40"/>
        <v>0</v>
      </c>
    </row>
    <row r="840" spans="1:7" s="83" customFormat="1" hidden="1">
      <c r="A840" s="99">
        <f>'Accounting Invoice'!F1656</f>
        <v>0</v>
      </c>
      <c r="B840" s="78">
        <f>Original!C842</f>
        <v>0</v>
      </c>
      <c r="C840" s="79">
        <f>Original!B842</f>
        <v>0</v>
      </c>
      <c r="D840" s="84">
        <f t="shared" si="38"/>
        <v>0</v>
      </c>
      <c r="E840" s="84">
        <f t="shared" si="39"/>
        <v>0</v>
      </c>
      <c r="F840" s="85">
        <f>Original!G842</f>
        <v>0</v>
      </c>
      <c r="G840" s="86">
        <f t="shared" si="40"/>
        <v>0</v>
      </c>
    </row>
    <row r="841" spans="1:7" s="83" customFormat="1" hidden="1">
      <c r="A841" s="99">
        <f>'Accounting Invoice'!F1657</f>
        <v>0</v>
      </c>
      <c r="B841" s="78">
        <f>Original!C843</f>
        <v>0</v>
      </c>
      <c r="C841" s="79">
        <f>Original!B843</f>
        <v>0</v>
      </c>
      <c r="D841" s="84">
        <f t="shared" si="38"/>
        <v>0</v>
      </c>
      <c r="E841" s="84">
        <f t="shared" si="39"/>
        <v>0</v>
      </c>
      <c r="F841" s="85">
        <f>Original!G843</f>
        <v>0</v>
      </c>
      <c r="G841" s="86">
        <f t="shared" si="40"/>
        <v>0</v>
      </c>
    </row>
    <row r="842" spans="1:7" s="83" customFormat="1" hidden="1">
      <c r="A842" s="99">
        <f>'Accounting Invoice'!F1658</f>
        <v>0</v>
      </c>
      <c r="B842" s="78">
        <f>Original!C844</f>
        <v>0</v>
      </c>
      <c r="C842" s="79">
        <f>Original!B844</f>
        <v>0</v>
      </c>
      <c r="D842" s="84">
        <f t="shared" si="38"/>
        <v>0</v>
      </c>
      <c r="E842" s="84">
        <f t="shared" si="39"/>
        <v>0</v>
      </c>
      <c r="F842" s="85">
        <f>Original!G844</f>
        <v>0</v>
      </c>
      <c r="G842" s="86">
        <f t="shared" si="40"/>
        <v>0</v>
      </c>
    </row>
    <row r="843" spans="1:7" s="83" customFormat="1" hidden="1">
      <c r="A843" s="99">
        <f>'Accounting Invoice'!F1659</f>
        <v>0</v>
      </c>
      <c r="B843" s="78">
        <f>Original!C845</f>
        <v>0</v>
      </c>
      <c r="C843" s="79">
        <f>Original!B845</f>
        <v>0</v>
      </c>
      <c r="D843" s="84">
        <f t="shared" si="38"/>
        <v>0</v>
      </c>
      <c r="E843" s="84">
        <f t="shared" si="39"/>
        <v>0</v>
      </c>
      <c r="F843" s="85">
        <f>Original!G845</f>
        <v>0</v>
      </c>
      <c r="G843" s="86">
        <f t="shared" si="40"/>
        <v>0</v>
      </c>
    </row>
    <row r="844" spans="1:7" s="83" customFormat="1" hidden="1">
      <c r="A844" s="99">
        <f>'Accounting Invoice'!F1660</f>
        <v>0</v>
      </c>
      <c r="B844" s="78">
        <f>Original!C846</f>
        <v>0</v>
      </c>
      <c r="C844" s="79">
        <f>Original!B846</f>
        <v>0</v>
      </c>
      <c r="D844" s="84">
        <f t="shared" si="38"/>
        <v>0</v>
      </c>
      <c r="E844" s="84">
        <f t="shared" si="39"/>
        <v>0</v>
      </c>
      <c r="F844" s="85">
        <f>Original!G846</f>
        <v>0</v>
      </c>
      <c r="G844" s="86">
        <f t="shared" si="40"/>
        <v>0</v>
      </c>
    </row>
    <row r="845" spans="1:7" s="83" customFormat="1" hidden="1">
      <c r="A845" s="99">
        <f>'Accounting Invoice'!F1661</f>
        <v>0</v>
      </c>
      <c r="B845" s="78">
        <f>Original!C847</f>
        <v>0</v>
      </c>
      <c r="C845" s="79">
        <f>Original!B847</f>
        <v>0</v>
      </c>
      <c r="D845" s="84">
        <f t="shared" si="38"/>
        <v>0</v>
      </c>
      <c r="E845" s="84">
        <f t="shared" si="39"/>
        <v>0</v>
      </c>
      <c r="F845" s="85">
        <f>Original!G847</f>
        <v>0</v>
      </c>
      <c r="G845" s="86">
        <f t="shared" si="40"/>
        <v>0</v>
      </c>
    </row>
    <row r="846" spans="1:7" s="83" customFormat="1" hidden="1">
      <c r="A846" s="99">
        <f>'Accounting Invoice'!F1662</f>
        <v>0</v>
      </c>
      <c r="B846" s="78">
        <f>Original!C848</f>
        <v>0</v>
      </c>
      <c r="C846" s="79">
        <f>Original!B848</f>
        <v>0</v>
      </c>
      <c r="D846" s="84">
        <f t="shared" si="38"/>
        <v>0</v>
      </c>
      <c r="E846" s="84">
        <f t="shared" si="39"/>
        <v>0</v>
      </c>
      <c r="F846" s="85">
        <f>Original!G848</f>
        <v>0</v>
      </c>
      <c r="G846" s="86">
        <f t="shared" si="40"/>
        <v>0</v>
      </c>
    </row>
    <row r="847" spans="1:7" s="83" customFormat="1" hidden="1">
      <c r="A847" s="99">
        <f>'Accounting Invoice'!F1663</f>
        <v>0</v>
      </c>
      <c r="B847" s="78">
        <f>Original!C849</f>
        <v>0</v>
      </c>
      <c r="C847" s="79">
        <f>Original!B849</f>
        <v>0</v>
      </c>
      <c r="D847" s="84">
        <f t="shared" si="38"/>
        <v>0</v>
      </c>
      <c r="E847" s="84">
        <f t="shared" si="39"/>
        <v>0</v>
      </c>
      <c r="F847" s="85">
        <f>Original!G849</f>
        <v>0</v>
      </c>
      <c r="G847" s="86">
        <f t="shared" si="40"/>
        <v>0</v>
      </c>
    </row>
    <row r="848" spans="1:7" s="83" customFormat="1" hidden="1">
      <c r="A848" s="99">
        <f>'Accounting Invoice'!F1664</f>
        <v>0</v>
      </c>
      <c r="B848" s="78">
        <f>Original!C850</f>
        <v>0</v>
      </c>
      <c r="C848" s="79">
        <f>Original!B850</f>
        <v>0</v>
      </c>
      <c r="D848" s="84">
        <f t="shared" si="38"/>
        <v>0</v>
      </c>
      <c r="E848" s="84">
        <f t="shared" si="39"/>
        <v>0</v>
      </c>
      <c r="F848" s="85">
        <f>Original!G850</f>
        <v>0</v>
      </c>
      <c r="G848" s="86">
        <f t="shared" si="40"/>
        <v>0</v>
      </c>
    </row>
    <row r="849" spans="1:7" s="83" customFormat="1" hidden="1">
      <c r="A849" s="99">
        <f>'Accounting Invoice'!F1665</f>
        <v>0</v>
      </c>
      <c r="B849" s="78">
        <f>Original!C851</f>
        <v>0</v>
      </c>
      <c r="C849" s="79">
        <f>Original!B851</f>
        <v>0</v>
      </c>
      <c r="D849" s="84">
        <f t="shared" si="38"/>
        <v>0</v>
      </c>
      <c r="E849" s="84">
        <f t="shared" si="39"/>
        <v>0</v>
      </c>
      <c r="F849" s="85">
        <f>Original!G851</f>
        <v>0</v>
      </c>
      <c r="G849" s="86">
        <f t="shared" si="40"/>
        <v>0</v>
      </c>
    </row>
    <row r="850" spans="1:7" s="83" customFormat="1" hidden="1">
      <c r="A850" s="99">
        <f>'Accounting Invoice'!F1666</f>
        <v>0</v>
      </c>
      <c r="B850" s="78">
        <f>Original!C852</f>
        <v>0</v>
      </c>
      <c r="C850" s="79">
        <f>Original!B852</f>
        <v>0</v>
      </c>
      <c r="D850" s="84">
        <f t="shared" si="38"/>
        <v>0</v>
      </c>
      <c r="E850" s="84">
        <f t="shared" si="39"/>
        <v>0</v>
      </c>
      <c r="F850" s="85">
        <f>Original!G852</f>
        <v>0</v>
      </c>
      <c r="G850" s="86">
        <f t="shared" si="40"/>
        <v>0</v>
      </c>
    </row>
    <row r="851" spans="1:7" s="83" customFormat="1" hidden="1">
      <c r="A851" s="99">
        <f>'Accounting Invoice'!F1667</f>
        <v>0</v>
      </c>
      <c r="B851" s="78">
        <f>Original!C853</f>
        <v>0</v>
      </c>
      <c r="C851" s="79">
        <f>Original!B853</f>
        <v>0</v>
      </c>
      <c r="D851" s="84">
        <f t="shared" si="38"/>
        <v>0</v>
      </c>
      <c r="E851" s="84">
        <f t="shared" si="39"/>
        <v>0</v>
      </c>
      <c r="F851" s="85">
        <f>Original!G853</f>
        <v>0</v>
      </c>
      <c r="G851" s="86">
        <f t="shared" si="40"/>
        <v>0</v>
      </c>
    </row>
    <row r="852" spans="1:7" s="83" customFormat="1" hidden="1">
      <c r="A852" s="99">
        <f>'Accounting Invoice'!F1668</f>
        <v>0</v>
      </c>
      <c r="B852" s="78">
        <f>Original!C854</f>
        <v>0</v>
      </c>
      <c r="C852" s="79">
        <f>Original!B854</f>
        <v>0</v>
      </c>
      <c r="D852" s="84">
        <f t="shared" si="38"/>
        <v>0</v>
      </c>
      <c r="E852" s="84">
        <f t="shared" si="39"/>
        <v>0</v>
      </c>
      <c r="F852" s="85">
        <f>Original!G854</f>
        <v>0</v>
      </c>
      <c r="G852" s="86">
        <f t="shared" si="40"/>
        <v>0</v>
      </c>
    </row>
    <row r="853" spans="1:7" s="83" customFormat="1" hidden="1">
      <c r="A853" s="99">
        <f>'Accounting Invoice'!F1669</f>
        <v>0</v>
      </c>
      <c r="B853" s="78">
        <f>Original!C855</f>
        <v>0</v>
      </c>
      <c r="C853" s="79">
        <f>Original!B855</f>
        <v>0</v>
      </c>
      <c r="D853" s="84">
        <f t="shared" si="38"/>
        <v>0</v>
      </c>
      <c r="E853" s="84">
        <f t="shared" si="39"/>
        <v>0</v>
      </c>
      <c r="F853" s="85">
        <f>Original!G855</f>
        <v>0</v>
      </c>
      <c r="G853" s="86">
        <f t="shared" si="40"/>
        <v>0</v>
      </c>
    </row>
    <row r="854" spans="1:7" s="83" customFormat="1" hidden="1">
      <c r="A854" s="99">
        <f>'Accounting Invoice'!F1670</f>
        <v>0</v>
      </c>
      <c r="B854" s="78">
        <f>Original!C856</f>
        <v>0</v>
      </c>
      <c r="C854" s="79">
        <f>Original!B856</f>
        <v>0</v>
      </c>
      <c r="D854" s="84">
        <f t="shared" si="38"/>
        <v>0</v>
      </c>
      <c r="E854" s="84">
        <f t="shared" si="39"/>
        <v>0</v>
      </c>
      <c r="F854" s="85">
        <f>Original!G856</f>
        <v>0</v>
      </c>
      <c r="G854" s="86">
        <f t="shared" si="40"/>
        <v>0</v>
      </c>
    </row>
    <row r="855" spans="1:7" s="83" customFormat="1" hidden="1">
      <c r="A855" s="99">
        <f>'Accounting Invoice'!F1671</f>
        <v>0</v>
      </c>
      <c r="B855" s="78">
        <f>Original!C857</f>
        <v>0</v>
      </c>
      <c r="C855" s="79">
        <f>Original!B857</f>
        <v>0</v>
      </c>
      <c r="D855" s="84">
        <f t="shared" si="38"/>
        <v>0</v>
      </c>
      <c r="E855" s="84">
        <f t="shared" si="39"/>
        <v>0</v>
      </c>
      <c r="F855" s="85">
        <f>Original!G857</f>
        <v>0</v>
      </c>
      <c r="G855" s="86">
        <f t="shared" si="40"/>
        <v>0</v>
      </c>
    </row>
    <row r="856" spans="1:7" s="83" customFormat="1" hidden="1">
      <c r="A856" s="99">
        <f>'Accounting Invoice'!F1672</f>
        <v>0</v>
      </c>
      <c r="B856" s="78">
        <f>Original!C858</f>
        <v>0</v>
      </c>
      <c r="C856" s="79">
        <f>Original!B858</f>
        <v>0</v>
      </c>
      <c r="D856" s="84">
        <f t="shared" si="38"/>
        <v>0</v>
      </c>
      <c r="E856" s="84">
        <f t="shared" si="39"/>
        <v>0</v>
      </c>
      <c r="F856" s="85">
        <f>Original!G858</f>
        <v>0</v>
      </c>
      <c r="G856" s="86">
        <f t="shared" si="40"/>
        <v>0</v>
      </c>
    </row>
    <row r="857" spans="1:7" s="83" customFormat="1" hidden="1">
      <c r="A857" s="99">
        <f>'Accounting Invoice'!F1673</f>
        <v>0</v>
      </c>
      <c r="B857" s="78">
        <f>Original!C859</f>
        <v>0</v>
      </c>
      <c r="C857" s="79">
        <f>Original!B859</f>
        <v>0</v>
      </c>
      <c r="D857" s="84">
        <f t="shared" si="38"/>
        <v>0</v>
      </c>
      <c r="E857" s="84">
        <f t="shared" si="39"/>
        <v>0</v>
      </c>
      <c r="F857" s="85">
        <f>Original!G859</f>
        <v>0</v>
      </c>
      <c r="G857" s="86">
        <f t="shared" si="40"/>
        <v>0</v>
      </c>
    </row>
    <row r="858" spans="1:7" s="83" customFormat="1" hidden="1">
      <c r="A858" s="99">
        <f>'Accounting Invoice'!F1674</f>
        <v>0</v>
      </c>
      <c r="B858" s="78">
        <f>Original!C860</f>
        <v>0</v>
      </c>
      <c r="C858" s="79">
        <f>Original!B860</f>
        <v>0</v>
      </c>
      <c r="D858" s="84">
        <f t="shared" si="38"/>
        <v>0</v>
      </c>
      <c r="E858" s="84">
        <f t="shared" si="39"/>
        <v>0</v>
      </c>
      <c r="F858" s="85">
        <f>Original!G860</f>
        <v>0</v>
      </c>
      <c r="G858" s="86">
        <f t="shared" si="40"/>
        <v>0</v>
      </c>
    </row>
    <row r="859" spans="1:7" s="83" customFormat="1" hidden="1">
      <c r="A859" s="99">
        <f>'Accounting Invoice'!F1675</f>
        <v>0</v>
      </c>
      <c r="B859" s="78">
        <f>Original!C861</f>
        <v>0</v>
      </c>
      <c r="C859" s="79">
        <f>Original!B861</f>
        <v>0</v>
      </c>
      <c r="D859" s="84">
        <f t="shared" si="38"/>
        <v>0</v>
      </c>
      <c r="E859" s="84">
        <f t="shared" si="39"/>
        <v>0</v>
      </c>
      <c r="F859" s="85">
        <f>Original!G861</f>
        <v>0</v>
      </c>
      <c r="G859" s="86">
        <f t="shared" si="40"/>
        <v>0</v>
      </c>
    </row>
    <row r="860" spans="1:7" s="83" customFormat="1" hidden="1">
      <c r="A860" s="99">
        <f>'Accounting Invoice'!F1676</f>
        <v>0</v>
      </c>
      <c r="B860" s="78">
        <f>Original!C862</f>
        <v>0</v>
      </c>
      <c r="C860" s="79">
        <f>Original!B862</f>
        <v>0</v>
      </c>
      <c r="D860" s="84">
        <f t="shared" si="38"/>
        <v>0</v>
      </c>
      <c r="E860" s="84">
        <f t="shared" si="39"/>
        <v>0</v>
      </c>
      <c r="F860" s="85">
        <f>Original!G862</f>
        <v>0</v>
      </c>
      <c r="G860" s="86">
        <f t="shared" si="40"/>
        <v>0</v>
      </c>
    </row>
    <row r="861" spans="1:7" s="83" customFormat="1" hidden="1">
      <c r="A861" s="99">
        <f>'Accounting Invoice'!F1677</f>
        <v>0</v>
      </c>
      <c r="B861" s="78">
        <f>Original!C863</f>
        <v>0</v>
      </c>
      <c r="C861" s="79">
        <f>Original!B863</f>
        <v>0</v>
      </c>
      <c r="D861" s="84">
        <f t="shared" si="38"/>
        <v>0</v>
      </c>
      <c r="E861" s="84">
        <f t="shared" si="39"/>
        <v>0</v>
      </c>
      <c r="F861" s="85">
        <f>Original!G863</f>
        <v>0</v>
      </c>
      <c r="G861" s="86">
        <f t="shared" si="40"/>
        <v>0</v>
      </c>
    </row>
    <row r="862" spans="1:7" s="83" customFormat="1" hidden="1">
      <c r="A862" s="99">
        <f>'Accounting Invoice'!F1678</f>
        <v>0</v>
      </c>
      <c r="B862" s="78">
        <f>Original!C864</f>
        <v>0</v>
      </c>
      <c r="C862" s="79">
        <f>Original!B864</f>
        <v>0</v>
      </c>
      <c r="D862" s="84">
        <f t="shared" si="38"/>
        <v>0</v>
      </c>
      <c r="E862" s="84">
        <f t="shared" si="39"/>
        <v>0</v>
      </c>
      <c r="F862" s="85">
        <f>Original!G864</f>
        <v>0</v>
      </c>
      <c r="G862" s="86">
        <f t="shared" si="40"/>
        <v>0</v>
      </c>
    </row>
    <row r="863" spans="1:7" s="83" customFormat="1" hidden="1">
      <c r="A863" s="99">
        <f>'Accounting Invoice'!F1679</f>
        <v>0</v>
      </c>
      <c r="B863" s="78">
        <f>Original!C865</f>
        <v>0</v>
      </c>
      <c r="C863" s="79">
        <f>Original!B865</f>
        <v>0</v>
      </c>
      <c r="D863" s="84">
        <f t="shared" si="38"/>
        <v>0</v>
      </c>
      <c r="E863" s="84">
        <f t="shared" si="39"/>
        <v>0</v>
      </c>
      <c r="F863" s="85">
        <f>Original!G865</f>
        <v>0</v>
      </c>
      <c r="G863" s="86">
        <f t="shared" si="40"/>
        <v>0</v>
      </c>
    </row>
    <row r="864" spans="1:7" s="83" customFormat="1" hidden="1">
      <c r="A864" s="99">
        <f>'Accounting Invoice'!F1680</f>
        <v>0</v>
      </c>
      <c r="B864" s="78">
        <f>Original!C866</f>
        <v>0</v>
      </c>
      <c r="C864" s="79">
        <f>Original!B866</f>
        <v>0</v>
      </c>
      <c r="D864" s="84">
        <f t="shared" si="38"/>
        <v>0</v>
      </c>
      <c r="E864" s="84">
        <f t="shared" si="39"/>
        <v>0</v>
      </c>
      <c r="F864" s="85">
        <f>Original!G866</f>
        <v>0</v>
      </c>
      <c r="G864" s="86">
        <f t="shared" si="40"/>
        <v>0</v>
      </c>
    </row>
    <row r="865" spans="1:7" s="83" customFormat="1" hidden="1">
      <c r="A865" s="99">
        <f>'Accounting Invoice'!F1681</f>
        <v>0</v>
      </c>
      <c r="B865" s="78">
        <f>Original!C867</f>
        <v>0</v>
      </c>
      <c r="C865" s="79">
        <f>Original!B867</f>
        <v>0</v>
      </c>
      <c r="D865" s="84">
        <f t="shared" si="38"/>
        <v>0</v>
      </c>
      <c r="E865" s="84">
        <f t="shared" si="39"/>
        <v>0</v>
      </c>
      <c r="F865" s="85">
        <f>Original!G867</f>
        <v>0</v>
      </c>
      <c r="G865" s="86">
        <f t="shared" si="40"/>
        <v>0</v>
      </c>
    </row>
    <row r="866" spans="1:7" s="83" customFormat="1" hidden="1">
      <c r="A866" s="99">
        <f>'Accounting Invoice'!F1682</f>
        <v>0</v>
      </c>
      <c r="B866" s="78">
        <f>Original!C868</f>
        <v>0</v>
      </c>
      <c r="C866" s="79">
        <f>Original!B868</f>
        <v>0</v>
      </c>
      <c r="D866" s="84">
        <f t="shared" si="38"/>
        <v>0</v>
      </c>
      <c r="E866" s="84">
        <f t="shared" si="39"/>
        <v>0</v>
      </c>
      <c r="F866" s="85">
        <f>Original!G868</f>
        <v>0</v>
      </c>
      <c r="G866" s="86">
        <f t="shared" si="40"/>
        <v>0</v>
      </c>
    </row>
    <row r="867" spans="1:7" s="83" customFormat="1" hidden="1">
      <c r="A867" s="99">
        <f>'Accounting Invoice'!F1683</f>
        <v>0</v>
      </c>
      <c r="B867" s="78">
        <f>Original!C869</f>
        <v>0</v>
      </c>
      <c r="C867" s="79">
        <f>Original!B869</f>
        <v>0</v>
      </c>
      <c r="D867" s="84">
        <f t="shared" si="38"/>
        <v>0</v>
      </c>
      <c r="E867" s="84">
        <f t="shared" si="39"/>
        <v>0</v>
      </c>
      <c r="F867" s="85">
        <f>Original!G869</f>
        <v>0</v>
      </c>
      <c r="G867" s="86">
        <f t="shared" si="40"/>
        <v>0</v>
      </c>
    </row>
    <row r="868" spans="1:7" s="83" customFormat="1" hidden="1">
      <c r="A868" s="99">
        <f>'Accounting Invoice'!F1684</f>
        <v>0</v>
      </c>
      <c r="B868" s="78">
        <f>Original!C870</f>
        <v>0</v>
      </c>
      <c r="C868" s="79">
        <f>Original!B870</f>
        <v>0</v>
      </c>
      <c r="D868" s="84">
        <f t="shared" si="38"/>
        <v>0</v>
      </c>
      <c r="E868" s="84">
        <f t="shared" si="39"/>
        <v>0</v>
      </c>
      <c r="F868" s="85">
        <f>Original!G870</f>
        <v>0</v>
      </c>
      <c r="G868" s="86">
        <f t="shared" si="40"/>
        <v>0</v>
      </c>
    </row>
    <row r="869" spans="1:7" s="83" customFormat="1" hidden="1">
      <c r="A869" s="99">
        <f>'Accounting Invoice'!F1685</f>
        <v>0</v>
      </c>
      <c r="B869" s="78">
        <f>Original!C871</f>
        <v>0</v>
      </c>
      <c r="C869" s="79">
        <f>Original!B871</f>
        <v>0</v>
      </c>
      <c r="D869" s="84">
        <f t="shared" si="38"/>
        <v>0</v>
      </c>
      <c r="E869" s="84">
        <f t="shared" si="39"/>
        <v>0</v>
      </c>
      <c r="F869" s="85">
        <f>Original!G871</f>
        <v>0</v>
      </c>
      <c r="G869" s="86">
        <f t="shared" si="40"/>
        <v>0</v>
      </c>
    </row>
    <row r="870" spans="1:7" s="83" customFormat="1" hidden="1">
      <c r="A870" s="99">
        <f>'Accounting Invoice'!F1686</f>
        <v>0</v>
      </c>
      <c r="B870" s="78">
        <f>Original!C872</f>
        <v>0</v>
      </c>
      <c r="C870" s="79">
        <f>Original!B872</f>
        <v>0</v>
      </c>
      <c r="D870" s="84">
        <f t="shared" si="38"/>
        <v>0</v>
      </c>
      <c r="E870" s="84">
        <f t="shared" si="39"/>
        <v>0</v>
      </c>
      <c r="F870" s="85">
        <f>Original!G872</f>
        <v>0</v>
      </c>
      <c r="G870" s="86">
        <f t="shared" si="40"/>
        <v>0</v>
      </c>
    </row>
    <row r="871" spans="1:7" s="83" customFormat="1" hidden="1">
      <c r="A871" s="99">
        <f>'Accounting Invoice'!F1687</f>
        <v>0</v>
      </c>
      <c r="B871" s="78">
        <f>Original!C873</f>
        <v>0</v>
      </c>
      <c r="C871" s="79">
        <f>Original!B873</f>
        <v>0</v>
      </c>
      <c r="D871" s="84">
        <f t="shared" si="38"/>
        <v>0</v>
      </c>
      <c r="E871" s="84">
        <f t="shared" si="39"/>
        <v>0</v>
      </c>
      <c r="F871" s="85">
        <f>Original!G873</f>
        <v>0</v>
      </c>
      <c r="G871" s="86">
        <f t="shared" si="40"/>
        <v>0</v>
      </c>
    </row>
    <row r="872" spans="1:7" s="83" customFormat="1" hidden="1">
      <c r="A872" s="99">
        <f>'Accounting Invoice'!F1688</f>
        <v>0</v>
      </c>
      <c r="B872" s="78">
        <f>Original!C874</f>
        <v>0</v>
      </c>
      <c r="C872" s="79">
        <f>Original!B874</f>
        <v>0</v>
      </c>
      <c r="D872" s="84">
        <f t="shared" si="38"/>
        <v>0</v>
      </c>
      <c r="E872" s="84">
        <f t="shared" si="39"/>
        <v>0</v>
      </c>
      <c r="F872" s="85">
        <f>Original!G874</f>
        <v>0</v>
      </c>
      <c r="G872" s="86">
        <f t="shared" si="40"/>
        <v>0</v>
      </c>
    </row>
    <row r="873" spans="1:7" s="83" customFormat="1" hidden="1">
      <c r="A873" s="99">
        <f>'Accounting Invoice'!F1689</f>
        <v>0</v>
      </c>
      <c r="B873" s="78">
        <f>Original!C875</f>
        <v>0</v>
      </c>
      <c r="C873" s="79">
        <f>Original!B875</f>
        <v>0</v>
      </c>
      <c r="D873" s="84">
        <f t="shared" si="38"/>
        <v>0</v>
      </c>
      <c r="E873" s="84">
        <f t="shared" si="39"/>
        <v>0</v>
      </c>
      <c r="F873" s="85">
        <f>Original!G875</f>
        <v>0</v>
      </c>
      <c r="G873" s="86">
        <f t="shared" si="40"/>
        <v>0</v>
      </c>
    </row>
    <row r="874" spans="1:7" s="83" customFormat="1" hidden="1">
      <c r="A874" s="99">
        <f>'Accounting Invoice'!F1690</f>
        <v>0</v>
      </c>
      <c r="B874" s="78">
        <f>Original!C876</f>
        <v>0</v>
      </c>
      <c r="C874" s="79">
        <f>Original!B876</f>
        <v>0</v>
      </c>
      <c r="D874" s="84">
        <f t="shared" si="38"/>
        <v>0</v>
      </c>
      <c r="E874" s="84">
        <f t="shared" si="39"/>
        <v>0</v>
      </c>
      <c r="F874" s="85">
        <f>Original!G876</f>
        <v>0</v>
      </c>
      <c r="G874" s="86">
        <f t="shared" si="40"/>
        <v>0</v>
      </c>
    </row>
    <row r="875" spans="1:7" s="83" customFormat="1" hidden="1">
      <c r="A875" s="99">
        <f>'Accounting Invoice'!F1691</f>
        <v>0</v>
      </c>
      <c r="B875" s="78">
        <f>Original!C877</f>
        <v>0</v>
      </c>
      <c r="C875" s="79">
        <f>Original!B877</f>
        <v>0</v>
      </c>
      <c r="D875" s="84">
        <f t="shared" si="38"/>
        <v>0</v>
      </c>
      <c r="E875" s="84">
        <f t="shared" si="39"/>
        <v>0</v>
      </c>
      <c r="F875" s="85">
        <f>Original!G877</f>
        <v>0</v>
      </c>
      <c r="G875" s="86">
        <f t="shared" si="40"/>
        <v>0</v>
      </c>
    </row>
    <row r="876" spans="1:7" s="83" customFormat="1" hidden="1">
      <c r="A876" s="99">
        <f>'Accounting Invoice'!F1692</f>
        <v>0</v>
      </c>
      <c r="B876" s="78">
        <f>Original!C878</f>
        <v>0</v>
      </c>
      <c r="C876" s="79">
        <f>Original!B878</f>
        <v>0</v>
      </c>
      <c r="D876" s="84">
        <f t="shared" si="38"/>
        <v>0</v>
      </c>
      <c r="E876" s="84">
        <f t="shared" si="39"/>
        <v>0</v>
      </c>
      <c r="F876" s="85">
        <f>Original!G878</f>
        <v>0</v>
      </c>
      <c r="G876" s="86">
        <f t="shared" si="40"/>
        <v>0</v>
      </c>
    </row>
    <row r="877" spans="1:7" s="83" customFormat="1" hidden="1">
      <c r="A877" s="99">
        <f>'Accounting Invoice'!F1693</f>
        <v>0</v>
      </c>
      <c r="B877" s="78">
        <f>Original!C879</f>
        <v>0</v>
      </c>
      <c r="C877" s="79">
        <f>Original!B879</f>
        <v>0</v>
      </c>
      <c r="D877" s="84">
        <f t="shared" si="38"/>
        <v>0</v>
      </c>
      <c r="E877" s="84">
        <f t="shared" si="39"/>
        <v>0</v>
      </c>
      <c r="F877" s="85">
        <f>Original!G879</f>
        <v>0</v>
      </c>
      <c r="G877" s="86">
        <f t="shared" si="40"/>
        <v>0</v>
      </c>
    </row>
    <row r="878" spans="1:7" s="83" customFormat="1" hidden="1">
      <c r="A878" s="99">
        <f>'Accounting Invoice'!F1694</f>
        <v>0</v>
      </c>
      <c r="B878" s="78">
        <f>Original!C880</f>
        <v>0</v>
      </c>
      <c r="C878" s="79">
        <f>Original!B880</f>
        <v>0</v>
      </c>
      <c r="D878" s="84">
        <f t="shared" si="38"/>
        <v>0</v>
      </c>
      <c r="E878" s="84">
        <f t="shared" si="39"/>
        <v>0</v>
      </c>
      <c r="F878" s="85">
        <f>Original!G880</f>
        <v>0</v>
      </c>
      <c r="G878" s="86">
        <f t="shared" si="40"/>
        <v>0</v>
      </c>
    </row>
    <row r="879" spans="1:7" s="83" customFormat="1" hidden="1">
      <c r="A879" s="99">
        <f>'Accounting Invoice'!F1695</f>
        <v>0</v>
      </c>
      <c r="B879" s="78">
        <f>Original!C881</f>
        <v>0</v>
      </c>
      <c r="C879" s="79">
        <f>Original!B881</f>
        <v>0</v>
      </c>
      <c r="D879" s="84">
        <f t="shared" si="38"/>
        <v>0</v>
      </c>
      <c r="E879" s="84">
        <f t="shared" si="39"/>
        <v>0</v>
      </c>
      <c r="F879" s="85">
        <f>Original!G881</f>
        <v>0</v>
      </c>
      <c r="G879" s="86">
        <f t="shared" si="40"/>
        <v>0</v>
      </c>
    </row>
    <row r="880" spans="1:7" s="83" customFormat="1" hidden="1">
      <c r="A880" s="99">
        <f>'Accounting Invoice'!F1696</f>
        <v>0</v>
      </c>
      <c r="B880" s="78">
        <f>Original!C882</f>
        <v>0</v>
      </c>
      <c r="C880" s="79">
        <f>Original!B882</f>
        <v>0</v>
      </c>
      <c r="D880" s="84">
        <f t="shared" si="38"/>
        <v>0</v>
      </c>
      <c r="E880" s="84">
        <f t="shared" si="39"/>
        <v>0</v>
      </c>
      <c r="F880" s="85">
        <f>Original!G882</f>
        <v>0</v>
      </c>
      <c r="G880" s="86">
        <f t="shared" si="40"/>
        <v>0</v>
      </c>
    </row>
    <row r="881" spans="1:7" s="83" customFormat="1" hidden="1">
      <c r="A881" s="99">
        <f>'Accounting Invoice'!F1697</f>
        <v>0</v>
      </c>
      <c r="B881" s="78">
        <f>Original!C883</f>
        <v>0</v>
      </c>
      <c r="C881" s="79">
        <f>Original!B883</f>
        <v>0</v>
      </c>
      <c r="D881" s="84">
        <f t="shared" si="38"/>
        <v>0</v>
      </c>
      <c r="E881" s="84">
        <f t="shared" si="39"/>
        <v>0</v>
      </c>
      <c r="F881" s="85">
        <f>Original!G883</f>
        <v>0</v>
      </c>
      <c r="G881" s="86">
        <f t="shared" si="40"/>
        <v>0</v>
      </c>
    </row>
    <row r="882" spans="1:7" s="83" customFormat="1" hidden="1">
      <c r="A882" s="99">
        <f>'Accounting Invoice'!F1698</f>
        <v>0</v>
      </c>
      <c r="B882" s="78">
        <f>Original!C884</f>
        <v>0</v>
      </c>
      <c r="C882" s="79">
        <f>Original!B884</f>
        <v>0</v>
      </c>
      <c r="D882" s="84">
        <f t="shared" si="38"/>
        <v>0</v>
      </c>
      <c r="E882" s="84">
        <f t="shared" si="39"/>
        <v>0</v>
      </c>
      <c r="F882" s="85">
        <f>Original!G884</f>
        <v>0</v>
      </c>
      <c r="G882" s="86">
        <f t="shared" si="40"/>
        <v>0</v>
      </c>
    </row>
    <row r="883" spans="1:7" s="83" customFormat="1" hidden="1">
      <c r="A883" s="99">
        <f>'Accounting Invoice'!F1699</f>
        <v>0</v>
      </c>
      <c r="B883" s="78">
        <f>Original!C885</f>
        <v>0</v>
      </c>
      <c r="C883" s="79">
        <f>Original!B885</f>
        <v>0</v>
      </c>
      <c r="D883" s="84">
        <f t="shared" si="38"/>
        <v>0</v>
      </c>
      <c r="E883" s="84">
        <f t="shared" si="39"/>
        <v>0</v>
      </c>
      <c r="F883" s="85">
        <f>Original!G885</f>
        <v>0</v>
      </c>
      <c r="G883" s="86">
        <f t="shared" si="40"/>
        <v>0</v>
      </c>
    </row>
    <row r="884" spans="1:7" s="83" customFormat="1" hidden="1">
      <c r="A884" s="99">
        <f>'Accounting Invoice'!F1700</f>
        <v>0</v>
      </c>
      <c r="B884" s="78">
        <f>Original!C886</f>
        <v>0</v>
      </c>
      <c r="C884" s="79">
        <f>Original!B886</f>
        <v>0</v>
      </c>
      <c r="D884" s="84">
        <f t="shared" si="38"/>
        <v>0</v>
      </c>
      <c r="E884" s="84">
        <f t="shared" si="39"/>
        <v>0</v>
      </c>
      <c r="F884" s="85">
        <f>Original!G886</f>
        <v>0</v>
      </c>
      <c r="G884" s="86">
        <f t="shared" si="40"/>
        <v>0</v>
      </c>
    </row>
    <row r="885" spans="1:7" s="83" customFormat="1" hidden="1">
      <c r="A885" s="99">
        <f>'Accounting Invoice'!F1701</f>
        <v>0</v>
      </c>
      <c r="B885" s="78">
        <f>Original!C887</f>
        <v>0</v>
      </c>
      <c r="C885" s="79">
        <f>Original!B887</f>
        <v>0</v>
      </c>
      <c r="D885" s="84">
        <f t="shared" si="38"/>
        <v>0</v>
      </c>
      <c r="E885" s="84">
        <f t="shared" si="39"/>
        <v>0</v>
      </c>
      <c r="F885" s="85">
        <f>Original!G887</f>
        <v>0</v>
      </c>
      <c r="G885" s="86">
        <f t="shared" si="40"/>
        <v>0</v>
      </c>
    </row>
    <row r="886" spans="1:7" s="83" customFormat="1" hidden="1">
      <c r="A886" s="99">
        <f>'Accounting Invoice'!F1702</f>
        <v>0</v>
      </c>
      <c r="B886" s="78">
        <f>Original!C888</f>
        <v>0</v>
      </c>
      <c r="C886" s="79">
        <f>Original!B888</f>
        <v>0</v>
      </c>
      <c r="D886" s="84">
        <f t="shared" si="38"/>
        <v>0</v>
      </c>
      <c r="E886" s="84">
        <f t="shared" si="39"/>
        <v>0</v>
      </c>
      <c r="F886" s="85">
        <f>Original!G888</f>
        <v>0</v>
      </c>
      <c r="G886" s="86">
        <f t="shared" si="40"/>
        <v>0</v>
      </c>
    </row>
    <row r="887" spans="1:7" s="83" customFormat="1" hidden="1">
      <c r="A887" s="99">
        <f>'Accounting Invoice'!F1703</f>
        <v>0</v>
      </c>
      <c r="B887" s="78">
        <f>Original!C889</f>
        <v>0</v>
      </c>
      <c r="C887" s="79">
        <f>Original!B889</f>
        <v>0</v>
      </c>
      <c r="D887" s="84">
        <f t="shared" si="38"/>
        <v>0</v>
      </c>
      <c r="E887" s="84">
        <f t="shared" si="39"/>
        <v>0</v>
      </c>
      <c r="F887" s="85">
        <f>Original!G889</f>
        <v>0</v>
      </c>
      <c r="G887" s="86">
        <f t="shared" si="40"/>
        <v>0</v>
      </c>
    </row>
    <row r="888" spans="1:7" s="83" customFormat="1" hidden="1">
      <c r="A888" s="99">
        <f>'Accounting Invoice'!F1704</f>
        <v>0</v>
      </c>
      <c r="B888" s="78">
        <f>Original!C890</f>
        <v>0</v>
      </c>
      <c r="C888" s="79">
        <f>Original!B890</f>
        <v>0</v>
      </c>
      <c r="D888" s="84">
        <f t="shared" si="38"/>
        <v>0</v>
      </c>
      <c r="E888" s="84">
        <f t="shared" si="39"/>
        <v>0</v>
      </c>
      <c r="F888" s="85">
        <f>Original!G890</f>
        <v>0</v>
      </c>
      <c r="G888" s="86">
        <f t="shared" si="40"/>
        <v>0</v>
      </c>
    </row>
    <row r="889" spans="1:7" s="83" customFormat="1" hidden="1">
      <c r="A889" s="99">
        <f>'Accounting Invoice'!F1705</f>
        <v>0</v>
      </c>
      <c r="B889" s="78">
        <f>Original!C891</f>
        <v>0</v>
      </c>
      <c r="C889" s="79">
        <f>Original!B891</f>
        <v>0</v>
      </c>
      <c r="D889" s="84">
        <f t="shared" si="38"/>
        <v>0</v>
      </c>
      <c r="E889" s="84">
        <f t="shared" si="39"/>
        <v>0</v>
      </c>
      <c r="F889" s="85">
        <f>Original!G891</f>
        <v>0</v>
      </c>
      <c r="G889" s="86">
        <f t="shared" si="40"/>
        <v>0</v>
      </c>
    </row>
    <row r="890" spans="1:7" s="83" customFormat="1" hidden="1">
      <c r="A890" s="99">
        <f>'Accounting Invoice'!F1706</f>
        <v>0</v>
      </c>
      <c r="B890" s="78">
        <f>Original!C892</f>
        <v>0</v>
      </c>
      <c r="C890" s="79">
        <f>Original!B892</f>
        <v>0</v>
      </c>
      <c r="D890" s="84">
        <f t="shared" si="38"/>
        <v>0</v>
      </c>
      <c r="E890" s="84">
        <f t="shared" si="39"/>
        <v>0</v>
      </c>
      <c r="F890" s="85">
        <f>Original!G892</f>
        <v>0</v>
      </c>
      <c r="G890" s="86">
        <f t="shared" si="40"/>
        <v>0</v>
      </c>
    </row>
    <row r="891" spans="1:7" s="83" customFormat="1" hidden="1">
      <c r="A891" s="99">
        <f>'Accounting Invoice'!F1707</f>
        <v>0</v>
      </c>
      <c r="B891" s="78">
        <f>Original!C893</f>
        <v>0</v>
      </c>
      <c r="C891" s="79">
        <f>Original!B893</f>
        <v>0</v>
      </c>
      <c r="D891" s="84">
        <f t="shared" si="38"/>
        <v>0</v>
      </c>
      <c r="E891" s="84">
        <f t="shared" si="39"/>
        <v>0</v>
      </c>
      <c r="F891" s="85">
        <f>Original!G893</f>
        <v>0</v>
      </c>
      <c r="G891" s="86">
        <f t="shared" si="40"/>
        <v>0</v>
      </c>
    </row>
    <row r="892" spans="1:7" s="83" customFormat="1" hidden="1">
      <c r="A892" s="99">
        <f>'Accounting Invoice'!F1708</f>
        <v>0</v>
      </c>
      <c r="B892" s="78">
        <f>Original!C894</f>
        <v>0</v>
      </c>
      <c r="C892" s="79">
        <f>Original!B894</f>
        <v>0</v>
      </c>
      <c r="D892" s="84">
        <f t="shared" si="38"/>
        <v>0</v>
      </c>
      <c r="E892" s="84">
        <f t="shared" si="39"/>
        <v>0</v>
      </c>
      <c r="F892" s="85">
        <f>Original!G894</f>
        <v>0</v>
      </c>
      <c r="G892" s="86">
        <f t="shared" si="40"/>
        <v>0</v>
      </c>
    </row>
    <row r="893" spans="1:7" s="83" customFormat="1" hidden="1">
      <c r="A893" s="99">
        <f>'Accounting Invoice'!F1709</f>
        <v>0</v>
      </c>
      <c r="B893" s="78">
        <f>Original!C895</f>
        <v>0</v>
      </c>
      <c r="C893" s="79">
        <f>Original!B895</f>
        <v>0</v>
      </c>
      <c r="D893" s="84">
        <f t="shared" si="38"/>
        <v>0</v>
      </c>
      <c r="E893" s="84">
        <f t="shared" si="39"/>
        <v>0</v>
      </c>
      <c r="F893" s="85">
        <f>Original!G895</f>
        <v>0</v>
      </c>
      <c r="G893" s="86">
        <f t="shared" si="40"/>
        <v>0</v>
      </c>
    </row>
    <row r="894" spans="1:7" s="83" customFormat="1" hidden="1">
      <c r="A894" s="99">
        <f>'Accounting Invoice'!F1710</f>
        <v>0</v>
      </c>
      <c r="B894" s="78">
        <f>Original!C896</f>
        <v>0</v>
      </c>
      <c r="C894" s="79">
        <f>Original!B896</f>
        <v>0</v>
      </c>
      <c r="D894" s="84">
        <f t="shared" si="38"/>
        <v>0</v>
      </c>
      <c r="E894" s="84">
        <f t="shared" si="39"/>
        <v>0</v>
      </c>
      <c r="F894" s="85">
        <f>Original!G896</f>
        <v>0</v>
      </c>
      <c r="G894" s="86">
        <f t="shared" si="40"/>
        <v>0</v>
      </c>
    </row>
    <row r="895" spans="1:7" s="83" customFormat="1" hidden="1">
      <c r="A895" s="99">
        <f>'Accounting Invoice'!F1711</f>
        <v>0</v>
      </c>
      <c r="B895" s="78">
        <f>Original!C897</f>
        <v>0</v>
      </c>
      <c r="C895" s="79">
        <f>Original!B897</f>
        <v>0</v>
      </c>
      <c r="D895" s="84">
        <f t="shared" si="38"/>
        <v>0</v>
      </c>
      <c r="E895" s="84">
        <f t="shared" si="39"/>
        <v>0</v>
      </c>
      <c r="F895" s="85">
        <f>Original!G897</f>
        <v>0</v>
      </c>
      <c r="G895" s="86">
        <f t="shared" si="40"/>
        <v>0</v>
      </c>
    </row>
    <row r="896" spans="1:7" s="83" customFormat="1" hidden="1">
      <c r="A896" s="99">
        <f>'Accounting Invoice'!F1712</f>
        <v>0</v>
      </c>
      <c r="B896" s="78">
        <f>Original!C898</f>
        <v>0</v>
      </c>
      <c r="C896" s="79">
        <f>Original!B898</f>
        <v>0</v>
      </c>
      <c r="D896" s="84">
        <f t="shared" si="38"/>
        <v>0</v>
      </c>
      <c r="E896" s="84">
        <f t="shared" si="39"/>
        <v>0</v>
      </c>
      <c r="F896" s="85">
        <f>Original!G898</f>
        <v>0</v>
      </c>
      <c r="G896" s="86">
        <f t="shared" si="40"/>
        <v>0</v>
      </c>
    </row>
    <row r="897" spans="1:7" s="83" customFormat="1" hidden="1">
      <c r="A897" s="99">
        <f>'Accounting Invoice'!F1713</f>
        <v>0</v>
      </c>
      <c r="B897" s="78">
        <f>Original!C899</f>
        <v>0</v>
      </c>
      <c r="C897" s="79">
        <f>Original!B899</f>
        <v>0</v>
      </c>
      <c r="D897" s="84">
        <f t="shared" ref="D897:D960" si="41">F897/$D$14</f>
        <v>0</v>
      </c>
      <c r="E897" s="84">
        <f t="shared" ref="E897:E960" si="42">G897/$D$14</f>
        <v>0</v>
      </c>
      <c r="F897" s="85">
        <f>Original!G899</f>
        <v>0</v>
      </c>
      <c r="G897" s="86">
        <f t="shared" ref="G897:G960" si="43">C897*F897</f>
        <v>0</v>
      </c>
    </row>
    <row r="898" spans="1:7" s="83" customFormat="1" hidden="1">
      <c r="A898" s="99">
        <f>'Accounting Invoice'!F1714</f>
        <v>0</v>
      </c>
      <c r="B898" s="78">
        <f>Original!C900</f>
        <v>0</v>
      </c>
      <c r="C898" s="79">
        <f>Original!B900</f>
        <v>0</v>
      </c>
      <c r="D898" s="84">
        <f t="shared" si="41"/>
        <v>0</v>
      </c>
      <c r="E898" s="84">
        <f t="shared" si="42"/>
        <v>0</v>
      </c>
      <c r="F898" s="85">
        <f>Original!G900</f>
        <v>0</v>
      </c>
      <c r="G898" s="86">
        <f t="shared" si="43"/>
        <v>0</v>
      </c>
    </row>
    <row r="899" spans="1:7" s="83" customFormat="1" hidden="1">
      <c r="A899" s="99">
        <f>'Accounting Invoice'!F1715</f>
        <v>0</v>
      </c>
      <c r="B899" s="78">
        <f>Original!C901</f>
        <v>0</v>
      </c>
      <c r="C899" s="79">
        <f>Original!B901</f>
        <v>0</v>
      </c>
      <c r="D899" s="84">
        <f t="shared" si="41"/>
        <v>0</v>
      </c>
      <c r="E899" s="84">
        <f t="shared" si="42"/>
        <v>0</v>
      </c>
      <c r="F899" s="85">
        <f>Original!G901</f>
        <v>0</v>
      </c>
      <c r="G899" s="86">
        <f t="shared" si="43"/>
        <v>0</v>
      </c>
    </row>
    <row r="900" spans="1:7" s="83" customFormat="1" hidden="1">
      <c r="A900" s="99">
        <f>'Accounting Invoice'!F1716</f>
        <v>0</v>
      </c>
      <c r="B900" s="78">
        <f>Original!C902</f>
        <v>0</v>
      </c>
      <c r="C900" s="79">
        <f>Original!B902</f>
        <v>0</v>
      </c>
      <c r="D900" s="84">
        <f t="shared" si="41"/>
        <v>0</v>
      </c>
      <c r="E900" s="84">
        <f t="shared" si="42"/>
        <v>0</v>
      </c>
      <c r="F900" s="85">
        <f>Original!G902</f>
        <v>0</v>
      </c>
      <c r="G900" s="86">
        <f t="shared" si="43"/>
        <v>0</v>
      </c>
    </row>
    <row r="901" spans="1:7" s="83" customFormat="1" hidden="1">
      <c r="A901" s="99">
        <f>'Accounting Invoice'!F1717</f>
        <v>0</v>
      </c>
      <c r="B901" s="78">
        <f>Original!C903</f>
        <v>0</v>
      </c>
      <c r="C901" s="79">
        <f>Original!B903</f>
        <v>0</v>
      </c>
      <c r="D901" s="84">
        <f t="shared" si="41"/>
        <v>0</v>
      </c>
      <c r="E901" s="84">
        <f t="shared" si="42"/>
        <v>0</v>
      </c>
      <c r="F901" s="85">
        <f>Original!G903</f>
        <v>0</v>
      </c>
      <c r="G901" s="86">
        <f t="shared" si="43"/>
        <v>0</v>
      </c>
    </row>
    <row r="902" spans="1:7" s="83" customFormat="1" hidden="1">
      <c r="A902" s="99">
        <f>'Accounting Invoice'!F1718</f>
        <v>0</v>
      </c>
      <c r="B902" s="78">
        <f>Original!C904</f>
        <v>0</v>
      </c>
      <c r="C902" s="79">
        <f>Original!B904</f>
        <v>0</v>
      </c>
      <c r="D902" s="84">
        <f t="shared" si="41"/>
        <v>0</v>
      </c>
      <c r="E902" s="84">
        <f t="shared" si="42"/>
        <v>0</v>
      </c>
      <c r="F902" s="85">
        <f>Original!G904</f>
        <v>0</v>
      </c>
      <c r="G902" s="86">
        <f t="shared" si="43"/>
        <v>0</v>
      </c>
    </row>
    <row r="903" spans="1:7" s="83" customFormat="1" hidden="1">
      <c r="A903" s="99">
        <f>'Accounting Invoice'!F1719</f>
        <v>0</v>
      </c>
      <c r="B903" s="78">
        <f>Original!C905</f>
        <v>0</v>
      </c>
      <c r="C903" s="79">
        <f>Original!B905</f>
        <v>0</v>
      </c>
      <c r="D903" s="84">
        <f t="shared" si="41"/>
        <v>0</v>
      </c>
      <c r="E903" s="84">
        <f t="shared" si="42"/>
        <v>0</v>
      </c>
      <c r="F903" s="85">
        <f>Original!G905</f>
        <v>0</v>
      </c>
      <c r="G903" s="86">
        <f t="shared" si="43"/>
        <v>0</v>
      </c>
    </row>
    <row r="904" spans="1:7" s="83" customFormat="1" hidden="1">
      <c r="A904" s="99">
        <f>'Accounting Invoice'!F1720</f>
        <v>0</v>
      </c>
      <c r="B904" s="78">
        <f>Original!C906</f>
        <v>0</v>
      </c>
      <c r="C904" s="79">
        <f>Original!B906</f>
        <v>0</v>
      </c>
      <c r="D904" s="84">
        <f t="shared" si="41"/>
        <v>0</v>
      </c>
      <c r="E904" s="84">
        <f t="shared" si="42"/>
        <v>0</v>
      </c>
      <c r="F904" s="85">
        <f>Original!G906</f>
        <v>0</v>
      </c>
      <c r="G904" s="86">
        <f t="shared" si="43"/>
        <v>0</v>
      </c>
    </row>
    <row r="905" spans="1:7" s="83" customFormat="1" hidden="1">
      <c r="A905" s="99">
        <f>'Accounting Invoice'!F1721</f>
        <v>0</v>
      </c>
      <c r="B905" s="78">
        <f>Original!C907</f>
        <v>0</v>
      </c>
      <c r="C905" s="79">
        <f>Original!B907</f>
        <v>0</v>
      </c>
      <c r="D905" s="84">
        <f t="shared" si="41"/>
        <v>0</v>
      </c>
      <c r="E905" s="84">
        <f t="shared" si="42"/>
        <v>0</v>
      </c>
      <c r="F905" s="85">
        <f>Original!G907</f>
        <v>0</v>
      </c>
      <c r="G905" s="86">
        <f t="shared" si="43"/>
        <v>0</v>
      </c>
    </row>
    <row r="906" spans="1:7" s="83" customFormat="1" hidden="1">
      <c r="A906" s="99">
        <f>'Accounting Invoice'!F1722</f>
        <v>0</v>
      </c>
      <c r="B906" s="78">
        <f>Original!C908</f>
        <v>0</v>
      </c>
      <c r="C906" s="79">
        <f>Original!B908</f>
        <v>0</v>
      </c>
      <c r="D906" s="84">
        <f t="shared" si="41"/>
        <v>0</v>
      </c>
      <c r="E906" s="84">
        <f t="shared" si="42"/>
        <v>0</v>
      </c>
      <c r="F906" s="85">
        <f>Original!G908</f>
        <v>0</v>
      </c>
      <c r="G906" s="86">
        <f t="shared" si="43"/>
        <v>0</v>
      </c>
    </row>
    <row r="907" spans="1:7" s="83" customFormat="1" hidden="1">
      <c r="A907" s="99">
        <f>'Accounting Invoice'!F1723</f>
        <v>0</v>
      </c>
      <c r="B907" s="78">
        <f>Original!C909</f>
        <v>0</v>
      </c>
      <c r="C907" s="79">
        <f>Original!B909</f>
        <v>0</v>
      </c>
      <c r="D907" s="84">
        <f t="shared" si="41"/>
        <v>0</v>
      </c>
      <c r="E907" s="84">
        <f t="shared" si="42"/>
        <v>0</v>
      </c>
      <c r="F907" s="85">
        <f>Original!G909</f>
        <v>0</v>
      </c>
      <c r="G907" s="86">
        <f t="shared" si="43"/>
        <v>0</v>
      </c>
    </row>
    <row r="908" spans="1:7" s="83" customFormat="1" hidden="1">
      <c r="A908" s="99">
        <f>'Accounting Invoice'!F1724</f>
        <v>0</v>
      </c>
      <c r="B908" s="78">
        <f>Original!C910</f>
        <v>0</v>
      </c>
      <c r="C908" s="79">
        <f>Original!B910</f>
        <v>0</v>
      </c>
      <c r="D908" s="84">
        <f t="shared" si="41"/>
        <v>0</v>
      </c>
      <c r="E908" s="84">
        <f t="shared" si="42"/>
        <v>0</v>
      </c>
      <c r="F908" s="85">
        <f>Original!G910</f>
        <v>0</v>
      </c>
      <c r="G908" s="86">
        <f t="shared" si="43"/>
        <v>0</v>
      </c>
    </row>
    <row r="909" spans="1:7" s="83" customFormat="1" hidden="1">
      <c r="A909" s="99">
        <f>'Accounting Invoice'!F1725</f>
        <v>0</v>
      </c>
      <c r="B909" s="78">
        <f>Original!C911</f>
        <v>0</v>
      </c>
      <c r="C909" s="79">
        <f>Original!B911</f>
        <v>0</v>
      </c>
      <c r="D909" s="84">
        <f t="shared" si="41"/>
        <v>0</v>
      </c>
      <c r="E909" s="84">
        <f t="shared" si="42"/>
        <v>0</v>
      </c>
      <c r="F909" s="85">
        <f>Original!G911</f>
        <v>0</v>
      </c>
      <c r="G909" s="86">
        <f t="shared" si="43"/>
        <v>0</v>
      </c>
    </row>
    <row r="910" spans="1:7" s="83" customFormat="1" hidden="1">
      <c r="A910" s="99">
        <f>'Accounting Invoice'!F1726</f>
        <v>0</v>
      </c>
      <c r="B910" s="78">
        <f>Original!C912</f>
        <v>0</v>
      </c>
      <c r="C910" s="79">
        <f>Original!B912</f>
        <v>0</v>
      </c>
      <c r="D910" s="84">
        <f t="shared" si="41"/>
        <v>0</v>
      </c>
      <c r="E910" s="84">
        <f t="shared" si="42"/>
        <v>0</v>
      </c>
      <c r="F910" s="85">
        <f>Original!G912</f>
        <v>0</v>
      </c>
      <c r="G910" s="86">
        <f t="shared" si="43"/>
        <v>0</v>
      </c>
    </row>
    <row r="911" spans="1:7" s="83" customFormat="1" hidden="1">
      <c r="A911" s="99">
        <f>'Accounting Invoice'!F1727</f>
        <v>0</v>
      </c>
      <c r="B911" s="78">
        <f>Original!C913</f>
        <v>0</v>
      </c>
      <c r="C911" s="79">
        <f>Original!B913</f>
        <v>0</v>
      </c>
      <c r="D911" s="84">
        <f t="shared" si="41"/>
        <v>0</v>
      </c>
      <c r="E911" s="84">
        <f t="shared" si="42"/>
        <v>0</v>
      </c>
      <c r="F911" s="85">
        <f>Original!G913</f>
        <v>0</v>
      </c>
      <c r="G911" s="86">
        <f t="shared" si="43"/>
        <v>0</v>
      </c>
    </row>
    <row r="912" spans="1:7" s="83" customFormat="1" hidden="1">
      <c r="A912" s="99">
        <f>'Accounting Invoice'!F1728</f>
        <v>0</v>
      </c>
      <c r="B912" s="78">
        <f>Original!C914</f>
        <v>0</v>
      </c>
      <c r="C912" s="79">
        <f>Original!B914</f>
        <v>0</v>
      </c>
      <c r="D912" s="84">
        <f t="shared" si="41"/>
        <v>0</v>
      </c>
      <c r="E912" s="84">
        <f t="shared" si="42"/>
        <v>0</v>
      </c>
      <c r="F912" s="85">
        <f>Original!G914</f>
        <v>0</v>
      </c>
      <c r="G912" s="86">
        <f t="shared" si="43"/>
        <v>0</v>
      </c>
    </row>
    <row r="913" spans="1:7" s="83" customFormat="1" hidden="1">
      <c r="A913" s="99">
        <f>'Accounting Invoice'!F1729</f>
        <v>0</v>
      </c>
      <c r="B913" s="78">
        <f>Original!C915</f>
        <v>0</v>
      </c>
      <c r="C913" s="79">
        <f>Original!B915</f>
        <v>0</v>
      </c>
      <c r="D913" s="84">
        <f t="shared" si="41"/>
        <v>0</v>
      </c>
      <c r="E913" s="84">
        <f t="shared" si="42"/>
        <v>0</v>
      </c>
      <c r="F913" s="85">
        <f>Original!G915</f>
        <v>0</v>
      </c>
      <c r="G913" s="86">
        <f t="shared" si="43"/>
        <v>0</v>
      </c>
    </row>
    <row r="914" spans="1:7" s="83" customFormat="1" hidden="1">
      <c r="A914" s="99">
        <f>'Accounting Invoice'!F1730</f>
        <v>0</v>
      </c>
      <c r="B914" s="78">
        <f>Original!C916</f>
        <v>0</v>
      </c>
      <c r="C914" s="79">
        <f>Original!B916</f>
        <v>0</v>
      </c>
      <c r="D914" s="84">
        <f t="shared" si="41"/>
        <v>0</v>
      </c>
      <c r="E914" s="84">
        <f t="shared" si="42"/>
        <v>0</v>
      </c>
      <c r="F914" s="85">
        <f>Original!G916</f>
        <v>0</v>
      </c>
      <c r="G914" s="86">
        <f t="shared" si="43"/>
        <v>0</v>
      </c>
    </row>
    <row r="915" spans="1:7" s="83" customFormat="1" hidden="1">
      <c r="A915" s="99">
        <f>'Accounting Invoice'!F1731</f>
        <v>0</v>
      </c>
      <c r="B915" s="78">
        <f>Original!C917</f>
        <v>0</v>
      </c>
      <c r="C915" s="79">
        <f>Original!B917</f>
        <v>0</v>
      </c>
      <c r="D915" s="84">
        <f t="shared" si="41"/>
        <v>0</v>
      </c>
      <c r="E915" s="84">
        <f t="shared" si="42"/>
        <v>0</v>
      </c>
      <c r="F915" s="85">
        <f>Original!G917</f>
        <v>0</v>
      </c>
      <c r="G915" s="86">
        <f t="shared" si="43"/>
        <v>0</v>
      </c>
    </row>
    <row r="916" spans="1:7" s="83" customFormat="1" hidden="1">
      <c r="A916" s="99">
        <f>'Accounting Invoice'!F1732</f>
        <v>0</v>
      </c>
      <c r="B916" s="78">
        <f>Original!C918</f>
        <v>0</v>
      </c>
      <c r="C916" s="79">
        <f>Original!B918</f>
        <v>0</v>
      </c>
      <c r="D916" s="84">
        <f t="shared" si="41"/>
        <v>0</v>
      </c>
      <c r="E916" s="84">
        <f t="shared" si="42"/>
        <v>0</v>
      </c>
      <c r="F916" s="85">
        <f>Original!G918</f>
        <v>0</v>
      </c>
      <c r="G916" s="86">
        <f t="shared" si="43"/>
        <v>0</v>
      </c>
    </row>
    <row r="917" spans="1:7" s="83" customFormat="1" hidden="1">
      <c r="A917" s="99">
        <f>'Accounting Invoice'!F1733</f>
        <v>0</v>
      </c>
      <c r="B917" s="78">
        <f>Original!C919</f>
        <v>0</v>
      </c>
      <c r="C917" s="79">
        <f>Original!B919</f>
        <v>0</v>
      </c>
      <c r="D917" s="84">
        <f t="shared" si="41"/>
        <v>0</v>
      </c>
      <c r="E917" s="84">
        <f t="shared" si="42"/>
        <v>0</v>
      </c>
      <c r="F917" s="85">
        <f>Original!G919</f>
        <v>0</v>
      </c>
      <c r="G917" s="86">
        <f t="shared" si="43"/>
        <v>0</v>
      </c>
    </row>
    <row r="918" spans="1:7" s="83" customFormat="1" hidden="1">
      <c r="A918" s="99">
        <f>'Accounting Invoice'!F1734</f>
        <v>0</v>
      </c>
      <c r="B918" s="78">
        <f>Original!C920</f>
        <v>0</v>
      </c>
      <c r="C918" s="79">
        <f>Original!B920</f>
        <v>0</v>
      </c>
      <c r="D918" s="84">
        <f t="shared" si="41"/>
        <v>0</v>
      </c>
      <c r="E918" s="84">
        <f t="shared" si="42"/>
        <v>0</v>
      </c>
      <c r="F918" s="85">
        <f>Original!G920</f>
        <v>0</v>
      </c>
      <c r="G918" s="86">
        <f t="shared" si="43"/>
        <v>0</v>
      </c>
    </row>
    <row r="919" spans="1:7" s="83" customFormat="1" hidden="1">
      <c r="A919" s="99">
        <f>'Accounting Invoice'!F1735</f>
        <v>0</v>
      </c>
      <c r="B919" s="78">
        <f>Original!C921</f>
        <v>0</v>
      </c>
      <c r="C919" s="79">
        <f>Original!B921</f>
        <v>0</v>
      </c>
      <c r="D919" s="84">
        <f t="shared" si="41"/>
        <v>0</v>
      </c>
      <c r="E919" s="84">
        <f t="shared" si="42"/>
        <v>0</v>
      </c>
      <c r="F919" s="85">
        <f>Original!G921</f>
        <v>0</v>
      </c>
      <c r="G919" s="86">
        <f t="shared" si="43"/>
        <v>0</v>
      </c>
    </row>
    <row r="920" spans="1:7" s="83" customFormat="1" hidden="1">
      <c r="A920" s="99">
        <f>'Accounting Invoice'!F1736</f>
        <v>0</v>
      </c>
      <c r="B920" s="78">
        <f>Original!C922</f>
        <v>0</v>
      </c>
      <c r="C920" s="79">
        <f>Original!B922</f>
        <v>0</v>
      </c>
      <c r="D920" s="84">
        <f t="shared" si="41"/>
        <v>0</v>
      </c>
      <c r="E920" s="84">
        <f t="shared" si="42"/>
        <v>0</v>
      </c>
      <c r="F920" s="85">
        <f>Original!G922</f>
        <v>0</v>
      </c>
      <c r="G920" s="86">
        <f t="shared" si="43"/>
        <v>0</v>
      </c>
    </row>
    <row r="921" spans="1:7" s="83" customFormat="1" hidden="1">
      <c r="A921" s="99">
        <f>'Accounting Invoice'!F1737</f>
        <v>0</v>
      </c>
      <c r="B921" s="78">
        <f>Original!C923</f>
        <v>0</v>
      </c>
      <c r="C921" s="79">
        <f>Original!B923</f>
        <v>0</v>
      </c>
      <c r="D921" s="84">
        <f t="shared" si="41"/>
        <v>0</v>
      </c>
      <c r="E921" s="84">
        <f t="shared" si="42"/>
        <v>0</v>
      </c>
      <c r="F921" s="85">
        <f>Original!G923</f>
        <v>0</v>
      </c>
      <c r="G921" s="86">
        <f t="shared" si="43"/>
        <v>0</v>
      </c>
    </row>
    <row r="922" spans="1:7" s="83" customFormat="1" hidden="1">
      <c r="A922" s="99">
        <f>'Accounting Invoice'!F1738</f>
        <v>0</v>
      </c>
      <c r="B922" s="78">
        <f>Original!C924</f>
        <v>0</v>
      </c>
      <c r="C922" s="79">
        <f>Original!B924</f>
        <v>0</v>
      </c>
      <c r="D922" s="84">
        <f t="shared" si="41"/>
        <v>0</v>
      </c>
      <c r="E922" s="84">
        <f t="shared" si="42"/>
        <v>0</v>
      </c>
      <c r="F922" s="85">
        <f>Original!G924</f>
        <v>0</v>
      </c>
      <c r="G922" s="86">
        <f t="shared" si="43"/>
        <v>0</v>
      </c>
    </row>
    <row r="923" spans="1:7" s="83" customFormat="1" hidden="1">
      <c r="A923" s="99">
        <f>'Accounting Invoice'!F1739</f>
        <v>0</v>
      </c>
      <c r="B923" s="78">
        <f>Original!C925</f>
        <v>0</v>
      </c>
      <c r="C923" s="79">
        <f>Original!B925</f>
        <v>0</v>
      </c>
      <c r="D923" s="84">
        <f t="shared" si="41"/>
        <v>0</v>
      </c>
      <c r="E923" s="84">
        <f t="shared" si="42"/>
        <v>0</v>
      </c>
      <c r="F923" s="85">
        <f>Original!G925</f>
        <v>0</v>
      </c>
      <c r="G923" s="86">
        <f t="shared" si="43"/>
        <v>0</v>
      </c>
    </row>
    <row r="924" spans="1:7" s="83" customFormat="1" hidden="1">
      <c r="A924" s="99">
        <f>'Accounting Invoice'!F1740</f>
        <v>0</v>
      </c>
      <c r="B924" s="78">
        <f>Original!C926</f>
        <v>0</v>
      </c>
      <c r="C924" s="79">
        <f>Original!B926</f>
        <v>0</v>
      </c>
      <c r="D924" s="84">
        <f t="shared" si="41"/>
        <v>0</v>
      </c>
      <c r="E924" s="84">
        <f t="shared" si="42"/>
        <v>0</v>
      </c>
      <c r="F924" s="85">
        <f>Original!G926</f>
        <v>0</v>
      </c>
      <c r="G924" s="86">
        <f t="shared" si="43"/>
        <v>0</v>
      </c>
    </row>
    <row r="925" spans="1:7" s="83" customFormat="1" hidden="1">
      <c r="A925" s="99">
        <f>'Accounting Invoice'!F1741</f>
        <v>0</v>
      </c>
      <c r="B925" s="78">
        <f>Original!C927</f>
        <v>0</v>
      </c>
      <c r="C925" s="79">
        <f>Original!B927</f>
        <v>0</v>
      </c>
      <c r="D925" s="84">
        <f t="shared" si="41"/>
        <v>0</v>
      </c>
      <c r="E925" s="84">
        <f t="shared" si="42"/>
        <v>0</v>
      </c>
      <c r="F925" s="85">
        <f>Original!G927</f>
        <v>0</v>
      </c>
      <c r="G925" s="86">
        <f t="shared" si="43"/>
        <v>0</v>
      </c>
    </row>
    <row r="926" spans="1:7" s="83" customFormat="1" hidden="1">
      <c r="A926" s="99">
        <f>'Accounting Invoice'!F1742</f>
        <v>0</v>
      </c>
      <c r="B926" s="78">
        <f>Original!C928</f>
        <v>0</v>
      </c>
      <c r="C926" s="79">
        <f>Original!B928</f>
        <v>0</v>
      </c>
      <c r="D926" s="84">
        <f t="shared" si="41"/>
        <v>0</v>
      </c>
      <c r="E926" s="84">
        <f t="shared" si="42"/>
        <v>0</v>
      </c>
      <c r="F926" s="85">
        <f>Original!G928</f>
        <v>0</v>
      </c>
      <c r="G926" s="86">
        <f t="shared" si="43"/>
        <v>0</v>
      </c>
    </row>
    <row r="927" spans="1:7" s="83" customFormat="1" hidden="1">
      <c r="A927" s="99">
        <f>'Accounting Invoice'!F1743</f>
        <v>0</v>
      </c>
      <c r="B927" s="78">
        <f>Original!C929</f>
        <v>0</v>
      </c>
      <c r="C927" s="79">
        <f>Original!B929</f>
        <v>0</v>
      </c>
      <c r="D927" s="84">
        <f t="shared" si="41"/>
        <v>0</v>
      </c>
      <c r="E927" s="84">
        <f t="shared" si="42"/>
        <v>0</v>
      </c>
      <c r="F927" s="85">
        <f>Original!G929</f>
        <v>0</v>
      </c>
      <c r="G927" s="86">
        <f t="shared" si="43"/>
        <v>0</v>
      </c>
    </row>
    <row r="928" spans="1:7" s="83" customFormat="1" hidden="1">
      <c r="A928" s="99">
        <f>'Accounting Invoice'!F1744</f>
        <v>0</v>
      </c>
      <c r="B928" s="78">
        <f>Original!C930</f>
        <v>0</v>
      </c>
      <c r="C928" s="79">
        <f>Original!B930</f>
        <v>0</v>
      </c>
      <c r="D928" s="84">
        <f t="shared" si="41"/>
        <v>0</v>
      </c>
      <c r="E928" s="84">
        <f t="shared" si="42"/>
        <v>0</v>
      </c>
      <c r="F928" s="85">
        <f>Original!G930</f>
        <v>0</v>
      </c>
      <c r="G928" s="86">
        <f t="shared" si="43"/>
        <v>0</v>
      </c>
    </row>
    <row r="929" spans="1:7" s="83" customFormat="1" hidden="1">
      <c r="A929" s="99">
        <f>'Accounting Invoice'!F1745</f>
        <v>0</v>
      </c>
      <c r="B929" s="78">
        <f>Original!C931</f>
        <v>0</v>
      </c>
      <c r="C929" s="79">
        <f>Original!B931</f>
        <v>0</v>
      </c>
      <c r="D929" s="84">
        <f t="shared" si="41"/>
        <v>0</v>
      </c>
      <c r="E929" s="84">
        <f t="shared" si="42"/>
        <v>0</v>
      </c>
      <c r="F929" s="85">
        <f>Original!G931</f>
        <v>0</v>
      </c>
      <c r="G929" s="86">
        <f t="shared" si="43"/>
        <v>0</v>
      </c>
    </row>
    <row r="930" spans="1:7" s="83" customFormat="1" hidden="1">
      <c r="A930" s="99">
        <f>'Accounting Invoice'!F1746</f>
        <v>0</v>
      </c>
      <c r="B930" s="78">
        <f>Original!C932</f>
        <v>0</v>
      </c>
      <c r="C930" s="79">
        <f>Original!B932</f>
        <v>0</v>
      </c>
      <c r="D930" s="84">
        <f t="shared" si="41"/>
        <v>0</v>
      </c>
      <c r="E930" s="84">
        <f t="shared" si="42"/>
        <v>0</v>
      </c>
      <c r="F930" s="85">
        <f>Original!G932</f>
        <v>0</v>
      </c>
      <c r="G930" s="86">
        <f t="shared" si="43"/>
        <v>0</v>
      </c>
    </row>
    <row r="931" spans="1:7" s="83" customFormat="1" hidden="1">
      <c r="A931" s="99">
        <f>'Accounting Invoice'!F1747</f>
        <v>0</v>
      </c>
      <c r="B931" s="78">
        <f>Original!C933</f>
        <v>0</v>
      </c>
      <c r="C931" s="79">
        <f>Original!B933</f>
        <v>0</v>
      </c>
      <c r="D931" s="84">
        <f t="shared" si="41"/>
        <v>0</v>
      </c>
      <c r="E931" s="84">
        <f t="shared" si="42"/>
        <v>0</v>
      </c>
      <c r="F931" s="85">
        <f>Original!G933</f>
        <v>0</v>
      </c>
      <c r="G931" s="86">
        <f t="shared" si="43"/>
        <v>0</v>
      </c>
    </row>
    <row r="932" spans="1:7" s="83" customFormat="1" hidden="1">
      <c r="A932" s="99">
        <f>'Accounting Invoice'!F1748</f>
        <v>0</v>
      </c>
      <c r="B932" s="78">
        <f>Original!C934</f>
        <v>0</v>
      </c>
      <c r="C932" s="79">
        <f>Original!B934</f>
        <v>0</v>
      </c>
      <c r="D932" s="84">
        <f t="shared" si="41"/>
        <v>0</v>
      </c>
      <c r="E932" s="84">
        <f t="shared" si="42"/>
        <v>0</v>
      </c>
      <c r="F932" s="85">
        <f>Original!G934</f>
        <v>0</v>
      </c>
      <c r="G932" s="86">
        <f t="shared" si="43"/>
        <v>0</v>
      </c>
    </row>
    <row r="933" spans="1:7" s="83" customFormat="1" hidden="1">
      <c r="A933" s="99">
        <f>'Accounting Invoice'!F1749</f>
        <v>0</v>
      </c>
      <c r="B933" s="78">
        <f>Original!C935</f>
        <v>0</v>
      </c>
      <c r="C933" s="79">
        <f>Original!B935</f>
        <v>0</v>
      </c>
      <c r="D933" s="84">
        <f t="shared" si="41"/>
        <v>0</v>
      </c>
      <c r="E933" s="84">
        <f t="shared" si="42"/>
        <v>0</v>
      </c>
      <c r="F933" s="85">
        <f>Original!G935</f>
        <v>0</v>
      </c>
      <c r="G933" s="86">
        <f t="shared" si="43"/>
        <v>0</v>
      </c>
    </row>
    <row r="934" spans="1:7" s="83" customFormat="1" hidden="1">
      <c r="A934" s="99">
        <f>'Accounting Invoice'!F1750</f>
        <v>0</v>
      </c>
      <c r="B934" s="78">
        <f>Original!C936</f>
        <v>0</v>
      </c>
      <c r="C934" s="79">
        <f>Original!B936</f>
        <v>0</v>
      </c>
      <c r="D934" s="84">
        <f t="shared" si="41"/>
        <v>0</v>
      </c>
      <c r="E934" s="84">
        <f t="shared" si="42"/>
        <v>0</v>
      </c>
      <c r="F934" s="85">
        <f>Original!G936</f>
        <v>0</v>
      </c>
      <c r="G934" s="86">
        <f t="shared" si="43"/>
        <v>0</v>
      </c>
    </row>
    <row r="935" spans="1:7" s="83" customFormat="1" hidden="1">
      <c r="A935" s="99">
        <f>'Accounting Invoice'!F1751</f>
        <v>0</v>
      </c>
      <c r="B935" s="78">
        <f>Original!C937</f>
        <v>0</v>
      </c>
      <c r="C935" s="79">
        <f>Original!B937</f>
        <v>0</v>
      </c>
      <c r="D935" s="84">
        <f t="shared" si="41"/>
        <v>0</v>
      </c>
      <c r="E935" s="84">
        <f t="shared" si="42"/>
        <v>0</v>
      </c>
      <c r="F935" s="85">
        <f>Original!G937</f>
        <v>0</v>
      </c>
      <c r="G935" s="86">
        <f t="shared" si="43"/>
        <v>0</v>
      </c>
    </row>
    <row r="936" spans="1:7" s="83" customFormat="1" hidden="1">
      <c r="A936" s="99">
        <f>'Accounting Invoice'!F1752</f>
        <v>0</v>
      </c>
      <c r="B936" s="78">
        <f>Original!C938</f>
        <v>0</v>
      </c>
      <c r="C936" s="79">
        <f>Original!B938</f>
        <v>0</v>
      </c>
      <c r="D936" s="84">
        <f t="shared" si="41"/>
        <v>0</v>
      </c>
      <c r="E936" s="84">
        <f t="shared" si="42"/>
        <v>0</v>
      </c>
      <c r="F936" s="85">
        <f>Original!G938</f>
        <v>0</v>
      </c>
      <c r="G936" s="86">
        <f t="shared" si="43"/>
        <v>0</v>
      </c>
    </row>
    <row r="937" spans="1:7" s="83" customFormat="1" hidden="1">
      <c r="A937" s="99">
        <f>'Accounting Invoice'!F1753</f>
        <v>0</v>
      </c>
      <c r="B937" s="78">
        <f>Original!C939</f>
        <v>0</v>
      </c>
      <c r="C937" s="79">
        <f>Original!B939</f>
        <v>0</v>
      </c>
      <c r="D937" s="84">
        <f t="shared" si="41"/>
        <v>0</v>
      </c>
      <c r="E937" s="84">
        <f t="shared" si="42"/>
        <v>0</v>
      </c>
      <c r="F937" s="85">
        <f>Original!G939</f>
        <v>0</v>
      </c>
      <c r="G937" s="86">
        <f t="shared" si="43"/>
        <v>0</v>
      </c>
    </row>
    <row r="938" spans="1:7" s="83" customFormat="1" hidden="1">
      <c r="A938" s="99">
        <f>'Accounting Invoice'!F1754</f>
        <v>0</v>
      </c>
      <c r="B938" s="78">
        <f>Original!C940</f>
        <v>0</v>
      </c>
      <c r="C938" s="79">
        <f>Original!B940</f>
        <v>0</v>
      </c>
      <c r="D938" s="84">
        <f t="shared" si="41"/>
        <v>0</v>
      </c>
      <c r="E938" s="84">
        <f t="shared" si="42"/>
        <v>0</v>
      </c>
      <c r="F938" s="85">
        <f>Original!G940</f>
        <v>0</v>
      </c>
      <c r="G938" s="86">
        <f t="shared" si="43"/>
        <v>0</v>
      </c>
    </row>
    <row r="939" spans="1:7" s="83" customFormat="1" hidden="1">
      <c r="A939" s="99">
        <f>'Accounting Invoice'!F1755</f>
        <v>0</v>
      </c>
      <c r="B939" s="78">
        <f>Original!C941</f>
        <v>0</v>
      </c>
      <c r="C939" s="79">
        <f>Original!B941</f>
        <v>0</v>
      </c>
      <c r="D939" s="84">
        <f t="shared" si="41"/>
        <v>0</v>
      </c>
      <c r="E939" s="84">
        <f t="shared" si="42"/>
        <v>0</v>
      </c>
      <c r="F939" s="85">
        <f>Original!G941</f>
        <v>0</v>
      </c>
      <c r="G939" s="86">
        <f t="shared" si="43"/>
        <v>0</v>
      </c>
    </row>
    <row r="940" spans="1:7" s="83" customFormat="1" hidden="1">
      <c r="A940" s="99">
        <f>'Accounting Invoice'!F1756</f>
        <v>0</v>
      </c>
      <c r="B940" s="78">
        <f>Original!C942</f>
        <v>0</v>
      </c>
      <c r="C940" s="79">
        <f>Original!B942</f>
        <v>0</v>
      </c>
      <c r="D940" s="84">
        <f t="shared" si="41"/>
        <v>0</v>
      </c>
      <c r="E940" s="84">
        <f t="shared" si="42"/>
        <v>0</v>
      </c>
      <c r="F940" s="85">
        <f>Original!G942</f>
        <v>0</v>
      </c>
      <c r="G940" s="86">
        <f t="shared" si="43"/>
        <v>0</v>
      </c>
    </row>
    <row r="941" spans="1:7" s="83" customFormat="1" hidden="1">
      <c r="A941" s="99">
        <f>'Accounting Invoice'!F1757</f>
        <v>0</v>
      </c>
      <c r="B941" s="78">
        <f>Original!C943</f>
        <v>0</v>
      </c>
      <c r="C941" s="79">
        <f>Original!B943</f>
        <v>0</v>
      </c>
      <c r="D941" s="84">
        <f t="shared" si="41"/>
        <v>0</v>
      </c>
      <c r="E941" s="84">
        <f t="shared" si="42"/>
        <v>0</v>
      </c>
      <c r="F941" s="85">
        <f>Original!G943</f>
        <v>0</v>
      </c>
      <c r="G941" s="86">
        <f t="shared" si="43"/>
        <v>0</v>
      </c>
    </row>
    <row r="942" spans="1:7" s="83" customFormat="1" hidden="1">
      <c r="A942" s="99">
        <f>'Accounting Invoice'!F1758</f>
        <v>0</v>
      </c>
      <c r="B942" s="78">
        <f>Original!C944</f>
        <v>0</v>
      </c>
      <c r="C942" s="79">
        <f>Original!B944</f>
        <v>0</v>
      </c>
      <c r="D942" s="84">
        <f t="shared" si="41"/>
        <v>0</v>
      </c>
      <c r="E942" s="84">
        <f t="shared" si="42"/>
        <v>0</v>
      </c>
      <c r="F942" s="85">
        <f>Original!G944</f>
        <v>0</v>
      </c>
      <c r="G942" s="86">
        <f t="shared" si="43"/>
        <v>0</v>
      </c>
    </row>
    <row r="943" spans="1:7" s="83" customFormat="1" hidden="1">
      <c r="A943" s="99">
        <f>'Accounting Invoice'!F1759</f>
        <v>0</v>
      </c>
      <c r="B943" s="78">
        <f>Original!C945</f>
        <v>0</v>
      </c>
      <c r="C943" s="79">
        <f>Original!B945</f>
        <v>0</v>
      </c>
      <c r="D943" s="84">
        <f t="shared" si="41"/>
        <v>0</v>
      </c>
      <c r="E943" s="84">
        <f t="shared" si="42"/>
        <v>0</v>
      </c>
      <c r="F943" s="85">
        <f>Original!G945</f>
        <v>0</v>
      </c>
      <c r="G943" s="86">
        <f t="shared" si="43"/>
        <v>0</v>
      </c>
    </row>
    <row r="944" spans="1:7" s="83" customFormat="1" hidden="1">
      <c r="A944" s="99">
        <f>'Accounting Invoice'!F1760</f>
        <v>0</v>
      </c>
      <c r="B944" s="78">
        <f>Original!C946</f>
        <v>0</v>
      </c>
      <c r="C944" s="79">
        <f>Original!B946</f>
        <v>0</v>
      </c>
      <c r="D944" s="84">
        <f t="shared" si="41"/>
        <v>0</v>
      </c>
      <c r="E944" s="84">
        <f t="shared" si="42"/>
        <v>0</v>
      </c>
      <c r="F944" s="85">
        <f>Original!G946</f>
        <v>0</v>
      </c>
      <c r="G944" s="86">
        <f t="shared" si="43"/>
        <v>0</v>
      </c>
    </row>
    <row r="945" spans="1:7" s="83" customFormat="1" hidden="1">
      <c r="A945" s="99">
        <f>'Accounting Invoice'!F1761</f>
        <v>0</v>
      </c>
      <c r="B945" s="78">
        <f>Original!C947</f>
        <v>0</v>
      </c>
      <c r="C945" s="79">
        <f>Original!B947</f>
        <v>0</v>
      </c>
      <c r="D945" s="84">
        <f t="shared" si="41"/>
        <v>0</v>
      </c>
      <c r="E945" s="84">
        <f t="shared" si="42"/>
        <v>0</v>
      </c>
      <c r="F945" s="85">
        <f>Original!G947</f>
        <v>0</v>
      </c>
      <c r="G945" s="86">
        <f t="shared" si="43"/>
        <v>0</v>
      </c>
    </row>
    <row r="946" spans="1:7" s="83" customFormat="1" hidden="1">
      <c r="A946" s="99">
        <f>'Accounting Invoice'!F1762</f>
        <v>0</v>
      </c>
      <c r="B946" s="78">
        <f>Original!C948</f>
        <v>0</v>
      </c>
      <c r="C946" s="79">
        <f>Original!B948</f>
        <v>0</v>
      </c>
      <c r="D946" s="84">
        <f t="shared" si="41"/>
        <v>0</v>
      </c>
      <c r="E946" s="84">
        <f t="shared" si="42"/>
        <v>0</v>
      </c>
      <c r="F946" s="85">
        <f>Original!G948</f>
        <v>0</v>
      </c>
      <c r="G946" s="86">
        <f t="shared" si="43"/>
        <v>0</v>
      </c>
    </row>
    <row r="947" spans="1:7" s="83" customFormat="1" hidden="1">
      <c r="A947" s="99">
        <f>'Accounting Invoice'!F1763</f>
        <v>0</v>
      </c>
      <c r="B947" s="78">
        <f>Original!C949</f>
        <v>0</v>
      </c>
      <c r="C947" s="79">
        <f>Original!B949</f>
        <v>0</v>
      </c>
      <c r="D947" s="84">
        <f t="shared" si="41"/>
        <v>0</v>
      </c>
      <c r="E947" s="84">
        <f t="shared" si="42"/>
        <v>0</v>
      </c>
      <c r="F947" s="85">
        <f>Original!G949</f>
        <v>0</v>
      </c>
      <c r="G947" s="86">
        <f t="shared" si="43"/>
        <v>0</v>
      </c>
    </row>
    <row r="948" spans="1:7" s="83" customFormat="1" hidden="1">
      <c r="A948" s="99">
        <f>'Accounting Invoice'!F1764</f>
        <v>0</v>
      </c>
      <c r="B948" s="78">
        <f>Original!C950</f>
        <v>0</v>
      </c>
      <c r="C948" s="79">
        <f>Original!B950</f>
        <v>0</v>
      </c>
      <c r="D948" s="84">
        <f t="shared" si="41"/>
        <v>0</v>
      </c>
      <c r="E948" s="84">
        <f t="shared" si="42"/>
        <v>0</v>
      </c>
      <c r="F948" s="85">
        <f>Original!G950</f>
        <v>0</v>
      </c>
      <c r="G948" s="86">
        <f t="shared" si="43"/>
        <v>0</v>
      </c>
    </row>
    <row r="949" spans="1:7" s="83" customFormat="1" hidden="1">
      <c r="A949" s="99">
        <f>'Accounting Invoice'!F1765</f>
        <v>0</v>
      </c>
      <c r="B949" s="78">
        <f>Original!C951</f>
        <v>0</v>
      </c>
      <c r="C949" s="79">
        <f>Original!B951</f>
        <v>0</v>
      </c>
      <c r="D949" s="84">
        <f t="shared" si="41"/>
        <v>0</v>
      </c>
      <c r="E949" s="84">
        <f t="shared" si="42"/>
        <v>0</v>
      </c>
      <c r="F949" s="85">
        <f>Original!G951</f>
        <v>0</v>
      </c>
      <c r="G949" s="86">
        <f t="shared" si="43"/>
        <v>0</v>
      </c>
    </row>
    <row r="950" spans="1:7" s="83" customFormat="1" hidden="1">
      <c r="A950" s="99">
        <f>'Accounting Invoice'!F1766</f>
        <v>0</v>
      </c>
      <c r="B950" s="78">
        <f>Original!C952</f>
        <v>0</v>
      </c>
      <c r="C950" s="79">
        <f>Original!B952</f>
        <v>0</v>
      </c>
      <c r="D950" s="84">
        <f t="shared" si="41"/>
        <v>0</v>
      </c>
      <c r="E950" s="84">
        <f t="shared" si="42"/>
        <v>0</v>
      </c>
      <c r="F950" s="85">
        <f>Original!G952</f>
        <v>0</v>
      </c>
      <c r="G950" s="86">
        <f t="shared" si="43"/>
        <v>0</v>
      </c>
    </row>
    <row r="951" spans="1:7" s="83" customFormat="1" hidden="1">
      <c r="A951" s="99">
        <f>'Accounting Invoice'!F1767</f>
        <v>0</v>
      </c>
      <c r="B951" s="78">
        <f>Original!C953</f>
        <v>0</v>
      </c>
      <c r="C951" s="79">
        <f>Original!B953</f>
        <v>0</v>
      </c>
      <c r="D951" s="84">
        <f t="shared" si="41"/>
        <v>0</v>
      </c>
      <c r="E951" s="84">
        <f t="shared" si="42"/>
        <v>0</v>
      </c>
      <c r="F951" s="85">
        <f>Original!G953</f>
        <v>0</v>
      </c>
      <c r="G951" s="86">
        <f t="shared" si="43"/>
        <v>0</v>
      </c>
    </row>
    <row r="952" spans="1:7" s="83" customFormat="1" hidden="1">
      <c r="A952" s="99">
        <f>'Accounting Invoice'!F1768</f>
        <v>0</v>
      </c>
      <c r="B952" s="78">
        <f>Original!C954</f>
        <v>0</v>
      </c>
      <c r="C952" s="79">
        <f>Original!B954</f>
        <v>0</v>
      </c>
      <c r="D952" s="84">
        <f t="shared" si="41"/>
        <v>0</v>
      </c>
      <c r="E952" s="84">
        <f t="shared" si="42"/>
        <v>0</v>
      </c>
      <c r="F952" s="85">
        <f>Original!G954</f>
        <v>0</v>
      </c>
      <c r="G952" s="86">
        <f t="shared" si="43"/>
        <v>0</v>
      </c>
    </row>
    <row r="953" spans="1:7" s="83" customFormat="1" hidden="1">
      <c r="A953" s="99">
        <f>'Accounting Invoice'!F1769</f>
        <v>0</v>
      </c>
      <c r="B953" s="78">
        <f>Original!C955</f>
        <v>0</v>
      </c>
      <c r="C953" s="79">
        <f>Original!B955</f>
        <v>0</v>
      </c>
      <c r="D953" s="84">
        <f t="shared" si="41"/>
        <v>0</v>
      </c>
      <c r="E953" s="84">
        <f t="shared" si="42"/>
        <v>0</v>
      </c>
      <c r="F953" s="85">
        <f>Original!G955</f>
        <v>0</v>
      </c>
      <c r="G953" s="86">
        <f t="shared" si="43"/>
        <v>0</v>
      </c>
    </row>
    <row r="954" spans="1:7" s="83" customFormat="1" hidden="1">
      <c r="A954" s="99">
        <f>'Accounting Invoice'!F1770</f>
        <v>0</v>
      </c>
      <c r="B954" s="78">
        <f>Original!C956</f>
        <v>0</v>
      </c>
      <c r="C954" s="79">
        <f>Original!B956</f>
        <v>0</v>
      </c>
      <c r="D954" s="84">
        <f t="shared" si="41"/>
        <v>0</v>
      </c>
      <c r="E954" s="84">
        <f t="shared" si="42"/>
        <v>0</v>
      </c>
      <c r="F954" s="85">
        <f>Original!G956</f>
        <v>0</v>
      </c>
      <c r="G954" s="86">
        <f t="shared" si="43"/>
        <v>0</v>
      </c>
    </row>
    <row r="955" spans="1:7" s="83" customFormat="1" hidden="1">
      <c r="A955" s="99">
        <f>'Accounting Invoice'!F1771</f>
        <v>0</v>
      </c>
      <c r="B955" s="78">
        <f>Original!C957</f>
        <v>0</v>
      </c>
      <c r="C955" s="79">
        <f>Original!B957</f>
        <v>0</v>
      </c>
      <c r="D955" s="84">
        <f t="shared" si="41"/>
        <v>0</v>
      </c>
      <c r="E955" s="84">
        <f t="shared" si="42"/>
        <v>0</v>
      </c>
      <c r="F955" s="85">
        <f>Original!G957</f>
        <v>0</v>
      </c>
      <c r="G955" s="86">
        <f t="shared" si="43"/>
        <v>0</v>
      </c>
    </row>
    <row r="956" spans="1:7" s="83" customFormat="1" hidden="1">
      <c r="A956" s="99">
        <f>'Accounting Invoice'!F1772</f>
        <v>0</v>
      </c>
      <c r="B956" s="78">
        <f>Original!C958</f>
        <v>0</v>
      </c>
      <c r="C956" s="79">
        <f>Original!B958</f>
        <v>0</v>
      </c>
      <c r="D956" s="84">
        <f t="shared" si="41"/>
        <v>0</v>
      </c>
      <c r="E956" s="84">
        <f t="shared" si="42"/>
        <v>0</v>
      </c>
      <c r="F956" s="85">
        <f>Original!G958</f>
        <v>0</v>
      </c>
      <c r="G956" s="86">
        <f t="shared" si="43"/>
        <v>0</v>
      </c>
    </row>
    <row r="957" spans="1:7" s="83" customFormat="1" hidden="1">
      <c r="A957" s="99">
        <f>'Accounting Invoice'!F1773</f>
        <v>0</v>
      </c>
      <c r="B957" s="78">
        <f>Original!C959</f>
        <v>0</v>
      </c>
      <c r="C957" s="79">
        <f>Original!B959</f>
        <v>0</v>
      </c>
      <c r="D957" s="84">
        <f t="shared" si="41"/>
        <v>0</v>
      </c>
      <c r="E957" s="84">
        <f t="shared" si="42"/>
        <v>0</v>
      </c>
      <c r="F957" s="85">
        <f>Original!G959</f>
        <v>0</v>
      </c>
      <c r="G957" s="86">
        <f t="shared" si="43"/>
        <v>0</v>
      </c>
    </row>
    <row r="958" spans="1:7" s="83" customFormat="1" hidden="1">
      <c r="A958" s="99">
        <f>'Accounting Invoice'!F1774</f>
        <v>0</v>
      </c>
      <c r="B958" s="78">
        <f>Original!C960</f>
        <v>0</v>
      </c>
      <c r="C958" s="79">
        <f>Original!B960</f>
        <v>0</v>
      </c>
      <c r="D958" s="84">
        <f t="shared" si="41"/>
        <v>0</v>
      </c>
      <c r="E958" s="84">
        <f t="shared" si="42"/>
        <v>0</v>
      </c>
      <c r="F958" s="85">
        <f>Original!G960</f>
        <v>0</v>
      </c>
      <c r="G958" s="86">
        <f t="shared" si="43"/>
        <v>0</v>
      </c>
    </row>
    <row r="959" spans="1:7" s="83" customFormat="1" hidden="1">
      <c r="A959" s="99">
        <f>'Accounting Invoice'!F1775</f>
        <v>0</v>
      </c>
      <c r="B959" s="78">
        <f>Original!C961</f>
        <v>0</v>
      </c>
      <c r="C959" s="79">
        <f>Original!B961</f>
        <v>0</v>
      </c>
      <c r="D959" s="84">
        <f t="shared" si="41"/>
        <v>0</v>
      </c>
      <c r="E959" s="84">
        <f t="shared" si="42"/>
        <v>0</v>
      </c>
      <c r="F959" s="85">
        <f>Original!G961</f>
        <v>0</v>
      </c>
      <c r="G959" s="86">
        <f t="shared" si="43"/>
        <v>0</v>
      </c>
    </row>
    <row r="960" spans="1:7" s="83" customFormat="1" hidden="1">
      <c r="A960" s="99">
        <f>'Accounting Invoice'!F1776</f>
        <v>0</v>
      </c>
      <c r="B960" s="78">
        <f>Original!C962</f>
        <v>0</v>
      </c>
      <c r="C960" s="79">
        <f>Original!B962</f>
        <v>0</v>
      </c>
      <c r="D960" s="84">
        <f t="shared" si="41"/>
        <v>0</v>
      </c>
      <c r="E960" s="84">
        <f t="shared" si="42"/>
        <v>0</v>
      </c>
      <c r="F960" s="85">
        <f>Original!G962</f>
        <v>0</v>
      </c>
      <c r="G960" s="86">
        <f t="shared" si="43"/>
        <v>0</v>
      </c>
    </row>
    <row r="961" spans="1:7" s="83" customFormat="1" hidden="1">
      <c r="A961" s="99">
        <f>'Accounting Invoice'!F1777</f>
        <v>0</v>
      </c>
      <c r="B961" s="78">
        <f>Original!C963</f>
        <v>0</v>
      </c>
      <c r="C961" s="79">
        <f>Original!B963</f>
        <v>0</v>
      </c>
      <c r="D961" s="84">
        <f t="shared" ref="D961:D998" si="44">F961/$D$14</f>
        <v>0</v>
      </c>
      <c r="E961" s="84">
        <f t="shared" ref="E961:E999" si="45">G961/$D$14</f>
        <v>0</v>
      </c>
      <c r="F961" s="85">
        <f>Original!G963</f>
        <v>0</v>
      </c>
      <c r="G961" s="86">
        <f t="shared" ref="G961:G998" si="46">C961*F961</f>
        <v>0</v>
      </c>
    </row>
    <row r="962" spans="1:7" s="83" customFormat="1" hidden="1">
      <c r="A962" s="99">
        <f>'Accounting Invoice'!F1778</f>
        <v>0</v>
      </c>
      <c r="B962" s="78">
        <f>Original!C964</f>
        <v>0</v>
      </c>
      <c r="C962" s="79">
        <f>Original!B964</f>
        <v>0</v>
      </c>
      <c r="D962" s="84">
        <f t="shared" si="44"/>
        <v>0</v>
      </c>
      <c r="E962" s="84">
        <f t="shared" si="45"/>
        <v>0</v>
      </c>
      <c r="F962" s="85">
        <f>Original!G964</f>
        <v>0</v>
      </c>
      <c r="G962" s="86">
        <f t="shared" si="46"/>
        <v>0</v>
      </c>
    </row>
    <row r="963" spans="1:7" s="83" customFormat="1" hidden="1">
      <c r="A963" s="99">
        <f>'Accounting Invoice'!F1779</f>
        <v>0</v>
      </c>
      <c r="B963" s="78">
        <f>Original!C965</f>
        <v>0</v>
      </c>
      <c r="C963" s="79">
        <f>Original!B965</f>
        <v>0</v>
      </c>
      <c r="D963" s="84">
        <f t="shared" si="44"/>
        <v>0</v>
      </c>
      <c r="E963" s="84">
        <f t="shared" si="45"/>
        <v>0</v>
      </c>
      <c r="F963" s="85">
        <f>Original!G965</f>
        <v>0</v>
      </c>
      <c r="G963" s="86">
        <f t="shared" si="46"/>
        <v>0</v>
      </c>
    </row>
    <row r="964" spans="1:7" s="83" customFormat="1" hidden="1">
      <c r="A964" s="99">
        <f>'Accounting Invoice'!F1780</f>
        <v>0</v>
      </c>
      <c r="B964" s="78">
        <f>Original!C966</f>
        <v>0</v>
      </c>
      <c r="C964" s="79">
        <f>Original!B966</f>
        <v>0</v>
      </c>
      <c r="D964" s="84">
        <f t="shared" si="44"/>
        <v>0</v>
      </c>
      <c r="E964" s="84">
        <f t="shared" si="45"/>
        <v>0</v>
      </c>
      <c r="F964" s="85">
        <f>Original!G966</f>
        <v>0</v>
      </c>
      <c r="G964" s="86">
        <f t="shared" si="46"/>
        <v>0</v>
      </c>
    </row>
    <row r="965" spans="1:7" s="83" customFormat="1" hidden="1">
      <c r="A965" s="99">
        <f>'Accounting Invoice'!F1781</f>
        <v>0</v>
      </c>
      <c r="B965" s="78">
        <f>Original!C967</f>
        <v>0</v>
      </c>
      <c r="C965" s="79">
        <f>Original!B967</f>
        <v>0</v>
      </c>
      <c r="D965" s="84">
        <f t="shared" si="44"/>
        <v>0</v>
      </c>
      <c r="E965" s="84">
        <f t="shared" si="45"/>
        <v>0</v>
      </c>
      <c r="F965" s="85">
        <f>Original!G967</f>
        <v>0</v>
      </c>
      <c r="G965" s="86">
        <f t="shared" si="46"/>
        <v>0</v>
      </c>
    </row>
    <row r="966" spans="1:7" s="83" customFormat="1" hidden="1">
      <c r="A966" s="99">
        <f>'Accounting Invoice'!F1782</f>
        <v>0</v>
      </c>
      <c r="B966" s="78">
        <f>Original!C968</f>
        <v>0</v>
      </c>
      <c r="C966" s="79">
        <f>Original!B968</f>
        <v>0</v>
      </c>
      <c r="D966" s="84">
        <f t="shared" si="44"/>
        <v>0</v>
      </c>
      <c r="E966" s="84">
        <f t="shared" si="45"/>
        <v>0</v>
      </c>
      <c r="F966" s="85">
        <f>Original!G968</f>
        <v>0</v>
      </c>
      <c r="G966" s="86">
        <f t="shared" si="46"/>
        <v>0</v>
      </c>
    </row>
    <row r="967" spans="1:7" s="83" customFormat="1" hidden="1">
      <c r="A967" s="99">
        <f>'Accounting Invoice'!F1783</f>
        <v>0</v>
      </c>
      <c r="B967" s="78">
        <f>Original!C969</f>
        <v>0</v>
      </c>
      <c r="C967" s="79">
        <f>Original!B969</f>
        <v>0</v>
      </c>
      <c r="D967" s="84">
        <f t="shared" si="44"/>
        <v>0</v>
      </c>
      <c r="E967" s="84">
        <f t="shared" si="45"/>
        <v>0</v>
      </c>
      <c r="F967" s="85">
        <f>Original!G969</f>
        <v>0</v>
      </c>
      <c r="G967" s="86">
        <f t="shared" si="46"/>
        <v>0</v>
      </c>
    </row>
    <row r="968" spans="1:7" s="83" customFormat="1" hidden="1">
      <c r="A968" s="99">
        <f>'Accounting Invoice'!F1784</f>
        <v>0</v>
      </c>
      <c r="B968" s="78">
        <f>Original!C970</f>
        <v>0</v>
      </c>
      <c r="C968" s="79">
        <f>Original!B970</f>
        <v>0</v>
      </c>
      <c r="D968" s="84">
        <f t="shared" si="44"/>
        <v>0</v>
      </c>
      <c r="E968" s="84">
        <f t="shared" si="45"/>
        <v>0</v>
      </c>
      <c r="F968" s="85">
        <f>Original!G970</f>
        <v>0</v>
      </c>
      <c r="G968" s="86">
        <f t="shared" si="46"/>
        <v>0</v>
      </c>
    </row>
    <row r="969" spans="1:7" s="83" customFormat="1" hidden="1">
      <c r="A969" s="99">
        <f>'Accounting Invoice'!F1785</f>
        <v>0</v>
      </c>
      <c r="B969" s="78">
        <f>Original!C971</f>
        <v>0</v>
      </c>
      <c r="C969" s="79">
        <f>Original!B971</f>
        <v>0</v>
      </c>
      <c r="D969" s="84">
        <f t="shared" si="44"/>
        <v>0</v>
      </c>
      <c r="E969" s="84">
        <f t="shared" si="45"/>
        <v>0</v>
      </c>
      <c r="F969" s="85">
        <f>Original!G971</f>
        <v>0</v>
      </c>
      <c r="G969" s="86">
        <f t="shared" si="46"/>
        <v>0</v>
      </c>
    </row>
    <row r="970" spans="1:7" s="83" customFormat="1" hidden="1">
      <c r="A970" s="99">
        <f>'Accounting Invoice'!F1786</f>
        <v>0</v>
      </c>
      <c r="B970" s="78">
        <f>Original!C972</f>
        <v>0</v>
      </c>
      <c r="C970" s="79">
        <f>Original!B972</f>
        <v>0</v>
      </c>
      <c r="D970" s="84">
        <f t="shared" si="44"/>
        <v>0</v>
      </c>
      <c r="E970" s="84">
        <f t="shared" si="45"/>
        <v>0</v>
      </c>
      <c r="F970" s="85">
        <f>Original!G972</f>
        <v>0</v>
      </c>
      <c r="G970" s="86">
        <f t="shared" si="46"/>
        <v>0</v>
      </c>
    </row>
    <row r="971" spans="1:7" s="83" customFormat="1" hidden="1">
      <c r="A971" s="99">
        <f>'Accounting Invoice'!F1787</f>
        <v>0</v>
      </c>
      <c r="B971" s="78">
        <f>Original!C973</f>
        <v>0</v>
      </c>
      <c r="C971" s="79">
        <f>Original!B973</f>
        <v>0</v>
      </c>
      <c r="D971" s="84">
        <f t="shared" si="44"/>
        <v>0</v>
      </c>
      <c r="E971" s="84">
        <f t="shared" si="45"/>
        <v>0</v>
      </c>
      <c r="F971" s="85">
        <f>Original!G973</f>
        <v>0</v>
      </c>
      <c r="G971" s="86">
        <f t="shared" si="46"/>
        <v>0</v>
      </c>
    </row>
    <row r="972" spans="1:7" s="83" customFormat="1" hidden="1">
      <c r="A972" s="99">
        <f>'Accounting Invoice'!F1788</f>
        <v>0</v>
      </c>
      <c r="B972" s="78">
        <f>Original!C974</f>
        <v>0</v>
      </c>
      <c r="C972" s="79">
        <f>Original!B974</f>
        <v>0</v>
      </c>
      <c r="D972" s="84">
        <f t="shared" si="44"/>
        <v>0</v>
      </c>
      <c r="E972" s="84">
        <f t="shared" si="45"/>
        <v>0</v>
      </c>
      <c r="F972" s="85">
        <f>Original!G974</f>
        <v>0</v>
      </c>
      <c r="G972" s="86">
        <f t="shared" si="46"/>
        <v>0</v>
      </c>
    </row>
    <row r="973" spans="1:7" s="83" customFormat="1" hidden="1">
      <c r="A973" s="99">
        <f>'Accounting Invoice'!F1789</f>
        <v>0</v>
      </c>
      <c r="B973" s="78">
        <f>Original!C975</f>
        <v>0</v>
      </c>
      <c r="C973" s="79">
        <f>Original!B975</f>
        <v>0</v>
      </c>
      <c r="D973" s="84">
        <f t="shared" si="44"/>
        <v>0</v>
      </c>
      <c r="E973" s="84">
        <f t="shared" si="45"/>
        <v>0</v>
      </c>
      <c r="F973" s="85">
        <f>Original!G975</f>
        <v>0</v>
      </c>
      <c r="G973" s="86">
        <f t="shared" si="46"/>
        <v>0</v>
      </c>
    </row>
    <row r="974" spans="1:7" s="83" customFormat="1" hidden="1">
      <c r="A974" s="99">
        <f>'Accounting Invoice'!F1790</f>
        <v>0</v>
      </c>
      <c r="B974" s="78">
        <f>Original!C976</f>
        <v>0</v>
      </c>
      <c r="C974" s="79">
        <f>Original!B976</f>
        <v>0</v>
      </c>
      <c r="D974" s="84">
        <f t="shared" si="44"/>
        <v>0</v>
      </c>
      <c r="E974" s="84">
        <f t="shared" si="45"/>
        <v>0</v>
      </c>
      <c r="F974" s="85">
        <f>Original!G976</f>
        <v>0</v>
      </c>
      <c r="G974" s="86">
        <f t="shared" si="46"/>
        <v>0</v>
      </c>
    </row>
    <row r="975" spans="1:7" s="83" customFormat="1" hidden="1">
      <c r="A975" s="99">
        <f>'Accounting Invoice'!F1791</f>
        <v>0</v>
      </c>
      <c r="B975" s="78">
        <f>Original!C977</f>
        <v>0</v>
      </c>
      <c r="C975" s="79">
        <f>Original!B977</f>
        <v>0</v>
      </c>
      <c r="D975" s="84">
        <f t="shared" si="44"/>
        <v>0</v>
      </c>
      <c r="E975" s="84">
        <f t="shared" si="45"/>
        <v>0</v>
      </c>
      <c r="F975" s="85">
        <f>Original!G977</f>
        <v>0</v>
      </c>
      <c r="G975" s="86">
        <f t="shared" si="46"/>
        <v>0</v>
      </c>
    </row>
    <row r="976" spans="1:7" s="83" customFormat="1" hidden="1">
      <c r="A976" s="99">
        <f>'Accounting Invoice'!F1792</f>
        <v>0</v>
      </c>
      <c r="B976" s="78">
        <f>Original!C978</f>
        <v>0</v>
      </c>
      <c r="C976" s="79">
        <f>Original!B978</f>
        <v>0</v>
      </c>
      <c r="D976" s="84">
        <f t="shared" si="44"/>
        <v>0</v>
      </c>
      <c r="E976" s="84">
        <f t="shared" si="45"/>
        <v>0</v>
      </c>
      <c r="F976" s="85">
        <f>Original!G978</f>
        <v>0</v>
      </c>
      <c r="G976" s="86">
        <f t="shared" si="46"/>
        <v>0</v>
      </c>
    </row>
    <row r="977" spans="1:7" s="83" customFormat="1" hidden="1">
      <c r="A977" s="99">
        <f>'Accounting Invoice'!F1793</f>
        <v>0</v>
      </c>
      <c r="B977" s="78">
        <f>Original!C979</f>
        <v>0</v>
      </c>
      <c r="C977" s="79">
        <f>Original!B979</f>
        <v>0</v>
      </c>
      <c r="D977" s="84">
        <f t="shared" si="44"/>
        <v>0</v>
      </c>
      <c r="E977" s="84">
        <f t="shared" si="45"/>
        <v>0</v>
      </c>
      <c r="F977" s="85">
        <f>Original!G979</f>
        <v>0</v>
      </c>
      <c r="G977" s="86">
        <f t="shared" si="46"/>
        <v>0</v>
      </c>
    </row>
    <row r="978" spans="1:7" s="83" customFormat="1" hidden="1">
      <c r="A978" s="99">
        <f>'Accounting Invoice'!F1794</f>
        <v>0</v>
      </c>
      <c r="B978" s="78">
        <f>Original!C980</f>
        <v>0</v>
      </c>
      <c r="C978" s="79">
        <f>Original!B980</f>
        <v>0</v>
      </c>
      <c r="D978" s="84">
        <f t="shared" si="44"/>
        <v>0</v>
      </c>
      <c r="E978" s="84">
        <f t="shared" si="45"/>
        <v>0</v>
      </c>
      <c r="F978" s="85">
        <f>Original!G980</f>
        <v>0</v>
      </c>
      <c r="G978" s="86">
        <f t="shared" si="46"/>
        <v>0</v>
      </c>
    </row>
    <row r="979" spans="1:7" s="83" customFormat="1" hidden="1">
      <c r="A979" s="99">
        <f>'Accounting Invoice'!F1795</f>
        <v>0</v>
      </c>
      <c r="B979" s="78">
        <f>Original!C981</f>
        <v>0</v>
      </c>
      <c r="C979" s="79">
        <f>Original!B981</f>
        <v>0</v>
      </c>
      <c r="D979" s="84">
        <f t="shared" si="44"/>
        <v>0</v>
      </c>
      <c r="E979" s="84">
        <f t="shared" si="45"/>
        <v>0</v>
      </c>
      <c r="F979" s="85">
        <f>Original!G981</f>
        <v>0</v>
      </c>
      <c r="G979" s="86">
        <f t="shared" si="46"/>
        <v>0</v>
      </c>
    </row>
    <row r="980" spans="1:7" s="83" customFormat="1" hidden="1">
      <c r="A980" s="99">
        <f>'Accounting Invoice'!F1796</f>
        <v>0</v>
      </c>
      <c r="B980" s="78">
        <f>Original!C982</f>
        <v>0</v>
      </c>
      <c r="C980" s="79">
        <f>Original!B982</f>
        <v>0</v>
      </c>
      <c r="D980" s="84">
        <f t="shared" si="44"/>
        <v>0</v>
      </c>
      <c r="E980" s="84">
        <f t="shared" si="45"/>
        <v>0</v>
      </c>
      <c r="F980" s="85">
        <f>Original!G982</f>
        <v>0</v>
      </c>
      <c r="G980" s="86">
        <f t="shared" si="46"/>
        <v>0</v>
      </c>
    </row>
    <row r="981" spans="1:7" s="83" customFormat="1" hidden="1">
      <c r="A981" s="99">
        <f>'Accounting Invoice'!F1797</f>
        <v>0</v>
      </c>
      <c r="B981" s="78">
        <f>Original!C983</f>
        <v>0</v>
      </c>
      <c r="C981" s="79">
        <f>Original!B983</f>
        <v>0</v>
      </c>
      <c r="D981" s="84">
        <f t="shared" si="44"/>
        <v>0</v>
      </c>
      <c r="E981" s="84">
        <f t="shared" si="45"/>
        <v>0</v>
      </c>
      <c r="F981" s="85">
        <f>Original!G983</f>
        <v>0</v>
      </c>
      <c r="G981" s="86">
        <f t="shared" si="46"/>
        <v>0</v>
      </c>
    </row>
    <row r="982" spans="1:7" s="83" customFormat="1" hidden="1">
      <c r="A982" s="99">
        <f>'Accounting Invoice'!F1798</f>
        <v>0</v>
      </c>
      <c r="B982" s="78">
        <f>Original!C984</f>
        <v>0</v>
      </c>
      <c r="C982" s="79">
        <f>Original!B984</f>
        <v>0</v>
      </c>
      <c r="D982" s="84">
        <f t="shared" si="44"/>
        <v>0</v>
      </c>
      <c r="E982" s="84">
        <f t="shared" si="45"/>
        <v>0</v>
      </c>
      <c r="F982" s="85">
        <f>Original!G984</f>
        <v>0</v>
      </c>
      <c r="G982" s="86">
        <f t="shared" si="46"/>
        <v>0</v>
      </c>
    </row>
    <row r="983" spans="1:7" s="83" customFormat="1" hidden="1">
      <c r="A983" s="99">
        <f>'Accounting Invoice'!F1799</f>
        <v>0</v>
      </c>
      <c r="B983" s="78">
        <f>Original!C985</f>
        <v>0</v>
      </c>
      <c r="C983" s="79">
        <f>Original!B985</f>
        <v>0</v>
      </c>
      <c r="D983" s="84">
        <f t="shared" si="44"/>
        <v>0</v>
      </c>
      <c r="E983" s="84">
        <f t="shared" si="45"/>
        <v>0</v>
      </c>
      <c r="F983" s="85">
        <f>Original!G985</f>
        <v>0</v>
      </c>
      <c r="G983" s="86">
        <f t="shared" si="46"/>
        <v>0</v>
      </c>
    </row>
    <row r="984" spans="1:7" s="83" customFormat="1" hidden="1">
      <c r="A984" s="99">
        <f>'Accounting Invoice'!F1800</f>
        <v>0</v>
      </c>
      <c r="B984" s="78">
        <f>Original!C986</f>
        <v>0</v>
      </c>
      <c r="C984" s="79">
        <f>Original!B986</f>
        <v>0</v>
      </c>
      <c r="D984" s="84">
        <f t="shared" si="44"/>
        <v>0</v>
      </c>
      <c r="E984" s="84">
        <f t="shared" si="45"/>
        <v>0</v>
      </c>
      <c r="F984" s="85">
        <f>Original!G986</f>
        <v>0</v>
      </c>
      <c r="G984" s="86">
        <f t="shared" si="46"/>
        <v>0</v>
      </c>
    </row>
    <row r="985" spans="1:7" s="83" customFormat="1" hidden="1">
      <c r="A985" s="99">
        <f>'Accounting Invoice'!F1801</f>
        <v>0</v>
      </c>
      <c r="B985" s="78">
        <f>Original!C987</f>
        <v>0</v>
      </c>
      <c r="C985" s="79">
        <f>Original!B987</f>
        <v>0</v>
      </c>
      <c r="D985" s="84">
        <f t="shared" si="44"/>
        <v>0</v>
      </c>
      <c r="E985" s="84">
        <f t="shared" si="45"/>
        <v>0</v>
      </c>
      <c r="F985" s="85">
        <f>Original!G987</f>
        <v>0</v>
      </c>
      <c r="G985" s="86">
        <f t="shared" si="46"/>
        <v>0</v>
      </c>
    </row>
    <row r="986" spans="1:7" s="83" customFormat="1" hidden="1">
      <c r="A986" s="99">
        <f>'Accounting Invoice'!F1802</f>
        <v>0</v>
      </c>
      <c r="B986" s="78">
        <f>Original!C988</f>
        <v>0</v>
      </c>
      <c r="C986" s="79">
        <f>Original!B988</f>
        <v>0</v>
      </c>
      <c r="D986" s="84">
        <f t="shared" si="44"/>
        <v>0</v>
      </c>
      <c r="E986" s="84">
        <f t="shared" si="45"/>
        <v>0</v>
      </c>
      <c r="F986" s="85">
        <f>Original!G988</f>
        <v>0</v>
      </c>
      <c r="G986" s="86">
        <f t="shared" si="46"/>
        <v>0</v>
      </c>
    </row>
    <row r="987" spans="1:7" s="83" customFormat="1" hidden="1">
      <c r="A987" s="99">
        <f>'Accounting Invoice'!F1803</f>
        <v>0</v>
      </c>
      <c r="B987" s="78">
        <f>Original!C989</f>
        <v>0</v>
      </c>
      <c r="C987" s="79">
        <f>Original!B989</f>
        <v>0</v>
      </c>
      <c r="D987" s="84">
        <f t="shared" si="44"/>
        <v>0</v>
      </c>
      <c r="E987" s="84">
        <f t="shared" si="45"/>
        <v>0</v>
      </c>
      <c r="F987" s="85">
        <f>Original!G989</f>
        <v>0</v>
      </c>
      <c r="G987" s="86">
        <f t="shared" si="46"/>
        <v>0</v>
      </c>
    </row>
    <row r="988" spans="1:7" s="83" customFormat="1" hidden="1">
      <c r="A988" s="99">
        <f>'Accounting Invoice'!F1804</f>
        <v>0</v>
      </c>
      <c r="B988" s="78">
        <f>Original!C990</f>
        <v>0</v>
      </c>
      <c r="C988" s="79">
        <f>Original!B990</f>
        <v>0</v>
      </c>
      <c r="D988" s="84">
        <f t="shared" si="44"/>
        <v>0</v>
      </c>
      <c r="E988" s="84">
        <f t="shared" si="45"/>
        <v>0</v>
      </c>
      <c r="F988" s="85">
        <f>Original!G990</f>
        <v>0</v>
      </c>
      <c r="G988" s="86">
        <f t="shared" si="46"/>
        <v>0</v>
      </c>
    </row>
    <row r="989" spans="1:7" s="83" customFormat="1" hidden="1">
      <c r="A989" s="99">
        <f>'Accounting Invoice'!F1805</f>
        <v>0</v>
      </c>
      <c r="B989" s="78">
        <f>Original!C991</f>
        <v>0</v>
      </c>
      <c r="C989" s="79">
        <f>Original!B991</f>
        <v>0</v>
      </c>
      <c r="D989" s="84">
        <f t="shared" si="44"/>
        <v>0</v>
      </c>
      <c r="E989" s="84">
        <f t="shared" si="45"/>
        <v>0</v>
      </c>
      <c r="F989" s="85">
        <f>Original!G991</f>
        <v>0</v>
      </c>
      <c r="G989" s="86">
        <f t="shared" si="46"/>
        <v>0</v>
      </c>
    </row>
    <row r="990" spans="1:7" s="83" customFormat="1" hidden="1">
      <c r="A990" s="99">
        <f>'Accounting Invoice'!F1806</f>
        <v>0</v>
      </c>
      <c r="B990" s="78">
        <f>Original!C992</f>
        <v>0</v>
      </c>
      <c r="C990" s="79">
        <f>Original!B992</f>
        <v>0</v>
      </c>
      <c r="D990" s="84">
        <f t="shared" si="44"/>
        <v>0</v>
      </c>
      <c r="E990" s="84">
        <f t="shared" si="45"/>
        <v>0</v>
      </c>
      <c r="F990" s="85">
        <f>Original!G992</f>
        <v>0</v>
      </c>
      <c r="G990" s="86">
        <f t="shared" si="46"/>
        <v>0</v>
      </c>
    </row>
    <row r="991" spans="1:7" s="83" customFormat="1" hidden="1">
      <c r="A991" s="99">
        <f>'Accounting Invoice'!F1807</f>
        <v>0</v>
      </c>
      <c r="B991" s="78">
        <f>Original!C993</f>
        <v>0</v>
      </c>
      <c r="C991" s="79">
        <f>Original!B993</f>
        <v>0</v>
      </c>
      <c r="D991" s="84">
        <f t="shared" si="44"/>
        <v>0</v>
      </c>
      <c r="E991" s="84">
        <f t="shared" si="45"/>
        <v>0</v>
      </c>
      <c r="F991" s="85">
        <f>Original!G993</f>
        <v>0</v>
      </c>
      <c r="G991" s="86">
        <f t="shared" si="46"/>
        <v>0</v>
      </c>
    </row>
    <row r="992" spans="1:7" s="83" customFormat="1" hidden="1">
      <c r="A992" s="99">
        <f>'Accounting Invoice'!F1808</f>
        <v>0</v>
      </c>
      <c r="B992" s="78">
        <f>Original!C994</f>
        <v>0</v>
      </c>
      <c r="C992" s="79">
        <f>Original!B994</f>
        <v>0</v>
      </c>
      <c r="D992" s="84">
        <f t="shared" si="44"/>
        <v>0</v>
      </c>
      <c r="E992" s="84">
        <f t="shared" si="45"/>
        <v>0</v>
      </c>
      <c r="F992" s="85">
        <f>Original!G994</f>
        <v>0</v>
      </c>
      <c r="G992" s="86">
        <f t="shared" si="46"/>
        <v>0</v>
      </c>
    </row>
    <row r="993" spans="1:7" s="83" customFormat="1" hidden="1">
      <c r="A993" s="99">
        <f>'Accounting Invoice'!F1809</f>
        <v>0</v>
      </c>
      <c r="B993" s="78">
        <f>Original!C995</f>
        <v>0</v>
      </c>
      <c r="C993" s="79">
        <f>Original!B995</f>
        <v>0</v>
      </c>
      <c r="D993" s="84">
        <f t="shared" si="44"/>
        <v>0</v>
      </c>
      <c r="E993" s="84">
        <f t="shared" si="45"/>
        <v>0</v>
      </c>
      <c r="F993" s="85">
        <f>Original!G995</f>
        <v>0</v>
      </c>
      <c r="G993" s="86">
        <f t="shared" si="46"/>
        <v>0</v>
      </c>
    </row>
    <row r="994" spans="1:7" s="83" customFormat="1" hidden="1">
      <c r="A994" s="99">
        <f>'Accounting Invoice'!F1810</f>
        <v>0</v>
      </c>
      <c r="B994" s="78">
        <f>Original!C996</f>
        <v>0</v>
      </c>
      <c r="C994" s="79">
        <f>Original!B996</f>
        <v>0</v>
      </c>
      <c r="D994" s="84">
        <f t="shared" si="44"/>
        <v>0</v>
      </c>
      <c r="E994" s="84">
        <f t="shared" si="45"/>
        <v>0</v>
      </c>
      <c r="F994" s="85">
        <f>Original!G996</f>
        <v>0</v>
      </c>
      <c r="G994" s="86">
        <f t="shared" si="46"/>
        <v>0</v>
      </c>
    </row>
    <row r="995" spans="1:7" s="83" customFormat="1" hidden="1">
      <c r="A995" s="99">
        <f>'Accounting Invoice'!F1811</f>
        <v>0</v>
      </c>
      <c r="B995" s="78">
        <f>Original!C997</f>
        <v>0</v>
      </c>
      <c r="C995" s="79">
        <f>Original!B997</f>
        <v>0</v>
      </c>
      <c r="D995" s="84">
        <f t="shared" si="44"/>
        <v>0</v>
      </c>
      <c r="E995" s="84">
        <f t="shared" si="45"/>
        <v>0</v>
      </c>
      <c r="F995" s="85">
        <f>Original!G997</f>
        <v>0</v>
      </c>
      <c r="G995" s="86">
        <f t="shared" si="46"/>
        <v>0</v>
      </c>
    </row>
    <row r="996" spans="1:7" s="83" customFormat="1" hidden="1">
      <c r="A996" s="99">
        <f>'Accounting Invoice'!F1812</f>
        <v>0</v>
      </c>
      <c r="B996" s="78">
        <f>Original!C998</f>
        <v>0</v>
      </c>
      <c r="C996" s="79">
        <f>Original!B998</f>
        <v>0</v>
      </c>
      <c r="D996" s="84">
        <f t="shared" si="44"/>
        <v>0</v>
      </c>
      <c r="E996" s="84">
        <f t="shared" si="45"/>
        <v>0</v>
      </c>
      <c r="F996" s="85">
        <f>Original!G998</f>
        <v>0</v>
      </c>
      <c r="G996" s="86">
        <f t="shared" si="46"/>
        <v>0</v>
      </c>
    </row>
    <row r="997" spans="1:7" s="83" customFormat="1" hidden="1">
      <c r="A997" s="99">
        <f>'Accounting Invoice'!F1813</f>
        <v>0</v>
      </c>
      <c r="B997" s="78">
        <f>Original!C999</f>
        <v>0</v>
      </c>
      <c r="C997" s="79">
        <f>Original!B999</f>
        <v>0</v>
      </c>
      <c r="D997" s="84">
        <f t="shared" si="44"/>
        <v>0</v>
      </c>
      <c r="E997" s="84">
        <f t="shared" si="45"/>
        <v>0</v>
      </c>
      <c r="F997" s="85">
        <f>Original!G999</f>
        <v>0</v>
      </c>
      <c r="G997" s="86">
        <f t="shared" si="46"/>
        <v>0</v>
      </c>
    </row>
    <row r="998" spans="1:7" s="83" customFormat="1">
      <c r="A998" s="99" t="str">
        <f>'Accounting Invoice'!F1002</f>
        <v>Discount 10%</v>
      </c>
      <c r="B998" s="78">
        <f>Original!C1000</f>
        <v>0</v>
      </c>
      <c r="C998" s="79">
        <f>Original!B1000</f>
        <v>0</v>
      </c>
      <c r="D998" s="84">
        <f t="shared" si="44"/>
        <v>0</v>
      </c>
      <c r="E998" s="84">
        <f t="shared" si="45"/>
        <v>-455.51043077756708</v>
      </c>
      <c r="F998" s="85">
        <f>Original!G1000</f>
        <v>0</v>
      </c>
      <c r="G998" s="86">
        <f>'Accounting Invoice'!H1002</f>
        <v>-16812.89</v>
      </c>
    </row>
    <row r="999" spans="1:7" s="83" customFormat="1">
      <c r="A999" s="99" t="str">
        <f>'Accounting Invoice'!F1003</f>
        <v>Special discount:</v>
      </c>
      <c r="B999" s="78"/>
      <c r="C999" s="79"/>
      <c r="D999" s="84"/>
      <c r="E999" s="84">
        <f t="shared" si="45"/>
        <v>-35.653210512056354</v>
      </c>
      <c r="F999" s="85"/>
      <c r="G999" s="86">
        <f>'Accounting Invoice'!H1003</f>
        <v>-1315.96</v>
      </c>
    </row>
    <row r="1000" spans="1:7" s="83" customFormat="1">
      <c r="A1000" s="99"/>
      <c r="B1000" s="78"/>
      <c r="C1000" s="79"/>
      <c r="D1000" s="84">
        <f>F1000/$D$14</f>
        <v>0</v>
      </c>
      <c r="E1000" s="84">
        <f>G1000/$D$14</f>
        <v>0</v>
      </c>
      <c r="F1000" s="85">
        <f>Original!G1003</f>
        <v>0</v>
      </c>
      <c r="G1000" s="86">
        <f>F1000</f>
        <v>0</v>
      </c>
    </row>
    <row r="1001" spans="1:7" s="83" customFormat="1" ht="13.5" thickBot="1">
      <c r="A1001" s="87"/>
      <c r="B1001" s="88"/>
      <c r="C1001" s="89"/>
      <c r="D1001" s="90"/>
      <c r="E1001" s="90"/>
      <c r="F1001" s="91"/>
      <c r="G1001" s="92"/>
    </row>
    <row r="1002" spans="1:7" s="50" customFormat="1">
      <c r="D1002" s="50" t="s">
        <v>38</v>
      </c>
      <c r="G1002" s="93">
        <f>SUM(G185:G999)</f>
        <v>150000.00000000009</v>
      </c>
    </row>
    <row r="1003" spans="1:7" s="50" customFormat="1">
      <c r="A1003" s="51"/>
      <c r="D1003" s="50" t="s">
        <v>39</v>
      </c>
      <c r="G1003" s="94">
        <f>G1002+G1000</f>
        <v>150000.00000000009</v>
      </c>
    </row>
    <row r="1004" spans="1:7" s="50" customFormat="1">
      <c r="D1004" s="50" t="s">
        <v>40</v>
      </c>
      <c r="G1004" s="95">
        <f>G1003-G1005</f>
        <v>140186.91588785054</v>
      </c>
    </row>
    <row r="1005" spans="1:7" s="50" customFormat="1">
      <c r="D1005" s="50" t="s">
        <v>41</v>
      </c>
      <c r="G1005" s="95">
        <f>(G1003*7)/107</f>
        <v>9813.0841121495396</v>
      </c>
    </row>
    <row r="1006" spans="1:7" s="50" customFormat="1">
      <c r="D1006" s="51" t="s">
        <v>42</v>
      </c>
      <c r="G1006" s="96">
        <f>SUM(G1004:G1005)</f>
        <v>150000.00000000009</v>
      </c>
    </row>
    <row r="1007" spans="1:7" s="50" customFormat="1"/>
    <row r="1008" spans="1:7" s="50" customFormat="1" ht="8.25" customHeight="1"/>
    <row r="1009" spans="1:1" s="50" customFormat="1" ht="11.25" customHeight="1"/>
    <row r="1010" spans="1:1" s="50" customFormat="1" ht="8.25" customHeight="1"/>
    <row r="1011" spans="1:1" s="50" customFormat="1"/>
    <row r="1012" spans="1:1" s="50" customFormat="1" ht="10.5" customHeight="1">
      <c r="A1012" s="51"/>
    </row>
    <row r="1013" spans="1:1" s="50" customFormat="1" ht="9" customHeight="1"/>
    <row r="1014" spans="1:1" s="50" customFormat="1" ht="13.5" customHeight="1">
      <c r="A1014" s="51"/>
    </row>
    <row r="1015" spans="1:1" s="50" customFormat="1" ht="9.75" customHeight="1">
      <c r="A1015" s="98"/>
    </row>
    <row r="1016" spans="1:1" s="50" customFormat="1"/>
    <row r="1017" spans="1:1" s="50" customFormat="1"/>
    <row r="1018" spans="1:1" s="50" customFormat="1"/>
    <row r="1019" spans="1:1" s="50" customFormat="1"/>
    <row r="1020" spans="1:1" s="50" customFormat="1"/>
    <row r="1021" spans="1:1" s="50" customFormat="1"/>
    <row r="1022" spans="1:1" s="50" customFormat="1"/>
    <row r="1023" spans="1:1" s="50" customFormat="1"/>
    <row r="1024" spans="1:1" s="50" customFormat="1"/>
    <row r="1025" s="50" customFormat="1"/>
    <row r="1026" s="50" customFormat="1"/>
    <row r="1027" s="50" customFormat="1"/>
    <row r="1028" s="50" customFormat="1"/>
    <row r="1029" s="50" customFormat="1"/>
    <row r="1030" s="50" customFormat="1"/>
    <row r="1031" s="50" customFormat="1"/>
    <row r="1032" s="50" customFormat="1"/>
    <row r="1033" s="50" customFormat="1"/>
    <row r="1034" s="50" customFormat="1"/>
    <row r="1035" s="50" customFormat="1"/>
    <row r="1036" s="50" customFormat="1"/>
    <row r="1037" s="50" customFormat="1"/>
    <row r="1038" s="50" customFormat="1"/>
    <row r="1039" s="50" customFormat="1"/>
    <row r="1040" s="50" customFormat="1"/>
    <row r="1041" s="50" customFormat="1"/>
    <row r="1042" s="50" customFormat="1"/>
    <row r="1043" s="50" customFormat="1"/>
    <row r="1044" s="50" customFormat="1"/>
    <row r="1045" s="50" customFormat="1"/>
    <row r="1046" s="50" customFormat="1"/>
    <row r="1047" s="50" customFormat="1"/>
    <row r="1048" s="50" customFormat="1"/>
    <row r="1049" s="50" customFormat="1"/>
    <row r="1050" s="50" customFormat="1"/>
    <row r="1051" s="50" customFormat="1"/>
    <row r="1052" s="50" customFormat="1"/>
    <row r="1053" s="50" customFormat="1"/>
    <row r="1054" s="50" customFormat="1"/>
    <row r="1055" s="50" customFormat="1"/>
    <row r="1056" s="50" customFormat="1"/>
    <row r="1057" s="50" customFormat="1"/>
    <row r="1058" s="50" customFormat="1"/>
    <row r="1059" s="50" customFormat="1"/>
    <row r="1060" s="50" customFormat="1"/>
    <row r="1061" s="50" customFormat="1"/>
    <row r="1062" s="50" customFormat="1"/>
    <row r="1063" s="50" customFormat="1"/>
    <row r="1064" s="50" customFormat="1"/>
    <row r="1065" s="50" customFormat="1"/>
    <row r="1066" s="50" customFormat="1"/>
    <row r="1067" s="50" customFormat="1"/>
    <row r="1068" s="50" customFormat="1"/>
    <row r="1069" s="50" customFormat="1"/>
    <row r="1070" s="50" customFormat="1"/>
    <row r="1071" s="50" customFormat="1"/>
    <row r="1072" s="50" customFormat="1"/>
    <row r="1073" s="50" customFormat="1"/>
    <row r="1074" s="50" customFormat="1"/>
    <row r="1075" s="50" customFormat="1"/>
    <row r="1076" s="50" customFormat="1"/>
    <row r="1077" s="50" customFormat="1"/>
    <row r="1078" s="50" customFormat="1"/>
    <row r="1079" s="50" customFormat="1"/>
    <row r="1080" s="50" customFormat="1"/>
    <row r="1081" s="50" customFormat="1"/>
    <row r="1082" s="50" customFormat="1"/>
    <row r="1083" s="50" customFormat="1"/>
    <row r="1084" s="50" customFormat="1"/>
    <row r="1085" s="50" customFormat="1"/>
    <row r="1086" s="50" customFormat="1"/>
    <row r="1087" s="50" customFormat="1"/>
    <row r="1088" s="50" customFormat="1"/>
    <row r="1089" s="50" customFormat="1"/>
    <row r="1090" s="50" customFormat="1"/>
    <row r="1091" s="50" customFormat="1"/>
    <row r="1092" s="50" customFormat="1"/>
    <row r="1093" s="50" customFormat="1"/>
    <row r="1094" s="50" customFormat="1"/>
    <row r="1095" s="50" customFormat="1"/>
    <row r="1096" s="50" customFormat="1"/>
    <row r="1097" s="50" customFormat="1"/>
    <row r="1098" s="50" customFormat="1"/>
    <row r="1099" s="50" customFormat="1"/>
    <row r="1100" s="50" customFormat="1"/>
    <row r="1101" s="50" customFormat="1"/>
    <row r="1102" s="50" customFormat="1"/>
    <row r="1103" s="50" customFormat="1"/>
    <row r="1104" s="50" customFormat="1"/>
    <row r="1105" s="50" customFormat="1"/>
    <row r="1106" s="50" customFormat="1"/>
    <row r="1107" s="50" customFormat="1"/>
    <row r="1108" s="50" customFormat="1"/>
    <row r="1109" s="50" customFormat="1"/>
    <row r="1110" s="50" customFormat="1"/>
    <row r="1111" s="50" customFormat="1"/>
    <row r="1112" s="50" customFormat="1"/>
    <row r="1113" s="50" customFormat="1"/>
    <row r="1114" s="50" customFormat="1"/>
    <row r="1115" s="50" customFormat="1"/>
    <row r="1116" s="50" customFormat="1"/>
    <row r="1117" s="50" customFormat="1"/>
    <row r="1118" s="50" customFormat="1"/>
    <row r="1119" s="50" customFormat="1"/>
    <row r="1120" s="50" customFormat="1"/>
    <row r="1121" s="50" customFormat="1"/>
    <row r="1122" s="50" customFormat="1"/>
    <row r="1123" s="50" customFormat="1"/>
    <row r="1124" s="50" customFormat="1"/>
    <row r="1125" s="50" customFormat="1"/>
    <row r="1126" s="50" customFormat="1"/>
    <row r="1127" s="50" customFormat="1"/>
    <row r="1128" s="50" customFormat="1"/>
    <row r="1129" s="50" customFormat="1"/>
    <row r="1130" s="50" customFormat="1"/>
    <row r="1131" s="50" customFormat="1"/>
    <row r="1132" s="50" customFormat="1"/>
    <row r="1133" s="50" customFormat="1"/>
    <row r="1134" s="50" customFormat="1"/>
    <row r="1135" s="50" customFormat="1"/>
    <row r="1136" s="50" customFormat="1"/>
    <row r="1137" s="50" customFormat="1"/>
    <row r="1138" s="50" customFormat="1"/>
    <row r="1139" s="50" customFormat="1"/>
    <row r="1140" s="50" customFormat="1"/>
    <row r="1141" s="50" customFormat="1"/>
    <row r="1142" s="50" customFormat="1"/>
    <row r="1143" s="50" customFormat="1"/>
    <row r="1144" s="50" customFormat="1"/>
    <row r="1145" s="50" customFormat="1"/>
    <row r="1146" s="50" customFormat="1"/>
    <row r="1147" s="50" customFormat="1"/>
    <row r="1148" s="50" customFormat="1"/>
    <row r="1149" s="50" customFormat="1"/>
    <row r="1150" s="50" customFormat="1"/>
    <row r="1151" s="50" customFormat="1"/>
    <row r="1152" s="50" customFormat="1"/>
    <row r="1153" s="50" customFormat="1"/>
    <row r="1154" s="50" customFormat="1"/>
    <row r="1155" s="50" customFormat="1"/>
    <row r="1156" s="50" customFormat="1"/>
    <row r="1157" s="50" customFormat="1"/>
    <row r="1158" s="50" customFormat="1"/>
    <row r="1159" s="50" customFormat="1"/>
    <row r="1160" s="50" customFormat="1"/>
    <row r="1161" s="50" customFormat="1"/>
    <row r="1162" s="50" customFormat="1"/>
    <row r="1163" s="50" customFormat="1"/>
    <row r="1164" s="50" customFormat="1"/>
    <row r="1165" s="50" customFormat="1"/>
    <row r="1166" s="50" customFormat="1"/>
    <row r="1167" s="50" customFormat="1"/>
    <row r="1168" s="50" customFormat="1"/>
    <row r="1169" s="50" customFormat="1"/>
    <row r="1170" s="50" customFormat="1"/>
    <row r="1171" s="50" customFormat="1"/>
    <row r="1172" s="50" customFormat="1"/>
    <row r="1173" s="50" customFormat="1"/>
    <row r="1174" s="50" customFormat="1"/>
    <row r="1175" s="50" customFormat="1"/>
    <row r="1176" s="50" customFormat="1"/>
    <row r="1177" s="50" customFormat="1"/>
    <row r="1178" s="50" customFormat="1"/>
    <row r="1179" s="50" customFormat="1"/>
    <row r="1180" s="50" customFormat="1"/>
    <row r="1181" s="50" customFormat="1"/>
    <row r="1182" s="50" customFormat="1"/>
    <row r="1183" s="50" customFormat="1"/>
    <row r="1184" s="50" customFormat="1"/>
    <row r="1185" s="50" customFormat="1"/>
    <row r="1186" s="50" customFormat="1"/>
    <row r="1187" s="50" customFormat="1"/>
    <row r="1188" s="50" customFormat="1"/>
    <row r="1189" s="50" customFormat="1"/>
    <row r="1190" s="50" customFormat="1"/>
    <row r="1191" s="50" customFormat="1"/>
    <row r="1192" s="50" customFormat="1"/>
    <row r="1193" s="50" customFormat="1"/>
    <row r="1194" s="50" customFormat="1"/>
    <row r="1195" s="50" customFormat="1"/>
    <row r="1196" s="50" customFormat="1"/>
    <row r="1197" s="50" customFormat="1"/>
    <row r="1198" s="50" customFormat="1"/>
    <row r="1199" s="50" customFormat="1"/>
    <row r="1200" s="50" customFormat="1"/>
    <row r="1201" s="50" customFormat="1"/>
    <row r="1202" s="50" customFormat="1"/>
    <row r="1203" s="50" customFormat="1"/>
    <row r="1204" s="50" customFormat="1"/>
    <row r="1205" s="50" customFormat="1"/>
    <row r="1206" s="50" customFormat="1"/>
    <row r="1207" s="50" customFormat="1"/>
    <row r="1208" s="50" customFormat="1"/>
    <row r="1209" s="50" customFormat="1"/>
    <row r="1210" s="50" customFormat="1"/>
    <row r="1211" s="50" customFormat="1"/>
    <row r="1212" s="50" customFormat="1"/>
    <row r="1213" s="50" customFormat="1"/>
    <row r="1214" s="50" customFormat="1"/>
    <row r="1215" s="50" customFormat="1"/>
    <row r="1216" s="50" customFormat="1"/>
    <row r="1217" s="50" customFormat="1"/>
    <row r="1218" s="50" customFormat="1"/>
    <row r="1219" s="50" customFormat="1"/>
    <row r="1220" s="50" customFormat="1"/>
    <row r="1221" s="50" customFormat="1"/>
    <row r="1222" s="50" customFormat="1"/>
    <row r="1223" s="50" customFormat="1"/>
    <row r="1224" s="50" customFormat="1"/>
    <row r="1225" s="50" customFormat="1"/>
    <row r="1226" s="50" customFormat="1"/>
    <row r="1227" s="50" customFormat="1"/>
    <row r="1228" s="50" customFormat="1"/>
    <row r="1229" s="50" customFormat="1"/>
    <row r="1230" s="50" customFormat="1"/>
    <row r="1231" s="50" customFormat="1"/>
    <row r="1232" s="50" customFormat="1"/>
    <row r="1233" s="50" customFormat="1"/>
    <row r="1234" s="50" customFormat="1"/>
    <row r="1235" s="50" customFormat="1"/>
    <row r="1236" s="50" customFormat="1"/>
    <row r="1237" s="50" customFormat="1"/>
    <row r="1238" s="50" customFormat="1"/>
    <row r="1239" s="50" customFormat="1"/>
    <row r="1240" s="50" customFormat="1"/>
    <row r="1241" s="50" customFormat="1"/>
    <row r="1242" s="50" customFormat="1"/>
    <row r="1243" s="50" customFormat="1"/>
    <row r="1244" s="50" customFormat="1"/>
    <row r="1245" s="50" customFormat="1"/>
    <row r="1246" s="50" customFormat="1"/>
    <row r="1247" s="50" customFormat="1"/>
    <row r="1248" s="50" customFormat="1"/>
    <row r="1249" spans="1:7" s="50" customFormat="1"/>
    <row r="1250" spans="1:7" s="50" customFormat="1"/>
    <row r="1251" spans="1:7" s="50" customFormat="1"/>
    <row r="1252" spans="1:7" s="50" customFormat="1"/>
    <row r="1253" spans="1:7" s="50" customFormat="1"/>
    <row r="1254" spans="1:7" s="50" customFormat="1"/>
    <row r="1255" spans="1:7" s="50" customFormat="1"/>
    <row r="1256" spans="1:7" s="50" customFormat="1"/>
    <row r="1257" spans="1:7" s="50" customFormat="1"/>
    <row r="1258" spans="1:7" s="50" customFormat="1"/>
    <row r="1259" spans="1:7" s="50" customFormat="1"/>
    <row r="1260" spans="1:7" s="50" customFormat="1"/>
    <row r="1261" spans="1:7" s="50" customFormat="1"/>
    <row r="1262" spans="1:7" s="50" customFormat="1"/>
    <row r="1263" spans="1:7" s="50" customFormat="1"/>
    <row r="1264" spans="1:7" s="50" customFormat="1">
      <c r="A1264" s="97"/>
      <c r="B1264" s="97"/>
      <c r="C1264" s="97"/>
      <c r="D1264" s="97"/>
      <c r="E1264" s="97"/>
      <c r="F1264" s="97"/>
      <c r="G1264" s="97"/>
    </row>
    <row r="1265" spans="1:7" s="50" customFormat="1">
      <c r="A1265" s="97"/>
      <c r="B1265" s="97"/>
      <c r="C1265" s="97"/>
      <c r="D1265" s="97"/>
      <c r="E1265" s="97"/>
      <c r="F1265" s="97"/>
      <c r="G1265" s="97"/>
    </row>
    <row r="1266" spans="1:7" s="50" customFormat="1">
      <c r="A1266" s="97"/>
      <c r="B1266" s="97"/>
      <c r="C1266" s="97"/>
      <c r="D1266" s="97"/>
      <c r="E1266" s="97"/>
      <c r="F1266" s="97"/>
      <c r="G1266" s="97"/>
    </row>
    <row r="1267" spans="1:7" s="50" customFormat="1">
      <c r="A1267" s="97"/>
      <c r="B1267" s="97"/>
      <c r="C1267" s="97"/>
      <c r="D1267" s="97"/>
      <c r="E1267" s="97"/>
      <c r="F1267" s="97"/>
      <c r="G1267" s="97"/>
    </row>
    <row r="1268" spans="1:7" s="50" customFormat="1">
      <c r="A1268" s="97"/>
      <c r="B1268" s="97"/>
      <c r="C1268" s="97"/>
      <c r="D1268" s="97"/>
      <c r="E1268" s="97"/>
      <c r="F1268" s="97"/>
      <c r="G1268" s="97"/>
    </row>
    <row r="1269" spans="1:7" s="50" customFormat="1">
      <c r="A1269" s="97"/>
      <c r="B1269" s="97"/>
      <c r="C1269" s="97"/>
      <c r="D1269" s="97"/>
      <c r="E1269" s="97"/>
      <c r="F1269" s="97"/>
      <c r="G1269" s="97"/>
    </row>
    <row r="1270" spans="1:7" s="50" customFormat="1">
      <c r="A1270" s="97"/>
      <c r="B1270" s="97"/>
      <c r="C1270" s="97"/>
      <c r="D1270" s="97"/>
      <c r="E1270" s="97"/>
      <c r="F1270" s="97"/>
      <c r="G1270" s="97"/>
    </row>
    <row r="1271" spans="1:7" s="50" customFormat="1">
      <c r="A1271" s="97"/>
      <c r="B1271" s="97"/>
      <c r="C1271" s="97"/>
      <c r="D1271" s="97"/>
      <c r="E1271" s="97"/>
      <c r="F1271" s="97"/>
      <c r="G1271" s="97"/>
    </row>
    <row r="1272" spans="1:7" s="50" customFormat="1">
      <c r="A1272" s="97"/>
      <c r="B1272" s="97"/>
      <c r="C1272" s="97"/>
      <c r="D1272" s="97"/>
      <c r="E1272" s="97"/>
      <c r="F1272" s="97"/>
      <c r="G1272" s="97"/>
    </row>
    <row r="1273" spans="1:7" s="50" customFormat="1">
      <c r="A1273" s="97"/>
      <c r="B1273" s="97"/>
      <c r="C1273" s="97"/>
      <c r="D1273" s="97"/>
      <c r="E1273" s="97"/>
      <c r="F1273" s="97"/>
      <c r="G1273" s="97"/>
    </row>
    <row r="1274" spans="1:7" s="50" customFormat="1">
      <c r="A1274" s="97"/>
      <c r="B1274" s="97"/>
      <c r="C1274" s="97"/>
      <c r="D1274" s="97"/>
      <c r="E1274" s="97"/>
      <c r="F1274" s="97"/>
      <c r="G1274" s="97"/>
    </row>
    <row r="1275" spans="1:7" s="50" customFormat="1">
      <c r="A1275" s="97"/>
      <c r="B1275" s="97"/>
      <c r="C1275" s="97"/>
      <c r="D1275" s="97"/>
      <c r="E1275" s="97"/>
      <c r="F1275" s="97"/>
      <c r="G1275" s="97"/>
    </row>
    <row r="1276" spans="1:7" s="50" customFormat="1">
      <c r="A1276" s="97"/>
      <c r="B1276" s="97"/>
      <c r="C1276" s="97"/>
      <c r="D1276" s="97"/>
      <c r="E1276" s="97"/>
      <c r="F1276" s="97"/>
      <c r="G1276" s="97"/>
    </row>
    <row r="1277" spans="1:7" s="50" customFormat="1">
      <c r="A1277" s="97"/>
      <c r="B1277" s="97"/>
      <c r="C1277" s="97"/>
      <c r="D1277" s="97"/>
      <c r="E1277" s="97"/>
      <c r="F1277" s="97"/>
      <c r="G1277" s="97"/>
    </row>
    <row r="1278" spans="1:7" s="50" customFormat="1">
      <c r="A1278" s="97"/>
      <c r="B1278" s="97"/>
      <c r="C1278" s="97"/>
      <c r="D1278" s="97"/>
      <c r="E1278" s="97"/>
      <c r="F1278" s="97"/>
      <c r="G1278" s="97"/>
    </row>
    <row r="1279" spans="1:7" s="50" customFormat="1">
      <c r="A1279" s="97"/>
      <c r="B1279" s="97"/>
      <c r="C1279" s="97"/>
      <c r="D1279" s="97"/>
      <c r="E1279" s="97"/>
      <c r="F1279" s="97"/>
      <c r="G1279" s="97"/>
    </row>
    <row r="1280" spans="1:7" s="50" customFormat="1">
      <c r="A1280" s="97"/>
      <c r="B1280" s="97"/>
      <c r="C1280" s="97"/>
      <c r="D1280" s="97"/>
      <c r="E1280" s="97"/>
      <c r="F1280" s="97"/>
      <c r="G1280" s="97"/>
    </row>
    <row r="1281" spans="1:7" s="50" customFormat="1">
      <c r="A1281" s="97"/>
      <c r="B1281" s="97"/>
      <c r="C1281" s="97"/>
      <c r="D1281" s="97"/>
      <c r="E1281" s="97"/>
      <c r="F1281" s="97"/>
      <c r="G1281" s="97"/>
    </row>
    <row r="1282" spans="1:7" s="50" customFormat="1">
      <c r="A1282" s="97"/>
      <c r="B1282" s="97"/>
      <c r="C1282" s="97"/>
      <c r="D1282" s="97"/>
      <c r="E1282" s="97"/>
      <c r="F1282" s="97"/>
      <c r="G1282" s="97"/>
    </row>
    <row r="1283" spans="1:7" s="50" customFormat="1">
      <c r="A1283" s="97"/>
      <c r="B1283" s="97"/>
      <c r="C1283" s="97"/>
      <c r="D1283" s="97"/>
      <c r="E1283" s="97"/>
      <c r="F1283" s="97"/>
      <c r="G1283" s="97"/>
    </row>
    <row r="1284" spans="1:7" s="50" customFormat="1">
      <c r="A1284" s="97"/>
      <c r="B1284" s="97"/>
      <c r="C1284" s="97"/>
      <c r="D1284" s="97"/>
      <c r="E1284" s="97"/>
      <c r="F1284" s="97"/>
      <c r="G1284" s="97"/>
    </row>
    <row r="1285" spans="1:7" s="50" customFormat="1">
      <c r="A1285" s="97"/>
      <c r="B1285" s="97"/>
      <c r="C1285" s="97"/>
      <c r="D1285" s="97"/>
      <c r="E1285" s="97"/>
      <c r="F1285" s="97"/>
      <c r="G1285" s="97"/>
    </row>
    <row r="1286" spans="1:7" s="50" customFormat="1">
      <c r="A1286" s="97"/>
      <c r="B1286" s="97"/>
      <c r="C1286" s="97"/>
      <c r="D1286" s="97"/>
      <c r="E1286" s="97"/>
      <c r="F1286" s="97"/>
      <c r="G1286" s="97"/>
    </row>
    <row r="1287" spans="1:7" s="50" customFormat="1">
      <c r="A1287" s="97"/>
      <c r="B1287" s="97"/>
      <c r="C1287" s="97"/>
      <c r="D1287" s="97"/>
      <c r="E1287" s="97"/>
      <c r="F1287" s="97"/>
      <c r="G1287" s="97"/>
    </row>
    <row r="1288" spans="1:7" s="50" customFormat="1">
      <c r="A1288" s="97"/>
      <c r="B1288" s="97"/>
      <c r="C1288" s="97"/>
      <c r="D1288" s="97"/>
      <c r="E1288" s="97"/>
      <c r="F1288" s="97"/>
      <c r="G1288" s="97"/>
    </row>
    <row r="1289" spans="1:7" s="50" customFormat="1">
      <c r="A1289" s="97"/>
      <c r="B1289" s="97"/>
      <c r="C1289" s="97"/>
      <c r="D1289" s="97"/>
      <c r="E1289" s="97"/>
      <c r="F1289" s="97"/>
      <c r="G1289" s="97"/>
    </row>
    <row r="1290" spans="1:7" s="50" customFormat="1">
      <c r="A1290" s="97"/>
      <c r="B1290" s="97"/>
      <c r="C1290" s="97"/>
      <c r="D1290" s="97"/>
      <c r="E1290" s="97"/>
      <c r="F1290" s="97"/>
      <c r="G1290" s="97"/>
    </row>
    <row r="1291" spans="1:7" s="50" customFormat="1">
      <c r="A1291" s="97"/>
      <c r="B1291" s="97"/>
      <c r="C1291" s="97"/>
      <c r="D1291" s="97"/>
      <c r="E1291" s="97"/>
      <c r="F1291" s="97"/>
      <c r="G1291" s="97"/>
    </row>
    <row r="1292" spans="1:7" s="50" customFormat="1">
      <c r="A1292" s="97"/>
      <c r="B1292" s="97"/>
      <c r="C1292" s="97"/>
      <c r="D1292" s="97"/>
      <c r="E1292" s="97"/>
      <c r="F1292" s="97"/>
      <c r="G1292" s="97"/>
    </row>
    <row r="1293" spans="1:7" s="50" customFormat="1">
      <c r="A1293" s="97"/>
      <c r="B1293" s="97"/>
      <c r="C1293" s="97"/>
      <c r="D1293" s="97"/>
      <c r="E1293" s="97"/>
      <c r="F1293" s="97"/>
      <c r="G1293" s="97"/>
    </row>
    <row r="1294" spans="1:7" s="50" customFormat="1">
      <c r="A1294" s="97"/>
      <c r="B1294" s="97"/>
      <c r="C1294" s="97"/>
      <c r="D1294" s="97"/>
      <c r="E1294" s="97"/>
      <c r="F1294" s="97"/>
      <c r="G1294" s="97"/>
    </row>
    <row r="1295" spans="1:7" s="50" customFormat="1">
      <c r="A1295" s="97"/>
      <c r="B1295" s="97"/>
      <c r="C1295" s="97"/>
      <c r="D1295" s="97"/>
      <c r="E1295" s="97"/>
      <c r="F1295" s="97"/>
      <c r="G1295" s="97"/>
    </row>
    <row r="1296" spans="1:7" s="50" customFormat="1">
      <c r="A1296" s="97"/>
      <c r="B1296" s="97"/>
      <c r="C1296" s="97"/>
      <c r="D1296" s="97"/>
      <c r="E1296" s="97"/>
      <c r="F1296" s="97"/>
      <c r="G1296" s="97"/>
    </row>
    <row r="1297" spans="1:7" s="50" customFormat="1">
      <c r="A1297" s="97"/>
      <c r="B1297" s="97"/>
      <c r="C1297" s="97"/>
      <c r="D1297" s="97"/>
      <c r="E1297" s="97"/>
      <c r="F1297" s="97"/>
      <c r="G1297" s="97"/>
    </row>
    <row r="1298" spans="1:7" s="50" customFormat="1">
      <c r="A1298" s="97"/>
      <c r="B1298" s="97"/>
      <c r="C1298" s="97"/>
      <c r="D1298" s="97"/>
      <c r="E1298" s="97"/>
      <c r="F1298" s="97"/>
      <c r="G1298" s="97"/>
    </row>
    <row r="1299" spans="1:7" s="50" customFormat="1">
      <c r="A1299" s="97"/>
      <c r="B1299" s="97"/>
      <c r="C1299" s="97"/>
      <c r="D1299" s="97"/>
      <c r="E1299" s="97"/>
      <c r="F1299" s="97"/>
      <c r="G1299" s="97"/>
    </row>
    <row r="1300" spans="1:7" s="50" customFormat="1">
      <c r="A1300" s="97"/>
      <c r="B1300" s="97"/>
      <c r="C1300" s="97"/>
      <c r="D1300" s="97"/>
      <c r="E1300" s="97"/>
      <c r="F1300" s="97"/>
      <c r="G1300" s="97"/>
    </row>
    <row r="1301" spans="1:7" s="50" customFormat="1">
      <c r="A1301" s="97"/>
      <c r="B1301" s="97"/>
      <c r="C1301" s="97"/>
      <c r="D1301" s="97"/>
      <c r="E1301" s="97"/>
      <c r="F1301" s="97"/>
      <c r="G1301" s="97"/>
    </row>
    <row r="1302" spans="1:7" s="50" customFormat="1">
      <c r="A1302" s="97"/>
      <c r="B1302" s="97"/>
      <c r="C1302" s="97"/>
      <c r="D1302" s="97"/>
      <c r="E1302" s="97"/>
      <c r="F1302" s="97"/>
      <c r="G1302" s="97"/>
    </row>
    <row r="1303" spans="1:7" s="50" customFormat="1">
      <c r="A1303" s="97"/>
      <c r="B1303" s="97"/>
      <c r="C1303" s="97"/>
      <c r="D1303" s="97"/>
      <c r="E1303" s="97"/>
      <c r="F1303" s="97"/>
      <c r="G1303" s="97"/>
    </row>
    <row r="1304" spans="1:7" s="50" customFormat="1">
      <c r="A1304" s="97"/>
      <c r="B1304" s="97"/>
      <c r="C1304" s="97"/>
      <c r="D1304" s="97"/>
      <c r="E1304" s="97"/>
      <c r="F1304" s="97"/>
      <c r="G1304" s="97"/>
    </row>
    <row r="1305" spans="1:7" s="50" customFormat="1">
      <c r="A1305" s="97"/>
      <c r="B1305" s="97"/>
      <c r="C1305" s="97"/>
      <c r="D1305" s="97"/>
      <c r="E1305" s="97"/>
      <c r="F1305" s="97"/>
      <c r="G1305" s="97"/>
    </row>
    <row r="1306" spans="1:7" s="50" customFormat="1">
      <c r="A1306" s="97"/>
      <c r="B1306" s="97"/>
      <c r="C1306" s="97"/>
      <c r="D1306" s="97"/>
      <c r="E1306" s="97"/>
      <c r="F1306" s="97"/>
      <c r="G1306" s="97"/>
    </row>
    <row r="1307" spans="1:7" s="50" customFormat="1">
      <c r="A1307" s="97"/>
      <c r="B1307" s="97"/>
      <c r="C1307" s="97"/>
      <c r="D1307" s="97"/>
      <c r="E1307" s="97"/>
      <c r="F1307" s="97"/>
      <c r="G1307" s="97"/>
    </row>
    <row r="1308" spans="1:7" s="50" customFormat="1">
      <c r="A1308" s="97"/>
      <c r="B1308" s="97"/>
      <c r="C1308" s="97"/>
      <c r="D1308" s="97"/>
      <c r="E1308" s="97"/>
      <c r="F1308" s="97"/>
      <c r="G1308" s="97"/>
    </row>
    <row r="1309" spans="1:7" s="50" customFormat="1">
      <c r="A1309" s="97"/>
      <c r="B1309" s="97"/>
      <c r="C1309" s="97"/>
      <c r="D1309" s="97"/>
      <c r="E1309" s="97"/>
      <c r="F1309" s="97"/>
      <c r="G1309" s="97"/>
    </row>
    <row r="1310" spans="1:7" s="50" customFormat="1">
      <c r="A1310" s="97"/>
      <c r="B1310" s="97"/>
      <c r="C1310" s="97"/>
      <c r="D1310" s="97"/>
      <c r="E1310" s="97"/>
      <c r="F1310" s="97"/>
      <c r="G1310" s="97"/>
    </row>
    <row r="1311" spans="1:7" s="50" customFormat="1">
      <c r="A1311" s="97"/>
      <c r="B1311" s="97"/>
      <c r="C1311" s="97"/>
      <c r="D1311" s="97"/>
      <c r="E1311" s="97"/>
      <c r="F1311" s="97"/>
      <c r="G1311" s="97"/>
    </row>
    <row r="1312" spans="1:7" s="50" customFormat="1">
      <c r="A1312" s="97"/>
      <c r="B1312" s="97"/>
      <c r="C1312" s="97"/>
      <c r="D1312" s="97"/>
      <c r="E1312" s="97"/>
      <c r="F1312" s="97"/>
      <c r="G1312" s="97"/>
    </row>
    <row r="1313" spans="1:7" s="50" customFormat="1">
      <c r="A1313" s="97"/>
      <c r="B1313" s="97"/>
      <c r="C1313" s="97"/>
      <c r="D1313" s="97"/>
      <c r="E1313" s="97"/>
      <c r="F1313" s="97"/>
      <c r="G1313" s="97"/>
    </row>
    <row r="1314" spans="1:7" s="50" customFormat="1">
      <c r="A1314" s="97"/>
      <c r="B1314" s="97"/>
      <c r="C1314" s="97"/>
      <c r="D1314" s="97"/>
      <c r="E1314" s="97"/>
      <c r="F1314" s="97"/>
      <c r="G1314" s="97"/>
    </row>
    <row r="1315" spans="1:7" s="50" customFormat="1">
      <c r="A1315" s="97"/>
      <c r="B1315" s="97"/>
      <c r="C1315" s="97"/>
      <c r="D1315" s="97"/>
      <c r="E1315" s="97"/>
      <c r="F1315" s="97"/>
      <c r="G1315" s="97"/>
    </row>
    <row r="1316" spans="1:7" s="50" customFormat="1">
      <c r="A1316" s="97"/>
      <c r="B1316" s="97"/>
      <c r="C1316" s="97"/>
      <c r="D1316" s="97"/>
      <c r="E1316" s="97"/>
      <c r="F1316" s="97"/>
      <c r="G1316" s="97"/>
    </row>
    <row r="1317" spans="1:7" s="50" customFormat="1">
      <c r="A1317" s="97"/>
      <c r="B1317" s="97"/>
      <c r="C1317" s="97"/>
      <c r="D1317" s="97"/>
      <c r="E1317" s="97"/>
      <c r="F1317" s="97"/>
      <c r="G1317" s="97"/>
    </row>
    <row r="1318" spans="1:7" s="50" customFormat="1">
      <c r="A1318" s="97"/>
      <c r="B1318" s="97"/>
      <c r="C1318" s="97"/>
      <c r="D1318" s="97"/>
      <c r="E1318" s="97"/>
      <c r="F1318" s="97"/>
      <c r="G1318" s="97"/>
    </row>
    <row r="1319" spans="1:7" s="50" customFormat="1">
      <c r="A1319" s="97"/>
      <c r="B1319" s="97"/>
      <c r="C1319" s="97"/>
      <c r="D1319" s="97"/>
      <c r="E1319" s="97"/>
      <c r="F1319" s="97"/>
      <c r="G1319" s="97"/>
    </row>
    <row r="1320" spans="1:7" s="50" customFormat="1">
      <c r="A1320" s="97"/>
      <c r="B1320" s="97"/>
      <c r="C1320" s="97"/>
      <c r="D1320" s="97"/>
      <c r="E1320" s="97"/>
      <c r="F1320" s="97"/>
      <c r="G1320" s="97"/>
    </row>
    <row r="1321" spans="1:7" s="50" customFormat="1">
      <c r="A1321" s="97"/>
      <c r="B1321" s="97"/>
      <c r="C1321" s="97"/>
      <c r="D1321" s="97"/>
      <c r="E1321" s="97"/>
      <c r="F1321" s="97"/>
      <c r="G1321" s="97"/>
    </row>
    <row r="1322" spans="1:7" s="50" customFormat="1">
      <c r="A1322" s="97"/>
      <c r="B1322" s="97"/>
      <c r="C1322" s="97"/>
      <c r="D1322" s="97"/>
      <c r="E1322" s="97"/>
      <c r="F1322" s="97"/>
      <c r="G1322" s="97"/>
    </row>
    <row r="1323" spans="1:7" s="50" customFormat="1">
      <c r="A1323" s="97"/>
      <c r="B1323" s="97"/>
      <c r="C1323" s="97"/>
      <c r="D1323" s="97"/>
      <c r="E1323" s="97"/>
      <c r="F1323" s="97"/>
      <c r="G1323" s="97"/>
    </row>
    <row r="1324" spans="1:7" s="50" customFormat="1">
      <c r="A1324" s="97"/>
      <c r="B1324" s="97"/>
      <c r="C1324" s="97"/>
      <c r="D1324" s="97"/>
      <c r="E1324" s="97"/>
      <c r="F1324" s="97"/>
      <c r="G1324" s="97"/>
    </row>
    <row r="1325" spans="1:7" s="50" customFormat="1">
      <c r="A1325" s="97"/>
      <c r="B1325" s="97"/>
      <c r="C1325" s="97"/>
      <c r="D1325" s="97"/>
      <c r="E1325" s="97"/>
      <c r="F1325" s="97"/>
      <c r="G1325" s="97"/>
    </row>
    <row r="1326" spans="1:7" s="50" customFormat="1">
      <c r="A1326" s="97"/>
      <c r="B1326" s="97"/>
      <c r="C1326" s="97"/>
      <c r="D1326" s="97"/>
      <c r="E1326" s="97"/>
      <c r="F1326" s="97"/>
      <c r="G1326" s="97"/>
    </row>
    <row r="1327" spans="1:7" s="50" customFormat="1">
      <c r="A1327" s="97"/>
      <c r="B1327" s="97"/>
      <c r="C1327" s="97"/>
      <c r="D1327" s="97"/>
      <c r="E1327" s="97"/>
      <c r="F1327" s="97"/>
      <c r="G1327" s="97"/>
    </row>
    <row r="1328" spans="1:7" s="50" customFormat="1">
      <c r="A1328" s="97"/>
      <c r="B1328" s="97"/>
      <c r="C1328" s="97"/>
      <c r="D1328" s="97"/>
      <c r="E1328" s="97"/>
      <c r="F1328" s="97"/>
      <c r="G1328" s="97"/>
    </row>
    <row r="1329" spans="1:7" s="50" customFormat="1">
      <c r="A1329" s="97"/>
      <c r="B1329" s="97"/>
      <c r="C1329" s="97"/>
      <c r="D1329" s="97"/>
      <c r="E1329" s="97"/>
      <c r="F1329" s="97"/>
      <c r="G1329" s="97"/>
    </row>
    <row r="1330" spans="1:7" s="50" customFormat="1">
      <c r="A1330" s="97"/>
      <c r="B1330" s="97"/>
      <c r="C1330" s="97"/>
      <c r="D1330" s="97"/>
      <c r="E1330" s="97"/>
      <c r="F1330" s="97"/>
      <c r="G1330" s="97"/>
    </row>
    <row r="1331" spans="1:7" s="50" customFormat="1">
      <c r="A1331" s="97"/>
      <c r="B1331" s="97"/>
      <c r="C1331" s="97"/>
      <c r="D1331" s="97"/>
      <c r="E1331" s="97"/>
      <c r="F1331" s="97"/>
      <c r="G1331" s="97"/>
    </row>
    <row r="1332" spans="1:7" s="50" customFormat="1">
      <c r="A1332" s="97"/>
      <c r="B1332" s="97"/>
      <c r="C1332" s="97"/>
      <c r="D1332" s="97"/>
      <c r="E1332" s="97"/>
      <c r="F1332" s="97"/>
      <c r="G1332" s="97"/>
    </row>
    <row r="1333" spans="1:7" s="50" customFormat="1">
      <c r="A1333" s="97"/>
      <c r="B1333" s="97"/>
      <c r="C1333" s="97"/>
      <c r="D1333" s="97"/>
      <c r="E1333" s="97"/>
      <c r="F1333" s="97"/>
      <c r="G1333" s="97"/>
    </row>
    <row r="1334" spans="1:7" s="50" customFormat="1">
      <c r="A1334" s="97"/>
      <c r="B1334" s="97"/>
      <c r="C1334" s="97"/>
      <c r="D1334" s="97"/>
      <c r="E1334" s="97"/>
      <c r="F1334" s="97"/>
      <c r="G1334" s="97"/>
    </row>
    <row r="1335" spans="1:7" s="50" customFormat="1">
      <c r="A1335" s="97"/>
      <c r="B1335" s="97"/>
      <c r="C1335" s="97"/>
      <c r="D1335" s="97"/>
      <c r="E1335" s="97"/>
      <c r="F1335" s="97"/>
      <c r="G1335" s="97"/>
    </row>
    <row r="1336" spans="1:7" s="50" customFormat="1">
      <c r="A1336" s="97"/>
      <c r="B1336" s="97"/>
      <c r="C1336" s="97"/>
      <c r="D1336" s="97"/>
      <c r="E1336" s="97"/>
      <c r="F1336" s="97"/>
      <c r="G1336" s="97"/>
    </row>
    <row r="1337" spans="1:7" s="50" customFormat="1">
      <c r="A1337" s="97"/>
      <c r="B1337" s="97"/>
      <c r="C1337" s="97"/>
      <c r="D1337" s="97"/>
      <c r="E1337" s="97"/>
      <c r="F1337" s="97"/>
      <c r="G1337" s="97"/>
    </row>
    <row r="1338" spans="1:7" s="50" customFormat="1">
      <c r="A1338" s="97"/>
      <c r="B1338" s="97"/>
      <c r="C1338" s="97"/>
      <c r="D1338" s="97"/>
      <c r="E1338" s="97"/>
      <c r="F1338" s="97"/>
      <c r="G1338" s="97"/>
    </row>
    <row r="1339" spans="1:7" s="50" customFormat="1">
      <c r="A1339" s="97"/>
      <c r="B1339" s="97"/>
      <c r="C1339" s="97"/>
      <c r="D1339" s="97"/>
      <c r="E1339" s="97"/>
      <c r="F1339" s="97"/>
      <c r="G1339" s="97"/>
    </row>
    <row r="1340" spans="1:7" s="50" customFormat="1">
      <c r="A1340" s="97"/>
      <c r="B1340" s="97"/>
      <c r="C1340" s="97"/>
      <c r="D1340" s="97"/>
      <c r="E1340" s="97"/>
      <c r="F1340" s="97"/>
      <c r="G1340" s="97"/>
    </row>
    <row r="1341" spans="1:7" s="50" customFormat="1">
      <c r="A1341" s="97"/>
      <c r="B1341" s="97"/>
      <c r="C1341" s="97"/>
      <c r="D1341" s="97"/>
      <c r="E1341" s="97"/>
      <c r="F1341" s="97"/>
      <c r="G1341" s="97"/>
    </row>
    <row r="1342" spans="1:7" s="50" customFormat="1">
      <c r="A1342" s="97"/>
      <c r="B1342" s="97"/>
      <c r="C1342" s="97"/>
      <c r="D1342" s="97"/>
      <c r="E1342" s="97"/>
      <c r="F1342" s="97"/>
      <c r="G1342" s="97"/>
    </row>
  </sheetData>
  <conditionalFormatting sqref="A10:A15">
    <cfRule type="containsText" dxfId="6" priority="4" stopIfTrue="1" operator="containsText" text="0">
      <formula>NOT(ISERROR(SEARCH("0",A10)))</formula>
    </cfRule>
  </conditionalFormatting>
  <conditionalFormatting sqref="A18:A998">
    <cfRule type="containsText" dxfId="2" priority="3" stopIfTrue="1" operator="containsText" text="Exchange Rate :">
      <formula>NOT(ISERROR(SEARCH("Exchange Rate :",A18)))</formula>
    </cfRule>
  </conditionalFormatting>
  <conditionalFormatting sqref="B18:G1000">
    <cfRule type="cellIs" dxfId="5" priority="2" stopIfTrue="1" operator="equal">
      <formula>0</formula>
    </cfRule>
  </conditionalFormatting>
  <conditionalFormatting sqref="C18:C1001 B27">
    <cfRule type="cellIs" dxfId="4" priority="5" stopIfTrue="1" operator="equal">
      <formula>"ALERT"</formula>
    </cfRule>
  </conditionalFormatting>
  <conditionalFormatting sqref="E10:E15">
    <cfRule type="cellIs" dxfId="3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5BDA-B9F7-4D03-ACA4-2C0AE95AA3AD}">
  <sheetPr>
    <tabColor rgb="FF00B050"/>
  </sheetPr>
  <dimension ref="C7:C21"/>
  <sheetViews>
    <sheetView tabSelected="1" workbookViewId="0">
      <selection activeCell="O12" sqref="O12"/>
    </sheetView>
  </sheetViews>
  <sheetFormatPr defaultRowHeight="12.75"/>
  <cols>
    <col min="3" max="3" width="46.5703125" customWidth="1"/>
  </cols>
  <sheetData>
    <row r="7" spans="3:3" ht="13.5" thickBot="1"/>
    <row r="8" spans="3:3" ht="26.25">
      <c r="C8" s="348" t="s">
        <v>317</v>
      </c>
    </row>
    <row r="9" spans="3:3" ht="27" thickBot="1">
      <c r="C9" s="349" t="s">
        <v>313</v>
      </c>
    </row>
    <row r="11" spans="3:3" ht="13.5" thickBot="1"/>
    <row r="12" spans="3:3" ht="26.25">
      <c r="C12" s="348" t="s">
        <v>317</v>
      </c>
    </row>
    <row r="13" spans="3:3" ht="27" thickBot="1">
      <c r="C13" s="349" t="s">
        <v>313</v>
      </c>
    </row>
    <row r="15" spans="3:3" ht="13.5" thickBot="1"/>
    <row r="16" spans="3:3" ht="26.25">
      <c r="C16" s="348" t="s">
        <v>317</v>
      </c>
    </row>
    <row r="17" spans="3:3" ht="27" thickBot="1">
      <c r="C17" s="349" t="s">
        <v>313</v>
      </c>
    </row>
    <row r="19" spans="3:3" ht="13.5" thickBot="1"/>
    <row r="20" spans="3:3" ht="26.25">
      <c r="C20" s="348" t="s">
        <v>317</v>
      </c>
    </row>
    <row r="21" spans="3:3" ht="27" thickBot="1">
      <c r="C21" s="349" t="s">
        <v>313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F924-75DC-483A-9D73-56583704DA61}">
  <sheetPr>
    <tabColor rgb="FFFFFF00"/>
  </sheetPr>
  <dimension ref="A1:W1017"/>
  <sheetViews>
    <sheetView zoomScaleNormal="100" workbookViewId="0">
      <selection activeCell="N20" sqref="N20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3.140625" customWidth="1"/>
    <col min="5" max="5" width="5" customWidth="1"/>
    <col min="6" max="6" width="56.85546875" customWidth="1"/>
    <col min="7" max="7" width="19.28515625" customWidth="1"/>
    <col min="8" max="8" width="17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4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4" t="s">
        <v>5</v>
      </c>
      <c r="H4" s="115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0">
        <v>45413</v>
      </c>
      <c r="H5" s="39">
        <v>54220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275" t="s">
        <v>3</v>
      </c>
      <c r="C8" s="276"/>
      <c r="D8" s="277"/>
      <c r="E8" s="4"/>
      <c r="F8" s="113" t="s">
        <v>12</v>
      </c>
      <c r="G8" s="27"/>
      <c r="H8" s="27"/>
      <c r="I8" s="14"/>
      <c r="K8" s="106"/>
    </row>
    <row r="9" spans="1:23">
      <c r="A9" s="13"/>
      <c r="B9" s="278" t="s">
        <v>310</v>
      </c>
      <c r="C9" s="279"/>
      <c r="D9" s="280"/>
      <c r="E9" s="9"/>
      <c r="F9" s="116" t="str">
        <f>B9</f>
        <v>La Klinik du Piercing Development</v>
      </c>
      <c r="G9" s="292" t="s">
        <v>14</v>
      </c>
      <c r="H9" s="294"/>
      <c r="I9" s="14"/>
    </row>
    <row r="10" spans="1:23">
      <c r="A10" s="13"/>
      <c r="B10" s="281" t="s">
        <v>60</v>
      </c>
      <c r="C10" s="282"/>
      <c r="D10" s="283"/>
      <c r="E10" s="10"/>
      <c r="F10" s="116" t="str">
        <f t="shared" ref="F10:F13" si="0">B10</f>
        <v>Sadia Busson</v>
      </c>
      <c r="G10" s="292"/>
      <c r="H10" s="295"/>
      <c r="I10" s="14"/>
    </row>
    <row r="11" spans="1:23">
      <c r="A11" s="13"/>
      <c r="B11" s="284" t="s">
        <v>61</v>
      </c>
      <c r="C11" s="282"/>
      <c r="D11" s="283"/>
      <c r="E11" s="10"/>
      <c r="F11" s="116" t="str">
        <f t="shared" si="0"/>
        <v>30 Rue de la Champmeslé</v>
      </c>
      <c r="G11" s="292" t="s">
        <v>15</v>
      </c>
      <c r="H11" s="296" t="s">
        <v>22</v>
      </c>
      <c r="I11" s="14"/>
    </row>
    <row r="12" spans="1:23">
      <c r="A12" s="13"/>
      <c r="B12" s="284" t="s">
        <v>62</v>
      </c>
      <c r="C12" s="282"/>
      <c r="D12" s="283"/>
      <c r="E12" s="10"/>
      <c r="F12" s="116" t="str">
        <f t="shared" si="0"/>
        <v>76000  Rouen</v>
      </c>
      <c r="G12" s="292"/>
      <c r="H12" s="295"/>
      <c r="I12" s="14"/>
    </row>
    <row r="13" spans="1:23">
      <c r="A13" s="13"/>
      <c r="B13" s="281" t="s">
        <v>63</v>
      </c>
      <c r="C13" s="285"/>
      <c r="D13" s="286"/>
      <c r="E13" s="11"/>
      <c r="F13" s="116" t="str">
        <f t="shared" si="0"/>
        <v>France</v>
      </c>
      <c r="G13" s="293" t="s">
        <v>16</v>
      </c>
      <c r="H13" s="296" t="s">
        <v>52</v>
      </c>
      <c r="I13" s="14"/>
      <c r="L13" s="28" t="s">
        <v>20</v>
      </c>
    </row>
    <row r="14" spans="1:23" ht="13.5" thickBot="1">
      <c r="A14" s="13"/>
      <c r="B14" s="287"/>
      <c r="C14" s="288"/>
      <c r="D14" s="289"/>
      <c r="E14" s="11"/>
      <c r="F14" s="117"/>
      <c r="G14" s="293"/>
      <c r="H14" s="297"/>
      <c r="I14" s="14"/>
      <c r="L14" s="107">
        <f>VLOOKUP(G5,[1]Sheet1!$A$9:$I$7290,2,FALSE)</f>
        <v>36.909999999999997</v>
      </c>
    </row>
    <row r="15" spans="1:23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338" t="s">
        <v>313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10">
      <c r="A17" s="13"/>
      <c r="B17" s="336" t="s">
        <v>312</v>
      </c>
      <c r="C17" s="11"/>
      <c r="D17" s="11"/>
      <c r="E17" s="11"/>
      <c r="F17" s="11"/>
      <c r="I17" s="14"/>
    </row>
    <row r="18" spans="1:10" ht="13.5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13.5" thickBot="1">
      <c r="A19" s="13"/>
      <c r="B19" s="108" t="s">
        <v>11</v>
      </c>
      <c r="C19" s="109" t="s">
        <v>7</v>
      </c>
      <c r="D19" s="290" t="s">
        <v>13</v>
      </c>
      <c r="E19" s="291"/>
      <c r="F19" s="110" t="s">
        <v>0</v>
      </c>
      <c r="G19" s="111" t="s">
        <v>9</v>
      </c>
      <c r="H19" s="112" t="s">
        <v>10</v>
      </c>
      <c r="I19" s="14"/>
    </row>
    <row r="20" spans="1:10" ht="36">
      <c r="A20" s="13"/>
      <c r="B20" s="1">
        <f>Photo!B20</f>
        <v>1</v>
      </c>
      <c r="C20" s="36" t="s">
        <v>71</v>
      </c>
      <c r="D20" s="267"/>
      <c r="E20" s="262"/>
      <c r="F20" s="41" t="str">
        <f>VLOOKUP(C20,'[2]Acha Air Sales Price List'!$B$1:$D$65536,3,FALSE)</f>
        <v>(Discontinued for  IS)Display board of 120 pieces of 925 sterling silver ''Bend it yourself'' nose studs, 22g (0.6mm) with prong-set color CZ - square/round (2mm) and star/heart/triangle (3mm)</v>
      </c>
      <c r="G20" s="21">
        <f>ROUND(IF(ISBLANK(C20),0,VLOOKUP(C20,'[2]Acha Air Sales Price List'!$B$1:$X$65536,12,FALSE)*$L$14),2)</f>
        <v>1815.48</v>
      </c>
      <c r="H20" s="22">
        <f t="shared" ref="H20:H83" si="1">ROUND(IF(ISNUMBER(B20), G20*B20, 0),5)</f>
        <v>1815.48</v>
      </c>
      <c r="I20" s="14"/>
      <c r="J20" s="118" t="s">
        <v>70</v>
      </c>
    </row>
    <row r="21" spans="1:10" ht="24">
      <c r="A21" s="13"/>
      <c r="B21" s="1">
        <f>Photo!B21</f>
        <v>1</v>
      </c>
      <c r="C21" s="38" t="s">
        <v>79</v>
      </c>
      <c r="D21" s="267"/>
      <c r="E21" s="262"/>
      <c r="F21" s="41" t="str">
        <f>VLOOKUP(C21,'[2]Acha Air Sales Price List'!$B$1:$D$65536,3,FALSE)</f>
        <v>Display board of 120 pieces of 925 sterling silver '' bend it yourself''nose studs with prong set CZ birthstones, 22g (0.6mm)</v>
      </c>
      <c r="G21" s="21">
        <f>ROUND(IF(ISBLANK(C21),0,VLOOKUP(C21,'[2]Acha Air Sales Price List'!$B$1:$X$65536,12,FALSE)*$L$14),2)</f>
        <v>1658.67</v>
      </c>
      <c r="H21" s="22">
        <f t="shared" si="1"/>
        <v>1658.67</v>
      </c>
      <c r="I21" s="14"/>
    </row>
    <row r="22" spans="1:10" ht="36">
      <c r="A22" s="13"/>
      <c r="B22" s="122">
        <f>Photo!B22</f>
        <v>1</v>
      </c>
      <c r="C22" s="36" t="s">
        <v>80</v>
      </c>
      <c r="D22" s="265"/>
      <c r="E22" s="266"/>
      <c r="F22" s="123" t="str">
        <f>VLOOKUP(C22,'[2]Acha Air Sales Price List'!$B$1:$D$65536,3,FALSE)</f>
        <v>(Discontinued for  IS)Display board with 120 pieces of 925 sterling silver ''Bend it yourself'' nose studs, 22g (0.6mm) with prong-set 2mm assorted colors round CZ stones</v>
      </c>
      <c r="G22" s="124">
        <f>ROUND(IF(ISBLANK(C22),0,VLOOKUP(C22,'[2]Acha Air Sales Price List'!$B$1:$X$65536,12,FALSE)*$L$14),2)</f>
        <v>1497.67</v>
      </c>
      <c r="H22" s="125">
        <f t="shared" si="1"/>
        <v>1497.67</v>
      </c>
      <c r="I22" s="14"/>
      <c r="J22" s="118" t="s">
        <v>70</v>
      </c>
    </row>
    <row r="23" spans="1:10" ht="24">
      <c r="A23" s="13"/>
      <c r="B23" s="235">
        <f>Photo!B23</f>
        <v>0</v>
      </c>
      <c r="C23" s="203" t="s">
        <v>72</v>
      </c>
      <c r="D23" s="298" t="s">
        <v>81</v>
      </c>
      <c r="E23" s="299"/>
      <c r="F23" s="218" t="s">
        <v>76</v>
      </c>
      <c r="G23" s="219">
        <f>ROUND(IF(ISBLANK(C23),0,VLOOKUP(C23,'[2]Acha Air Sales Price List'!$B$1:$X$65536,12,FALSE)*$L$14),2)</f>
        <v>2383.6999999999998</v>
      </c>
      <c r="H23" s="220">
        <f t="shared" si="1"/>
        <v>0</v>
      </c>
      <c r="I23" s="14"/>
      <c r="J23" s="118" t="s">
        <v>70</v>
      </c>
    </row>
    <row r="24" spans="1:10" ht="24">
      <c r="A24" s="13"/>
      <c r="B24" s="235">
        <f>Photo!B24</f>
        <v>0</v>
      </c>
      <c r="C24" s="203" t="s">
        <v>73</v>
      </c>
      <c r="D24" s="301" t="s">
        <v>81</v>
      </c>
      <c r="E24" s="299"/>
      <c r="F24" s="218" t="s">
        <v>77</v>
      </c>
      <c r="G24" s="219">
        <f>ROUND(IF(ISBLANK(C24),0,VLOOKUP(C24,'[2]Acha Air Sales Price List'!$B$1:$X$65536,12,FALSE)*$L$14),2)</f>
        <v>2217.61</v>
      </c>
      <c r="H24" s="220">
        <f t="shared" si="1"/>
        <v>0</v>
      </c>
      <c r="I24" s="14"/>
      <c r="J24" s="118" t="s">
        <v>70</v>
      </c>
    </row>
    <row r="25" spans="1:10" ht="24">
      <c r="A25" s="13"/>
      <c r="B25" s="235">
        <f>Photo!B25</f>
        <v>0</v>
      </c>
      <c r="C25" s="203" t="s">
        <v>74</v>
      </c>
      <c r="D25" s="298"/>
      <c r="E25" s="299"/>
      <c r="F25" s="218" t="s">
        <v>75</v>
      </c>
      <c r="G25" s="219">
        <f>ROUND(IF(ISBLANK(C25),0,VLOOKUP(C25,'[2]Acha Air Sales Price List'!$B$1:$X$65536,12,FALSE)*$L$14),2)</f>
        <v>1830.05</v>
      </c>
      <c r="H25" s="220">
        <f t="shared" si="1"/>
        <v>0</v>
      </c>
      <c r="I25" s="14"/>
      <c r="J25" s="118" t="s">
        <v>70</v>
      </c>
    </row>
    <row r="26" spans="1:10" ht="24">
      <c r="A26" s="13"/>
      <c r="B26" s="235">
        <f>Photo!B26</f>
        <v>0</v>
      </c>
      <c r="C26" s="203" t="s">
        <v>65</v>
      </c>
      <c r="D26" s="298"/>
      <c r="E26" s="299"/>
      <c r="F26" s="218" t="str">
        <f>VLOOKUP(C26,'[2]Acha Air Sales Price List'!$B$1:$D$65536,3,FALSE)</f>
        <v>316L steel hinged segment rings, 1mm (18g) with inner diameter from 8mm to 10mm / 30 pcs per display</v>
      </c>
      <c r="G26" s="219">
        <f>ROUND(IF(ISBLANK(C26),0,VLOOKUP(C26,'[2]Acha Air Sales Price List'!$B$1:$X$65536,12,FALSE)*$L$14),2)</f>
        <v>1974.41</v>
      </c>
      <c r="H26" s="220">
        <f t="shared" si="1"/>
        <v>0</v>
      </c>
      <c r="I26" s="14"/>
      <c r="J26" s="118" t="s">
        <v>82</v>
      </c>
    </row>
    <row r="27" spans="1:10" ht="35.1" customHeight="1">
      <c r="A27" s="13"/>
      <c r="B27" s="235">
        <f>Photo!B27</f>
        <v>0</v>
      </c>
      <c r="C27" s="229" t="s">
        <v>64</v>
      </c>
      <c r="D27" s="301"/>
      <c r="E27" s="299"/>
      <c r="F27" s="218" t="str">
        <f>VLOOKUP(C27,'[2]Acha Air Sales Price List'!$B$1:$D$65536,3,FALSE)</f>
        <v>Board with 30 pcs. of 16g (1.2mm) anodized 316L steel hinged segment rings with crystals on the lower half</v>
      </c>
      <c r="G27" s="219">
        <f>ROUND(IF(ISBLANK(C27),0,VLOOKUP(C27,'[2]Acha Air Sales Price List'!$B$1:$X$65536,12,FALSE)*$L$14),2)</f>
        <v>2937.35</v>
      </c>
      <c r="H27" s="220">
        <f t="shared" si="1"/>
        <v>0</v>
      </c>
      <c r="I27" s="14"/>
      <c r="J27" s="118" t="s">
        <v>82</v>
      </c>
    </row>
    <row r="28" spans="1:10" ht="35.1" customHeight="1">
      <c r="A28" s="13"/>
      <c r="B28" s="122">
        <f>Photo!B28</f>
        <v>1</v>
      </c>
      <c r="C28" s="36" t="s">
        <v>66</v>
      </c>
      <c r="D28" s="265"/>
      <c r="E28" s="266"/>
      <c r="F28" s="123" t="str">
        <f>VLOOKUP(C28,'[2]Acha Air Sales Price List'!$B$1:$D$65536,3,FALSE)</f>
        <v>Board of steel earring stud W/CZ  ( 36 prs. )</v>
      </c>
      <c r="G28" s="124">
        <f>ROUND(IF(ISBLANK(C28),0,VLOOKUP(C28,'[2]Acha Air Sales Price List'!$B$1:$X$65536,12,FALSE)*$L$14),2)</f>
        <v>2750.53</v>
      </c>
      <c r="H28" s="125">
        <f t="shared" si="1"/>
        <v>2750.53</v>
      </c>
      <c r="I28" s="14"/>
      <c r="J28" s="118" t="s">
        <v>82</v>
      </c>
    </row>
    <row r="29" spans="1:10" ht="35.1" customHeight="1">
      <c r="A29" s="13"/>
      <c r="B29" s="122">
        <f>Photo!B29</f>
        <v>2</v>
      </c>
      <c r="C29" s="36" t="s">
        <v>67</v>
      </c>
      <c r="D29" s="265"/>
      <c r="E29" s="266"/>
      <c r="F29" s="123" t="str">
        <f>VLOOKUP(C29,'[2]Acha Air Sales Price List'!$B$1:$D$65536,3,FALSE)</f>
        <v>Display with 36 prs. of stainless steel earring studs with 3mm to 5mm clear and black prong set round CZ stones</v>
      </c>
      <c r="G29" s="124">
        <f>ROUND(IF(ISBLANK(C29),0,VLOOKUP(C29,'[2]Acha Air Sales Price List'!$B$1:$X$65536,12,FALSE)*$L$14),2)</f>
        <v>1688.42</v>
      </c>
      <c r="H29" s="125">
        <f t="shared" si="1"/>
        <v>3376.84</v>
      </c>
      <c r="I29" s="14"/>
      <c r="J29" s="118" t="s">
        <v>82</v>
      </c>
    </row>
    <row r="30" spans="1:10" ht="35.1" customHeight="1">
      <c r="A30" s="13"/>
      <c r="B30" s="235">
        <f>Photo!B30</f>
        <v>0</v>
      </c>
      <c r="C30" s="203" t="s">
        <v>68</v>
      </c>
      <c r="D30" s="298"/>
      <c r="E30" s="299"/>
      <c r="F30" s="218" t="str">
        <f>VLOOKUP(C30,'[2]Acha Air Sales Price List'!$B$1:$D$65536,3,FALSE)</f>
        <v>Board (36pairs) of steel earring stud with Clear &amp; Black color  CZ round shape ( assorted sizes 6-8mm )</v>
      </c>
      <c r="G30" s="219">
        <f>ROUND(IF(ISBLANK(C30),0,VLOOKUP(C30,'[2]Acha Air Sales Price List'!$B$1:$X$65536,12,FALSE)*$L$14),2)</f>
        <v>2715.1</v>
      </c>
      <c r="H30" s="220">
        <f t="shared" si="1"/>
        <v>0</v>
      </c>
      <c r="I30" s="14"/>
      <c r="J30" s="118" t="s">
        <v>82</v>
      </c>
    </row>
    <row r="31" spans="1:10" ht="35.1" customHeight="1">
      <c r="A31" s="13"/>
      <c r="B31" s="235">
        <f>Photo!B31</f>
        <v>0</v>
      </c>
      <c r="C31" s="203" t="s">
        <v>69</v>
      </c>
      <c r="D31" s="298"/>
      <c r="E31" s="299"/>
      <c r="F31" s="218" t="str">
        <f>VLOOKUP(C31,'[2]Acha Air Sales Price List'!$B$1:$D$65536,3,FALSE)</f>
        <v>Board (36pairs) of steel earring stud with Clear  CZ square shape ( assorted sizes 6-8mm )</v>
      </c>
      <c r="G31" s="219">
        <f>ROUND(IF(ISBLANK(C31),0,VLOOKUP(C31,'[2]Acha Air Sales Price List'!$B$1:$X$65536,12,FALSE)*$L$14),2)</f>
        <v>2905.56</v>
      </c>
      <c r="H31" s="220">
        <f t="shared" si="1"/>
        <v>0</v>
      </c>
      <c r="I31" s="14"/>
      <c r="J31" s="118" t="s">
        <v>82</v>
      </c>
    </row>
    <row r="32" spans="1:10" ht="35.1" customHeight="1">
      <c r="A32" s="13"/>
      <c r="B32" s="1">
        <f>Photo!B32</f>
        <v>10</v>
      </c>
      <c r="C32" s="37" t="s">
        <v>83</v>
      </c>
      <c r="D32" s="261" t="s">
        <v>84</v>
      </c>
      <c r="E32" s="262"/>
      <c r="F32" s="41" t="str">
        <f>VLOOKUP(C32,'[2]Acha Air Sales Price List'!$B$1:$D$65536,3,FALSE)</f>
        <v>Pack of 10 pcs. of Surgical steel half ball (3mm) with bezel set crystal with 1.2mm threading (16g)</v>
      </c>
      <c r="G32" s="21">
        <f>ROUND(IF(ISBLANK(C32),0,VLOOKUP(C32,'[2]Acha Air Sales Price List'!$B$1:$X$65536,12,FALSE)*$L$14),2)</f>
        <v>136.57</v>
      </c>
      <c r="H32" s="22">
        <f t="shared" si="1"/>
        <v>1365.7</v>
      </c>
      <c r="I32" s="14"/>
    </row>
    <row r="33" spans="1:10" ht="35.1" customHeight="1">
      <c r="A33" s="13"/>
      <c r="B33" s="1">
        <f>Photo!B33</f>
        <v>5</v>
      </c>
      <c r="C33" s="37" t="s">
        <v>83</v>
      </c>
      <c r="D33" s="261" t="s">
        <v>85</v>
      </c>
      <c r="E33" s="262"/>
      <c r="F33" s="41" t="str">
        <f>VLOOKUP(C33,'[2]Acha Air Sales Price List'!$B$1:$D$65536,3,FALSE)</f>
        <v>Pack of 10 pcs. of Surgical steel half ball (3mm) with bezel set crystal with 1.2mm threading (16g)</v>
      </c>
      <c r="G33" s="21">
        <f>ROUND(IF(ISBLANK(C33),0,VLOOKUP(C33,'[2]Acha Air Sales Price List'!$B$1:$X$65536,12,FALSE)*$L$14),2)</f>
        <v>136.57</v>
      </c>
      <c r="H33" s="22">
        <f t="shared" si="1"/>
        <v>682.85</v>
      </c>
      <c r="I33" s="14"/>
    </row>
    <row r="34" spans="1:10" ht="35.1" customHeight="1">
      <c r="A34" s="13"/>
      <c r="B34" s="1">
        <f>Photo!B34</f>
        <v>5</v>
      </c>
      <c r="C34" s="37" t="s">
        <v>83</v>
      </c>
      <c r="D34" s="261" t="s">
        <v>86</v>
      </c>
      <c r="E34" s="262"/>
      <c r="F34" s="41" t="str">
        <f>VLOOKUP(C34,'[2]Acha Air Sales Price List'!$B$1:$D$65536,3,FALSE)</f>
        <v>Pack of 10 pcs. of Surgical steel half ball (3mm) with bezel set crystal with 1.2mm threading (16g)</v>
      </c>
      <c r="G34" s="21">
        <f>ROUND(IF(ISBLANK(C34),0,VLOOKUP(C34,'[2]Acha Air Sales Price List'!$B$1:$X$65536,12,FALSE)*$L$14),2)</f>
        <v>136.57</v>
      </c>
      <c r="H34" s="22">
        <f t="shared" si="1"/>
        <v>682.85</v>
      </c>
      <c r="I34" s="14"/>
    </row>
    <row r="35" spans="1:10" ht="35.1" customHeight="1">
      <c r="A35" s="13"/>
      <c r="B35" s="1">
        <f>Photo!B35</f>
        <v>5</v>
      </c>
      <c r="C35" s="37" t="s">
        <v>83</v>
      </c>
      <c r="D35" s="261" t="s">
        <v>87</v>
      </c>
      <c r="E35" s="262"/>
      <c r="F35" s="41" t="str">
        <f>VLOOKUP(C35,'[2]Acha Air Sales Price List'!$B$1:$D$65536,3,FALSE)</f>
        <v>Pack of 10 pcs. of Surgical steel half ball (3mm) with bezel set crystal with 1.2mm threading (16g)</v>
      </c>
      <c r="G35" s="21">
        <f>ROUND(IF(ISBLANK(C35),0,VLOOKUP(C35,'[2]Acha Air Sales Price List'!$B$1:$X$65536,12,FALSE)*$L$14),2)</f>
        <v>136.57</v>
      </c>
      <c r="H35" s="22">
        <f t="shared" si="1"/>
        <v>682.85</v>
      </c>
      <c r="I35" s="14"/>
    </row>
    <row r="36" spans="1:10" ht="35.1" customHeight="1">
      <c r="A36" s="13"/>
      <c r="B36" s="1">
        <f>Photo!B36</f>
        <v>5</v>
      </c>
      <c r="C36" s="37" t="s">
        <v>83</v>
      </c>
      <c r="D36" s="261" t="s">
        <v>88</v>
      </c>
      <c r="E36" s="262"/>
      <c r="F36" s="41" t="str">
        <f>VLOOKUP(C36,'[2]Acha Air Sales Price List'!$B$1:$D$65536,3,FALSE)</f>
        <v>Pack of 10 pcs. of Surgical steel half ball (3mm) with bezel set crystal with 1.2mm threading (16g)</v>
      </c>
      <c r="G36" s="21">
        <f>ROUND(IF(ISBLANK(C36),0,VLOOKUP(C36,'[2]Acha Air Sales Price List'!$B$1:$X$65536,12,FALSE)*$L$14),2)</f>
        <v>136.57</v>
      </c>
      <c r="H36" s="22">
        <f t="shared" si="1"/>
        <v>682.85</v>
      </c>
      <c r="I36" s="14"/>
    </row>
    <row r="37" spans="1:10" ht="35.1" customHeight="1">
      <c r="A37" s="13"/>
      <c r="B37" s="1">
        <f>Photo!B37</f>
        <v>5</v>
      </c>
      <c r="C37" s="37" t="s">
        <v>83</v>
      </c>
      <c r="D37" s="261" t="s">
        <v>89</v>
      </c>
      <c r="E37" s="262"/>
      <c r="F37" s="41" t="str">
        <f>VLOOKUP(C37,'[2]Acha Air Sales Price List'!$B$1:$D$65536,3,FALSE)</f>
        <v>Pack of 10 pcs. of Surgical steel half ball (3mm) with bezel set crystal with 1.2mm threading (16g)</v>
      </c>
      <c r="G37" s="21">
        <f>ROUND(IF(ISBLANK(C37),0,VLOOKUP(C37,'[2]Acha Air Sales Price List'!$B$1:$X$65536,12,FALSE)*$L$14),2)</f>
        <v>136.57</v>
      </c>
      <c r="H37" s="22">
        <f t="shared" si="1"/>
        <v>682.85</v>
      </c>
      <c r="I37" s="14"/>
    </row>
    <row r="38" spans="1:10" ht="35.1" customHeight="1">
      <c r="A38" s="13"/>
      <c r="B38" s="1">
        <f>Photo!B38</f>
        <v>5</v>
      </c>
      <c r="C38" s="37" t="s">
        <v>83</v>
      </c>
      <c r="D38" s="261" t="s">
        <v>90</v>
      </c>
      <c r="E38" s="262"/>
      <c r="F38" s="41" t="str">
        <f>VLOOKUP(C38,'[2]Acha Air Sales Price List'!$B$1:$D$65536,3,FALSE)</f>
        <v>Pack of 10 pcs. of Surgical steel half ball (3mm) with bezel set crystal with 1.2mm threading (16g)</v>
      </c>
      <c r="G38" s="21">
        <f>ROUND(IF(ISBLANK(C38),0,VLOOKUP(C38,'[2]Acha Air Sales Price List'!$B$1:$X$65536,12,FALSE)*$L$14),2)</f>
        <v>136.57</v>
      </c>
      <c r="H38" s="22">
        <f t="shared" si="1"/>
        <v>682.85</v>
      </c>
      <c r="I38" s="14"/>
    </row>
    <row r="39" spans="1:10" ht="35.1" customHeight="1">
      <c r="A39" s="13"/>
      <c r="B39" s="1">
        <f>Photo!B39</f>
        <v>5</v>
      </c>
      <c r="C39" s="37" t="s">
        <v>83</v>
      </c>
      <c r="D39" s="261" t="s">
        <v>91</v>
      </c>
      <c r="E39" s="262"/>
      <c r="F39" s="41" t="str">
        <f>VLOOKUP(C39,'[2]Acha Air Sales Price List'!$B$1:$D$65536,3,FALSE)</f>
        <v>Pack of 10 pcs. of Surgical steel half ball (3mm) with bezel set crystal with 1.2mm threading (16g)</v>
      </c>
      <c r="G39" s="21">
        <f>ROUND(IF(ISBLANK(C39),0,VLOOKUP(C39,'[2]Acha Air Sales Price List'!$B$1:$X$65536,12,FALSE)*$L$14),2)</f>
        <v>136.57</v>
      </c>
      <c r="H39" s="22">
        <f t="shared" si="1"/>
        <v>682.85</v>
      </c>
      <c r="I39" s="14"/>
    </row>
    <row r="40" spans="1:10" ht="35.1" customHeight="1">
      <c r="A40" s="13"/>
      <c r="B40" s="1">
        <f>Photo!B40</f>
        <v>5</v>
      </c>
      <c r="C40" s="37" t="s">
        <v>83</v>
      </c>
      <c r="D40" s="261" t="s">
        <v>92</v>
      </c>
      <c r="E40" s="262"/>
      <c r="F40" s="41" t="str">
        <f>VLOOKUP(C40,'[2]Acha Air Sales Price List'!$B$1:$D$65536,3,FALSE)</f>
        <v>Pack of 10 pcs. of Surgical steel half ball (3mm) with bezel set crystal with 1.2mm threading (16g)</v>
      </c>
      <c r="G40" s="21">
        <f>ROUND(IF(ISBLANK(C40),0,VLOOKUP(C40,'[2]Acha Air Sales Price List'!$B$1:$X$65536,12,FALSE)*$L$14),2)</f>
        <v>136.57</v>
      </c>
      <c r="H40" s="22">
        <f t="shared" si="1"/>
        <v>682.85</v>
      </c>
      <c r="I40" s="14"/>
    </row>
    <row r="41" spans="1:10" ht="35.1" customHeight="1">
      <c r="A41" s="13"/>
      <c r="B41" s="1">
        <f>Photo!B41</f>
        <v>5</v>
      </c>
      <c r="C41" s="37" t="s">
        <v>83</v>
      </c>
      <c r="D41" s="261" t="s">
        <v>98</v>
      </c>
      <c r="E41" s="262"/>
      <c r="F41" s="41" t="str">
        <f>VLOOKUP(C41,'[2]Acha Air Sales Price List'!$B$1:$D$65536,3,FALSE)</f>
        <v>Pack of 10 pcs. of Surgical steel half ball (3mm) with bezel set crystal with 1.2mm threading (16g)</v>
      </c>
      <c r="G41" s="21">
        <f>ROUND(IF(ISBLANK(C41),0,VLOOKUP(C41,'[2]Acha Air Sales Price List'!$B$1:$X$65536,12,FALSE)*$L$14),2)</f>
        <v>136.57</v>
      </c>
      <c r="H41" s="22">
        <f t="shared" si="1"/>
        <v>682.85</v>
      </c>
      <c r="I41" s="14"/>
    </row>
    <row r="42" spans="1:10" ht="35.1" customHeight="1">
      <c r="A42" s="13"/>
      <c r="B42" s="1">
        <f>Photo!B42</f>
        <v>5</v>
      </c>
      <c r="C42" s="37" t="s">
        <v>83</v>
      </c>
      <c r="D42" s="261" t="s">
        <v>93</v>
      </c>
      <c r="E42" s="262"/>
      <c r="F42" s="41" t="str">
        <f>VLOOKUP(C42,'[2]Acha Air Sales Price List'!$B$1:$D$65536,3,FALSE)</f>
        <v>Pack of 10 pcs. of Surgical steel half ball (3mm) with bezel set crystal with 1.2mm threading (16g)</v>
      </c>
      <c r="G42" s="21">
        <f>ROUND(IF(ISBLANK(C42),0,VLOOKUP(C42,'[2]Acha Air Sales Price List'!$B$1:$X$65536,12,FALSE)*$L$14),2)</f>
        <v>136.57</v>
      </c>
      <c r="H42" s="22">
        <f t="shared" si="1"/>
        <v>682.85</v>
      </c>
      <c r="I42" s="14"/>
    </row>
    <row r="43" spans="1:10" ht="35.1" customHeight="1">
      <c r="A43" s="13"/>
      <c r="B43" s="1">
        <f>Photo!B43</f>
        <v>5</v>
      </c>
      <c r="C43" s="37" t="s">
        <v>83</v>
      </c>
      <c r="D43" s="261" t="s">
        <v>94</v>
      </c>
      <c r="E43" s="262"/>
      <c r="F43" s="41" t="str">
        <f>VLOOKUP(C43,'[2]Acha Air Sales Price List'!$B$1:$D$65536,3,FALSE)</f>
        <v>Pack of 10 pcs. of Surgical steel half ball (3mm) with bezel set crystal with 1.2mm threading (16g)</v>
      </c>
      <c r="G43" s="21">
        <f>ROUND(IF(ISBLANK(C43),0,VLOOKUP(C43,'[2]Acha Air Sales Price List'!$B$1:$X$65536,12,FALSE)*$L$14),2)</f>
        <v>136.57</v>
      </c>
      <c r="H43" s="22">
        <f t="shared" si="1"/>
        <v>682.85</v>
      </c>
      <c r="I43" s="14"/>
    </row>
    <row r="44" spans="1:10" ht="35.1" customHeight="1">
      <c r="A44" s="13"/>
      <c r="B44" s="1">
        <f>Photo!B44</f>
        <v>3</v>
      </c>
      <c r="C44" s="37" t="s">
        <v>83</v>
      </c>
      <c r="D44" s="261" t="s">
        <v>95</v>
      </c>
      <c r="E44" s="262"/>
      <c r="F44" s="41" t="str">
        <f>VLOOKUP(C44,'[2]Acha Air Sales Price List'!$B$1:$D$65536,3,FALSE)</f>
        <v>Pack of 10 pcs. of Surgical steel half ball (3mm) with bezel set crystal with 1.2mm threading (16g)</v>
      </c>
      <c r="G44" s="21">
        <f>ROUND(IF(ISBLANK(C44),0,VLOOKUP(C44,'[2]Acha Air Sales Price List'!$B$1:$X$65536,12,FALSE)*$L$14),2)</f>
        <v>136.57</v>
      </c>
      <c r="H44" s="22">
        <f t="shared" si="1"/>
        <v>409.71</v>
      </c>
      <c r="I44" s="14"/>
    </row>
    <row r="45" spans="1:10" ht="35.1" customHeight="1">
      <c r="A45" s="13"/>
      <c r="B45" s="1">
        <f>Photo!B45</f>
        <v>5</v>
      </c>
      <c r="C45" s="36" t="s">
        <v>96</v>
      </c>
      <c r="D45" s="261" t="s">
        <v>97</v>
      </c>
      <c r="E45" s="262"/>
      <c r="F45" s="41" t="str">
        <f>VLOOKUP(C45,'[2]Acha Air Sales Price List'!$B$1:$D$65536,3,FALSE)</f>
        <v>Pack of 10 anodized steel balls w/ clear crystals - 3mm * 1.2mm threading (16g)</v>
      </c>
      <c r="G45" s="21">
        <f>ROUND(IF(ISBLANK(C45),0,VLOOKUP(C45,'[2]Acha Air Sales Price List'!$B$1:$X$65536,12,FALSE)*$L$14),2)</f>
        <v>199.87</v>
      </c>
      <c r="H45" s="22">
        <f t="shared" si="1"/>
        <v>999.35</v>
      </c>
      <c r="I45" s="14"/>
    </row>
    <row r="46" spans="1:10" ht="35.1" customHeight="1">
      <c r="A46" s="13"/>
      <c r="B46" s="1">
        <f>Photo!B46</f>
        <v>30</v>
      </c>
      <c r="C46" s="36" t="s">
        <v>99</v>
      </c>
      <c r="D46" s="261"/>
      <c r="E46" s="262"/>
      <c r="F46" s="41" t="str">
        <f>VLOOKUP(C46,'[2]Acha Air Sales Price List'!$B$1:$D$65536,3,FALSE)</f>
        <v>Pack of 10 steel balls - 3mm * 1.2mm threading (16g) ”body jewelry parts”</v>
      </c>
      <c r="G46" s="21">
        <f>ROUND(IF(ISBLANK(C46),0,VLOOKUP(C46,'[2]Acha Air Sales Price List'!$B$1:$X$65536,12,FALSE)*$L$14),2)</f>
        <v>22.7</v>
      </c>
      <c r="H46" s="22">
        <f t="shared" si="1"/>
        <v>681</v>
      </c>
      <c r="I46" s="14"/>
    </row>
    <row r="47" spans="1:10" ht="35.1" customHeight="1">
      <c r="A47" s="13"/>
      <c r="B47" s="122">
        <f>Photo!B47</f>
        <v>5</v>
      </c>
      <c r="C47" s="36" t="s">
        <v>100</v>
      </c>
      <c r="D47" s="265"/>
      <c r="E47" s="266"/>
      <c r="F47" s="123" t="str">
        <f>VLOOKUP(C47,'[2]Acha Air Sales Price List'!$B$1:$D$65536,3,FALSE)</f>
        <v>Pack of 10 steel balls - 4mm * 1.2mm threading (16g)</v>
      </c>
      <c r="G47" s="124">
        <f>ROUND(IF(ISBLANK(C47),0,VLOOKUP(C47,'[2]Acha Air Sales Price List'!$B$1:$X$65536,12,FALSE)*$L$14),2)</f>
        <v>26.62</v>
      </c>
      <c r="H47" s="125">
        <f t="shared" si="1"/>
        <v>133.1</v>
      </c>
      <c r="I47" s="14"/>
      <c r="J47" t="s">
        <v>70</v>
      </c>
    </row>
    <row r="48" spans="1:10" ht="35.1" customHeight="1">
      <c r="A48" s="13"/>
      <c r="B48" s="122">
        <f>Photo!B48</f>
        <v>5</v>
      </c>
      <c r="C48" s="36" t="s">
        <v>101</v>
      </c>
      <c r="D48" s="265"/>
      <c r="E48" s="266"/>
      <c r="F48" s="123" t="str">
        <f>VLOOKUP(C48,'[2]Acha Air Sales Price List'!$B$1:$D$65536,3,FALSE)</f>
        <v>Steel  ball 2.5 mm.*1.2 in Pack (10pcs )”body jewelry parts”</v>
      </c>
      <c r="G48" s="124">
        <f>ROUND(IF(ISBLANK(C48),0,VLOOKUP(C48,'[2]Acha Air Sales Price List'!$B$1:$X$65536,12,FALSE)*$L$14),2)</f>
        <v>22.12</v>
      </c>
      <c r="H48" s="125">
        <f t="shared" si="1"/>
        <v>110.6</v>
      </c>
      <c r="I48" s="14"/>
    </row>
    <row r="49" spans="1:10" ht="35.1" customHeight="1">
      <c r="A49" s="13"/>
      <c r="B49" s="122">
        <f>Photo!B49</f>
        <v>3</v>
      </c>
      <c r="C49" s="36" t="s">
        <v>102</v>
      </c>
      <c r="D49" s="265" t="s">
        <v>103</v>
      </c>
      <c r="E49" s="266"/>
      <c r="F49" s="123" t="str">
        <f>VLOOKUP(C49,'[2]Acha Air Sales Price List'!$B$1:$D$65536,3,FALSE)</f>
        <v>Pack of 10 anodized steel balls - 2.5mm * 1.2mm threading (16g)</v>
      </c>
      <c r="G49" s="124">
        <f>ROUND(IF(ISBLANK(C49),0,VLOOKUP(C49,'[2]Acha Air Sales Price List'!$B$1:$X$65536,12,FALSE)*$L$14),2)</f>
        <v>71.58</v>
      </c>
      <c r="H49" s="125">
        <f t="shared" si="1"/>
        <v>214.74</v>
      </c>
      <c r="I49" s="14"/>
    </row>
    <row r="50" spans="1:10" ht="35.1" customHeight="1">
      <c r="A50" s="13"/>
      <c r="B50" s="122">
        <f>Photo!B50</f>
        <v>3</v>
      </c>
      <c r="C50" s="36" t="s">
        <v>102</v>
      </c>
      <c r="D50" s="265" t="s">
        <v>105</v>
      </c>
      <c r="E50" s="266"/>
      <c r="F50" s="123" t="str">
        <f>VLOOKUP(C50,'[2]Acha Air Sales Price List'!$B$1:$D$65536,3,FALSE)</f>
        <v>Pack of 10 anodized steel balls - 2.5mm * 1.2mm threading (16g)</v>
      </c>
      <c r="G50" s="124">
        <f>ROUND(IF(ISBLANK(C50),0,VLOOKUP(C50,'[2]Acha Air Sales Price List'!$B$1:$X$65536,12,FALSE)*$L$14),2)</f>
        <v>71.58</v>
      </c>
      <c r="H50" s="125">
        <f t="shared" si="1"/>
        <v>214.74</v>
      </c>
      <c r="I50" s="14"/>
      <c r="J50" t="s">
        <v>70</v>
      </c>
    </row>
    <row r="51" spans="1:10" ht="35.1" customHeight="1">
      <c r="A51" s="13"/>
      <c r="B51" s="122">
        <f>Photo!B51</f>
        <v>3</v>
      </c>
      <c r="C51" s="36" t="s">
        <v>102</v>
      </c>
      <c r="D51" s="265" t="s">
        <v>104</v>
      </c>
      <c r="E51" s="266"/>
      <c r="F51" s="123" t="str">
        <f>VLOOKUP(C51,'[2]Acha Air Sales Price List'!$B$1:$D$65536,3,FALSE)</f>
        <v>Pack of 10 anodized steel balls - 2.5mm * 1.2mm threading (16g)</v>
      </c>
      <c r="G51" s="124">
        <f>ROUND(IF(ISBLANK(C51),0,VLOOKUP(C51,'[2]Acha Air Sales Price List'!$B$1:$X$65536,12,FALSE)*$L$14),2)</f>
        <v>71.58</v>
      </c>
      <c r="H51" s="125">
        <f t="shared" si="1"/>
        <v>214.74</v>
      </c>
      <c r="I51" s="14"/>
    </row>
    <row r="52" spans="1:10" ht="35.1" customHeight="1">
      <c r="A52" s="13"/>
      <c r="B52" s="122">
        <f>Photo!B52</f>
        <v>20</v>
      </c>
      <c r="C52" s="36" t="s">
        <v>106</v>
      </c>
      <c r="D52" s="265" t="s">
        <v>103</v>
      </c>
      <c r="E52" s="266"/>
      <c r="F52" s="123" t="str">
        <f>VLOOKUP(C52,'[2]Acha Air Sales Price List'!$B$1:$D$65536,3,FALSE)</f>
        <v>Pack of 10 anodized steel balls - 3mm * 1.2mm threading (16g)</v>
      </c>
      <c r="G52" s="124">
        <f>ROUND(IF(ISBLANK(C52),0,VLOOKUP(C52,'[2]Acha Air Sales Price List'!$B$1:$X$65536,12,FALSE)*$L$14),2)</f>
        <v>71.959999999999994</v>
      </c>
      <c r="H52" s="125">
        <f t="shared" si="1"/>
        <v>1439.2</v>
      </c>
      <c r="I52" s="14"/>
    </row>
    <row r="53" spans="1:10" ht="35.1" customHeight="1">
      <c r="A53" s="13"/>
      <c r="B53" s="122">
        <f>Photo!B53</f>
        <v>20</v>
      </c>
      <c r="C53" s="36" t="s">
        <v>106</v>
      </c>
      <c r="D53" s="265" t="s">
        <v>105</v>
      </c>
      <c r="E53" s="266"/>
      <c r="F53" s="123" t="str">
        <f>VLOOKUP(C53,'[2]Acha Air Sales Price List'!$B$1:$D$65536,3,FALSE)</f>
        <v>Pack of 10 anodized steel balls - 3mm * 1.2mm threading (16g)</v>
      </c>
      <c r="G53" s="124">
        <f>ROUND(IF(ISBLANK(C53),0,VLOOKUP(C53,'[2]Acha Air Sales Price List'!$B$1:$X$65536,12,FALSE)*$L$14),2)</f>
        <v>71.959999999999994</v>
      </c>
      <c r="H53" s="125">
        <f t="shared" si="1"/>
        <v>1439.2</v>
      </c>
      <c r="I53" s="14"/>
      <c r="J53" t="s">
        <v>70</v>
      </c>
    </row>
    <row r="54" spans="1:10" ht="35.1" customHeight="1">
      <c r="A54" s="13"/>
      <c r="B54" s="1">
        <f>Photo!B54</f>
        <v>20</v>
      </c>
      <c r="C54" s="36" t="s">
        <v>106</v>
      </c>
      <c r="D54" s="261" t="s">
        <v>104</v>
      </c>
      <c r="E54" s="262"/>
      <c r="F54" s="41" t="str">
        <f>VLOOKUP(C54,'[2]Acha Air Sales Price List'!$B$1:$D$65536,3,FALSE)</f>
        <v>Pack of 10 anodized steel balls - 3mm * 1.2mm threading (16g)</v>
      </c>
      <c r="G54" s="21">
        <f>ROUND(IF(ISBLANK(C54),0,VLOOKUP(C54,'[2]Acha Air Sales Price List'!$B$1:$X$65536,12,FALSE)*$L$14),2)</f>
        <v>71.959999999999994</v>
      </c>
      <c r="H54" s="22">
        <f t="shared" si="1"/>
        <v>1439.2</v>
      </c>
      <c r="I54" s="14"/>
    </row>
    <row r="55" spans="1:10" ht="35.1" customHeight="1">
      <c r="A55" s="13"/>
      <c r="B55" s="1">
        <f>Photo!B55</f>
        <v>7</v>
      </c>
      <c r="C55" s="36" t="s">
        <v>106</v>
      </c>
      <c r="D55" s="261" t="s">
        <v>108</v>
      </c>
      <c r="E55" s="262"/>
      <c r="F55" s="41" t="str">
        <f>VLOOKUP(C55,'[2]Acha Air Sales Price List'!$B$1:$D$65536,3,FALSE)</f>
        <v>Pack of 10 anodized steel balls - 3mm * 1.2mm threading (16g)</v>
      </c>
      <c r="G55" s="21">
        <f>ROUND(IF(ISBLANK(C55),0,VLOOKUP(C55,'[2]Acha Air Sales Price List'!$B$1:$X$65536,12,FALSE)*$L$14),2)</f>
        <v>71.959999999999994</v>
      </c>
      <c r="H55" s="22">
        <f t="shared" si="1"/>
        <v>503.72</v>
      </c>
      <c r="I55" s="14"/>
    </row>
    <row r="56" spans="1:10" ht="35.1" customHeight="1">
      <c r="A56" s="13"/>
      <c r="B56" s="1">
        <f>Photo!B56</f>
        <v>10</v>
      </c>
      <c r="C56" s="36" t="s">
        <v>106</v>
      </c>
      <c r="D56" s="261" t="s">
        <v>89</v>
      </c>
      <c r="E56" s="262"/>
      <c r="F56" s="41" t="str">
        <f>VLOOKUP(C56,'[2]Acha Air Sales Price List'!$B$1:$D$65536,3,FALSE)</f>
        <v>Pack of 10 anodized steel balls - 3mm * 1.2mm threading (16g)</v>
      </c>
      <c r="G56" s="21">
        <f>ROUND(IF(ISBLANK(C56),0,VLOOKUP(C56,'[2]Acha Air Sales Price List'!$B$1:$X$65536,12,FALSE)*$L$14),2)</f>
        <v>71.959999999999994</v>
      </c>
      <c r="H56" s="22">
        <f t="shared" si="1"/>
        <v>719.6</v>
      </c>
      <c r="I56" s="14"/>
    </row>
    <row r="57" spans="1:10" ht="35.1" customHeight="1">
      <c r="A57" s="13"/>
      <c r="B57" s="1">
        <f>Photo!B57</f>
        <v>10</v>
      </c>
      <c r="C57" s="36" t="s">
        <v>106</v>
      </c>
      <c r="D57" s="261" t="s">
        <v>107</v>
      </c>
      <c r="E57" s="262"/>
      <c r="F57" s="41" t="str">
        <f>VLOOKUP(C57,'[2]Acha Air Sales Price List'!$B$1:$D$65536,3,FALSE)</f>
        <v>Pack of 10 anodized steel balls - 3mm * 1.2mm threading (16g)</v>
      </c>
      <c r="G57" s="21">
        <f>ROUND(IF(ISBLANK(C57),0,VLOOKUP(C57,'[2]Acha Air Sales Price List'!$B$1:$X$65536,12,FALSE)*$L$14),2)</f>
        <v>71.959999999999994</v>
      </c>
      <c r="H57" s="22">
        <f t="shared" si="1"/>
        <v>719.6</v>
      </c>
      <c r="I57" s="14"/>
    </row>
    <row r="58" spans="1:10" ht="35.1" customHeight="1">
      <c r="A58" s="13"/>
      <c r="B58" s="1">
        <f>Photo!B58</f>
        <v>10</v>
      </c>
      <c r="C58" s="36" t="s">
        <v>109</v>
      </c>
      <c r="D58" s="267" t="s">
        <v>105</v>
      </c>
      <c r="E58" s="262"/>
      <c r="F58" s="41" t="str">
        <f>VLOOKUP(C58,'[2]Acha Air Sales Price List'!$B$1:$D$65536,3,FALSE)</f>
        <v>Pack of 10 anodized steel balls - 4mm * 1.2mm threading (16g)</v>
      </c>
      <c r="G58" s="21">
        <f>ROUND(IF(ISBLANK(C58),0,VLOOKUP(C58,'[2]Acha Air Sales Price List'!$B$1:$X$65536,12,FALSE)*$L$14),2)</f>
        <v>73.39</v>
      </c>
      <c r="H58" s="22">
        <f t="shared" si="1"/>
        <v>733.9</v>
      </c>
      <c r="I58" s="14"/>
    </row>
    <row r="59" spans="1:10" ht="35.1" customHeight="1">
      <c r="A59" s="13"/>
      <c r="B59" s="1">
        <f>Photo!B59</f>
        <v>10</v>
      </c>
      <c r="C59" s="36" t="s">
        <v>109</v>
      </c>
      <c r="D59" s="267" t="s">
        <v>104</v>
      </c>
      <c r="E59" s="262"/>
      <c r="F59" s="41" t="str">
        <f>VLOOKUP(C59,'[2]Acha Air Sales Price List'!$B$1:$D$65536,3,FALSE)</f>
        <v>Pack of 10 anodized steel balls - 4mm * 1.2mm threading (16g)</v>
      </c>
      <c r="G59" s="21">
        <f>ROUND(IF(ISBLANK(C59),0,VLOOKUP(C59,'[2]Acha Air Sales Price List'!$B$1:$X$65536,12,FALSE)*$L$14),2)</f>
        <v>73.39</v>
      </c>
      <c r="H59" s="22">
        <f t="shared" si="1"/>
        <v>733.9</v>
      </c>
      <c r="I59" s="14"/>
    </row>
    <row r="60" spans="1:10" ht="35.1" customHeight="1">
      <c r="A60" s="13"/>
      <c r="B60" s="1">
        <f>Photo!B60</f>
        <v>10</v>
      </c>
      <c r="C60" s="36" t="s">
        <v>109</v>
      </c>
      <c r="D60" s="267" t="s">
        <v>103</v>
      </c>
      <c r="E60" s="262"/>
      <c r="F60" s="41" t="str">
        <f>VLOOKUP(C60,'[2]Acha Air Sales Price List'!$B$1:$D$65536,3,FALSE)</f>
        <v>Pack of 10 anodized steel balls - 4mm * 1.2mm threading (16g)</v>
      </c>
      <c r="G60" s="21">
        <f>ROUND(IF(ISBLANK(C60),0,VLOOKUP(C60,'[2]Acha Air Sales Price List'!$B$1:$X$65536,12,FALSE)*$L$14),2)</f>
        <v>73.39</v>
      </c>
      <c r="H60" s="22">
        <f t="shared" si="1"/>
        <v>733.9</v>
      </c>
      <c r="I60" s="14"/>
    </row>
    <row r="61" spans="1:10" ht="35.1" customHeight="1">
      <c r="A61" s="13"/>
      <c r="B61" s="1">
        <f>Photo!B61</f>
        <v>10</v>
      </c>
      <c r="C61" s="36" t="s">
        <v>110</v>
      </c>
      <c r="D61" s="261"/>
      <c r="E61" s="262"/>
      <c r="F61" s="41" t="str">
        <f>VLOOKUP(C61,'[2]Acha Air Sales Price List'!$B$1:$D$65536,3,FALSE)</f>
        <v>Pack of 10 steel balls - 4mm * 1.6mm threading (14g) ”body jewelry parts”</v>
      </c>
      <c r="G61" s="21">
        <f>ROUND(IF(ISBLANK(C61),0,VLOOKUP(C61,'[2]Acha Air Sales Price List'!$B$1:$X$65536,12,FALSE)*$L$14),2)</f>
        <v>26.44</v>
      </c>
      <c r="H61" s="22">
        <f t="shared" si="1"/>
        <v>264.39999999999998</v>
      </c>
      <c r="I61" s="14"/>
    </row>
    <row r="62" spans="1:10" ht="35.1" customHeight="1">
      <c r="A62" s="13"/>
      <c r="B62" s="122">
        <f>Photo!B62</f>
        <v>10</v>
      </c>
      <c r="C62" s="36" t="s">
        <v>111</v>
      </c>
      <c r="D62" s="265"/>
      <c r="E62" s="266"/>
      <c r="F62" s="123" t="str">
        <f>VLOOKUP(C62,'[2]Acha Air Sales Price List'!$B$1:$D$65536,3,FALSE)</f>
        <v>Pack of 10 steel balls - 5mm * 1.6mm threading (14g) ”body jewelry parts”</v>
      </c>
      <c r="G62" s="124">
        <f>ROUND(IF(ISBLANK(C62),0,VLOOKUP(C62,'[2]Acha Air Sales Price List'!$B$1:$X$65536,12,FALSE)*$L$14),2)</f>
        <v>27.63</v>
      </c>
      <c r="H62" s="125">
        <f t="shared" si="1"/>
        <v>276.3</v>
      </c>
      <c r="I62" s="14"/>
      <c r="J62" t="s">
        <v>70</v>
      </c>
    </row>
    <row r="63" spans="1:10" ht="35.1" customHeight="1">
      <c r="A63" s="13"/>
      <c r="B63" s="1">
        <f>Photo!B63</f>
        <v>5</v>
      </c>
      <c r="C63" s="36" t="s">
        <v>112</v>
      </c>
      <c r="D63" s="267" t="s">
        <v>97</v>
      </c>
      <c r="E63" s="262"/>
      <c r="F63" s="41" t="str">
        <f>VLOOKUP(C63,'[2]Acha Air Sales Price List'!$B$1:$D$65536,3,FALSE)</f>
        <v>Pack of 10 anodized steel balls w/ clear crystals - 4mm * 1.6mm threading (14g) ”body jewelry parts”</v>
      </c>
      <c r="G63" s="21">
        <f>ROUND(IF(ISBLANK(C63),0,VLOOKUP(C63,'[2]Acha Air Sales Price List'!$B$1:$X$65536,12,FALSE)*$L$14),2)</f>
        <v>203.07</v>
      </c>
      <c r="H63" s="22">
        <f t="shared" si="1"/>
        <v>1015.35</v>
      </c>
      <c r="I63" s="14"/>
    </row>
    <row r="64" spans="1:10" ht="35.1" customHeight="1">
      <c r="A64" s="13"/>
      <c r="B64" s="1">
        <f>Photo!B64</f>
        <v>5</v>
      </c>
      <c r="C64" s="36" t="s">
        <v>112</v>
      </c>
      <c r="D64" s="267" t="s">
        <v>114</v>
      </c>
      <c r="E64" s="262"/>
      <c r="F64" s="41" t="str">
        <f>VLOOKUP(C64,'[2]Acha Air Sales Price List'!$B$1:$D$65536,3,FALSE)</f>
        <v>Pack of 10 anodized steel balls w/ clear crystals - 4mm * 1.6mm threading (14g) ”body jewelry parts”</v>
      </c>
      <c r="G64" s="21">
        <f>ROUND(IF(ISBLANK(C64),0,VLOOKUP(C64,'[2]Acha Air Sales Price List'!$B$1:$X$65536,12,FALSE)*$L$14),2)</f>
        <v>203.07</v>
      </c>
      <c r="H64" s="22">
        <f t="shared" si="1"/>
        <v>1015.35</v>
      </c>
      <c r="I64" s="14"/>
    </row>
    <row r="65" spans="1:11" ht="35.1" customHeight="1">
      <c r="A65" s="13"/>
      <c r="B65" s="1">
        <f>Photo!B65</f>
        <v>5</v>
      </c>
      <c r="C65" s="36" t="s">
        <v>112</v>
      </c>
      <c r="D65" s="267" t="s">
        <v>115</v>
      </c>
      <c r="E65" s="262"/>
      <c r="F65" s="41" t="str">
        <f>VLOOKUP(C65,'[2]Acha Air Sales Price List'!$B$1:$D$65536,3,FALSE)</f>
        <v>Pack of 10 anodized steel balls w/ clear crystals - 4mm * 1.6mm threading (14g) ”body jewelry parts”</v>
      </c>
      <c r="G65" s="21">
        <f>ROUND(IF(ISBLANK(C65),0,VLOOKUP(C65,'[2]Acha Air Sales Price List'!$B$1:$X$65536,12,FALSE)*$L$14),2)</f>
        <v>203.07</v>
      </c>
      <c r="H65" s="22">
        <f t="shared" si="1"/>
        <v>1015.35</v>
      </c>
      <c r="I65" s="14"/>
    </row>
    <row r="66" spans="1:11" ht="35.1" customHeight="1">
      <c r="A66" s="13"/>
      <c r="B66" s="1">
        <f>Photo!B66</f>
        <v>5</v>
      </c>
      <c r="C66" s="36" t="s">
        <v>113</v>
      </c>
      <c r="D66" s="267" t="s">
        <v>114</v>
      </c>
      <c r="E66" s="262"/>
      <c r="F66" s="41" t="str">
        <f>VLOOKUP(C66,'[2]Acha Air Sales Price List'!$B$1:$D$65536,3,FALSE)</f>
        <v>Pack of 10 anodized steel balls w/ clear crystals - 5mm * 1.6mm threading (14g) ”body jewelry parts”</v>
      </c>
      <c r="G66" s="21">
        <f>ROUND(IF(ISBLANK(C66),0,VLOOKUP(C66,'[2]Acha Air Sales Price List'!$B$1:$X$65536,12,FALSE)*$L$14),2)</f>
        <v>217</v>
      </c>
      <c r="H66" s="22">
        <f t="shared" si="1"/>
        <v>1085</v>
      </c>
      <c r="I66" s="14"/>
    </row>
    <row r="67" spans="1:11" ht="35.1" customHeight="1">
      <c r="A67" s="13"/>
      <c r="B67" s="1">
        <f>Photo!B67</f>
        <v>5</v>
      </c>
      <c r="C67" s="36" t="s">
        <v>113</v>
      </c>
      <c r="D67" s="261" t="s">
        <v>116</v>
      </c>
      <c r="E67" s="262"/>
      <c r="F67" s="41" t="str">
        <f>VLOOKUP(C67,'[2]Acha Air Sales Price List'!$B$1:$D$65536,3,FALSE)</f>
        <v>Pack of 10 anodized steel balls w/ clear crystals - 5mm * 1.6mm threading (14g) ”body jewelry parts”</v>
      </c>
      <c r="G67" s="21">
        <f>ROUND(IF(ISBLANK(C67),0,VLOOKUP(C67,'[2]Acha Air Sales Price List'!$B$1:$X$65536,12,FALSE)*$L$14),2)</f>
        <v>217</v>
      </c>
      <c r="H67" s="22">
        <f t="shared" si="1"/>
        <v>1085</v>
      </c>
      <c r="I67" s="14"/>
    </row>
    <row r="68" spans="1:11" ht="35.1" customHeight="1">
      <c r="A68" s="13"/>
      <c r="B68" s="166">
        <f>Photo!B68</f>
        <v>0</v>
      </c>
      <c r="C68" s="167" t="s">
        <v>113</v>
      </c>
      <c r="D68" s="263" t="s">
        <v>97</v>
      </c>
      <c r="E68" s="264"/>
      <c r="F68" s="168" t="str">
        <f>VLOOKUP(C68,'[2]Acha Air Sales Price List'!$B$1:$D$65536,3,FALSE)</f>
        <v>Pack of 10 anodized steel balls w/ clear crystals - 5mm * 1.6mm threading (14g) ”body jewelry parts”</v>
      </c>
      <c r="G68" s="169">
        <f>ROUND(IF(ISBLANK(C68),0,VLOOKUP(C68,'[2]Acha Air Sales Price List'!$B$1:$X$65536,12,FALSE)*$L$14),2)</f>
        <v>217</v>
      </c>
      <c r="H68" s="170">
        <f>ROUND(IF(ISNUMBER(B68), G68*B68, 0),5)</f>
        <v>0</v>
      </c>
      <c r="I68" s="14"/>
      <c r="J68" t="s">
        <v>70</v>
      </c>
      <c r="K68" s="118" t="s">
        <v>261</v>
      </c>
    </row>
    <row r="69" spans="1:11" ht="35.1" customHeight="1">
      <c r="A69" s="13"/>
      <c r="B69" s="1">
        <f>Photo!B69</f>
        <v>5</v>
      </c>
      <c r="C69" s="36" t="s">
        <v>113</v>
      </c>
      <c r="D69" s="261" t="s">
        <v>117</v>
      </c>
      <c r="E69" s="262"/>
      <c r="F69" s="41" t="str">
        <f>VLOOKUP(C69,'[2]Acha Air Sales Price List'!$B$1:$D$65536,3,FALSE)</f>
        <v>Pack of 10 anodized steel balls w/ clear crystals - 5mm * 1.6mm threading (14g) ”body jewelry parts”</v>
      </c>
      <c r="G69" s="21">
        <f>ROUND(IF(ISBLANK(C69),0,VLOOKUP(C69,'[2]Acha Air Sales Price List'!$B$1:$X$65536,12,FALSE)*$L$14),2)</f>
        <v>217</v>
      </c>
      <c r="H69" s="22">
        <f t="shared" si="1"/>
        <v>1085</v>
      </c>
      <c r="I69" s="14"/>
    </row>
    <row r="70" spans="1:11" ht="35.1" customHeight="1">
      <c r="A70" s="13"/>
      <c r="B70" s="1">
        <f>Photo!B70</f>
        <v>5</v>
      </c>
      <c r="C70" s="36" t="s">
        <v>113</v>
      </c>
      <c r="D70" s="267" t="s">
        <v>115</v>
      </c>
      <c r="E70" s="262"/>
      <c r="F70" s="41" t="str">
        <f>VLOOKUP(C70,'[2]Acha Air Sales Price List'!$B$1:$D$65536,3,FALSE)</f>
        <v>Pack of 10 anodized steel balls w/ clear crystals - 5mm * 1.6mm threading (14g) ”body jewelry parts”</v>
      </c>
      <c r="G70" s="21">
        <f>ROUND(IF(ISBLANK(C70),0,VLOOKUP(C70,'[2]Acha Air Sales Price List'!$B$1:$X$65536,12,FALSE)*$L$14),2)</f>
        <v>217</v>
      </c>
      <c r="H70" s="22">
        <f>ROUND(IF(ISNUMBER(B70), G70*B70, 0),5)</f>
        <v>1085</v>
      </c>
      <c r="I70" s="14"/>
    </row>
    <row r="71" spans="1:11" ht="35.1" customHeight="1">
      <c r="A71" s="13"/>
      <c r="B71" s="1">
        <f>Photo!B71</f>
        <v>5</v>
      </c>
      <c r="C71" s="36" t="s">
        <v>113</v>
      </c>
      <c r="D71" s="261" t="s">
        <v>118</v>
      </c>
      <c r="E71" s="262"/>
      <c r="F71" s="41" t="str">
        <f>VLOOKUP(C71,'[2]Acha Air Sales Price List'!$B$1:$D$65536,3,FALSE)</f>
        <v>Pack of 10 anodized steel balls w/ clear crystals - 5mm * 1.6mm threading (14g) ”body jewelry parts”</v>
      </c>
      <c r="G71" s="21">
        <f>ROUND(IF(ISBLANK(C71),0,VLOOKUP(C71,'[2]Acha Air Sales Price List'!$B$1:$X$65536,12,FALSE)*$L$14),2)</f>
        <v>217</v>
      </c>
      <c r="H71" s="22">
        <f t="shared" si="1"/>
        <v>1085</v>
      </c>
      <c r="I71" s="14"/>
    </row>
    <row r="72" spans="1:11" ht="35.1" customHeight="1">
      <c r="A72" s="13"/>
      <c r="B72" s="1">
        <f>Photo!B72</f>
        <v>5</v>
      </c>
      <c r="C72" s="36" t="s">
        <v>113</v>
      </c>
      <c r="D72" s="261" t="s">
        <v>119</v>
      </c>
      <c r="E72" s="262"/>
      <c r="F72" s="41" t="str">
        <f>VLOOKUP(C72,'[2]Acha Air Sales Price List'!$B$1:$D$65536,3,FALSE)</f>
        <v>Pack of 10 anodized steel balls w/ clear crystals - 5mm * 1.6mm threading (14g) ”body jewelry parts”</v>
      </c>
      <c r="G72" s="21">
        <f>ROUND(IF(ISBLANK(C72),0,VLOOKUP(C72,'[2]Acha Air Sales Price List'!$B$1:$X$65536,12,FALSE)*$L$14),2)</f>
        <v>217</v>
      </c>
      <c r="H72" s="22">
        <f t="shared" si="1"/>
        <v>1085</v>
      </c>
      <c r="I72" s="14"/>
    </row>
    <row r="73" spans="1:11" ht="35.1" customHeight="1">
      <c r="A73" s="13"/>
      <c r="B73" s="1">
        <f>Photo!B73</f>
        <v>5</v>
      </c>
      <c r="C73" s="36" t="s">
        <v>113</v>
      </c>
      <c r="D73" s="261" t="s">
        <v>120</v>
      </c>
      <c r="E73" s="262"/>
      <c r="F73" s="41" t="str">
        <f>VLOOKUP(C73,'[2]Acha Air Sales Price List'!$B$1:$D$65536,3,FALSE)</f>
        <v>Pack of 10 anodized steel balls w/ clear crystals - 5mm * 1.6mm threading (14g) ”body jewelry parts”</v>
      </c>
      <c r="G73" s="21">
        <f>ROUND(IF(ISBLANK(C73),0,VLOOKUP(C73,'[2]Acha Air Sales Price List'!$B$1:$X$65536,12,FALSE)*$L$14),2)</f>
        <v>217</v>
      </c>
      <c r="H73" s="22">
        <f t="shared" si="1"/>
        <v>1085</v>
      </c>
      <c r="I73" s="14"/>
    </row>
    <row r="74" spans="1:11" ht="35.1" customHeight="1">
      <c r="A74" s="13"/>
      <c r="B74" s="1">
        <f>Photo!B74</f>
        <v>5</v>
      </c>
      <c r="C74" s="36" t="s">
        <v>113</v>
      </c>
      <c r="D74" s="261" t="s">
        <v>121</v>
      </c>
      <c r="E74" s="262"/>
      <c r="F74" s="41" t="str">
        <f>VLOOKUP(C74,'[2]Acha Air Sales Price List'!$B$1:$D$65536,3,FALSE)</f>
        <v>Pack of 10 anodized steel balls w/ clear crystals - 5mm * 1.6mm threading (14g) ”body jewelry parts”</v>
      </c>
      <c r="G74" s="21">
        <f>ROUND(IF(ISBLANK(C74),0,VLOOKUP(C74,'[2]Acha Air Sales Price List'!$B$1:$X$65536,12,FALSE)*$L$14),2)</f>
        <v>217</v>
      </c>
      <c r="H74" s="22">
        <f t="shared" si="1"/>
        <v>1085</v>
      </c>
      <c r="I74" s="14"/>
    </row>
    <row r="75" spans="1:11" ht="35.1" customHeight="1">
      <c r="A75" s="13"/>
      <c r="B75" s="1">
        <f>Photo!B75</f>
        <v>5</v>
      </c>
      <c r="C75" s="36" t="s">
        <v>113</v>
      </c>
      <c r="D75" s="261" t="s">
        <v>122</v>
      </c>
      <c r="E75" s="262"/>
      <c r="F75" s="41" t="str">
        <f>VLOOKUP(C75,'[2]Acha Air Sales Price List'!$B$1:$D$65536,3,FALSE)</f>
        <v>Pack of 10 anodized steel balls w/ clear crystals - 5mm * 1.6mm threading (14g) ”body jewelry parts”</v>
      </c>
      <c r="G75" s="21">
        <f>ROUND(IF(ISBLANK(C75),0,VLOOKUP(C75,'[2]Acha Air Sales Price List'!$B$1:$X$65536,12,FALSE)*$L$14),2)</f>
        <v>217</v>
      </c>
      <c r="H75" s="22">
        <f t="shared" si="1"/>
        <v>1085</v>
      </c>
      <c r="I75" s="14"/>
    </row>
    <row r="76" spans="1:11" ht="35.1" customHeight="1">
      <c r="A76" s="13"/>
      <c r="B76" s="1">
        <f>Photo!B76</f>
        <v>5</v>
      </c>
      <c r="C76" s="36" t="s">
        <v>113</v>
      </c>
      <c r="D76" s="261" t="s">
        <v>123</v>
      </c>
      <c r="E76" s="262"/>
      <c r="F76" s="41" t="str">
        <f>VLOOKUP(C76,'[2]Acha Air Sales Price List'!$B$1:$D$65536,3,FALSE)</f>
        <v>Pack of 10 anodized steel balls w/ clear crystals - 5mm * 1.6mm threading (14g) ”body jewelry parts”</v>
      </c>
      <c r="G76" s="21">
        <f>ROUND(IF(ISBLANK(C76),0,VLOOKUP(C76,'[2]Acha Air Sales Price List'!$B$1:$X$65536,12,FALSE)*$L$14),2)</f>
        <v>217</v>
      </c>
      <c r="H76" s="22">
        <f t="shared" si="1"/>
        <v>1085</v>
      </c>
      <c r="I76" s="14"/>
    </row>
    <row r="77" spans="1:11" ht="35.1" customHeight="1">
      <c r="A77" s="13"/>
      <c r="B77" s="1">
        <f>Photo!B77</f>
        <v>5</v>
      </c>
      <c r="C77" s="36" t="s">
        <v>113</v>
      </c>
      <c r="D77" s="261" t="s">
        <v>124</v>
      </c>
      <c r="E77" s="262"/>
      <c r="F77" s="41" t="str">
        <f>VLOOKUP(C77,'[2]Acha Air Sales Price List'!$B$1:$D$65536,3,FALSE)</f>
        <v>Pack of 10 anodized steel balls w/ clear crystals - 5mm * 1.6mm threading (14g) ”body jewelry parts”</v>
      </c>
      <c r="G77" s="21">
        <f>ROUND(IF(ISBLANK(C77),0,VLOOKUP(C77,'[2]Acha Air Sales Price List'!$B$1:$X$65536,12,FALSE)*$L$14),2)</f>
        <v>217</v>
      </c>
      <c r="H77" s="22">
        <f t="shared" si="1"/>
        <v>1085</v>
      </c>
      <c r="I77" s="14"/>
    </row>
    <row r="78" spans="1:11" ht="35.1" customHeight="1">
      <c r="A78" s="13"/>
      <c r="B78" s="1">
        <f>Photo!B78</f>
        <v>5</v>
      </c>
      <c r="C78" s="36" t="s">
        <v>125</v>
      </c>
      <c r="D78" s="267" t="s">
        <v>114</v>
      </c>
      <c r="E78" s="262"/>
      <c r="F78" s="41" t="str">
        <f>VLOOKUP(C78,'[2]Acha Air Sales Price List'!$B$1:$D$65536,3,FALSE)</f>
        <v>Pack of 10 anodized steel balls w/ clear crystals - 6mm * 1.6mm threading (14g) ”body jewelry parts”</v>
      </c>
      <c r="G78" s="21">
        <f>ROUND(IF(ISBLANK(C78),0,VLOOKUP(C78,'[2]Acha Air Sales Price List'!$B$1:$X$65536,12,FALSE)*$L$14),2)</f>
        <v>234.18</v>
      </c>
      <c r="H78" s="22">
        <f t="shared" si="1"/>
        <v>1170.9000000000001</v>
      </c>
      <c r="I78" s="14"/>
    </row>
    <row r="79" spans="1:11" ht="35.1" customHeight="1">
      <c r="A79" s="13"/>
      <c r="B79" s="1">
        <f>Photo!B79</f>
        <v>5</v>
      </c>
      <c r="C79" s="36" t="s">
        <v>125</v>
      </c>
      <c r="D79" s="261" t="s">
        <v>97</v>
      </c>
      <c r="E79" s="262"/>
      <c r="F79" s="41" t="str">
        <f>VLOOKUP(C79,'[2]Acha Air Sales Price List'!$B$1:$D$65536,3,FALSE)</f>
        <v>Pack of 10 anodized steel balls w/ clear crystals - 6mm * 1.6mm threading (14g) ”body jewelry parts”</v>
      </c>
      <c r="G79" s="21">
        <f>ROUND(IF(ISBLANK(C79),0,VLOOKUP(C79,'[2]Acha Air Sales Price List'!$B$1:$X$65536,12,FALSE)*$L$14),2)</f>
        <v>234.18</v>
      </c>
      <c r="H79" s="22">
        <f t="shared" si="1"/>
        <v>1170.9000000000001</v>
      </c>
      <c r="I79" s="14"/>
    </row>
    <row r="80" spans="1:11" ht="35.1" customHeight="1">
      <c r="A80" s="13"/>
      <c r="B80" s="1">
        <f>Photo!B80</f>
        <v>5</v>
      </c>
      <c r="C80" s="36" t="s">
        <v>125</v>
      </c>
      <c r="D80" s="261" t="s">
        <v>126</v>
      </c>
      <c r="E80" s="262"/>
      <c r="F80" s="41" t="str">
        <f>VLOOKUP(C80,'[2]Acha Air Sales Price List'!$B$1:$D$65536,3,FALSE)</f>
        <v>Pack of 10 anodized steel balls w/ clear crystals - 6mm * 1.6mm threading (14g) ”body jewelry parts”</v>
      </c>
      <c r="G80" s="21">
        <f>ROUND(IF(ISBLANK(C80),0,VLOOKUP(C80,'[2]Acha Air Sales Price List'!$B$1:$X$65536,12,FALSE)*$L$14),2)</f>
        <v>234.18</v>
      </c>
      <c r="H80" s="22">
        <f t="shared" si="1"/>
        <v>1170.9000000000001</v>
      </c>
      <c r="I80" s="14"/>
    </row>
    <row r="81" spans="1:11" ht="35.1" customHeight="1">
      <c r="A81" s="13"/>
      <c r="B81" s="1">
        <f>Photo!B81</f>
        <v>5</v>
      </c>
      <c r="C81" s="36" t="s">
        <v>125</v>
      </c>
      <c r="D81" s="261" t="s">
        <v>117</v>
      </c>
      <c r="E81" s="262"/>
      <c r="F81" s="41" t="str">
        <f>VLOOKUP(C81,'[2]Acha Air Sales Price List'!$B$1:$D$65536,3,FALSE)</f>
        <v>Pack of 10 anodized steel balls w/ clear crystals - 6mm * 1.6mm threading (14g) ”body jewelry parts”</v>
      </c>
      <c r="G81" s="21">
        <f>ROUND(IF(ISBLANK(C81),0,VLOOKUP(C81,'[2]Acha Air Sales Price List'!$B$1:$X$65536,12,FALSE)*$L$14),2)</f>
        <v>234.18</v>
      </c>
      <c r="H81" s="22">
        <f t="shared" si="1"/>
        <v>1170.9000000000001</v>
      </c>
      <c r="I81" s="14"/>
    </row>
    <row r="82" spans="1:11" ht="35.1" customHeight="1">
      <c r="A82" s="13"/>
      <c r="B82" s="1">
        <f>Photo!B82</f>
        <v>5</v>
      </c>
      <c r="C82" s="36" t="s">
        <v>125</v>
      </c>
      <c r="D82" s="261" t="s">
        <v>127</v>
      </c>
      <c r="E82" s="262"/>
      <c r="F82" s="41" t="str">
        <f>VLOOKUP(C82,'[2]Acha Air Sales Price List'!$B$1:$D$65536,3,FALSE)</f>
        <v>Pack of 10 anodized steel balls w/ clear crystals - 6mm * 1.6mm threading (14g) ”body jewelry parts”</v>
      </c>
      <c r="G82" s="21">
        <f>ROUND(IF(ISBLANK(C82),0,VLOOKUP(C82,'[2]Acha Air Sales Price List'!$B$1:$X$65536,12,FALSE)*$L$14),2)</f>
        <v>234.18</v>
      </c>
      <c r="H82" s="22">
        <f t="shared" si="1"/>
        <v>1170.9000000000001</v>
      </c>
      <c r="I82" s="14"/>
    </row>
    <row r="83" spans="1:11" ht="35.1" customHeight="1">
      <c r="A83" s="13"/>
      <c r="B83" s="1">
        <f>Photo!B83</f>
        <v>5</v>
      </c>
      <c r="C83" s="36" t="s">
        <v>125</v>
      </c>
      <c r="D83" s="261" t="s">
        <v>115</v>
      </c>
      <c r="E83" s="262"/>
      <c r="F83" s="41" t="str">
        <f>VLOOKUP(C83,'[2]Acha Air Sales Price List'!$B$1:$D$65536,3,FALSE)</f>
        <v>Pack of 10 anodized steel balls w/ clear crystals - 6mm * 1.6mm threading (14g) ”body jewelry parts”</v>
      </c>
      <c r="G83" s="21">
        <f>ROUND(IF(ISBLANK(C83),0,VLOOKUP(C83,'[2]Acha Air Sales Price List'!$B$1:$X$65536,12,FALSE)*$L$14),2)</f>
        <v>234.18</v>
      </c>
      <c r="H83" s="22">
        <f t="shared" si="1"/>
        <v>1170.9000000000001</v>
      </c>
      <c r="I83" s="14"/>
    </row>
    <row r="84" spans="1:11" ht="35.1" customHeight="1">
      <c r="A84" s="13"/>
      <c r="B84" s="1">
        <f>Photo!B84</f>
        <v>5</v>
      </c>
      <c r="C84" s="36" t="s">
        <v>125</v>
      </c>
      <c r="D84" s="261" t="s">
        <v>128</v>
      </c>
      <c r="E84" s="262"/>
      <c r="F84" s="41" t="str">
        <f>VLOOKUP(C84,'[2]Acha Air Sales Price List'!$B$1:$D$65536,3,FALSE)</f>
        <v>Pack of 10 anodized steel balls w/ clear crystals - 6mm * 1.6mm threading (14g) ”body jewelry parts”</v>
      </c>
      <c r="G84" s="21">
        <f>ROUND(IF(ISBLANK(C84),0,VLOOKUP(C84,'[2]Acha Air Sales Price List'!$B$1:$X$65536,12,FALSE)*$L$14),2)</f>
        <v>234.18</v>
      </c>
      <c r="H84" s="22">
        <f t="shared" ref="H84:H147" si="2">ROUND(IF(ISNUMBER(B84), G84*B84, 0),5)</f>
        <v>1170.9000000000001</v>
      </c>
      <c r="I84" s="14"/>
    </row>
    <row r="85" spans="1:11" ht="35.1" customHeight="1">
      <c r="A85" s="13"/>
      <c r="B85" s="1">
        <f>Photo!B85</f>
        <v>5</v>
      </c>
      <c r="C85" s="36" t="s">
        <v>125</v>
      </c>
      <c r="D85" s="261" t="s">
        <v>118</v>
      </c>
      <c r="E85" s="262"/>
      <c r="F85" s="41" t="str">
        <f>VLOOKUP(C85,'[2]Acha Air Sales Price List'!$B$1:$D$65536,3,FALSE)</f>
        <v>Pack of 10 anodized steel balls w/ clear crystals - 6mm * 1.6mm threading (14g) ”body jewelry parts”</v>
      </c>
      <c r="G85" s="21">
        <f>ROUND(IF(ISBLANK(C85),0,VLOOKUP(C85,'[2]Acha Air Sales Price List'!$B$1:$X$65536,12,FALSE)*$L$14),2)</f>
        <v>234.18</v>
      </c>
      <c r="H85" s="22">
        <f t="shared" si="2"/>
        <v>1170.9000000000001</v>
      </c>
      <c r="I85" s="14"/>
    </row>
    <row r="86" spans="1:11" ht="35.1" customHeight="1">
      <c r="A86" s="13"/>
      <c r="B86" s="1">
        <f>Photo!B86</f>
        <v>5</v>
      </c>
      <c r="C86" s="36" t="s">
        <v>125</v>
      </c>
      <c r="D86" s="261" t="s">
        <v>119</v>
      </c>
      <c r="E86" s="262"/>
      <c r="F86" s="41" t="str">
        <f>VLOOKUP(C86,'[2]Acha Air Sales Price List'!$B$1:$D$65536,3,FALSE)</f>
        <v>Pack of 10 anodized steel balls w/ clear crystals - 6mm * 1.6mm threading (14g) ”body jewelry parts”</v>
      </c>
      <c r="G86" s="21">
        <f>ROUND(IF(ISBLANK(C86),0,VLOOKUP(C86,'[2]Acha Air Sales Price List'!$B$1:$X$65536,12,FALSE)*$L$14),2)</f>
        <v>234.18</v>
      </c>
      <c r="H86" s="22">
        <f t="shared" si="2"/>
        <v>1170.9000000000001</v>
      </c>
      <c r="I86" s="14"/>
    </row>
    <row r="87" spans="1:11" ht="35.1" customHeight="1">
      <c r="A87" s="13"/>
      <c r="B87" s="1">
        <f>Photo!B87</f>
        <v>5</v>
      </c>
      <c r="C87" s="36" t="s">
        <v>125</v>
      </c>
      <c r="D87" s="261" t="s">
        <v>123</v>
      </c>
      <c r="E87" s="262"/>
      <c r="F87" s="41" t="str">
        <f>VLOOKUP(C87,'[2]Acha Air Sales Price List'!$B$1:$D$65536,3,FALSE)</f>
        <v>Pack of 10 anodized steel balls w/ clear crystals - 6mm * 1.6mm threading (14g) ”body jewelry parts”</v>
      </c>
      <c r="G87" s="21">
        <f>ROUND(IF(ISBLANK(C87),0,VLOOKUP(C87,'[2]Acha Air Sales Price List'!$B$1:$X$65536,12,FALSE)*$L$14),2)</f>
        <v>234.18</v>
      </c>
      <c r="H87" s="22">
        <f t="shared" si="2"/>
        <v>1170.9000000000001</v>
      </c>
      <c r="I87" s="14"/>
    </row>
    <row r="88" spans="1:11" ht="35.1" customHeight="1">
      <c r="A88" s="13"/>
      <c r="B88" s="1">
        <f>Photo!B88</f>
        <v>5</v>
      </c>
      <c r="C88" s="36" t="s">
        <v>125</v>
      </c>
      <c r="D88" s="261" t="s">
        <v>121</v>
      </c>
      <c r="E88" s="262"/>
      <c r="F88" s="41" t="str">
        <f>VLOOKUP(C88,'[2]Acha Air Sales Price List'!$B$1:$D$65536,3,FALSE)</f>
        <v>Pack of 10 anodized steel balls w/ clear crystals - 6mm * 1.6mm threading (14g) ”body jewelry parts”</v>
      </c>
      <c r="G88" s="21">
        <f>ROUND(IF(ISBLANK(C88),0,VLOOKUP(C88,'[2]Acha Air Sales Price List'!$B$1:$X$65536,12,FALSE)*$L$14),2)</f>
        <v>234.18</v>
      </c>
      <c r="H88" s="22">
        <f t="shared" si="2"/>
        <v>1170.9000000000001</v>
      </c>
      <c r="I88" s="14"/>
    </row>
    <row r="89" spans="1:11" ht="35.1" customHeight="1">
      <c r="A89" s="13"/>
      <c r="B89" s="1">
        <f>Photo!B89</f>
        <v>5</v>
      </c>
      <c r="C89" s="36" t="s">
        <v>125</v>
      </c>
      <c r="D89" s="261" t="s">
        <v>129</v>
      </c>
      <c r="E89" s="262"/>
      <c r="F89" s="41" t="str">
        <f>VLOOKUP(C89,'[2]Acha Air Sales Price List'!$B$1:$D$65536,3,FALSE)</f>
        <v>Pack of 10 anodized steel balls w/ clear crystals - 6mm * 1.6mm threading (14g) ”body jewelry parts”</v>
      </c>
      <c r="G89" s="21">
        <f>ROUND(IF(ISBLANK(C89),0,VLOOKUP(C89,'[2]Acha Air Sales Price List'!$B$1:$X$65536,12,FALSE)*$L$14),2)</f>
        <v>234.18</v>
      </c>
      <c r="H89" s="22">
        <f t="shared" si="2"/>
        <v>1170.9000000000001</v>
      </c>
      <c r="I89" s="14"/>
    </row>
    <row r="90" spans="1:11" ht="35.1" customHeight="1">
      <c r="A90" s="13"/>
      <c r="B90" s="166">
        <f>Photo!B90</f>
        <v>0</v>
      </c>
      <c r="C90" s="167" t="s">
        <v>125</v>
      </c>
      <c r="D90" s="263" t="s">
        <v>130</v>
      </c>
      <c r="E90" s="264"/>
      <c r="F90" s="168" t="str">
        <f>VLOOKUP(C90,'[2]Acha Air Sales Price List'!$B$1:$D$65536,3,FALSE)</f>
        <v>Pack of 10 anodized steel balls w/ clear crystals - 6mm * 1.6mm threading (14g) ”body jewelry parts”</v>
      </c>
      <c r="G90" s="169">
        <f>ROUND(IF(ISBLANK(C90),0,VLOOKUP(C90,'[2]Acha Air Sales Price List'!$B$1:$X$65536,12,FALSE)*$L$14),2)</f>
        <v>234.18</v>
      </c>
      <c r="H90" s="170">
        <f t="shared" si="2"/>
        <v>0</v>
      </c>
      <c r="I90" s="14"/>
      <c r="J90" t="s">
        <v>70</v>
      </c>
      <c r="K90" s="118" t="s">
        <v>262</v>
      </c>
    </row>
    <row r="91" spans="1:11" ht="35.1" customHeight="1">
      <c r="A91" s="13"/>
      <c r="B91" s="1">
        <f>Photo!B91</f>
        <v>10</v>
      </c>
      <c r="C91" s="36" t="s">
        <v>131</v>
      </c>
      <c r="D91" s="261" t="s">
        <v>105</v>
      </c>
      <c r="E91" s="262"/>
      <c r="F91" s="41" t="str">
        <f>VLOOKUP(C91,'[2]Acha Air Sales Price List'!$B$1:$D$65536,3,FALSE)</f>
        <v>Pack of 10 anodized steel balls - 5mm * 1.6mm threading (14g)</v>
      </c>
      <c r="G91" s="21">
        <f>ROUND(IF(ISBLANK(C91),0,VLOOKUP(C91,'[2]Acha Air Sales Price List'!$B$1:$X$65536,12,FALSE)*$L$14),2)</f>
        <v>87.58</v>
      </c>
      <c r="H91" s="22">
        <f t="shared" si="2"/>
        <v>875.8</v>
      </c>
      <c r="I91" s="14"/>
    </row>
    <row r="92" spans="1:11" ht="35.1" customHeight="1">
      <c r="A92" s="13"/>
      <c r="B92" s="122">
        <f>Photo!B92</f>
        <v>10</v>
      </c>
      <c r="C92" s="36" t="s">
        <v>131</v>
      </c>
      <c r="D92" s="265" t="s">
        <v>103</v>
      </c>
      <c r="E92" s="266"/>
      <c r="F92" s="123" t="str">
        <f>VLOOKUP(C92,'[2]Acha Air Sales Price List'!$B$1:$D$65536,3,FALSE)</f>
        <v>Pack of 10 anodized steel balls - 5mm * 1.6mm threading (14g)</v>
      </c>
      <c r="G92" s="124">
        <f>ROUND(IF(ISBLANK(C92),0,VLOOKUP(C92,'[2]Acha Air Sales Price List'!$B$1:$X$65536,12,FALSE)*$L$14),2)</f>
        <v>87.58</v>
      </c>
      <c r="H92" s="125">
        <f t="shared" si="2"/>
        <v>875.8</v>
      </c>
      <c r="I92" s="14"/>
      <c r="J92" t="s">
        <v>70</v>
      </c>
    </row>
    <row r="93" spans="1:11" ht="35.1" customHeight="1">
      <c r="A93" s="13"/>
      <c r="B93" s="1">
        <f>Photo!B93</f>
        <v>5</v>
      </c>
      <c r="C93" s="36" t="s">
        <v>131</v>
      </c>
      <c r="D93" s="261" t="s">
        <v>107</v>
      </c>
      <c r="E93" s="262"/>
      <c r="F93" s="41" t="str">
        <f>VLOOKUP(C93,'[2]Acha Air Sales Price List'!$B$1:$D$65536,3,FALSE)</f>
        <v>Pack of 10 anodized steel balls - 5mm * 1.6mm threading (14g)</v>
      </c>
      <c r="G93" s="21">
        <f>ROUND(IF(ISBLANK(C93),0,VLOOKUP(C93,'[2]Acha Air Sales Price List'!$B$1:$X$65536,12,FALSE)*$L$14),2)</f>
        <v>87.58</v>
      </c>
      <c r="H93" s="22">
        <f t="shared" si="2"/>
        <v>437.9</v>
      </c>
      <c r="I93" s="14"/>
    </row>
    <row r="94" spans="1:11" ht="35.1" customHeight="1">
      <c r="A94" s="13"/>
      <c r="B94" s="1">
        <f>Photo!B94</f>
        <v>5</v>
      </c>
      <c r="C94" s="36" t="s">
        <v>131</v>
      </c>
      <c r="D94" s="261" t="s">
        <v>104</v>
      </c>
      <c r="E94" s="262"/>
      <c r="F94" s="41" t="str">
        <f>VLOOKUP(C94,'[2]Acha Air Sales Price List'!$B$1:$D$65536,3,FALSE)</f>
        <v>Pack of 10 anodized steel balls - 5mm * 1.6mm threading (14g)</v>
      </c>
      <c r="G94" s="21">
        <f>ROUND(IF(ISBLANK(C94),0,VLOOKUP(C94,'[2]Acha Air Sales Price List'!$B$1:$X$65536,12,FALSE)*$L$14),2)</f>
        <v>87.58</v>
      </c>
      <c r="H94" s="22">
        <f t="shared" si="2"/>
        <v>437.9</v>
      </c>
      <c r="I94" s="14"/>
    </row>
    <row r="95" spans="1:11" ht="35.1" customHeight="1">
      <c r="A95" s="13"/>
      <c r="B95" s="1">
        <f>Photo!B95</f>
        <v>5</v>
      </c>
      <c r="C95" s="36" t="s">
        <v>131</v>
      </c>
      <c r="D95" s="261" t="s">
        <v>108</v>
      </c>
      <c r="E95" s="262"/>
      <c r="F95" s="41" t="str">
        <f>VLOOKUP(C95,'[2]Acha Air Sales Price List'!$B$1:$D$65536,3,FALSE)</f>
        <v>Pack of 10 anodized steel balls - 5mm * 1.6mm threading (14g)</v>
      </c>
      <c r="G95" s="21">
        <f>ROUND(IF(ISBLANK(C95),0,VLOOKUP(C95,'[2]Acha Air Sales Price List'!$B$1:$X$65536,12,FALSE)*$L$14),2)</f>
        <v>87.58</v>
      </c>
      <c r="H95" s="22">
        <f t="shared" si="2"/>
        <v>437.9</v>
      </c>
      <c r="I95" s="14"/>
    </row>
    <row r="96" spans="1:11" ht="35.1" customHeight="1">
      <c r="A96" s="13"/>
      <c r="B96" s="1">
        <f>Photo!B96</f>
        <v>5</v>
      </c>
      <c r="C96" s="36" t="s">
        <v>131</v>
      </c>
      <c r="D96" s="261" t="s">
        <v>132</v>
      </c>
      <c r="E96" s="262"/>
      <c r="F96" s="41" t="str">
        <f>VLOOKUP(C96,'[2]Acha Air Sales Price List'!$B$1:$D$65536,3,FALSE)</f>
        <v>Pack of 10 anodized steel balls - 5mm * 1.6mm threading (14g)</v>
      </c>
      <c r="G96" s="21">
        <f>ROUND(IF(ISBLANK(C96),0,VLOOKUP(C96,'[2]Acha Air Sales Price List'!$B$1:$X$65536,12,FALSE)*$L$14),2)</f>
        <v>87.58</v>
      </c>
      <c r="H96" s="22">
        <f t="shared" si="2"/>
        <v>437.9</v>
      </c>
      <c r="I96" s="14"/>
    </row>
    <row r="97" spans="1:11" ht="35.1" customHeight="1">
      <c r="A97" s="13"/>
      <c r="B97" s="1">
        <f>Photo!B97</f>
        <v>5</v>
      </c>
      <c r="C97" s="36" t="s">
        <v>131</v>
      </c>
      <c r="D97" s="261" t="s">
        <v>133</v>
      </c>
      <c r="E97" s="262"/>
      <c r="F97" s="41" t="str">
        <f>VLOOKUP(C97,'[2]Acha Air Sales Price List'!$B$1:$D$65536,3,FALSE)</f>
        <v>Pack of 10 anodized steel balls - 5mm * 1.6mm threading (14g)</v>
      </c>
      <c r="G97" s="21">
        <f>ROUND(IF(ISBLANK(C97),0,VLOOKUP(C97,'[2]Acha Air Sales Price List'!$B$1:$X$65536,12,FALSE)*$L$14),2)</f>
        <v>87.58</v>
      </c>
      <c r="H97" s="22">
        <f t="shared" si="2"/>
        <v>437.9</v>
      </c>
      <c r="I97" s="14"/>
    </row>
    <row r="98" spans="1:11" ht="35.1" customHeight="1">
      <c r="A98" s="13"/>
      <c r="B98" s="1">
        <f>Photo!B98</f>
        <v>5</v>
      </c>
      <c r="C98" s="36" t="s">
        <v>131</v>
      </c>
      <c r="D98" s="261" t="s">
        <v>134</v>
      </c>
      <c r="E98" s="262"/>
      <c r="F98" s="41" t="str">
        <f>VLOOKUP(C98,'[2]Acha Air Sales Price List'!$B$1:$D$65536,3,FALSE)</f>
        <v>Pack of 10 anodized steel balls - 5mm * 1.6mm threading (14g)</v>
      </c>
      <c r="G98" s="21">
        <f>ROUND(IF(ISBLANK(C98),0,VLOOKUP(C98,'[2]Acha Air Sales Price List'!$B$1:$X$65536,12,FALSE)*$L$14),2)</f>
        <v>87.58</v>
      </c>
      <c r="H98" s="22">
        <f t="shared" si="2"/>
        <v>437.9</v>
      </c>
      <c r="I98" s="14"/>
    </row>
    <row r="99" spans="1:11" ht="35.1" customHeight="1">
      <c r="A99" s="13"/>
      <c r="B99" s="178">
        <f>Photo!B99</f>
        <v>8</v>
      </c>
      <c r="C99" s="179" t="s">
        <v>135</v>
      </c>
      <c r="D99" s="270" t="s">
        <v>84</v>
      </c>
      <c r="E99" s="271"/>
      <c r="F99" s="180" t="str">
        <f>VLOOKUP(C99,'[2]Acha Air Sales Price List'!$B$1:$D$65536,3,FALSE)</f>
        <v>Pack of 10 stainless steel balls with assorted color crystals - 14g, 5mm * 1.6mm threading</v>
      </c>
      <c r="G99" s="181">
        <f>ROUND(IF(ISBLANK(C99),0,VLOOKUP(C99,'[2]Acha Air Sales Price List'!$B$1:$X$65536,12,FALSE)*$L$14),2)</f>
        <v>105.71</v>
      </c>
      <c r="H99" s="182">
        <f t="shared" si="2"/>
        <v>845.68</v>
      </c>
      <c r="I99" s="14"/>
      <c r="J99" t="s">
        <v>70</v>
      </c>
      <c r="K99" s="118" t="s">
        <v>261</v>
      </c>
    </row>
    <row r="100" spans="1:11" ht="35.1" customHeight="1">
      <c r="A100" s="13"/>
      <c r="B100" s="1">
        <f>Photo!B100</f>
        <v>10</v>
      </c>
      <c r="C100" s="36" t="s">
        <v>135</v>
      </c>
      <c r="D100" s="261" t="s">
        <v>94</v>
      </c>
      <c r="E100" s="262"/>
      <c r="F100" s="41" t="str">
        <f>VLOOKUP(C100,'[2]Acha Air Sales Price List'!$B$1:$D$65536,3,FALSE)</f>
        <v>Pack of 10 stainless steel balls with assorted color crystals - 14g, 5mm * 1.6mm threading</v>
      </c>
      <c r="G100" s="21">
        <f>ROUND(IF(ISBLANK(C100),0,VLOOKUP(C100,'[2]Acha Air Sales Price List'!$B$1:$X$65536,12,FALSE)*$L$14),2)</f>
        <v>105.71</v>
      </c>
      <c r="H100" s="22">
        <f t="shared" si="2"/>
        <v>1057.0999999999999</v>
      </c>
      <c r="I100" s="14"/>
    </row>
    <row r="101" spans="1:11" ht="35.1" customHeight="1">
      <c r="A101" s="13"/>
      <c r="B101" s="1">
        <f>Photo!B101</f>
        <v>5</v>
      </c>
      <c r="C101" s="36" t="s">
        <v>135</v>
      </c>
      <c r="D101" s="261" t="s">
        <v>95</v>
      </c>
      <c r="E101" s="262"/>
      <c r="F101" s="41" t="str">
        <f>VLOOKUP(C101,'[2]Acha Air Sales Price List'!$B$1:$D$65536,3,FALSE)</f>
        <v>Pack of 10 stainless steel balls with assorted color crystals - 14g, 5mm * 1.6mm threading</v>
      </c>
      <c r="G101" s="21">
        <f>ROUND(IF(ISBLANK(C101),0,VLOOKUP(C101,'[2]Acha Air Sales Price List'!$B$1:$X$65536,12,FALSE)*$L$14),2)</f>
        <v>105.71</v>
      </c>
      <c r="H101" s="22">
        <f t="shared" si="2"/>
        <v>528.54999999999995</v>
      </c>
      <c r="I101" s="14"/>
    </row>
    <row r="102" spans="1:11" ht="35.1" customHeight="1">
      <c r="A102" s="13"/>
      <c r="B102" s="1">
        <f>Photo!B102</f>
        <v>5</v>
      </c>
      <c r="C102" s="36" t="s">
        <v>135</v>
      </c>
      <c r="D102" s="261" t="s">
        <v>93</v>
      </c>
      <c r="E102" s="262"/>
      <c r="F102" s="41" t="str">
        <f>VLOOKUP(C102,'[2]Acha Air Sales Price List'!$B$1:$D$65536,3,FALSE)</f>
        <v>Pack of 10 stainless steel balls with assorted color crystals - 14g, 5mm * 1.6mm threading</v>
      </c>
      <c r="G102" s="21">
        <f>ROUND(IF(ISBLANK(C102),0,VLOOKUP(C102,'[2]Acha Air Sales Price List'!$B$1:$X$65536,12,FALSE)*$L$14),2)</f>
        <v>105.71</v>
      </c>
      <c r="H102" s="22">
        <f t="shared" si="2"/>
        <v>528.54999999999995</v>
      </c>
      <c r="I102" s="14"/>
    </row>
    <row r="103" spans="1:11" ht="35.1" customHeight="1">
      <c r="A103" s="13"/>
      <c r="B103" s="1">
        <f>Photo!B103</f>
        <v>5</v>
      </c>
      <c r="C103" s="36" t="s">
        <v>135</v>
      </c>
      <c r="D103" s="261" t="s">
        <v>136</v>
      </c>
      <c r="E103" s="262"/>
      <c r="F103" s="41" t="str">
        <f>VLOOKUP(C103,'[2]Acha Air Sales Price List'!$B$1:$D$65536,3,FALSE)</f>
        <v>Pack of 10 stainless steel balls with assorted color crystals - 14g, 5mm * 1.6mm threading</v>
      </c>
      <c r="G103" s="21">
        <f>ROUND(IF(ISBLANK(C103),0,VLOOKUP(C103,'[2]Acha Air Sales Price List'!$B$1:$X$65536,12,FALSE)*$L$14),2)</f>
        <v>105.71</v>
      </c>
      <c r="H103" s="22">
        <f t="shared" si="2"/>
        <v>528.54999999999995</v>
      </c>
      <c r="I103" s="14"/>
    </row>
    <row r="104" spans="1:11" ht="35.1" customHeight="1">
      <c r="A104" s="13"/>
      <c r="B104" s="1">
        <f>Photo!B104</f>
        <v>5</v>
      </c>
      <c r="C104" s="36" t="s">
        <v>135</v>
      </c>
      <c r="D104" s="261" t="s">
        <v>92</v>
      </c>
      <c r="E104" s="262"/>
      <c r="F104" s="41" t="str">
        <f>VLOOKUP(C104,'[2]Acha Air Sales Price List'!$B$1:$D$65536,3,FALSE)</f>
        <v>Pack of 10 stainless steel balls with assorted color crystals - 14g, 5mm * 1.6mm threading</v>
      </c>
      <c r="G104" s="21">
        <f>ROUND(IF(ISBLANK(C104),0,VLOOKUP(C104,'[2]Acha Air Sales Price List'!$B$1:$X$65536,12,FALSE)*$L$14),2)</f>
        <v>105.71</v>
      </c>
      <c r="H104" s="22">
        <f t="shared" si="2"/>
        <v>528.54999999999995</v>
      </c>
      <c r="I104" s="14"/>
    </row>
    <row r="105" spans="1:11" ht="35.1" customHeight="1">
      <c r="A105" s="13"/>
      <c r="B105" s="1">
        <f>Photo!B105</f>
        <v>5</v>
      </c>
      <c r="C105" s="36" t="s">
        <v>135</v>
      </c>
      <c r="D105" s="261" t="s">
        <v>98</v>
      </c>
      <c r="E105" s="262"/>
      <c r="F105" s="41" t="str">
        <f>VLOOKUP(C105,'[2]Acha Air Sales Price List'!$B$1:$D$65536,3,FALSE)</f>
        <v>Pack of 10 stainless steel balls with assorted color crystals - 14g, 5mm * 1.6mm threading</v>
      </c>
      <c r="G105" s="21">
        <f>ROUND(IF(ISBLANK(C105),0,VLOOKUP(C105,'[2]Acha Air Sales Price List'!$B$1:$X$65536,12,FALSE)*$L$14),2)</f>
        <v>105.71</v>
      </c>
      <c r="H105" s="22">
        <f t="shared" si="2"/>
        <v>528.54999999999995</v>
      </c>
      <c r="I105" s="14"/>
    </row>
    <row r="106" spans="1:11" ht="35.1" customHeight="1">
      <c r="A106" s="13"/>
      <c r="B106" s="1">
        <f>Photo!B106</f>
        <v>5</v>
      </c>
      <c r="C106" s="36" t="s">
        <v>135</v>
      </c>
      <c r="D106" s="261" t="s">
        <v>87</v>
      </c>
      <c r="E106" s="262"/>
      <c r="F106" s="41" t="str">
        <f>VLOOKUP(C106,'[2]Acha Air Sales Price List'!$B$1:$D$65536,3,FALSE)</f>
        <v>Pack of 10 stainless steel balls with assorted color crystals - 14g, 5mm * 1.6mm threading</v>
      </c>
      <c r="G106" s="21">
        <f>ROUND(IF(ISBLANK(C106),0,VLOOKUP(C106,'[2]Acha Air Sales Price List'!$B$1:$X$65536,12,FALSE)*$L$14),2)</f>
        <v>105.71</v>
      </c>
      <c r="H106" s="22">
        <f t="shared" si="2"/>
        <v>528.54999999999995</v>
      </c>
      <c r="I106" s="14"/>
    </row>
    <row r="107" spans="1:11" ht="35.1" customHeight="1">
      <c r="A107" s="13"/>
      <c r="B107" s="1">
        <f>Photo!B107</f>
        <v>5</v>
      </c>
      <c r="C107" s="36" t="s">
        <v>135</v>
      </c>
      <c r="D107" s="261" t="s">
        <v>88</v>
      </c>
      <c r="E107" s="262"/>
      <c r="F107" s="41" t="str">
        <f>VLOOKUP(C107,'[2]Acha Air Sales Price List'!$B$1:$D$65536,3,FALSE)</f>
        <v>Pack of 10 stainless steel balls with assorted color crystals - 14g, 5mm * 1.6mm threading</v>
      </c>
      <c r="G107" s="21">
        <f>ROUND(IF(ISBLANK(C107),0,VLOOKUP(C107,'[2]Acha Air Sales Price List'!$B$1:$X$65536,12,FALSE)*$L$14),2)</f>
        <v>105.71</v>
      </c>
      <c r="H107" s="22">
        <f t="shared" si="2"/>
        <v>528.54999999999995</v>
      </c>
      <c r="I107" s="14"/>
    </row>
    <row r="108" spans="1:11" ht="35.1" customHeight="1">
      <c r="A108" s="13"/>
      <c r="B108" s="1">
        <f>Photo!B108</f>
        <v>5</v>
      </c>
      <c r="C108" s="36" t="s">
        <v>135</v>
      </c>
      <c r="D108" s="261" t="s">
        <v>137</v>
      </c>
      <c r="E108" s="262"/>
      <c r="F108" s="41" t="str">
        <f>VLOOKUP(C108,'[2]Acha Air Sales Price List'!$B$1:$D$65536,3,FALSE)</f>
        <v>Pack of 10 stainless steel balls with assorted color crystals - 14g, 5mm * 1.6mm threading</v>
      </c>
      <c r="G108" s="21">
        <f>ROUND(IF(ISBLANK(C108),0,VLOOKUP(C108,'[2]Acha Air Sales Price List'!$B$1:$X$65536,12,FALSE)*$L$14),2)</f>
        <v>105.71</v>
      </c>
      <c r="H108" s="22">
        <f t="shared" si="2"/>
        <v>528.54999999999995</v>
      </c>
      <c r="I108" s="14"/>
    </row>
    <row r="109" spans="1:11" ht="35.1" customHeight="1">
      <c r="A109" s="13"/>
      <c r="B109" s="1">
        <f>Photo!B109</f>
        <v>5</v>
      </c>
      <c r="C109" s="36" t="s">
        <v>135</v>
      </c>
      <c r="D109" s="261" t="s">
        <v>91</v>
      </c>
      <c r="E109" s="262"/>
      <c r="F109" s="41" t="str">
        <f>VLOOKUP(C109,'[2]Acha Air Sales Price List'!$B$1:$D$65536,3,FALSE)</f>
        <v>Pack of 10 stainless steel balls with assorted color crystals - 14g, 5mm * 1.6mm threading</v>
      </c>
      <c r="G109" s="21">
        <f>ROUND(IF(ISBLANK(C109),0,VLOOKUP(C109,'[2]Acha Air Sales Price List'!$B$1:$X$65536,12,FALSE)*$L$14),2)</f>
        <v>105.71</v>
      </c>
      <c r="H109" s="22">
        <f t="shared" si="2"/>
        <v>528.54999999999995</v>
      </c>
      <c r="I109" s="14"/>
    </row>
    <row r="110" spans="1:11" ht="35.1" customHeight="1">
      <c r="A110" s="13"/>
      <c r="B110" s="1">
        <f>Photo!B110</f>
        <v>5</v>
      </c>
      <c r="C110" s="36" t="s">
        <v>135</v>
      </c>
      <c r="D110" s="261" t="s">
        <v>86</v>
      </c>
      <c r="E110" s="262"/>
      <c r="F110" s="41" t="str">
        <f>VLOOKUP(C110,'[2]Acha Air Sales Price List'!$B$1:$D$65536,3,FALSE)</f>
        <v>Pack of 10 stainless steel balls with assorted color crystals - 14g, 5mm * 1.6mm threading</v>
      </c>
      <c r="G110" s="21">
        <f>ROUND(IF(ISBLANK(C110),0,VLOOKUP(C110,'[2]Acha Air Sales Price List'!$B$1:$X$65536,12,FALSE)*$L$14),2)</f>
        <v>105.71</v>
      </c>
      <c r="H110" s="22">
        <f t="shared" si="2"/>
        <v>528.54999999999995</v>
      </c>
      <c r="I110" s="14"/>
    </row>
    <row r="111" spans="1:11" ht="35.1" customHeight="1">
      <c r="A111" s="13"/>
      <c r="B111" s="1">
        <f>Photo!B111</f>
        <v>5</v>
      </c>
      <c r="C111" s="36" t="s">
        <v>135</v>
      </c>
      <c r="D111" s="261" t="s">
        <v>85</v>
      </c>
      <c r="E111" s="262"/>
      <c r="F111" s="41" t="str">
        <f>VLOOKUP(C111,'[2]Acha Air Sales Price List'!$B$1:$D$65536,3,FALSE)</f>
        <v>Pack of 10 stainless steel balls with assorted color crystals - 14g, 5mm * 1.6mm threading</v>
      </c>
      <c r="G111" s="21">
        <f>ROUND(IF(ISBLANK(C111),0,VLOOKUP(C111,'[2]Acha Air Sales Price List'!$B$1:$X$65536,12,FALSE)*$L$14),2)</f>
        <v>105.71</v>
      </c>
      <c r="H111" s="22">
        <f t="shared" si="2"/>
        <v>528.54999999999995</v>
      </c>
      <c r="I111" s="14"/>
    </row>
    <row r="112" spans="1:11" ht="35.1" customHeight="1">
      <c r="A112" s="13"/>
      <c r="B112" s="1">
        <f>Photo!B112</f>
        <v>5</v>
      </c>
      <c r="C112" s="36" t="s">
        <v>135</v>
      </c>
      <c r="D112" s="261" t="s">
        <v>89</v>
      </c>
      <c r="E112" s="262"/>
      <c r="F112" s="41" t="str">
        <f>VLOOKUP(C112,'[2]Acha Air Sales Price List'!$B$1:$D$65536,3,FALSE)</f>
        <v>Pack of 10 stainless steel balls with assorted color crystals - 14g, 5mm * 1.6mm threading</v>
      </c>
      <c r="G112" s="21">
        <f>ROUND(IF(ISBLANK(C112),0,VLOOKUP(C112,'[2]Acha Air Sales Price List'!$B$1:$X$65536,12,FALSE)*$L$14),2)</f>
        <v>105.71</v>
      </c>
      <c r="H112" s="22">
        <f t="shared" si="2"/>
        <v>528.54999999999995</v>
      </c>
      <c r="I112" s="14"/>
    </row>
    <row r="113" spans="1:10" ht="35.1" customHeight="1">
      <c r="A113" s="13"/>
      <c r="B113" s="1">
        <f>Photo!B113</f>
        <v>5</v>
      </c>
      <c r="C113" s="36" t="s">
        <v>135</v>
      </c>
      <c r="D113" s="261" t="s">
        <v>90</v>
      </c>
      <c r="E113" s="262"/>
      <c r="F113" s="41" t="str">
        <f>VLOOKUP(C113,'[2]Acha Air Sales Price List'!$B$1:$D$65536,3,FALSE)</f>
        <v>Pack of 10 stainless steel balls with assorted color crystals - 14g, 5mm * 1.6mm threading</v>
      </c>
      <c r="G113" s="21">
        <f>ROUND(IF(ISBLANK(C113),0,VLOOKUP(C113,'[2]Acha Air Sales Price List'!$B$1:$X$65536,12,FALSE)*$L$14),2)</f>
        <v>105.71</v>
      </c>
      <c r="H113" s="22">
        <f t="shared" si="2"/>
        <v>528.54999999999995</v>
      </c>
      <c r="I113" s="14"/>
    </row>
    <row r="114" spans="1:10" ht="35.1" customHeight="1">
      <c r="A114" s="13"/>
      <c r="B114" s="122">
        <f>Photo!B114</f>
        <v>1</v>
      </c>
      <c r="C114" s="36" t="s">
        <v>166</v>
      </c>
      <c r="D114" s="265"/>
      <c r="E114" s="266"/>
      <c r="F114" s="123" t="str">
        <f>VLOOKUP(C114,'[2]Acha Air Sales Price List'!$B$1:$D$65536,3,FALSE)</f>
        <v>(Discontinued for  IS)Display board with 120 pieces of 925 sterling silver ''Bend it yourself'' nose studs, 22g (0.6mm) with prong-set 2mm clear round CZ stones</v>
      </c>
      <c r="G114" s="124">
        <f>ROUND(IF(ISBLANK(C114),0,VLOOKUP(C114,'[2]Acha Air Sales Price List'!$B$1:$X$65536,12,FALSE)*$L$14),2)</f>
        <v>1395.48</v>
      </c>
      <c r="H114" s="125">
        <f t="shared" si="2"/>
        <v>1395.48</v>
      </c>
      <c r="I114" s="14"/>
      <c r="J114" s="118" t="s">
        <v>70</v>
      </c>
    </row>
    <row r="115" spans="1:10" ht="35.1" customHeight="1">
      <c r="A115" s="13"/>
      <c r="B115" s="122">
        <f>Photo!B115</f>
        <v>100</v>
      </c>
      <c r="C115" s="36" t="s">
        <v>139</v>
      </c>
      <c r="D115" s="265" t="s">
        <v>144</v>
      </c>
      <c r="E115" s="266"/>
      <c r="F115" s="123" t="str">
        <f>VLOOKUP(C115,'[2]Acha Air Sales Price List'!$B$1:$D$65536,3,FALSE)</f>
        <v>Bio flex tripple tragus piercing ,16g (1.2mm) with a sterling silver top 2.5mm round CZ stone - length 1/4" to 5/16" (6mm to 8mm)</v>
      </c>
      <c r="G115" s="124">
        <f>ROUND(IF(ISBLANK(C115),0,VLOOKUP(C115,'[2]Acha Air Sales Price List'!$B$1:$X$65536,12,FALSE)*$L$14),2)</f>
        <v>25.47</v>
      </c>
      <c r="H115" s="125">
        <f t="shared" si="2"/>
        <v>2547</v>
      </c>
      <c r="I115" s="14"/>
      <c r="J115" s="118" t="s">
        <v>70</v>
      </c>
    </row>
    <row r="116" spans="1:10" ht="35.1" customHeight="1">
      <c r="A116" s="13"/>
      <c r="B116" s="122">
        <f>Photo!B116</f>
        <v>100</v>
      </c>
      <c r="C116" s="36" t="s">
        <v>138</v>
      </c>
      <c r="D116" s="265" t="s">
        <v>145</v>
      </c>
      <c r="E116" s="266"/>
      <c r="F116" s="123" t="str">
        <f>VLOOKUP(C116,'[2]Acha Air Sales Price List'!$B$1:$D$65536,3,FALSE)</f>
        <v>Bio flex tripple tragus piercing ,16g (1.2mm) with a sterling silver top 3mm round CZ stone - length 1/4" to 5/16" (6mm to 8mm)</v>
      </c>
      <c r="G116" s="124">
        <f>ROUND(IF(ISBLANK(C116),0,VLOOKUP(C116,'[2]Acha Air Sales Price List'!$B$1:$X$65536,12,FALSE)*$L$14),2)</f>
        <v>25.47</v>
      </c>
      <c r="H116" s="125">
        <f t="shared" si="2"/>
        <v>2547</v>
      </c>
      <c r="I116" s="14"/>
      <c r="J116" s="118" t="s">
        <v>70</v>
      </c>
    </row>
    <row r="117" spans="1:10" ht="35.1" customHeight="1">
      <c r="A117" s="13"/>
      <c r="B117" s="122">
        <f>Photo!B117</f>
        <v>100</v>
      </c>
      <c r="C117" s="36" t="s">
        <v>138</v>
      </c>
      <c r="D117" s="265" t="s">
        <v>144</v>
      </c>
      <c r="E117" s="266"/>
      <c r="F117" s="123" t="str">
        <f>VLOOKUP(C117,'[2]Acha Air Sales Price List'!$B$1:$D$65536,3,FALSE)</f>
        <v>Bio flex tripple tragus piercing ,16g (1.2mm) with a sterling silver top 3mm round CZ stone - length 1/4" to 5/16" (6mm to 8mm)</v>
      </c>
      <c r="G117" s="124">
        <f>ROUND(IF(ISBLANK(C117),0,VLOOKUP(C117,'[2]Acha Air Sales Price List'!$B$1:$X$65536,12,FALSE)*$L$14),2)</f>
        <v>25.47</v>
      </c>
      <c r="H117" s="125">
        <f t="shared" si="2"/>
        <v>2547</v>
      </c>
      <c r="I117" s="14"/>
      <c r="J117" s="118" t="s">
        <v>70</v>
      </c>
    </row>
    <row r="118" spans="1:10" ht="35.1" customHeight="1">
      <c r="A118" s="13"/>
      <c r="B118" s="122">
        <f>Photo!B118</f>
        <v>50</v>
      </c>
      <c r="C118" s="36" t="s">
        <v>142</v>
      </c>
      <c r="D118" s="265" t="s">
        <v>144</v>
      </c>
      <c r="E118" s="266"/>
      <c r="F118" s="123" t="str">
        <f>VLOOKUP(C118,'[2]Acha Air Sales Price List'!$B$1:$D$65536,3,FALSE)</f>
        <v>Clear bio flexible labret with sterling silver top - crystal flower design,16g (1.2mm) Length 1/4 – 3/8 (6mm – 10mm)</v>
      </c>
      <c r="G118" s="124">
        <f>ROUND(IF(ISBLANK(C118),0,VLOOKUP(C118,'[2]Acha Air Sales Price List'!$B$1:$X$65536,12,FALSE)*$L$14),2)</f>
        <v>23.99</v>
      </c>
      <c r="H118" s="125">
        <f t="shared" si="2"/>
        <v>1199.5</v>
      </c>
      <c r="I118" s="14"/>
      <c r="J118" s="118" t="s">
        <v>70</v>
      </c>
    </row>
    <row r="119" spans="1:10" ht="35.1" customHeight="1">
      <c r="A119" s="13"/>
      <c r="B119" s="122">
        <f>Photo!B119</f>
        <v>50</v>
      </c>
      <c r="C119" s="36" t="s">
        <v>142</v>
      </c>
      <c r="D119" s="265" t="s">
        <v>143</v>
      </c>
      <c r="E119" s="266"/>
      <c r="F119" s="123" t="str">
        <f>VLOOKUP(C119,'[2]Acha Air Sales Price List'!$B$1:$D$65536,3,FALSE)</f>
        <v>Clear bio flexible labret with sterling silver top - crystal flower design,16g (1.2mm) Length 1/4 – 3/8 (6mm – 10mm)</v>
      </c>
      <c r="G119" s="124">
        <f>ROUND(IF(ISBLANK(C119),0,VLOOKUP(C119,'[2]Acha Air Sales Price List'!$B$1:$X$65536,12,FALSE)*$L$14),2)</f>
        <v>23.99</v>
      </c>
      <c r="H119" s="125">
        <f t="shared" si="2"/>
        <v>1199.5</v>
      </c>
      <c r="I119" s="14"/>
      <c r="J119" s="118" t="s">
        <v>70</v>
      </c>
    </row>
    <row r="120" spans="1:10" ht="35.1" customHeight="1">
      <c r="A120" s="13"/>
      <c r="B120" s="122">
        <f>Photo!B120</f>
        <v>50</v>
      </c>
      <c r="C120" s="36" t="s">
        <v>146</v>
      </c>
      <c r="D120" s="265" t="s">
        <v>147</v>
      </c>
      <c r="E120" s="266"/>
      <c r="F120" s="123" t="str">
        <f>VLOOKUP(C120,'[2]Acha Air Sales Price List'!$B$1:$D$65536,3,FALSE)</f>
        <v>Clear bio flexible labret with silver top 3mm faux pearl ball,16g (1.2mm) Length 1/4 – 3/8 (6mm – 10mm)</v>
      </c>
      <c r="G120" s="124">
        <f>ROUND(IF(ISBLANK(C120),0,VLOOKUP(C120,'[2]Acha Air Sales Price List'!$B$1:$X$65536,12,FALSE)*$L$14),2)</f>
        <v>20.3</v>
      </c>
      <c r="H120" s="125">
        <f t="shared" si="2"/>
        <v>1015</v>
      </c>
      <c r="I120" s="14"/>
      <c r="J120" s="118" t="s">
        <v>70</v>
      </c>
    </row>
    <row r="121" spans="1:10" ht="35.1" customHeight="1">
      <c r="A121" s="13"/>
      <c r="B121" s="122">
        <f>Photo!B121</f>
        <v>50</v>
      </c>
      <c r="C121" s="36" t="s">
        <v>146</v>
      </c>
      <c r="D121" s="265" t="s">
        <v>148</v>
      </c>
      <c r="E121" s="266"/>
      <c r="F121" s="123" t="str">
        <f>VLOOKUP(C121,'[2]Acha Air Sales Price List'!$B$1:$D$65536,3,FALSE)</f>
        <v>Clear bio flexible labret with silver top 3mm faux pearl ball,16g (1.2mm) Length 1/4 – 3/8 (6mm – 10mm)</v>
      </c>
      <c r="G121" s="124">
        <f>ROUND(IF(ISBLANK(C121),0,VLOOKUP(C121,'[2]Acha Air Sales Price List'!$B$1:$X$65536,12,FALSE)*$L$14),2)</f>
        <v>20.3</v>
      </c>
      <c r="H121" s="125">
        <f t="shared" si="2"/>
        <v>1015</v>
      </c>
      <c r="I121" s="14"/>
      <c r="J121" s="118" t="s">
        <v>70</v>
      </c>
    </row>
    <row r="122" spans="1:10" ht="35.1" customHeight="1">
      <c r="A122" s="13"/>
      <c r="B122" s="122">
        <f>Photo!B122</f>
        <v>50</v>
      </c>
      <c r="C122" s="36" t="s">
        <v>146</v>
      </c>
      <c r="D122" s="265" t="s">
        <v>149</v>
      </c>
      <c r="E122" s="266"/>
      <c r="F122" s="123" t="str">
        <f>VLOOKUP(C122,'[2]Acha Air Sales Price List'!$B$1:$D$65536,3,FALSE)</f>
        <v>Clear bio flexible labret with silver top 3mm faux pearl ball,16g (1.2mm) Length 1/4 – 3/8 (6mm – 10mm)</v>
      </c>
      <c r="G122" s="124">
        <f>ROUND(IF(ISBLANK(C122),0,VLOOKUP(C122,'[2]Acha Air Sales Price List'!$B$1:$X$65536,12,FALSE)*$L$14),2)</f>
        <v>20.3</v>
      </c>
      <c r="H122" s="125">
        <f t="shared" si="2"/>
        <v>1015</v>
      </c>
      <c r="I122" s="14"/>
      <c r="J122" s="118" t="s">
        <v>70</v>
      </c>
    </row>
    <row r="123" spans="1:10" ht="35.1" customHeight="1">
      <c r="A123" s="13"/>
      <c r="B123" s="122">
        <f>Photo!B123</f>
        <v>50</v>
      </c>
      <c r="C123" s="36" t="s">
        <v>146</v>
      </c>
      <c r="D123" s="265" t="s">
        <v>150</v>
      </c>
      <c r="E123" s="266"/>
      <c r="F123" s="123" t="str">
        <f>VLOOKUP(C123,'[2]Acha Air Sales Price List'!$B$1:$D$65536,3,FALSE)</f>
        <v>Clear bio flexible labret with silver top 3mm faux pearl ball,16g (1.2mm) Length 1/4 – 3/8 (6mm – 10mm)</v>
      </c>
      <c r="G123" s="124">
        <f>ROUND(IF(ISBLANK(C123),0,VLOOKUP(C123,'[2]Acha Air Sales Price List'!$B$1:$X$65536,12,FALSE)*$L$14),2)</f>
        <v>20.3</v>
      </c>
      <c r="H123" s="125">
        <f t="shared" si="2"/>
        <v>1015</v>
      </c>
      <c r="I123" s="14"/>
      <c r="J123" s="118" t="s">
        <v>70</v>
      </c>
    </row>
    <row r="124" spans="1:10" ht="35.1" customHeight="1">
      <c r="A124" s="13"/>
      <c r="B124" s="122">
        <f>Photo!B124</f>
        <v>50</v>
      </c>
      <c r="C124" s="36" t="s">
        <v>146</v>
      </c>
      <c r="D124" s="265" t="s">
        <v>151</v>
      </c>
      <c r="E124" s="266"/>
      <c r="F124" s="123" t="str">
        <f>VLOOKUP(C124,'[2]Acha Air Sales Price List'!$B$1:$D$65536,3,FALSE)</f>
        <v>Clear bio flexible labret with silver top 3mm faux pearl ball,16g (1.2mm) Length 1/4 – 3/8 (6mm – 10mm)</v>
      </c>
      <c r="G124" s="124">
        <f>ROUND(IF(ISBLANK(C124),0,VLOOKUP(C124,'[2]Acha Air Sales Price List'!$B$1:$X$65536,12,FALSE)*$L$14),2)</f>
        <v>20.3</v>
      </c>
      <c r="H124" s="125">
        <f t="shared" si="2"/>
        <v>1015</v>
      </c>
      <c r="I124" s="14"/>
      <c r="J124" s="118" t="s">
        <v>70</v>
      </c>
    </row>
    <row r="125" spans="1:10" ht="35.1" customHeight="1">
      <c r="A125" s="13"/>
      <c r="B125" s="122">
        <f>Photo!B125</f>
        <v>30</v>
      </c>
      <c r="C125" s="36" t="s">
        <v>152</v>
      </c>
      <c r="D125" s="265" t="s">
        <v>145</v>
      </c>
      <c r="E125" s="266"/>
      <c r="F125" s="123" t="str">
        <f>VLOOKUP(C125,'[2]Acha Air Sales Price List'!$B$1:$D$65536,3,FALSE)</f>
        <v>Clear bio flexible labret with silver top cross crystal,16g (1.2mm) Length 1/4 – 3/8 (6mm – 10mm)</v>
      </c>
      <c r="G125" s="124">
        <f>ROUND(IF(ISBLANK(C125),0,VLOOKUP(C125,'[2]Acha Air Sales Price List'!$B$1:$X$65536,12,FALSE)*$L$14),2)</f>
        <v>23.99</v>
      </c>
      <c r="H125" s="125">
        <f t="shared" si="2"/>
        <v>719.7</v>
      </c>
      <c r="I125" s="14"/>
      <c r="J125" s="118" t="s">
        <v>70</v>
      </c>
    </row>
    <row r="126" spans="1:10" ht="35.1" customHeight="1">
      <c r="A126" s="13"/>
      <c r="B126" s="122">
        <f>Photo!B126</f>
        <v>30</v>
      </c>
      <c r="C126" s="36" t="s">
        <v>152</v>
      </c>
      <c r="D126" s="265" t="s">
        <v>153</v>
      </c>
      <c r="E126" s="266"/>
      <c r="F126" s="123" t="str">
        <f>VLOOKUP(C126,'[2]Acha Air Sales Price List'!$B$1:$D$65536,3,FALSE)</f>
        <v>Clear bio flexible labret with silver top cross crystal,16g (1.2mm) Length 1/4 – 3/8 (6mm – 10mm)</v>
      </c>
      <c r="G126" s="124">
        <f>ROUND(IF(ISBLANK(C126),0,VLOOKUP(C126,'[2]Acha Air Sales Price List'!$B$1:$X$65536,12,FALSE)*$L$14),2)</f>
        <v>23.99</v>
      </c>
      <c r="H126" s="125">
        <f t="shared" si="2"/>
        <v>719.7</v>
      </c>
      <c r="I126" s="14"/>
      <c r="J126" s="118" t="s">
        <v>70</v>
      </c>
    </row>
    <row r="127" spans="1:10" ht="35.1" customHeight="1">
      <c r="A127" s="13"/>
      <c r="B127" s="122">
        <f>Photo!B127</f>
        <v>20</v>
      </c>
      <c r="C127" s="36" t="s">
        <v>152</v>
      </c>
      <c r="D127" s="265" t="s">
        <v>154</v>
      </c>
      <c r="E127" s="266"/>
      <c r="F127" s="123" t="str">
        <f>VLOOKUP(C127,'[2]Acha Air Sales Price List'!$B$1:$D$65536,3,FALSE)</f>
        <v>Clear bio flexible labret with silver top cross crystal,16g (1.2mm) Length 1/4 – 3/8 (6mm – 10mm)</v>
      </c>
      <c r="G127" s="124">
        <f>ROUND(IF(ISBLANK(C127),0,VLOOKUP(C127,'[2]Acha Air Sales Price List'!$B$1:$X$65536,12,FALSE)*$L$14),2)</f>
        <v>23.99</v>
      </c>
      <c r="H127" s="125">
        <f t="shared" si="2"/>
        <v>479.8</v>
      </c>
      <c r="I127" s="14"/>
      <c r="J127" s="118" t="s">
        <v>70</v>
      </c>
    </row>
    <row r="128" spans="1:10" ht="35.1" customHeight="1">
      <c r="A128" s="13"/>
      <c r="B128" s="122">
        <f>Photo!B128</f>
        <v>30</v>
      </c>
      <c r="C128" s="36" t="s">
        <v>152</v>
      </c>
      <c r="D128" s="265" t="s">
        <v>144</v>
      </c>
      <c r="E128" s="266"/>
      <c r="F128" s="123" t="str">
        <f>VLOOKUP(C128,'[2]Acha Air Sales Price List'!$B$1:$D$65536,3,FALSE)</f>
        <v>Clear bio flexible labret with silver top cross crystal,16g (1.2mm) Length 1/4 – 3/8 (6mm – 10mm)</v>
      </c>
      <c r="G128" s="124">
        <f>ROUND(IF(ISBLANK(C128),0,VLOOKUP(C128,'[2]Acha Air Sales Price List'!$B$1:$X$65536,12,FALSE)*$L$14),2)</f>
        <v>23.99</v>
      </c>
      <c r="H128" s="125">
        <f t="shared" si="2"/>
        <v>719.7</v>
      </c>
      <c r="I128" s="14"/>
      <c r="J128" s="118" t="s">
        <v>70</v>
      </c>
    </row>
    <row r="129" spans="1:10" ht="35.1" customHeight="1">
      <c r="A129" s="13"/>
      <c r="B129" s="122">
        <f>Photo!B129</f>
        <v>30</v>
      </c>
      <c r="C129" s="36" t="s">
        <v>152</v>
      </c>
      <c r="D129" s="265" t="s">
        <v>143</v>
      </c>
      <c r="E129" s="266"/>
      <c r="F129" s="123" t="str">
        <f>VLOOKUP(C129,'[2]Acha Air Sales Price List'!$B$1:$D$65536,3,FALSE)</f>
        <v>Clear bio flexible labret with silver top cross crystal,16g (1.2mm) Length 1/4 – 3/8 (6mm – 10mm)</v>
      </c>
      <c r="G129" s="124">
        <f>ROUND(IF(ISBLANK(C129),0,VLOOKUP(C129,'[2]Acha Air Sales Price List'!$B$1:$X$65536,12,FALSE)*$L$14),2)</f>
        <v>23.99</v>
      </c>
      <c r="H129" s="125">
        <f t="shared" si="2"/>
        <v>719.7</v>
      </c>
      <c r="I129" s="14"/>
      <c r="J129" s="118" t="s">
        <v>70</v>
      </c>
    </row>
    <row r="130" spans="1:10" ht="35.1" customHeight="1">
      <c r="A130" s="13"/>
      <c r="B130" s="122">
        <f>Photo!B130</f>
        <v>20</v>
      </c>
      <c r="C130" s="36" t="s">
        <v>152</v>
      </c>
      <c r="D130" s="265" t="s">
        <v>155</v>
      </c>
      <c r="E130" s="266"/>
      <c r="F130" s="123" t="str">
        <f>VLOOKUP(C130,'[2]Acha Air Sales Price List'!$B$1:$D$65536,3,FALSE)</f>
        <v>Clear bio flexible labret with silver top cross crystal,16g (1.2mm) Length 1/4 – 3/8 (6mm – 10mm)</v>
      </c>
      <c r="G130" s="124">
        <f>ROUND(IF(ISBLANK(C130),0,VLOOKUP(C130,'[2]Acha Air Sales Price List'!$B$1:$X$65536,12,FALSE)*$L$14),2)</f>
        <v>23.99</v>
      </c>
      <c r="H130" s="125">
        <f t="shared" si="2"/>
        <v>479.8</v>
      </c>
      <c r="I130" s="14"/>
      <c r="J130" s="118" t="s">
        <v>70</v>
      </c>
    </row>
    <row r="131" spans="1:10" ht="35.1" customHeight="1">
      <c r="A131" s="13"/>
      <c r="B131" s="122">
        <f>Photo!B131</f>
        <v>50</v>
      </c>
      <c r="C131" s="36" t="s">
        <v>156</v>
      </c>
      <c r="D131" s="265" t="s">
        <v>144</v>
      </c>
      <c r="E131" s="266"/>
      <c r="F131" s="123" t="str">
        <f>VLOOKUP(C131,'[2]Acha Air Sales Price List'!$B$1:$D$65536,3,FALSE)</f>
        <v>Clear bio flexible labret (sterling silver top) with 3mm star shaped CZ crystal,16g (1.2mm) Length 1/4 – 3/8 (6mm – 10mm)</v>
      </c>
      <c r="G131" s="124">
        <f>ROUND(IF(ISBLANK(C131),0,VLOOKUP(C131,'[2]Acha Air Sales Price List'!$B$1:$X$65536,12,FALSE)*$L$14),2)</f>
        <v>25.47</v>
      </c>
      <c r="H131" s="125">
        <f t="shared" si="2"/>
        <v>1273.5</v>
      </c>
      <c r="I131" s="14"/>
      <c r="J131" s="118" t="s">
        <v>70</v>
      </c>
    </row>
    <row r="132" spans="1:10" ht="35.1" customHeight="1">
      <c r="A132" s="13"/>
      <c r="B132" s="122">
        <f>Photo!B132</f>
        <v>30</v>
      </c>
      <c r="C132" s="36" t="s">
        <v>156</v>
      </c>
      <c r="D132" s="265" t="s">
        <v>155</v>
      </c>
      <c r="E132" s="266"/>
      <c r="F132" s="123" t="str">
        <f>VLOOKUP(C132,'[2]Acha Air Sales Price List'!$B$1:$D$65536,3,FALSE)</f>
        <v>Clear bio flexible labret (sterling silver top) with 3mm star shaped CZ crystal,16g (1.2mm) Length 1/4 – 3/8 (6mm – 10mm)</v>
      </c>
      <c r="G132" s="124">
        <f>ROUND(IF(ISBLANK(C132),0,VLOOKUP(C132,'[2]Acha Air Sales Price List'!$B$1:$X$65536,12,FALSE)*$L$14),2)</f>
        <v>25.47</v>
      </c>
      <c r="H132" s="125">
        <f t="shared" si="2"/>
        <v>764.1</v>
      </c>
      <c r="I132" s="14"/>
      <c r="J132" s="118" t="s">
        <v>70</v>
      </c>
    </row>
    <row r="133" spans="1:10" ht="35.1" customHeight="1">
      <c r="A133" s="13"/>
      <c r="B133" s="122">
        <f>Photo!B133</f>
        <v>30</v>
      </c>
      <c r="C133" s="36" t="s">
        <v>157</v>
      </c>
      <c r="D133" s="265" t="s">
        <v>145</v>
      </c>
      <c r="E133" s="266"/>
      <c r="F133" s="123" t="str">
        <f>VLOOKUP(C133,'[2]Acha Air Sales Price List'!$B$1:$D$65536,3,FALSE)</f>
        <v>Bio flex tragus piercing ,16g (1.2mm) with a sterling silver wire flower design with a crystal center - length 1/4" - 3/8" (6mm - 10mm)</v>
      </c>
      <c r="G133" s="124">
        <f>ROUND(IF(ISBLANK(C133),0,VLOOKUP(C133,'[2]Acha Air Sales Price List'!$B$1:$X$65536,12,FALSE)*$L$14),2)</f>
        <v>23.99</v>
      </c>
      <c r="H133" s="125">
        <f t="shared" si="2"/>
        <v>719.7</v>
      </c>
      <c r="I133" s="14"/>
      <c r="J133" s="118" t="s">
        <v>70</v>
      </c>
    </row>
    <row r="134" spans="1:10" ht="35.1" customHeight="1">
      <c r="A134" s="13"/>
      <c r="B134" s="122">
        <f>Photo!B134</f>
        <v>30</v>
      </c>
      <c r="C134" s="36" t="s">
        <v>157</v>
      </c>
      <c r="D134" s="265" t="s">
        <v>153</v>
      </c>
      <c r="E134" s="266"/>
      <c r="F134" s="123" t="str">
        <f>VLOOKUP(C134,'[2]Acha Air Sales Price List'!$B$1:$D$65536,3,FALSE)</f>
        <v>Bio flex tragus piercing ,16g (1.2mm) with a sterling silver wire flower design with a crystal center - length 1/4" - 3/8" (6mm - 10mm)</v>
      </c>
      <c r="G134" s="124">
        <f>ROUND(IF(ISBLANK(C134),0,VLOOKUP(C134,'[2]Acha Air Sales Price List'!$B$1:$X$65536,12,FALSE)*$L$14),2)</f>
        <v>23.99</v>
      </c>
      <c r="H134" s="125">
        <f t="shared" si="2"/>
        <v>719.7</v>
      </c>
      <c r="I134" s="14"/>
      <c r="J134" s="118" t="s">
        <v>70</v>
      </c>
    </row>
    <row r="135" spans="1:10" ht="35.1" customHeight="1">
      <c r="A135" s="13"/>
      <c r="B135" s="122">
        <f>Photo!B135</f>
        <v>30</v>
      </c>
      <c r="C135" s="36" t="s">
        <v>157</v>
      </c>
      <c r="D135" s="265" t="s">
        <v>144</v>
      </c>
      <c r="E135" s="266"/>
      <c r="F135" s="123" t="str">
        <f>VLOOKUP(C135,'[2]Acha Air Sales Price List'!$B$1:$D$65536,3,FALSE)</f>
        <v>Bio flex tragus piercing ,16g (1.2mm) with a sterling silver wire flower design with a crystal center - length 1/4" - 3/8" (6mm - 10mm)</v>
      </c>
      <c r="G135" s="124">
        <f>ROUND(IF(ISBLANK(C135),0,VLOOKUP(C135,'[2]Acha Air Sales Price List'!$B$1:$X$65536,12,FALSE)*$L$14),2)</f>
        <v>23.99</v>
      </c>
      <c r="H135" s="125">
        <f t="shared" si="2"/>
        <v>719.7</v>
      </c>
      <c r="I135" s="14"/>
      <c r="J135" s="118" t="s">
        <v>70</v>
      </c>
    </row>
    <row r="136" spans="1:10" ht="35.1" customHeight="1">
      <c r="A136" s="13"/>
      <c r="B136" s="122">
        <f>Photo!B136</f>
        <v>30</v>
      </c>
      <c r="C136" s="36" t="s">
        <v>157</v>
      </c>
      <c r="D136" s="265" t="s">
        <v>143</v>
      </c>
      <c r="E136" s="266"/>
      <c r="F136" s="123" t="str">
        <f>VLOOKUP(C136,'[2]Acha Air Sales Price List'!$B$1:$D$65536,3,FALSE)</f>
        <v>Bio flex tragus piercing ,16g (1.2mm) with a sterling silver wire flower design with a crystal center - length 1/4" - 3/8" (6mm - 10mm)</v>
      </c>
      <c r="G136" s="124">
        <f>ROUND(IF(ISBLANK(C136),0,VLOOKUP(C136,'[2]Acha Air Sales Price List'!$B$1:$X$65536,12,FALSE)*$L$14),2)</f>
        <v>23.99</v>
      </c>
      <c r="H136" s="125">
        <f t="shared" si="2"/>
        <v>719.7</v>
      </c>
      <c r="I136" s="14"/>
      <c r="J136" s="118" t="s">
        <v>70</v>
      </c>
    </row>
    <row r="137" spans="1:10" ht="35.1" customHeight="1">
      <c r="A137" s="13"/>
      <c r="B137" s="122">
        <f>Photo!B137</f>
        <v>30</v>
      </c>
      <c r="C137" s="36" t="s">
        <v>157</v>
      </c>
      <c r="D137" s="265" t="s">
        <v>155</v>
      </c>
      <c r="E137" s="266"/>
      <c r="F137" s="123" t="str">
        <f>VLOOKUP(C137,'[2]Acha Air Sales Price List'!$B$1:$D$65536,3,FALSE)</f>
        <v>Bio flex tragus piercing ,16g (1.2mm) with a sterling silver wire flower design with a crystal center - length 1/4" - 3/8" (6mm - 10mm)</v>
      </c>
      <c r="G137" s="124">
        <f>ROUND(IF(ISBLANK(C137),0,VLOOKUP(C137,'[2]Acha Air Sales Price List'!$B$1:$X$65536,12,FALSE)*$L$14),2)</f>
        <v>23.99</v>
      </c>
      <c r="H137" s="125">
        <f t="shared" si="2"/>
        <v>719.7</v>
      </c>
      <c r="I137" s="14"/>
      <c r="J137" s="118" t="s">
        <v>70</v>
      </c>
    </row>
    <row r="138" spans="1:10" ht="35.1" customHeight="1">
      <c r="A138" s="13"/>
      <c r="B138" s="122">
        <f>Photo!B138</f>
        <v>30</v>
      </c>
      <c r="C138" s="36" t="s">
        <v>157</v>
      </c>
      <c r="D138" s="265" t="s">
        <v>158</v>
      </c>
      <c r="E138" s="266"/>
      <c r="F138" s="123" t="str">
        <f>VLOOKUP(C138,'[2]Acha Air Sales Price List'!$B$1:$D$65536,3,FALSE)</f>
        <v>Bio flex tragus piercing ,16g (1.2mm) with a sterling silver wire flower design with a crystal center - length 1/4" - 3/8" (6mm - 10mm)</v>
      </c>
      <c r="G138" s="124">
        <f>ROUND(IF(ISBLANK(C138),0,VLOOKUP(C138,'[2]Acha Air Sales Price List'!$B$1:$X$65536,12,FALSE)*$L$14),2)</f>
        <v>23.99</v>
      </c>
      <c r="H138" s="125">
        <f t="shared" si="2"/>
        <v>719.7</v>
      </c>
      <c r="I138" s="14"/>
      <c r="J138" s="118" t="s">
        <v>70</v>
      </c>
    </row>
    <row r="139" spans="1:10" ht="35.1" customHeight="1">
      <c r="A139" s="13"/>
      <c r="B139" s="122">
        <f>Photo!B139</f>
        <v>30</v>
      </c>
      <c r="C139" s="36" t="s">
        <v>159</v>
      </c>
      <c r="D139" s="265" t="s">
        <v>145</v>
      </c>
      <c r="E139" s="266"/>
      <c r="F139" s="123" t="str">
        <f>VLOOKUP(C139,'[2]Acha Air Sales Price List'!$B$1:$D$65536,3,FALSE)</f>
        <v>Clear bio flexible labret (sterling silver top) with 3mm heart shaped CZ crystal,16g (1.2mm) Length 1/4 – 3/8 (6mm – 10mm)</v>
      </c>
      <c r="G139" s="124">
        <f>ROUND(IF(ISBLANK(C139),0,VLOOKUP(C139,'[2]Acha Air Sales Price List'!$B$1:$X$65536,12,FALSE)*$L$14),2)</f>
        <v>25.47</v>
      </c>
      <c r="H139" s="125">
        <f t="shared" si="2"/>
        <v>764.1</v>
      </c>
      <c r="I139" s="14"/>
      <c r="J139" s="118" t="s">
        <v>70</v>
      </c>
    </row>
    <row r="140" spans="1:10" ht="35.1" customHeight="1">
      <c r="A140" s="13"/>
      <c r="B140" s="122">
        <f>Photo!B140</f>
        <v>30</v>
      </c>
      <c r="C140" s="36" t="s">
        <v>159</v>
      </c>
      <c r="D140" s="265" t="s">
        <v>154</v>
      </c>
      <c r="E140" s="266"/>
      <c r="F140" s="123" t="str">
        <f>VLOOKUP(C140,'[2]Acha Air Sales Price List'!$B$1:$D$65536,3,FALSE)</f>
        <v>Clear bio flexible labret (sterling silver top) with 3mm heart shaped CZ crystal,16g (1.2mm) Length 1/4 – 3/8 (6mm – 10mm)</v>
      </c>
      <c r="G140" s="124">
        <f>ROUND(IF(ISBLANK(C140),0,VLOOKUP(C140,'[2]Acha Air Sales Price List'!$B$1:$X$65536,12,FALSE)*$L$14),2)</f>
        <v>25.47</v>
      </c>
      <c r="H140" s="125">
        <f t="shared" si="2"/>
        <v>764.1</v>
      </c>
      <c r="I140" s="14"/>
      <c r="J140" s="118" t="s">
        <v>70</v>
      </c>
    </row>
    <row r="141" spans="1:10" ht="35.1" customHeight="1">
      <c r="A141" s="13"/>
      <c r="B141" s="122">
        <f>Photo!B141</f>
        <v>50</v>
      </c>
      <c r="C141" s="36" t="s">
        <v>159</v>
      </c>
      <c r="D141" s="265" t="s">
        <v>144</v>
      </c>
      <c r="E141" s="266"/>
      <c r="F141" s="123" t="str">
        <f>VLOOKUP(C141,'[2]Acha Air Sales Price List'!$B$1:$D$65536,3,FALSE)</f>
        <v>Clear bio flexible labret (sterling silver top) with 3mm heart shaped CZ crystal,16g (1.2mm) Length 1/4 – 3/8 (6mm – 10mm)</v>
      </c>
      <c r="G141" s="124">
        <f>ROUND(IF(ISBLANK(C141),0,VLOOKUP(C141,'[2]Acha Air Sales Price List'!$B$1:$X$65536,12,FALSE)*$L$14),2)</f>
        <v>25.47</v>
      </c>
      <c r="H141" s="125">
        <f t="shared" si="2"/>
        <v>1273.5</v>
      </c>
      <c r="I141" s="14"/>
      <c r="J141" s="118" t="s">
        <v>70</v>
      </c>
    </row>
    <row r="142" spans="1:10" ht="35.1" customHeight="1">
      <c r="A142" s="13"/>
      <c r="B142" s="122">
        <f>Photo!B142</f>
        <v>30</v>
      </c>
      <c r="C142" s="36" t="s">
        <v>159</v>
      </c>
      <c r="D142" s="265" t="s">
        <v>155</v>
      </c>
      <c r="E142" s="266"/>
      <c r="F142" s="123" t="str">
        <f>VLOOKUP(C142,'[2]Acha Air Sales Price List'!$B$1:$D$65536,3,FALSE)</f>
        <v>Clear bio flexible labret (sterling silver top) with 3mm heart shaped CZ crystal,16g (1.2mm) Length 1/4 – 3/8 (6mm – 10mm)</v>
      </c>
      <c r="G142" s="124">
        <f>ROUND(IF(ISBLANK(C142),0,VLOOKUP(C142,'[2]Acha Air Sales Price List'!$B$1:$X$65536,12,FALSE)*$L$14),2)</f>
        <v>25.47</v>
      </c>
      <c r="H142" s="125">
        <f t="shared" si="2"/>
        <v>764.1</v>
      </c>
      <c r="I142" s="14"/>
      <c r="J142" s="118" t="s">
        <v>70</v>
      </c>
    </row>
    <row r="143" spans="1:10" ht="35.1" customHeight="1">
      <c r="A143" s="13"/>
      <c r="B143" s="122">
        <f>Photo!B143</f>
        <v>30</v>
      </c>
      <c r="C143" s="36" t="s">
        <v>159</v>
      </c>
      <c r="D143" s="265" t="s">
        <v>160</v>
      </c>
      <c r="E143" s="266"/>
      <c r="F143" s="123" t="str">
        <f>VLOOKUP(C143,'[2]Acha Air Sales Price List'!$B$1:$D$65536,3,FALSE)</f>
        <v>Clear bio flexible labret (sterling silver top) with 3mm heart shaped CZ crystal,16g (1.2mm) Length 1/4 – 3/8 (6mm – 10mm)</v>
      </c>
      <c r="G143" s="124">
        <f>ROUND(IF(ISBLANK(C143),0,VLOOKUP(C143,'[2]Acha Air Sales Price List'!$B$1:$X$65536,12,FALSE)*$L$14),2)</f>
        <v>25.47</v>
      </c>
      <c r="H143" s="125">
        <f t="shared" si="2"/>
        <v>764.1</v>
      </c>
      <c r="I143" s="14"/>
      <c r="J143" s="118" t="s">
        <v>70</v>
      </c>
    </row>
    <row r="144" spans="1:10" ht="35.1" customHeight="1">
      <c r="A144" s="13"/>
      <c r="B144" s="122">
        <f>Photo!B144</f>
        <v>20</v>
      </c>
      <c r="C144" s="36" t="s">
        <v>161</v>
      </c>
      <c r="D144" s="265" t="s">
        <v>145</v>
      </c>
      <c r="E144" s="266"/>
      <c r="F144" s="123" t="str">
        <f>VLOOKUP(C144,'[2]Acha Air Sales Price List'!$B$1:$D$65536,3,FALSE)</f>
        <v>Clear bio flexible Labret, 16g (1.2mm) with a push in 4mm multi-crystal ball with resin cover - length 1/4" - 3/8" (6mm to 10mm)</v>
      </c>
      <c r="G144" s="124">
        <f>ROUND(IF(ISBLANK(C144),0,VLOOKUP(C144,'[2]Acha Air Sales Price List'!$B$1:$X$65536,12,FALSE)*$L$14),2)</f>
        <v>74.650000000000006</v>
      </c>
      <c r="H144" s="125">
        <f t="shared" si="2"/>
        <v>1493</v>
      </c>
      <c r="I144" s="14"/>
      <c r="J144" s="118" t="s">
        <v>70</v>
      </c>
    </row>
    <row r="145" spans="1:10" ht="35.1" customHeight="1">
      <c r="A145" s="13"/>
      <c r="B145" s="122">
        <f>Photo!B145</f>
        <v>20</v>
      </c>
      <c r="C145" s="36" t="s">
        <v>161</v>
      </c>
      <c r="D145" s="265" t="s">
        <v>153</v>
      </c>
      <c r="E145" s="266"/>
      <c r="F145" s="123" t="str">
        <f>VLOOKUP(C145,'[2]Acha Air Sales Price List'!$B$1:$D$65536,3,FALSE)</f>
        <v>Clear bio flexible Labret, 16g (1.2mm) with a push in 4mm multi-crystal ball with resin cover - length 1/4" - 3/8" (6mm to 10mm)</v>
      </c>
      <c r="G145" s="124">
        <f>ROUND(IF(ISBLANK(C145),0,VLOOKUP(C145,'[2]Acha Air Sales Price List'!$B$1:$X$65536,12,FALSE)*$L$14),2)</f>
        <v>74.650000000000006</v>
      </c>
      <c r="H145" s="125">
        <f t="shared" si="2"/>
        <v>1493</v>
      </c>
      <c r="I145" s="14"/>
      <c r="J145" s="118" t="s">
        <v>70</v>
      </c>
    </row>
    <row r="146" spans="1:10" ht="35.1" customHeight="1">
      <c r="A146" s="13"/>
      <c r="B146" s="122">
        <f>Photo!B146</f>
        <v>20</v>
      </c>
      <c r="C146" s="36" t="s">
        <v>161</v>
      </c>
      <c r="D146" s="265" t="s">
        <v>154</v>
      </c>
      <c r="E146" s="266"/>
      <c r="F146" s="123" t="str">
        <f>VLOOKUP(C146,'[2]Acha Air Sales Price List'!$B$1:$D$65536,3,FALSE)</f>
        <v>Clear bio flexible Labret, 16g (1.2mm) with a push in 4mm multi-crystal ball with resin cover - length 1/4" - 3/8" (6mm to 10mm)</v>
      </c>
      <c r="G146" s="124">
        <f>ROUND(IF(ISBLANK(C146),0,VLOOKUP(C146,'[2]Acha Air Sales Price List'!$B$1:$X$65536,12,FALSE)*$L$14),2)</f>
        <v>74.650000000000006</v>
      </c>
      <c r="H146" s="125">
        <f t="shared" si="2"/>
        <v>1493</v>
      </c>
      <c r="I146" s="14"/>
      <c r="J146" s="118" t="s">
        <v>70</v>
      </c>
    </row>
    <row r="147" spans="1:10" ht="35.1" customHeight="1">
      <c r="A147" s="13"/>
      <c r="B147" s="122">
        <f>Photo!B147</f>
        <v>10</v>
      </c>
      <c r="C147" s="36" t="s">
        <v>161</v>
      </c>
      <c r="D147" s="265" t="s">
        <v>162</v>
      </c>
      <c r="E147" s="266"/>
      <c r="F147" s="123" t="str">
        <f>VLOOKUP(C147,'[2]Acha Air Sales Price List'!$B$1:$D$65536,3,FALSE)</f>
        <v>Clear bio flexible Labret, 16g (1.2mm) with a push in 4mm multi-crystal ball with resin cover - length 1/4" - 3/8" (6mm to 10mm)</v>
      </c>
      <c r="G147" s="124">
        <f>ROUND(IF(ISBLANK(C147),0,VLOOKUP(C147,'[2]Acha Air Sales Price List'!$B$1:$X$65536,12,FALSE)*$L$14),2)</f>
        <v>74.650000000000006</v>
      </c>
      <c r="H147" s="125">
        <f t="shared" si="2"/>
        <v>746.5</v>
      </c>
      <c r="I147" s="14"/>
      <c r="J147" s="118" t="s">
        <v>70</v>
      </c>
    </row>
    <row r="148" spans="1:10" ht="35.1" customHeight="1">
      <c r="A148" s="13"/>
      <c r="B148" s="122">
        <f>Photo!B148</f>
        <v>30</v>
      </c>
      <c r="C148" s="36" t="s">
        <v>161</v>
      </c>
      <c r="D148" s="265" t="s">
        <v>144</v>
      </c>
      <c r="E148" s="266"/>
      <c r="F148" s="123" t="str">
        <f>VLOOKUP(C148,'[2]Acha Air Sales Price List'!$B$1:$D$65536,3,FALSE)</f>
        <v>Clear bio flexible Labret, 16g (1.2mm) with a push in 4mm multi-crystal ball with resin cover - length 1/4" - 3/8" (6mm to 10mm)</v>
      </c>
      <c r="G148" s="124">
        <f>ROUND(IF(ISBLANK(C148),0,VLOOKUP(C148,'[2]Acha Air Sales Price List'!$B$1:$X$65536,12,FALSE)*$L$14),2)</f>
        <v>74.650000000000006</v>
      </c>
      <c r="H148" s="125">
        <f t="shared" ref="H148:H177" si="3">ROUND(IF(ISNUMBER(B148), G148*B148, 0),5)</f>
        <v>2239.5</v>
      </c>
      <c r="I148" s="14"/>
      <c r="J148" s="118" t="s">
        <v>70</v>
      </c>
    </row>
    <row r="149" spans="1:10" ht="35.1" customHeight="1">
      <c r="A149" s="13"/>
      <c r="B149" s="122">
        <f>Photo!B149</f>
        <v>30</v>
      </c>
      <c r="C149" s="36" t="s">
        <v>161</v>
      </c>
      <c r="D149" s="265" t="s">
        <v>143</v>
      </c>
      <c r="E149" s="266"/>
      <c r="F149" s="123" t="str">
        <f>VLOOKUP(C149,'[2]Acha Air Sales Price List'!$B$1:$D$65536,3,FALSE)</f>
        <v>Clear bio flexible Labret, 16g (1.2mm) with a push in 4mm multi-crystal ball with resin cover - length 1/4" - 3/8" (6mm to 10mm)</v>
      </c>
      <c r="G149" s="124">
        <f>ROUND(IF(ISBLANK(C149),0,VLOOKUP(C149,'[2]Acha Air Sales Price List'!$B$1:$X$65536,12,FALSE)*$L$14),2)</f>
        <v>74.650000000000006</v>
      </c>
      <c r="H149" s="125">
        <f t="shared" si="3"/>
        <v>2239.5</v>
      </c>
      <c r="I149" s="14"/>
      <c r="J149" s="118" t="s">
        <v>70</v>
      </c>
    </row>
    <row r="150" spans="1:10" ht="35.1" customHeight="1">
      <c r="A150" s="13"/>
      <c r="B150" s="122">
        <f>Photo!B150</f>
        <v>20</v>
      </c>
      <c r="C150" s="36" t="s">
        <v>161</v>
      </c>
      <c r="D150" s="265" t="s">
        <v>155</v>
      </c>
      <c r="E150" s="266"/>
      <c r="F150" s="123" t="str">
        <f>VLOOKUP(C150,'[2]Acha Air Sales Price List'!$B$1:$D$65536,3,FALSE)</f>
        <v>Clear bio flexible Labret, 16g (1.2mm) with a push in 4mm multi-crystal ball with resin cover - length 1/4" - 3/8" (6mm to 10mm)</v>
      </c>
      <c r="G150" s="124">
        <f>ROUND(IF(ISBLANK(C150),0,VLOOKUP(C150,'[2]Acha Air Sales Price List'!$B$1:$X$65536,12,FALSE)*$L$14),2)</f>
        <v>74.650000000000006</v>
      </c>
      <c r="H150" s="125">
        <f t="shared" si="3"/>
        <v>1493</v>
      </c>
      <c r="I150" s="14"/>
      <c r="J150" s="118" t="s">
        <v>70</v>
      </c>
    </row>
    <row r="151" spans="1:10" ht="35.1" customHeight="1">
      <c r="A151" s="13"/>
      <c r="B151" s="122">
        <f>Photo!B151</f>
        <v>10</v>
      </c>
      <c r="C151" s="36" t="s">
        <v>161</v>
      </c>
      <c r="D151" s="265" t="s">
        <v>158</v>
      </c>
      <c r="E151" s="266"/>
      <c r="F151" s="123" t="str">
        <f>VLOOKUP(C151,'[2]Acha Air Sales Price List'!$B$1:$D$65536,3,FALSE)</f>
        <v>Clear bio flexible Labret, 16g (1.2mm) with a push in 4mm multi-crystal ball with resin cover - length 1/4" - 3/8" (6mm to 10mm)</v>
      </c>
      <c r="G151" s="124">
        <f>ROUND(IF(ISBLANK(C151),0,VLOOKUP(C151,'[2]Acha Air Sales Price List'!$B$1:$X$65536,12,FALSE)*$L$14),2)</f>
        <v>74.650000000000006</v>
      </c>
      <c r="H151" s="125">
        <f t="shared" si="3"/>
        <v>746.5</v>
      </c>
      <c r="I151" s="14"/>
      <c r="J151" s="118" t="s">
        <v>70</v>
      </c>
    </row>
    <row r="152" spans="1:10" ht="35.1" customHeight="1">
      <c r="A152" s="13"/>
      <c r="B152" s="122">
        <f>Photo!B152</f>
        <v>10</v>
      </c>
      <c r="C152" s="36" t="s">
        <v>161</v>
      </c>
      <c r="D152" s="265" t="s">
        <v>163</v>
      </c>
      <c r="E152" s="266"/>
      <c r="F152" s="123" t="str">
        <f>VLOOKUP(C152,'[2]Acha Air Sales Price List'!$B$1:$D$65536,3,FALSE)</f>
        <v>Clear bio flexible Labret, 16g (1.2mm) with a push in 4mm multi-crystal ball with resin cover - length 1/4" - 3/8" (6mm to 10mm)</v>
      </c>
      <c r="G152" s="124">
        <f>ROUND(IF(ISBLANK(C152),0,VLOOKUP(C152,'[2]Acha Air Sales Price List'!$B$1:$X$65536,12,FALSE)*$L$14),2)</f>
        <v>74.650000000000006</v>
      </c>
      <c r="H152" s="125">
        <f t="shared" si="3"/>
        <v>746.5</v>
      </c>
      <c r="I152" s="14"/>
      <c r="J152" s="118" t="s">
        <v>70</v>
      </c>
    </row>
    <row r="153" spans="1:10" ht="35.1" customHeight="1">
      <c r="A153" s="13"/>
      <c r="B153" s="122">
        <f>Photo!B153</f>
        <v>50</v>
      </c>
      <c r="C153" s="36" t="s">
        <v>164</v>
      </c>
      <c r="D153" s="265" t="s">
        <v>141</v>
      </c>
      <c r="E153" s="266"/>
      <c r="F153" s="123" t="str">
        <f>VLOOKUP(C153,'[2]Acha Air Sales Price List'!$B$1:$D$65536,3,FALSE)</f>
        <v>Clear bio flexible labret part size of hole = 0.75mm(1 piece) ,16g (1.2mm) Length 1/4 – 3/8 (6mm – 10mm)</v>
      </c>
      <c r="G153" s="124">
        <f>ROUND(IF(ISBLANK(C153),0,VLOOKUP(C153,'[2]Acha Air Sales Price List'!$B$1:$X$65536,12,FALSE)*$L$14),2)</f>
        <v>8.86</v>
      </c>
      <c r="H153" s="125">
        <f t="shared" si="3"/>
        <v>443</v>
      </c>
      <c r="I153" s="14"/>
      <c r="J153" s="118" t="s">
        <v>70</v>
      </c>
    </row>
    <row r="154" spans="1:10" ht="35.1" customHeight="1">
      <c r="A154" s="13"/>
      <c r="B154" s="122">
        <f>Photo!B154</f>
        <v>100</v>
      </c>
      <c r="C154" s="36" t="s">
        <v>164</v>
      </c>
      <c r="D154" s="265" t="s">
        <v>140</v>
      </c>
      <c r="E154" s="266"/>
      <c r="F154" s="123" t="str">
        <f>VLOOKUP(C154,'[2]Acha Air Sales Price List'!$B$1:$D$65536,3,FALSE)</f>
        <v>Clear bio flexible labret part size of hole = 0.75mm(1 piece) ,16g (1.2mm) Length 1/4 – 3/8 (6mm – 10mm)</v>
      </c>
      <c r="G154" s="124">
        <f>ROUND(IF(ISBLANK(C154),0,VLOOKUP(C154,'[2]Acha Air Sales Price List'!$B$1:$X$65536,12,FALSE)*$L$14),2)</f>
        <v>8.86</v>
      </c>
      <c r="H154" s="125">
        <f t="shared" si="3"/>
        <v>886</v>
      </c>
      <c r="I154" s="14"/>
      <c r="J154" s="118" t="s">
        <v>70</v>
      </c>
    </row>
    <row r="155" spans="1:10" ht="35.1" customHeight="1">
      <c r="A155" s="13"/>
      <c r="B155" s="122">
        <f>Photo!B155</f>
        <v>30</v>
      </c>
      <c r="C155" s="36" t="s">
        <v>164</v>
      </c>
      <c r="D155" s="265" t="s">
        <v>165</v>
      </c>
      <c r="E155" s="266"/>
      <c r="F155" s="123" t="str">
        <f>VLOOKUP(C155,'[2]Acha Air Sales Price List'!$B$1:$D$65536,3,FALSE)</f>
        <v>Clear bio flexible labret part size of hole = 0.75mm(1 piece) ,16g (1.2mm) Length 1/4 – 3/8 (6mm – 10mm)</v>
      </c>
      <c r="G155" s="124">
        <f>ROUND(IF(ISBLANK(C155),0,VLOOKUP(C155,'[2]Acha Air Sales Price List'!$B$1:$X$65536,12,FALSE)*$L$14),2)</f>
        <v>8.86</v>
      </c>
      <c r="H155" s="125">
        <f t="shared" si="3"/>
        <v>265.8</v>
      </c>
      <c r="I155" s="14"/>
      <c r="J155" s="118" t="s">
        <v>70</v>
      </c>
    </row>
    <row r="156" spans="1:10" ht="35.1" customHeight="1">
      <c r="A156" s="13"/>
      <c r="B156" s="188">
        <f>Photo!B156</f>
        <v>50</v>
      </c>
      <c r="C156" s="189" t="s">
        <v>167</v>
      </c>
      <c r="D156" s="268" t="s">
        <v>140</v>
      </c>
      <c r="E156" s="269"/>
      <c r="F156" s="190" t="str">
        <f>VLOOKUP(C156,'[2]Acha Air Sales Price List'!$B$1:$D$65536,3,FALSE)</f>
        <v>EO gas sterilized piercing: Titanium G23 eyebrow banana, 16g (1.2mm) with two 3mm balls - length 5/16'' to 1/2'' (8mm - 12mm)</v>
      </c>
      <c r="G156" s="191">
        <f>ROUND(IF(ISBLANK(C156),0,VLOOKUP(C156,'[2]Acha Air Sales Price List'!$B$1:$X$65536,12,FALSE)*$L$14),2)</f>
        <v>55</v>
      </c>
      <c r="H156" s="192">
        <f t="shared" si="3"/>
        <v>2750</v>
      </c>
      <c r="I156" s="14"/>
      <c r="J156" s="118" t="s">
        <v>70</v>
      </c>
    </row>
    <row r="157" spans="1:10" ht="35.1" customHeight="1">
      <c r="A157" s="13"/>
      <c r="B157" s="188">
        <f>Photo!B157</f>
        <v>300</v>
      </c>
      <c r="C157" s="189" t="s">
        <v>167</v>
      </c>
      <c r="D157" s="268" t="s">
        <v>165</v>
      </c>
      <c r="E157" s="269"/>
      <c r="F157" s="190" t="str">
        <f>VLOOKUP(C157,'[2]Acha Air Sales Price List'!$B$1:$D$65536,3,FALSE)</f>
        <v>EO gas sterilized piercing: Titanium G23 eyebrow banana, 16g (1.2mm) with two 3mm balls - length 5/16'' to 1/2'' (8mm - 12mm)</v>
      </c>
      <c r="G157" s="191">
        <f>ROUND(IF(ISBLANK(C157),0,VLOOKUP(C157,'[2]Acha Air Sales Price List'!$B$1:$X$65536,12,FALSE)*$L$14),2)</f>
        <v>55</v>
      </c>
      <c r="H157" s="192">
        <f t="shared" si="3"/>
        <v>16500</v>
      </c>
      <c r="I157" s="14"/>
      <c r="J157" s="118" t="s">
        <v>70</v>
      </c>
    </row>
    <row r="158" spans="1:10" ht="35.1" customHeight="1">
      <c r="A158" s="13"/>
      <c r="B158" s="122">
        <f>Photo!B158</f>
        <v>20</v>
      </c>
      <c r="C158" s="36" t="s">
        <v>167</v>
      </c>
      <c r="D158" s="265" t="s">
        <v>168</v>
      </c>
      <c r="E158" s="266"/>
      <c r="F158" s="123" t="str">
        <f>VLOOKUP(C158,'[2]Acha Air Sales Price List'!$B$1:$D$65536,3,FALSE)</f>
        <v>EO gas sterilized piercing: Titanium G23 eyebrow banana, 16g (1.2mm) with two 3mm balls - length 5/16'' to 1/2'' (8mm - 12mm)</v>
      </c>
      <c r="G158" s="124">
        <f>ROUND(IF(ISBLANK(C158),0,VLOOKUP(C158,'[2]Acha Air Sales Price List'!$B$1:$X$65536,12,FALSE)*$L$14),2)</f>
        <v>55</v>
      </c>
      <c r="H158" s="125">
        <f t="shared" si="3"/>
        <v>1100</v>
      </c>
      <c r="I158" s="14"/>
      <c r="J158" s="118" t="s">
        <v>70</v>
      </c>
    </row>
    <row r="159" spans="1:10" ht="35.1" customHeight="1">
      <c r="A159" s="13"/>
      <c r="B159" s="188">
        <f>Photo!B159</f>
        <v>300</v>
      </c>
      <c r="C159" s="189" t="s">
        <v>169</v>
      </c>
      <c r="D159" s="268" t="s">
        <v>165</v>
      </c>
      <c r="E159" s="269"/>
      <c r="F159" s="190" t="str">
        <f>VLOOKUP(C159,'[2]Acha Air Sales Price List'!$B$1:$D$65536,3,FALSE)</f>
        <v>EO gas sterilized piercing: Titanium G23 labret, 16g (1.2mm) with a 3mm ball - length 1/4'' to 5/8'' (6mm - 16mm)</v>
      </c>
      <c r="G159" s="191">
        <f>ROUND(IF(ISBLANK(C159),0,VLOOKUP(C159,'[2]Acha Air Sales Price List'!$B$1:$X$65536,12,FALSE)*$L$14),2)</f>
        <v>55</v>
      </c>
      <c r="H159" s="192">
        <f t="shared" si="3"/>
        <v>16500</v>
      </c>
      <c r="I159" s="14"/>
      <c r="J159" s="118" t="s">
        <v>70</v>
      </c>
    </row>
    <row r="160" spans="1:10" ht="35.1" customHeight="1">
      <c r="A160" s="13"/>
      <c r="B160" s="122">
        <f>Photo!B160</f>
        <v>20</v>
      </c>
      <c r="C160" s="36" t="s">
        <v>169</v>
      </c>
      <c r="D160" s="265" t="s">
        <v>168</v>
      </c>
      <c r="E160" s="266"/>
      <c r="F160" s="123" t="str">
        <f>VLOOKUP(C160,'[2]Acha Air Sales Price List'!$B$1:$D$65536,3,FALSE)</f>
        <v>EO gas sterilized piercing: Titanium G23 labret, 16g (1.2mm) with a 3mm ball - length 1/4'' to 5/8'' (6mm - 16mm)</v>
      </c>
      <c r="G160" s="124">
        <f>ROUND(IF(ISBLANK(C160),0,VLOOKUP(C160,'[2]Acha Air Sales Price List'!$B$1:$X$65536,12,FALSE)*$L$14),2)</f>
        <v>55</v>
      </c>
      <c r="H160" s="125">
        <f t="shared" si="3"/>
        <v>1100</v>
      </c>
      <c r="I160" s="14"/>
      <c r="J160" s="118" t="s">
        <v>70</v>
      </c>
    </row>
    <row r="161" spans="1:10" ht="35.1" customHeight="1">
      <c r="A161" s="13"/>
      <c r="B161" s="188">
        <f>Photo!B161</f>
        <v>20</v>
      </c>
      <c r="C161" s="189" t="s">
        <v>169</v>
      </c>
      <c r="D161" s="268" t="s">
        <v>170</v>
      </c>
      <c r="E161" s="269"/>
      <c r="F161" s="190" t="str">
        <f>VLOOKUP(C161,'[2]Acha Air Sales Price List'!$B$1:$D$65536,3,FALSE)</f>
        <v>EO gas sterilized piercing: Titanium G23 labret, 16g (1.2mm) with a 3mm ball - length 1/4'' to 5/8'' (6mm - 16mm)</v>
      </c>
      <c r="G161" s="191">
        <f>ROUND(IF(ISBLANK(C161),0,VLOOKUP(C161,'[2]Acha Air Sales Price List'!$B$1:$X$65536,12,FALSE)*$L$14),2)</f>
        <v>55</v>
      </c>
      <c r="H161" s="192">
        <f t="shared" si="3"/>
        <v>1100</v>
      </c>
      <c r="I161" s="14"/>
      <c r="J161" s="118" t="s">
        <v>70</v>
      </c>
    </row>
    <row r="162" spans="1:10" ht="35.1" customHeight="1">
      <c r="A162" s="13"/>
      <c r="B162" s="122">
        <f>Photo!B162</f>
        <v>20</v>
      </c>
      <c r="C162" s="36" t="s">
        <v>171</v>
      </c>
      <c r="D162" s="265" t="s">
        <v>165</v>
      </c>
      <c r="E162" s="266"/>
      <c r="F162" s="123" t="str">
        <f>VLOOKUP(C162,'[2]Acha Air Sales Price List'!$B$1:$D$65536,3,FALSE)</f>
        <v>EO gas sterilized piercing: Titanium G23 circular barbell, 16g (1.2mm) with two 3mm balls - 1/4'' to 9/16'' (6mm - 14mm)</v>
      </c>
      <c r="G162" s="124">
        <f>ROUND(IF(ISBLANK(C162),0,VLOOKUP(C162,'[2]Acha Air Sales Price List'!$B$1:$X$65536,12,FALSE)*$L$14),2)</f>
        <v>61.64</v>
      </c>
      <c r="H162" s="125">
        <f t="shared" si="3"/>
        <v>1232.8</v>
      </c>
      <c r="I162" s="14"/>
      <c r="J162" s="118" t="s">
        <v>70</v>
      </c>
    </row>
    <row r="163" spans="1:10" ht="35.1" customHeight="1">
      <c r="A163" s="13"/>
      <c r="B163" s="188">
        <f>Photo!B163</f>
        <v>30</v>
      </c>
      <c r="C163" s="189" t="s">
        <v>172</v>
      </c>
      <c r="D163" s="268" t="s">
        <v>173</v>
      </c>
      <c r="E163" s="269"/>
      <c r="F163" s="190" t="str">
        <f>VLOOKUP(C163,'[2]Acha Air Sales Price List'!$B$1:$D$65536,3,FALSE)</f>
        <v>EO gas sterilized piercing: Titanium G23 tongue, 14g (1.6mm) with 6mm balls - length 5/8'' to 7/8'' (16mm-22mm)</v>
      </c>
      <c r="G163" s="191">
        <f>ROUND(IF(ISBLANK(C163),0,VLOOKUP(C163,'[2]Acha Air Sales Price List'!$B$1:$X$65536,12,FALSE)*$L$14),2)</f>
        <v>76.400000000000006</v>
      </c>
      <c r="H163" s="192">
        <f t="shared" si="3"/>
        <v>2292</v>
      </c>
      <c r="I163" s="14"/>
      <c r="J163" s="118" t="s">
        <v>70</v>
      </c>
    </row>
    <row r="164" spans="1:10" ht="35.1" customHeight="1">
      <c r="A164" s="13"/>
      <c r="B164" s="122">
        <f>Photo!B164</f>
        <v>30</v>
      </c>
      <c r="C164" s="36" t="s">
        <v>172</v>
      </c>
      <c r="D164" s="265" t="s">
        <v>174</v>
      </c>
      <c r="E164" s="266"/>
      <c r="F164" s="123" t="str">
        <f>VLOOKUP(C164,'[2]Acha Air Sales Price List'!$B$1:$D$65536,3,FALSE)</f>
        <v>EO gas sterilized piercing: Titanium G23 tongue, 14g (1.6mm) with 6mm balls - length 5/8'' to 7/8'' (16mm-22mm)</v>
      </c>
      <c r="G164" s="124">
        <f>ROUND(IF(ISBLANK(C164),0,VLOOKUP(C164,'[2]Acha Air Sales Price List'!$B$1:$X$65536,12,FALSE)*$L$14),2)</f>
        <v>76.400000000000006</v>
      </c>
      <c r="H164" s="125">
        <f t="shared" si="3"/>
        <v>2292</v>
      </c>
      <c r="I164" s="14"/>
      <c r="J164" s="118" t="s">
        <v>70</v>
      </c>
    </row>
    <row r="165" spans="1:10" ht="35.1" customHeight="1">
      <c r="A165" s="13"/>
      <c r="B165" s="122">
        <f>Photo!B165</f>
        <v>20</v>
      </c>
      <c r="C165" s="36" t="s">
        <v>175</v>
      </c>
      <c r="D165" s="265" t="s">
        <v>173</v>
      </c>
      <c r="E165" s="266"/>
      <c r="F165" s="123" t="str">
        <f>VLOOKUP(C165,'[2]Acha Air Sales Price List'!$B$1:$D$65536,3,FALSE)</f>
        <v>EO gas sterilized high polished titanium G23 snake eyes piercing banana, 16g (1.2mm) with two 3mm balls</v>
      </c>
      <c r="G165" s="124">
        <f>ROUND(IF(ISBLANK(C165),0,VLOOKUP(C165,'[2]Acha Air Sales Price List'!$B$1:$X$65536,12,FALSE)*$L$14),2)</f>
        <v>56.1</v>
      </c>
      <c r="H165" s="125">
        <f t="shared" si="3"/>
        <v>1122</v>
      </c>
      <c r="I165" s="14"/>
      <c r="J165" s="118" t="s">
        <v>70</v>
      </c>
    </row>
    <row r="166" spans="1:10" ht="35.1" customHeight="1">
      <c r="A166" s="13"/>
      <c r="B166" s="122">
        <f>Photo!B166</f>
        <v>20</v>
      </c>
      <c r="C166" s="36" t="s">
        <v>175</v>
      </c>
      <c r="D166" s="265" t="s">
        <v>170</v>
      </c>
      <c r="E166" s="266"/>
      <c r="F166" s="123" t="str">
        <f>VLOOKUP(C166,'[2]Acha Air Sales Price List'!$B$1:$D$65536,3,FALSE)</f>
        <v>EO gas sterilized high polished titanium G23 snake eyes piercing banana, 16g (1.2mm) with two 3mm balls</v>
      </c>
      <c r="G166" s="124">
        <f>ROUND(IF(ISBLANK(C166),0,VLOOKUP(C166,'[2]Acha Air Sales Price List'!$B$1:$X$65536,12,FALSE)*$L$14),2)</f>
        <v>56.1</v>
      </c>
      <c r="H166" s="125">
        <f t="shared" si="3"/>
        <v>1122</v>
      </c>
      <c r="I166" s="14"/>
      <c r="J166" s="118" t="s">
        <v>70</v>
      </c>
    </row>
    <row r="167" spans="1:10" ht="35.1" customHeight="1">
      <c r="A167" s="13"/>
      <c r="B167" s="235">
        <f>Photo!B167</f>
        <v>0</v>
      </c>
      <c r="C167" s="203" t="s">
        <v>176</v>
      </c>
      <c r="D167" s="298" t="s">
        <v>84</v>
      </c>
      <c r="E167" s="299"/>
      <c r="F167" s="218" t="str">
        <f>VLOOKUP(C167,'[2]Acha Air Sales Price List'!$B$1:$D$65536,3,FALSE)</f>
        <v>EO gas sterilized titanium G23 nose screw, 1mm (18g) with 2.5mm bezel set color round crystal</v>
      </c>
      <c r="G167" s="219">
        <f>ROUND(IF(ISBLANK(C167),0,VLOOKUP(C167,'[2]Acha Air Sales Price List'!$B$1:$X$65536,12,FALSE)*$L$14),2)</f>
        <v>59.79</v>
      </c>
      <c r="H167" s="220">
        <f t="shared" si="3"/>
        <v>0</v>
      </c>
      <c r="I167" s="14"/>
      <c r="J167" s="118" t="s">
        <v>70</v>
      </c>
    </row>
    <row r="168" spans="1:10" ht="35.1" customHeight="1">
      <c r="A168" s="13"/>
      <c r="B168" s="122">
        <f>Photo!B168</f>
        <v>5</v>
      </c>
      <c r="C168" s="36" t="s">
        <v>177</v>
      </c>
      <c r="D168" s="265" t="s">
        <v>178</v>
      </c>
      <c r="E168" s="266"/>
      <c r="F168" s="123" t="str">
        <f>VLOOKUP(C168,'[2]Acha Air Sales Price List'!$B$1:$D$65536,3,FALSE)</f>
        <v>Acrylic empty display with white foam for 120 pcs of nose jewelry</v>
      </c>
      <c r="G168" s="124">
        <f>ROUND(IF(ISBLANK(C168),0,VLOOKUP(C168,'[2]Acha Air Sales Price List'!$B$1:$X$65536,12,FALSE)*$L$14),2)</f>
        <v>164.84</v>
      </c>
      <c r="H168" s="125">
        <f t="shared" si="3"/>
        <v>824.2</v>
      </c>
      <c r="I168" s="14"/>
      <c r="J168" s="118" t="s">
        <v>70</v>
      </c>
    </row>
    <row r="169" spans="1:10" ht="35.1" customHeight="1">
      <c r="A169" s="13"/>
      <c r="B169" s="235">
        <f>Photo!B169</f>
        <v>0</v>
      </c>
      <c r="C169" s="203" t="s">
        <v>179</v>
      </c>
      <c r="D169" s="298"/>
      <c r="E169" s="299"/>
      <c r="F169" s="218" t="str">
        <f>VLOOKUP(C169,'[2]Acha Air Sales Price List'!$B$1:$D$65536,3,FALSE)</f>
        <v>Box-16 pieces of 925 silver "bend it yourself" nose studs, 0.6mm (22g) with 3mm half ball shaped top with ferido glued multi clear crystals with resin cover</v>
      </c>
      <c r="G169" s="219">
        <f>ROUND(IF(ISBLANK(C169),0,VLOOKUP(C169,'[2]Acha Air Sales Price List'!$B$1:$X$65536,12,FALSE)*$L$14),2)</f>
        <v>505.9</v>
      </c>
      <c r="H169" s="220">
        <f t="shared" si="3"/>
        <v>0</v>
      </c>
      <c r="I169" s="14"/>
      <c r="J169" s="118" t="s">
        <v>82</v>
      </c>
    </row>
    <row r="170" spans="1:10" ht="35.1" customHeight="1">
      <c r="A170" s="13"/>
      <c r="B170" s="235">
        <f>Photo!B170</f>
        <v>0</v>
      </c>
      <c r="C170" s="203" t="s">
        <v>180</v>
      </c>
      <c r="D170" s="298"/>
      <c r="E170" s="299"/>
      <c r="F170" s="218" t="str">
        <f>VLOOKUP(C170,'[2]Acha Air Sales Price List'!$B$1:$D$65536,3,FALSE)</f>
        <v>Display box with 52 pcs. of 925 sterling silver "Bend it yourself " nose studs, 22g (0.6mm) with big 2.5mm clear prong set crystal tops</v>
      </c>
      <c r="G170" s="219">
        <f>ROUND(IF(ISBLANK(C170),0,VLOOKUP(C170,'[2]Acha Air Sales Price List'!$B$1:$X$65536,12,FALSE)*$L$14),2)</f>
        <v>574.67999999999995</v>
      </c>
      <c r="H170" s="220">
        <f t="shared" si="3"/>
        <v>0</v>
      </c>
      <c r="I170" s="14"/>
      <c r="J170" s="118" t="s">
        <v>82</v>
      </c>
    </row>
    <row r="171" spans="1:10" ht="35.1" customHeight="1">
      <c r="A171" s="13"/>
      <c r="B171" s="235">
        <f>Photo!B171</f>
        <v>0</v>
      </c>
      <c r="C171" s="203" t="s">
        <v>181</v>
      </c>
      <c r="D171" s="298"/>
      <c r="E171" s="299"/>
      <c r="F171" s="218" t="str">
        <f>VLOOKUP(C171,'[2]Acha Air Sales Price List'!$B$1:$D$65536,3,FALSE)</f>
        <v>Display box with 52 pcs. of 925 silver "bend it yourself" nose studs, 22g (0.6mm) with 2mm clear round crystal tops</v>
      </c>
      <c r="G171" s="219">
        <f>ROUND(IF(ISBLANK(C171),0,VLOOKUP(C171,'[2]Acha Air Sales Price List'!$B$1:$X$65536,12,FALSE)*$L$14),2)</f>
        <v>480.69</v>
      </c>
      <c r="H171" s="220">
        <f t="shared" si="3"/>
        <v>0</v>
      </c>
      <c r="I171" s="14"/>
      <c r="J171" s="118" t="s">
        <v>82</v>
      </c>
    </row>
    <row r="172" spans="1:10" ht="35.1" customHeight="1">
      <c r="A172" s="13"/>
      <c r="B172" s="235">
        <f>Photo!B172</f>
        <v>0</v>
      </c>
      <c r="C172" s="203" t="s">
        <v>182</v>
      </c>
      <c r="D172" s="298"/>
      <c r="E172" s="299"/>
      <c r="F172" s="218" t="str">
        <f>VLOOKUP(C172,'[2]Acha Air Sales Price List'!$B$1:$D$65536,3,FALSE)</f>
        <v>Display box with 36 pcs. of 925 silver "bend it yourself" nose studs, 22g (0.6mm) with Music note shaped tops with round color center crystal</v>
      </c>
      <c r="G172" s="219">
        <f>ROUND(IF(ISBLANK(C172),0,VLOOKUP(C172,'[2]Acha Air Sales Price List'!$B$1:$X$65536,12,FALSE)*$L$14),2)</f>
        <v>493.67</v>
      </c>
      <c r="H172" s="220">
        <f t="shared" si="3"/>
        <v>0</v>
      </c>
      <c r="I172" s="14"/>
      <c r="J172" s="118" t="s">
        <v>82</v>
      </c>
    </row>
    <row r="173" spans="1:10" ht="35.1" customHeight="1">
      <c r="A173" s="13"/>
      <c r="B173" s="235">
        <f>Photo!B173</f>
        <v>0</v>
      </c>
      <c r="C173" s="203" t="s">
        <v>183</v>
      </c>
      <c r="D173" s="298"/>
      <c r="E173" s="299"/>
      <c r="F173" s="218" t="str">
        <f>VLOOKUP(C173,'[2]Acha Air Sales Price List'!$B$1:$D$65536,3,FALSE)</f>
        <v>Display box with 36 pcs. of 925 silver "bend it yourself" nose studs, 22g (0.6mm) with Music note shaped tops with round clear center crystal</v>
      </c>
      <c r="G173" s="219">
        <f>ROUND(IF(ISBLANK(C173),0,VLOOKUP(C173,'[2]Acha Air Sales Price List'!$B$1:$X$65536,12,FALSE)*$L$14),2)</f>
        <v>459.71</v>
      </c>
      <c r="H173" s="220">
        <f t="shared" si="3"/>
        <v>0</v>
      </c>
      <c r="I173" s="14"/>
      <c r="J173" s="118" t="s">
        <v>82</v>
      </c>
    </row>
    <row r="174" spans="1:10" ht="35.1" customHeight="1">
      <c r="A174" s="13"/>
      <c r="B174" s="235">
        <f>Photo!B174</f>
        <v>0</v>
      </c>
      <c r="C174" s="203" t="s">
        <v>184</v>
      </c>
      <c r="D174" s="298"/>
      <c r="E174" s="299"/>
      <c r="F174" s="218" t="str">
        <f>VLOOKUP(C174,'[2]Acha Air Sales Price List'!$B$1:$D$65536,3,FALSE)</f>
        <v>Display box with 52 pcs. of 925 sterling silver "Bend it yourself " nose studs, 22g (0.6mm) with 2mm prong set crystal tops in assorted colors with 18k gold plating</v>
      </c>
      <c r="G174" s="219">
        <f>ROUND(IF(ISBLANK(C174),0,VLOOKUP(C174,'[2]Acha Air Sales Price List'!$B$1:$X$65536,12,FALSE)*$L$14),2)</f>
        <v>1013.79</v>
      </c>
      <c r="H174" s="220">
        <f t="shared" si="3"/>
        <v>0</v>
      </c>
      <c r="I174" s="14"/>
      <c r="J174" s="118" t="s">
        <v>82</v>
      </c>
    </row>
    <row r="175" spans="1:10" ht="35.1" customHeight="1">
      <c r="A175" s="13"/>
      <c r="B175" s="235">
        <f>Photo!B175</f>
        <v>0</v>
      </c>
      <c r="C175" s="203" t="s">
        <v>185</v>
      </c>
      <c r="D175" s="298"/>
      <c r="E175" s="299"/>
      <c r="F175" s="218" t="str">
        <f>VLOOKUP(C175,'[2]Acha Air Sales Price List'!$B$1:$D$65536,3,FALSE)</f>
        <v>Display box of 52 pieces of silver "Bend it yourself" nose studs, 22g (0.6mm) with clear tri-crystal top</v>
      </c>
      <c r="G175" s="219">
        <f>ROUND(IF(ISBLANK(C175),0,VLOOKUP(C175,'[2]Acha Air Sales Price List'!$B$1:$X$65536,12,FALSE)*$L$14),2)</f>
        <v>644.16999999999996</v>
      </c>
      <c r="H175" s="220">
        <f t="shared" si="3"/>
        <v>0</v>
      </c>
      <c r="I175" s="14"/>
      <c r="J175" s="118" t="s">
        <v>82</v>
      </c>
    </row>
    <row r="176" spans="1:10" ht="35.1" customHeight="1">
      <c r="A176" s="13"/>
      <c r="B176" s="235">
        <f>Photo!B176</f>
        <v>0</v>
      </c>
      <c r="C176" s="203" t="s">
        <v>186</v>
      </c>
      <c r="D176" s="298"/>
      <c r="E176" s="299"/>
      <c r="F176" s="218" t="str">
        <f>VLOOKUP(C176,'[2]Acha Air Sales Price List'!$B$1:$D$65536,3,FALSE)</f>
        <v>Display box with 52 pcs. of 925 sterling silver "bend it yourself" nose studs, 22g (0.6mm) with 1mm crystal flower design tops in assorted colors</v>
      </c>
      <c r="G176" s="219">
        <f>ROUND(IF(ISBLANK(C176),0,VLOOKUP(C176,'[2]Acha Air Sales Price List'!$B$1:$X$65536,12,FALSE)*$L$14),2)</f>
        <v>1204.93</v>
      </c>
      <c r="H176" s="220">
        <f t="shared" si="3"/>
        <v>0</v>
      </c>
      <c r="I176" s="14"/>
      <c r="J176" s="118" t="s">
        <v>82</v>
      </c>
    </row>
    <row r="177" spans="1:10" ht="35.1" customHeight="1">
      <c r="A177" s="13"/>
      <c r="B177" s="235">
        <f>Photo!B177</f>
        <v>0</v>
      </c>
      <c r="C177" s="203" t="s">
        <v>187</v>
      </c>
      <c r="D177" s="298"/>
      <c r="E177" s="299"/>
      <c r="F177" s="218" t="str">
        <f>VLOOKUP(C177,'[2]Acha Air Sales Price List'!$B$1:$D$65536,3,FALSE)</f>
        <v>Display box of 52 pieces of 925 sterling silver '' bend it yourself '' nose studs  , 22g (0.6mm) with ball 2mm</v>
      </c>
      <c r="G177" s="219">
        <f>ROUND(IF(ISBLANK(C177),0,VLOOKUP(C177,'[2]Acha Air Sales Price List'!$B$1:$X$65536,12,FALSE)*$L$14),2)</f>
        <v>669.42</v>
      </c>
      <c r="H177" s="220">
        <f t="shared" si="3"/>
        <v>0</v>
      </c>
      <c r="I177" s="14"/>
      <c r="J177" s="118" t="s">
        <v>82</v>
      </c>
    </row>
    <row r="178" spans="1:10" ht="35.1" customHeight="1">
      <c r="A178" s="13"/>
      <c r="B178" s="235">
        <f>Photo!B178</f>
        <v>0</v>
      </c>
      <c r="C178" s="210" t="s">
        <v>188</v>
      </c>
      <c r="D178" s="298"/>
      <c r="E178" s="299"/>
      <c r="F178" s="218" t="str">
        <f>VLOOKUP(C178,'[2]Acha Air Sales Price List'!$B$1:$D$65536,3,FALSE)</f>
        <v>Display box with 52 pcs. of 925 sterling silver "Bend it yourself " nose studs, 22g (0.6mm) with big 2.5mm clear prong set Cubic Zirconia (CZ) stones</v>
      </c>
      <c r="G178" s="219">
        <f>ROUND(IF(ISBLANK(C178),0,VLOOKUP(C178,'[2]Acha Air Sales Price List'!$B$1:$X$65536,12,FALSE)*$L$14),2)</f>
        <v>596.69000000000005</v>
      </c>
      <c r="H178" s="220">
        <f>ROUND(IF(ISNUMBER(B178), G178*B178, 0),5)</f>
        <v>0</v>
      </c>
      <c r="I178" s="14"/>
      <c r="J178" s="118" t="s">
        <v>82</v>
      </c>
    </row>
    <row r="179" spans="1:10" ht="35.1" customHeight="1">
      <c r="A179" s="13"/>
      <c r="B179" s="235">
        <f>Photo!B179</f>
        <v>0</v>
      </c>
      <c r="C179" s="203" t="s">
        <v>189</v>
      </c>
      <c r="D179" s="298"/>
      <c r="E179" s="299"/>
      <c r="F179" s="218" t="str">
        <f>VLOOKUP(C179,'[2]Acha Air Sales Price List'!$B$1:$D$65536,3,FALSE)</f>
        <v>Display box with 52 pcs. of 925 silver "bend it yourself" nose studs, 22g (0.6mm) with  2mm prong set clear round crystal tops</v>
      </c>
      <c r="G179" s="219">
        <f>ROUND(IF(ISBLANK(C179),0,VLOOKUP(C179,'[2]Acha Air Sales Price List'!$B$1:$X$65536,12,FALSE)*$L$14),2)</f>
        <v>553.95000000000005</v>
      </c>
      <c r="H179" s="220">
        <f t="shared" ref="H179:H232" si="4">ROUND(IF(ISNUMBER(B179), G179*B179, 0),5)</f>
        <v>0</v>
      </c>
      <c r="I179" s="14"/>
      <c r="J179" s="118" t="s">
        <v>82</v>
      </c>
    </row>
    <row r="180" spans="1:10" ht="35.1" customHeight="1">
      <c r="A180" s="13"/>
      <c r="B180" s="235">
        <f>Photo!B180</f>
        <v>0</v>
      </c>
      <c r="C180" s="203" t="s">
        <v>190</v>
      </c>
      <c r="D180" s="298"/>
      <c r="E180" s="299"/>
      <c r="F180" s="218" t="str">
        <f>VLOOKUP(C180,'[2]Acha Air Sales Price List'!$B$1:$D$65536,3,FALSE)</f>
        <v>Display box with 52 pieces of 925 sterling silver ''bend it yourself'' nose studs  , 22g (0.6mm) with clear 2mm prong set round  shaped Cubic zirconia stone (CZ)</v>
      </c>
      <c r="G180" s="219">
        <f>ROUND(IF(ISBLANK(C180),0,VLOOKUP(C180,'[2]Acha Air Sales Price List'!$B$1:$X$65536,12,FALSE)*$L$14),2)</f>
        <v>587.14</v>
      </c>
      <c r="H180" s="220">
        <f t="shared" si="4"/>
        <v>0</v>
      </c>
      <c r="I180" s="14"/>
      <c r="J180" s="118" t="s">
        <v>82</v>
      </c>
    </row>
    <row r="181" spans="1:10" ht="35.1" customHeight="1">
      <c r="A181" s="13"/>
      <c r="B181" s="235">
        <f>Photo!B181</f>
        <v>0</v>
      </c>
      <c r="C181" s="203" t="s">
        <v>191</v>
      </c>
      <c r="D181" s="298"/>
      <c r="E181" s="299"/>
      <c r="F181" s="218" t="str">
        <f>VLOOKUP(C181,'[2]Acha Air Sales Price List'!$B$1:$D$65536,3,FALSE)</f>
        <v>Display box with 52 pieces of 925 sterling silver ''bend it yourself'' nose studs  , 22g (0.6mm) with clear 1.5mm prong set round  shaped Cubic zirconia stone (CZ)</v>
      </c>
      <c r="G181" s="219">
        <f>ROUND(IF(ISBLANK(C181),0,VLOOKUP(C181,'[2]Acha Air Sales Price List'!$B$1:$X$65536,12,FALSE)*$L$14),2)</f>
        <v>529.66999999999996</v>
      </c>
      <c r="H181" s="220">
        <f t="shared" si="4"/>
        <v>0</v>
      </c>
      <c r="I181" s="14"/>
      <c r="J181" s="118" t="s">
        <v>82</v>
      </c>
    </row>
    <row r="182" spans="1:10" ht="35.1" customHeight="1">
      <c r="A182" s="13"/>
      <c r="B182" s="235">
        <f>Photo!B182</f>
        <v>0</v>
      </c>
      <c r="C182" s="203" t="s">
        <v>192</v>
      </c>
      <c r="D182" s="298"/>
      <c r="E182" s="299"/>
      <c r="F182" s="218" t="str">
        <f>VLOOKUP(C182,'[2]Acha Air Sales Price List'!$B$1:$D$65536,3,FALSE)</f>
        <v>Display box with 52 pcs. of 925 sterling silver "bend it yourself" nose studs, 22g (0.6mm) with 18k gold plating and 2mm round prong set clear CZ stones</v>
      </c>
      <c r="G182" s="219">
        <f>ROUND(IF(ISBLANK(C182),0,VLOOKUP(C182,'[2]Acha Air Sales Price List'!$B$1:$X$65536,12,FALSE)*$L$14),2)</f>
        <v>1028.44</v>
      </c>
      <c r="H182" s="220">
        <f t="shared" si="4"/>
        <v>0</v>
      </c>
      <c r="I182" s="14"/>
      <c r="J182" s="118" t="s">
        <v>82</v>
      </c>
    </row>
    <row r="183" spans="1:10" ht="35.1" customHeight="1">
      <c r="A183" s="13"/>
      <c r="B183" s="235">
        <f>Photo!B183</f>
        <v>0</v>
      </c>
      <c r="C183" s="203" t="s">
        <v>193</v>
      </c>
      <c r="D183" s="298"/>
      <c r="E183" s="299"/>
      <c r="F183" s="218" t="str">
        <f>VLOOKUP(C183,'[2]Acha Air Sales Price List'!$B$1:$D$65536,3,FALSE)</f>
        <v>Display box with 52 pcs. of 925 sterling silver "bend it yourself" nose studs, 22g (0.6mm) with real 18k gold plating and big 2.5mm clear prong CZ stones</v>
      </c>
      <c r="G183" s="219">
        <f>ROUND(IF(ISBLANK(C183),0,VLOOKUP(C183,'[2]Acha Air Sales Price List'!$B$1:$X$65536,12,FALSE)*$L$14),2)</f>
        <v>1062.4100000000001</v>
      </c>
      <c r="H183" s="220">
        <f t="shared" si="4"/>
        <v>0</v>
      </c>
      <c r="I183" s="14"/>
      <c r="J183" s="118" t="s">
        <v>82</v>
      </c>
    </row>
    <row r="184" spans="1:10" ht="35.1" customHeight="1">
      <c r="A184" s="13"/>
      <c r="B184" s="235">
        <f>Photo!B184</f>
        <v>0</v>
      </c>
      <c r="C184" s="203" t="s">
        <v>194</v>
      </c>
      <c r="D184" s="298"/>
      <c r="E184" s="299"/>
      <c r="F184" s="218" t="str">
        <f>VLOOKUP(C184,'[2]Acha Air Sales Price List'!$B$1:$D$65536,3,FALSE)</f>
        <v xml:space="preserve">Display box of 52 pieces of 925 sterling silver prong set '' bend it yourself nose studs,1.5mm round CZ crystalswith 18k gold plating , 22g (0.6mm) </v>
      </c>
      <c r="G184" s="219">
        <f>ROUND(IF(ISBLANK(C184),0,VLOOKUP(C184,'[2]Acha Air Sales Price List'!$B$1:$X$65536,12,FALSE)*$L$14),2)</f>
        <v>946.7</v>
      </c>
      <c r="H184" s="220">
        <f t="shared" si="4"/>
        <v>0</v>
      </c>
      <c r="I184" s="14"/>
      <c r="J184" s="118" t="s">
        <v>82</v>
      </c>
    </row>
    <row r="185" spans="1:10" ht="35.1" customHeight="1" thickBot="1">
      <c r="A185" s="13"/>
      <c r="B185" s="235">
        <f>Photo!B185</f>
        <v>0</v>
      </c>
      <c r="C185" s="230" t="s">
        <v>195</v>
      </c>
      <c r="D185" s="298"/>
      <c r="E185" s="299"/>
      <c r="F185" s="218" t="str">
        <f>VLOOKUP(C185,'[2]Acha Air Sales Price List'!$B$1:$D$65536,3,FALSE)</f>
        <v>Display box with 52 pcs of 925 sterling silver "bend it yourself" nose studs, 22g (0.6mm) with 2mm ball shaped top and real 18k gold plating</v>
      </c>
      <c r="G185" s="219">
        <f>ROUND(IF(ISBLANK(C185),0,VLOOKUP(C185,'[2]Acha Air Sales Price List'!$B$1:$X$65536,12,FALSE)*$L$14),2)</f>
        <v>1104.47</v>
      </c>
      <c r="H185" s="220">
        <f t="shared" si="4"/>
        <v>0</v>
      </c>
      <c r="I185" s="14"/>
      <c r="J185" s="118" t="s">
        <v>82</v>
      </c>
    </row>
    <row r="186" spans="1:10" ht="14.25" thickTop="1" thickBot="1">
      <c r="A186" s="13"/>
      <c r="B186" s="231"/>
      <c r="C186" s="232"/>
      <c r="D186" s="300"/>
      <c r="E186" s="300"/>
      <c r="F186" s="232" t="s">
        <v>264</v>
      </c>
      <c r="G186" s="233"/>
      <c r="H186" s="234"/>
      <c r="I186" s="14"/>
    </row>
    <row r="187" spans="1:10" ht="35.1" hidden="1" customHeight="1">
      <c r="A187" s="13"/>
      <c r="B187" s="1"/>
      <c r="C187" s="36"/>
      <c r="D187" s="261"/>
      <c r="E187" s="262"/>
      <c r="F187" s="41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4"/>
        <v>0</v>
      </c>
      <c r="I187" s="14"/>
    </row>
    <row r="188" spans="1:10" ht="35.1" hidden="1" customHeight="1">
      <c r="A188" s="13"/>
      <c r="B188" s="1"/>
      <c r="C188" s="36"/>
      <c r="D188" s="261"/>
      <c r="E188" s="262"/>
      <c r="F188" s="41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4"/>
        <v>0</v>
      </c>
      <c r="I188" s="14"/>
    </row>
    <row r="189" spans="1:10" ht="35.1" hidden="1" customHeight="1">
      <c r="A189" s="13"/>
      <c r="B189" s="1"/>
      <c r="C189" s="36"/>
      <c r="D189" s="261"/>
      <c r="E189" s="262"/>
      <c r="F189" s="41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4"/>
        <v>0</v>
      </c>
      <c r="I189" s="14"/>
    </row>
    <row r="190" spans="1:10" ht="35.1" hidden="1" customHeight="1">
      <c r="A190" s="13"/>
      <c r="B190" s="1"/>
      <c r="C190" s="36"/>
      <c r="D190" s="261"/>
      <c r="E190" s="262"/>
      <c r="F190" s="41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4"/>
        <v>0</v>
      </c>
      <c r="I190" s="14"/>
    </row>
    <row r="191" spans="1:10" ht="35.1" hidden="1" customHeight="1">
      <c r="A191" s="13"/>
      <c r="B191" s="1"/>
      <c r="C191" s="36"/>
      <c r="D191" s="261"/>
      <c r="E191" s="262"/>
      <c r="F191" s="41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4"/>
        <v>0</v>
      </c>
      <c r="I191" s="14"/>
    </row>
    <row r="192" spans="1:10" ht="35.1" hidden="1" customHeight="1">
      <c r="A192" s="13"/>
      <c r="B192" s="1"/>
      <c r="C192" s="36"/>
      <c r="D192" s="261"/>
      <c r="E192" s="262"/>
      <c r="F192" s="41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4"/>
        <v>0</v>
      </c>
      <c r="I192" s="14"/>
    </row>
    <row r="193" spans="1:9" ht="35.1" hidden="1" customHeight="1">
      <c r="A193" s="13"/>
      <c r="B193" s="1"/>
      <c r="C193" s="37"/>
      <c r="D193" s="261"/>
      <c r="E193" s="262"/>
      <c r="F193" s="41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4"/>
        <v>0</v>
      </c>
      <c r="I193" s="14"/>
    </row>
    <row r="194" spans="1:9" ht="35.1" hidden="1" customHeight="1">
      <c r="A194" s="13"/>
      <c r="B194" s="1"/>
      <c r="C194" s="37"/>
      <c r="D194" s="261"/>
      <c r="E194" s="262"/>
      <c r="F194" s="41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4"/>
        <v>0</v>
      </c>
      <c r="I194" s="14"/>
    </row>
    <row r="195" spans="1:9" ht="35.1" hidden="1" customHeight="1">
      <c r="A195" s="13"/>
      <c r="B195" s="1"/>
      <c r="C195" s="36"/>
      <c r="D195" s="261"/>
      <c r="E195" s="262"/>
      <c r="F195" s="41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4"/>
        <v>0</v>
      </c>
      <c r="I195" s="14"/>
    </row>
    <row r="196" spans="1:9" ht="35.1" hidden="1" customHeight="1">
      <c r="A196" s="13"/>
      <c r="B196" s="1"/>
      <c r="C196" s="36"/>
      <c r="D196" s="261"/>
      <c r="E196" s="262"/>
      <c r="F196" s="41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4"/>
        <v>0</v>
      </c>
      <c r="I196" s="14"/>
    </row>
    <row r="197" spans="1:9" ht="35.1" hidden="1" customHeight="1">
      <c r="A197" s="13"/>
      <c r="B197" s="1"/>
      <c r="C197" s="36"/>
      <c r="D197" s="261"/>
      <c r="E197" s="262"/>
      <c r="F197" s="41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4"/>
        <v>0</v>
      </c>
      <c r="I197" s="14"/>
    </row>
    <row r="198" spans="1:9" ht="35.1" hidden="1" customHeight="1">
      <c r="A198" s="13"/>
      <c r="B198" s="1"/>
      <c r="C198" s="36"/>
      <c r="D198" s="261"/>
      <c r="E198" s="262"/>
      <c r="F198" s="41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4"/>
        <v>0</v>
      </c>
      <c r="I198" s="14"/>
    </row>
    <row r="199" spans="1:9" ht="35.1" hidden="1" customHeight="1">
      <c r="A199" s="13"/>
      <c r="B199" s="1"/>
      <c r="C199" s="36"/>
      <c r="D199" s="261"/>
      <c r="E199" s="262"/>
      <c r="F199" s="41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4"/>
        <v>0</v>
      </c>
      <c r="I199" s="14"/>
    </row>
    <row r="200" spans="1:9" ht="35.1" hidden="1" customHeight="1">
      <c r="A200" s="13"/>
      <c r="B200" s="1"/>
      <c r="C200" s="36"/>
      <c r="D200" s="261"/>
      <c r="E200" s="262"/>
      <c r="F200" s="41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4"/>
        <v>0</v>
      </c>
      <c r="I200" s="14"/>
    </row>
    <row r="201" spans="1:9" ht="35.1" hidden="1" customHeight="1">
      <c r="A201" s="13"/>
      <c r="B201" s="1"/>
      <c r="C201" s="36"/>
      <c r="D201" s="261"/>
      <c r="E201" s="262"/>
      <c r="F201" s="41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4"/>
        <v>0</v>
      </c>
      <c r="I201" s="14"/>
    </row>
    <row r="202" spans="1:9" ht="35.1" hidden="1" customHeight="1">
      <c r="A202" s="13"/>
      <c r="B202" s="1"/>
      <c r="C202" s="36"/>
      <c r="D202" s="261"/>
      <c r="E202" s="262"/>
      <c r="F202" s="41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4"/>
        <v>0</v>
      </c>
      <c r="I202" s="14"/>
    </row>
    <row r="203" spans="1:9" ht="35.1" hidden="1" customHeight="1">
      <c r="A203" s="13"/>
      <c r="B203" s="1"/>
      <c r="C203" s="36"/>
      <c r="D203" s="261"/>
      <c r="E203" s="262"/>
      <c r="F203" s="41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4"/>
        <v>0</v>
      </c>
      <c r="I203" s="14"/>
    </row>
    <row r="204" spans="1:9" ht="35.1" hidden="1" customHeight="1">
      <c r="A204" s="13"/>
      <c r="B204" s="1"/>
      <c r="C204" s="36"/>
      <c r="D204" s="261"/>
      <c r="E204" s="262"/>
      <c r="F204" s="41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4"/>
        <v>0</v>
      </c>
      <c r="I204" s="14"/>
    </row>
    <row r="205" spans="1:9" ht="35.1" hidden="1" customHeight="1">
      <c r="A205" s="13"/>
      <c r="B205" s="1"/>
      <c r="C205" s="37"/>
      <c r="D205" s="261"/>
      <c r="E205" s="262"/>
      <c r="F205" s="41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4"/>
        <v>0</v>
      </c>
      <c r="I205" s="14"/>
    </row>
    <row r="206" spans="1:9" ht="35.1" hidden="1" customHeight="1">
      <c r="A206" s="13"/>
      <c r="B206" s="1"/>
      <c r="C206" s="36"/>
      <c r="D206" s="261"/>
      <c r="E206" s="262"/>
      <c r="F206" s="41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4"/>
        <v>0</v>
      </c>
      <c r="I206" s="14"/>
    </row>
    <row r="207" spans="1:9" ht="35.1" hidden="1" customHeight="1">
      <c r="A207" s="13"/>
      <c r="B207" s="1"/>
      <c r="C207" s="36"/>
      <c r="D207" s="261"/>
      <c r="E207" s="262"/>
      <c r="F207" s="41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4"/>
        <v>0</v>
      </c>
      <c r="I207" s="14"/>
    </row>
    <row r="208" spans="1:9" ht="35.1" hidden="1" customHeight="1">
      <c r="A208" s="13"/>
      <c r="B208" s="1"/>
      <c r="C208" s="36"/>
      <c r="D208" s="261"/>
      <c r="E208" s="262"/>
      <c r="F208" s="41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4"/>
        <v>0</v>
      </c>
      <c r="I208" s="14"/>
    </row>
    <row r="209" spans="1:9" ht="35.1" hidden="1" customHeight="1">
      <c r="A209" s="13"/>
      <c r="B209" s="1"/>
      <c r="C209" s="36"/>
      <c r="D209" s="261"/>
      <c r="E209" s="262"/>
      <c r="F209" s="41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4"/>
        <v>0</v>
      </c>
      <c r="I209" s="14"/>
    </row>
    <row r="210" spans="1:9" ht="35.1" hidden="1" customHeight="1">
      <c r="A210" s="13"/>
      <c r="B210" s="1"/>
      <c r="C210" s="36"/>
      <c r="D210" s="261"/>
      <c r="E210" s="262"/>
      <c r="F210" s="41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4"/>
        <v>0</v>
      </c>
      <c r="I210" s="14"/>
    </row>
    <row r="211" spans="1:9" ht="35.1" hidden="1" customHeight="1">
      <c r="A211" s="13"/>
      <c r="B211" s="1"/>
      <c r="C211" s="36"/>
      <c r="D211" s="261"/>
      <c r="E211" s="262"/>
      <c r="F211" s="41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4"/>
        <v>0</v>
      </c>
      <c r="I211" s="14"/>
    </row>
    <row r="212" spans="1:9" ht="35.1" hidden="1" customHeight="1">
      <c r="A212" s="13"/>
      <c r="B212" s="1"/>
      <c r="C212" s="36"/>
      <c r="D212" s="261"/>
      <c r="E212" s="262"/>
      <c r="F212" s="41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4"/>
        <v>0</v>
      </c>
      <c r="I212" s="14"/>
    </row>
    <row r="213" spans="1:9" ht="35.1" hidden="1" customHeight="1">
      <c r="A213" s="13"/>
      <c r="B213" s="1"/>
      <c r="C213" s="36"/>
      <c r="D213" s="261"/>
      <c r="E213" s="262"/>
      <c r="F213" s="41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4"/>
        <v>0</v>
      </c>
      <c r="I213" s="14"/>
    </row>
    <row r="214" spans="1:9" ht="35.1" hidden="1" customHeight="1">
      <c r="A214" s="13"/>
      <c r="B214" s="1"/>
      <c r="C214" s="36"/>
      <c r="D214" s="261"/>
      <c r="E214" s="262"/>
      <c r="F214" s="41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4"/>
        <v>0</v>
      </c>
      <c r="I214" s="14"/>
    </row>
    <row r="215" spans="1:9" ht="35.1" hidden="1" customHeight="1">
      <c r="A215" s="13"/>
      <c r="B215" s="1"/>
      <c r="C215" s="36"/>
      <c r="D215" s="261"/>
      <c r="E215" s="262"/>
      <c r="F215" s="41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4"/>
        <v>0</v>
      </c>
      <c r="I215" s="14"/>
    </row>
    <row r="216" spans="1:9" ht="35.1" hidden="1" customHeight="1">
      <c r="A216" s="13"/>
      <c r="B216" s="1"/>
      <c r="C216" s="36"/>
      <c r="D216" s="261"/>
      <c r="E216" s="262"/>
      <c r="F216" s="41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4"/>
        <v>0</v>
      </c>
      <c r="I216" s="14"/>
    </row>
    <row r="217" spans="1:9" ht="35.1" hidden="1" customHeight="1">
      <c r="A217" s="13"/>
      <c r="B217" s="1"/>
      <c r="C217" s="36"/>
      <c r="D217" s="261"/>
      <c r="E217" s="262"/>
      <c r="F217" s="41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4"/>
        <v>0</v>
      </c>
      <c r="I217" s="14"/>
    </row>
    <row r="218" spans="1:9" ht="35.1" hidden="1" customHeight="1">
      <c r="A218" s="13"/>
      <c r="B218" s="1"/>
      <c r="C218" s="36"/>
      <c r="D218" s="261"/>
      <c r="E218" s="262"/>
      <c r="F218" s="41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4"/>
        <v>0</v>
      </c>
      <c r="I218" s="14"/>
    </row>
    <row r="219" spans="1:9" ht="35.1" hidden="1" customHeight="1">
      <c r="A219" s="13"/>
      <c r="B219" s="1"/>
      <c r="C219" s="36"/>
      <c r="D219" s="261"/>
      <c r="E219" s="262"/>
      <c r="F219" s="41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4"/>
        <v>0</v>
      </c>
      <c r="I219" s="14"/>
    </row>
    <row r="220" spans="1:9" ht="35.1" hidden="1" customHeight="1">
      <c r="A220" s="13"/>
      <c r="B220" s="1"/>
      <c r="C220" s="36"/>
      <c r="D220" s="261"/>
      <c r="E220" s="262"/>
      <c r="F220" s="41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4"/>
        <v>0</v>
      </c>
      <c r="I220" s="14"/>
    </row>
    <row r="221" spans="1:9" ht="35.1" hidden="1" customHeight="1">
      <c r="A221" s="13"/>
      <c r="B221" s="1"/>
      <c r="C221" s="36"/>
      <c r="D221" s="261"/>
      <c r="E221" s="262"/>
      <c r="F221" s="41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4"/>
        <v>0</v>
      </c>
      <c r="I221" s="14"/>
    </row>
    <row r="222" spans="1:9" ht="35.1" hidden="1" customHeight="1">
      <c r="A222" s="13"/>
      <c r="B222" s="1"/>
      <c r="C222" s="36"/>
      <c r="D222" s="261"/>
      <c r="E222" s="262"/>
      <c r="F222" s="41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4"/>
        <v>0</v>
      </c>
      <c r="I222" s="14"/>
    </row>
    <row r="223" spans="1:9" ht="35.1" hidden="1" customHeight="1">
      <c r="A223" s="13"/>
      <c r="B223" s="1"/>
      <c r="C223" s="36"/>
      <c r="D223" s="261"/>
      <c r="E223" s="262"/>
      <c r="F223" s="41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4"/>
        <v>0</v>
      </c>
      <c r="I223" s="14"/>
    </row>
    <row r="224" spans="1:9" ht="35.1" hidden="1" customHeight="1">
      <c r="A224" s="13"/>
      <c r="B224" s="1"/>
      <c r="C224" s="36"/>
      <c r="D224" s="261"/>
      <c r="E224" s="262"/>
      <c r="F224" s="41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4"/>
        <v>0</v>
      </c>
      <c r="I224" s="14"/>
    </row>
    <row r="225" spans="1:9" ht="35.1" hidden="1" customHeight="1">
      <c r="A225" s="13"/>
      <c r="B225" s="1"/>
      <c r="C225" s="36"/>
      <c r="D225" s="261"/>
      <c r="E225" s="262"/>
      <c r="F225" s="41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4"/>
        <v>0</v>
      </c>
      <c r="I225" s="14"/>
    </row>
    <row r="226" spans="1:9" ht="35.1" hidden="1" customHeight="1">
      <c r="A226" s="13"/>
      <c r="B226" s="1"/>
      <c r="C226" s="36"/>
      <c r="D226" s="261"/>
      <c r="E226" s="262"/>
      <c r="F226" s="41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4"/>
        <v>0</v>
      </c>
      <c r="I226" s="14"/>
    </row>
    <row r="227" spans="1:9" ht="35.1" hidden="1" customHeight="1">
      <c r="A227" s="13"/>
      <c r="B227" s="1"/>
      <c r="C227" s="36"/>
      <c r="D227" s="261"/>
      <c r="E227" s="262"/>
      <c r="F227" s="41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4"/>
        <v>0</v>
      </c>
      <c r="I227" s="14"/>
    </row>
    <row r="228" spans="1:9" ht="35.1" hidden="1" customHeight="1">
      <c r="A228" s="13"/>
      <c r="B228" s="1"/>
      <c r="C228" s="36"/>
      <c r="D228" s="261"/>
      <c r="E228" s="262"/>
      <c r="F228" s="41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4"/>
        <v>0</v>
      </c>
      <c r="I228" s="14"/>
    </row>
    <row r="229" spans="1:9" ht="35.1" hidden="1" customHeight="1">
      <c r="A229" s="13"/>
      <c r="B229" s="1"/>
      <c r="C229" s="36"/>
      <c r="D229" s="261"/>
      <c r="E229" s="262"/>
      <c r="F229" s="41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4"/>
        <v>0</v>
      </c>
      <c r="I229" s="14"/>
    </row>
    <row r="230" spans="1:9" ht="35.1" hidden="1" customHeight="1">
      <c r="A230" s="13"/>
      <c r="B230" s="1"/>
      <c r="C230" s="36"/>
      <c r="D230" s="261"/>
      <c r="E230" s="262"/>
      <c r="F230" s="41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4"/>
        <v>0</v>
      </c>
      <c r="I230" s="14"/>
    </row>
    <row r="231" spans="1:9" ht="35.1" hidden="1" customHeight="1">
      <c r="A231" s="13"/>
      <c r="B231" s="1"/>
      <c r="C231" s="36"/>
      <c r="D231" s="261"/>
      <c r="E231" s="262"/>
      <c r="F231" s="41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4"/>
        <v>0</v>
      </c>
      <c r="I231" s="14"/>
    </row>
    <row r="232" spans="1:9" ht="35.1" hidden="1" customHeight="1">
      <c r="A232" s="13"/>
      <c r="B232" s="1"/>
      <c r="C232" s="36"/>
      <c r="D232" s="261"/>
      <c r="E232" s="262"/>
      <c r="F232" s="41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4"/>
        <v>0</v>
      </c>
      <c r="I232" s="14"/>
    </row>
    <row r="233" spans="1:9" ht="35.1" hidden="1" customHeight="1">
      <c r="A233" s="13"/>
      <c r="B233" s="1"/>
      <c r="C233" s="37"/>
      <c r="D233" s="261"/>
      <c r="E233" s="262"/>
      <c r="F233" s="41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>ROUND(IF(ISNUMBER(B233), G233*B233, 0),5)</f>
        <v>0</v>
      </c>
      <c r="I233" s="14"/>
    </row>
    <row r="234" spans="1:9" ht="35.1" hidden="1" customHeight="1">
      <c r="A234" s="13"/>
      <c r="B234" s="1"/>
      <c r="C234" s="36"/>
      <c r="D234" s="261"/>
      <c r="E234" s="262"/>
      <c r="F234" s="41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 t="shared" ref="H234:H284" si="5">ROUND(IF(ISNUMBER(B234), G234*B234, 0),5)</f>
        <v>0</v>
      </c>
      <c r="I234" s="14"/>
    </row>
    <row r="235" spans="1:9" ht="35.1" hidden="1" customHeight="1">
      <c r="A235" s="13"/>
      <c r="B235" s="1"/>
      <c r="C235" s="36"/>
      <c r="D235" s="261"/>
      <c r="E235" s="262"/>
      <c r="F235" s="41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si="5"/>
        <v>0</v>
      </c>
      <c r="I235" s="14"/>
    </row>
    <row r="236" spans="1:9" ht="35.1" hidden="1" customHeight="1">
      <c r="A236" s="13"/>
      <c r="B236" s="1"/>
      <c r="C236" s="36"/>
      <c r="D236" s="261"/>
      <c r="E236" s="262"/>
      <c r="F236" s="41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5"/>
        <v>0</v>
      </c>
      <c r="I236" s="14"/>
    </row>
    <row r="237" spans="1:9" ht="35.1" hidden="1" customHeight="1">
      <c r="A237" s="13"/>
      <c r="B237" s="1"/>
      <c r="C237" s="36"/>
      <c r="D237" s="261"/>
      <c r="E237" s="262"/>
      <c r="F237" s="41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5"/>
        <v>0</v>
      </c>
      <c r="I237" s="14"/>
    </row>
    <row r="238" spans="1:9" ht="35.1" hidden="1" customHeight="1">
      <c r="A238" s="13"/>
      <c r="B238" s="1"/>
      <c r="C238" s="36"/>
      <c r="D238" s="261"/>
      <c r="E238" s="262"/>
      <c r="F238" s="41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5"/>
        <v>0</v>
      </c>
      <c r="I238" s="14"/>
    </row>
    <row r="239" spans="1:9" ht="35.1" hidden="1" customHeight="1">
      <c r="A239" s="13"/>
      <c r="B239" s="1"/>
      <c r="C239" s="36"/>
      <c r="D239" s="261"/>
      <c r="E239" s="262"/>
      <c r="F239" s="41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5"/>
        <v>0</v>
      </c>
      <c r="I239" s="14"/>
    </row>
    <row r="240" spans="1:9" ht="35.1" hidden="1" customHeight="1">
      <c r="A240" s="13"/>
      <c r="B240" s="1"/>
      <c r="C240" s="36"/>
      <c r="D240" s="261"/>
      <c r="E240" s="262"/>
      <c r="F240" s="41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5"/>
        <v>0</v>
      </c>
      <c r="I240" s="14"/>
    </row>
    <row r="241" spans="1:9" ht="35.1" hidden="1" customHeight="1">
      <c r="A241" s="13"/>
      <c r="B241" s="1"/>
      <c r="C241" s="36"/>
      <c r="D241" s="261"/>
      <c r="E241" s="262"/>
      <c r="F241" s="41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5"/>
        <v>0</v>
      </c>
      <c r="I241" s="14"/>
    </row>
    <row r="242" spans="1:9" ht="35.1" hidden="1" customHeight="1">
      <c r="A242" s="13"/>
      <c r="B242" s="1"/>
      <c r="C242" s="36"/>
      <c r="D242" s="261"/>
      <c r="E242" s="262"/>
      <c r="F242" s="41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5"/>
        <v>0</v>
      </c>
      <c r="I242" s="14"/>
    </row>
    <row r="243" spans="1:9" ht="35.1" hidden="1" customHeight="1">
      <c r="A243" s="13"/>
      <c r="B243" s="1"/>
      <c r="C243" s="36"/>
      <c r="D243" s="261"/>
      <c r="E243" s="262"/>
      <c r="F243" s="41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5"/>
        <v>0</v>
      </c>
      <c r="I243" s="14"/>
    </row>
    <row r="244" spans="1:9" ht="35.1" hidden="1" customHeight="1">
      <c r="A244" s="13"/>
      <c r="B244" s="1"/>
      <c r="C244" s="36"/>
      <c r="D244" s="261"/>
      <c r="E244" s="262"/>
      <c r="F244" s="41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5"/>
        <v>0</v>
      </c>
      <c r="I244" s="14"/>
    </row>
    <row r="245" spans="1:9" ht="35.1" hidden="1" customHeight="1">
      <c r="A245" s="13"/>
      <c r="B245" s="1"/>
      <c r="C245" s="36"/>
      <c r="D245" s="261"/>
      <c r="E245" s="262"/>
      <c r="F245" s="41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5"/>
        <v>0</v>
      </c>
      <c r="I245" s="14"/>
    </row>
    <row r="246" spans="1:9" ht="35.1" hidden="1" customHeight="1">
      <c r="A246" s="13"/>
      <c r="B246" s="1"/>
      <c r="C246" s="36"/>
      <c r="D246" s="261"/>
      <c r="E246" s="262"/>
      <c r="F246" s="41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5"/>
        <v>0</v>
      </c>
      <c r="I246" s="14"/>
    </row>
    <row r="247" spans="1:9" ht="35.1" hidden="1" customHeight="1">
      <c r="A247" s="13"/>
      <c r="B247" s="1"/>
      <c r="C247" s="36"/>
      <c r="D247" s="261"/>
      <c r="E247" s="262"/>
      <c r="F247" s="41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5"/>
        <v>0</v>
      </c>
      <c r="I247" s="14"/>
    </row>
    <row r="248" spans="1:9" ht="35.1" hidden="1" customHeight="1">
      <c r="A248" s="13"/>
      <c r="B248" s="1"/>
      <c r="C248" s="36"/>
      <c r="D248" s="261"/>
      <c r="E248" s="262"/>
      <c r="F248" s="41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5"/>
        <v>0</v>
      </c>
      <c r="I248" s="14"/>
    </row>
    <row r="249" spans="1:9" ht="35.1" hidden="1" customHeight="1">
      <c r="A249" s="13"/>
      <c r="B249" s="1"/>
      <c r="C249" s="36"/>
      <c r="D249" s="261"/>
      <c r="E249" s="262"/>
      <c r="F249" s="41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5"/>
        <v>0</v>
      </c>
      <c r="I249" s="14"/>
    </row>
    <row r="250" spans="1:9" ht="35.1" hidden="1" customHeight="1">
      <c r="A250" s="13"/>
      <c r="B250" s="1"/>
      <c r="C250" s="36"/>
      <c r="D250" s="261"/>
      <c r="E250" s="262"/>
      <c r="F250" s="41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5"/>
        <v>0</v>
      </c>
      <c r="I250" s="14"/>
    </row>
    <row r="251" spans="1:9" ht="35.1" hidden="1" customHeight="1">
      <c r="A251" s="13"/>
      <c r="B251" s="1"/>
      <c r="C251" s="36"/>
      <c r="D251" s="261"/>
      <c r="E251" s="262"/>
      <c r="F251" s="41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5"/>
        <v>0</v>
      </c>
      <c r="I251" s="14"/>
    </row>
    <row r="252" spans="1:9" ht="35.1" hidden="1" customHeight="1">
      <c r="A252" s="13"/>
      <c r="B252" s="1"/>
      <c r="C252" s="36"/>
      <c r="D252" s="261"/>
      <c r="E252" s="262"/>
      <c r="F252" s="41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5"/>
        <v>0</v>
      </c>
      <c r="I252" s="14"/>
    </row>
    <row r="253" spans="1:9" ht="35.1" hidden="1" customHeight="1">
      <c r="A253" s="13"/>
      <c r="B253" s="1"/>
      <c r="C253" s="36"/>
      <c r="D253" s="261"/>
      <c r="E253" s="262"/>
      <c r="F253" s="41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5"/>
        <v>0</v>
      </c>
      <c r="I253" s="14"/>
    </row>
    <row r="254" spans="1:9" ht="35.1" hidden="1" customHeight="1">
      <c r="A254" s="13"/>
      <c r="B254" s="1"/>
      <c r="C254" s="36"/>
      <c r="D254" s="261"/>
      <c r="E254" s="262"/>
      <c r="F254" s="41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5"/>
        <v>0</v>
      </c>
      <c r="I254" s="14"/>
    </row>
    <row r="255" spans="1:9" ht="35.1" hidden="1" customHeight="1">
      <c r="A255" s="13"/>
      <c r="B255" s="1"/>
      <c r="C255" s="36"/>
      <c r="D255" s="261"/>
      <c r="E255" s="262"/>
      <c r="F255" s="41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5"/>
        <v>0</v>
      </c>
      <c r="I255" s="14"/>
    </row>
    <row r="256" spans="1:9" ht="35.1" hidden="1" customHeight="1">
      <c r="A256" s="13"/>
      <c r="B256" s="1"/>
      <c r="C256" s="36"/>
      <c r="D256" s="261"/>
      <c r="E256" s="262"/>
      <c r="F256" s="41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5"/>
        <v>0</v>
      </c>
      <c r="I256" s="14"/>
    </row>
    <row r="257" spans="1:9" ht="35.1" hidden="1" customHeight="1">
      <c r="A257" s="13"/>
      <c r="B257" s="1"/>
      <c r="C257" s="37"/>
      <c r="D257" s="261"/>
      <c r="E257" s="262"/>
      <c r="F257" s="41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5"/>
        <v>0</v>
      </c>
      <c r="I257" s="14"/>
    </row>
    <row r="258" spans="1:9" ht="35.1" hidden="1" customHeight="1">
      <c r="A258" s="13"/>
      <c r="B258" s="1"/>
      <c r="C258" s="36"/>
      <c r="D258" s="261"/>
      <c r="E258" s="262"/>
      <c r="F258" s="41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5"/>
        <v>0</v>
      </c>
      <c r="I258" s="14"/>
    </row>
    <row r="259" spans="1:9" ht="35.1" hidden="1" customHeight="1">
      <c r="A259" s="13"/>
      <c r="B259" s="1"/>
      <c r="C259" s="36"/>
      <c r="D259" s="261"/>
      <c r="E259" s="262"/>
      <c r="F259" s="41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5"/>
        <v>0</v>
      </c>
      <c r="I259" s="14"/>
    </row>
    <row r="260" spans="1:9" ht="35.1" hidden="1" customHeight="1">
      <c r="A260" s="13"/>
      <c r="B260" s="1"/>
      <c r="C260" s="36"/>
      <c r="D260" s="261"/>
      <c r="E260" s="262"/>
      <c r="F260" s="41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5"/>
        <v>0</v>
      </c>
      <c r="I260" s="14"/>
    </row>
    <row r="261" spans="1:9" ht="35.1" hidden="1" customHeight="1">
      <c r="A261" s="13"/>
      <c r="B261" s="1"/>
      <c r="C261" s="36"/>
      <c r="D261" s="261"/>
      <c r="E261" s="262"/>
      <c r="F261" s="41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5"/>
        <v>0</v>
      </c>
      <c r="I261" s="14"/>
    </row>
    <row r="262" spans="1:9" ht="35.1" hidden="1" customHeight="1">
      <c r="A262" s="13"/>
      <c r="B262" s="1"/>
      <c r="C262" s="36"/>
      <c r="D262" s="261"/>
      <c r="E262" s="262"/>
      <c r="F262" s="41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5"/>
        <v>0</v>
      </c>
      <c r="I262" s="14"/>
    </row>
    <row r="263" spans="1:9" ht="35.1" hidden="1" customHeight="1">
      <c r="A263" s="13"/>
      <c r="B263" s="1"/>
      <c r="C263" s="36"/>
      <c r="D263" s="261"/>
      <c r="E263" s="262"/>
      <c r="F263" s="41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5"/>
        <v>0</v>
      </c>
      <c r="I263" s="14"/>
    </row>
    <row r="264" spans="1:9" ht="35.1" hidden="1" customHeight="1">
      <c r="A264" s="13"/>
      <c r="B264" s="1"/>
      <c r="C264" s="36"/>
      <c r="D264" s="261"/>
      <c r="E264" s="262"/>
      <c r="F264" s="41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5"/>
        <v>0</v>
      </c>
      <c r="I264" s="14"/>
    </row>
    <row r="265" spans="1:9" ht="35.1" hidden="1" customHeight="1">
      <c r="A265" s="13"/>
      <c r="B265" s="1"/>
      <c r="C265" s="36"/>
      <c r="D265" s="261"/>
      <c r="E265" s="262"/>
      <c r="F265" s="41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5"/>
        <v>0</v>
      </c>
      <c r="I265" s="14"/>
    </row>
    <row r="266" spans="1:9" ht="35.1" hidden="1" customHeight="1">
      <c r="A266" s="13"/>
      <c r="B266" s="1"/>
      <c r="C266" s="36"/>
      <c r="D266" s="261"/>
      <c r="E266" s="262"/>
      <c r="F266" s="41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5"/>
        <v>0</v>
      </c>
      <c r="I266" s="14"/>
    </row>
    <row r="267" spans="1:9" ht="35.1" hidden="1" customHeight="1">
      <c r="A267" s="13"/>
      <c r="B267" s="1"/>
      <c r="C267" s="36"/>
      <c r="D267" s="261"/>
      <c r="E267" s="262"/>
      <c r="F267" s="41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5"/>
        <v>0</v>
      </c>
      <c r="I267" s="14"/>
    </row>
    <row r="268" spans="1:9" ht="35.1" hidden="1" customHeight="1">
      <c r="A268" s="13"/>
      <c r="B268" s="1"/>
      <c r="C268" s="36"/>
      <c r="D268" s="261"/>
      <c r="E268" s="262"/>
      <c r="F268" s="41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5"/>
        <v>0</v>
      </c>
      <c r="I268" s="14"/>
    </row>
    <row r="269" spans="1:9" ht="35.1" hidden="1" customHeight="1">
      <c r="A269" s="13"/>
      <c r="B269" s="1"/>
      <c r="C269" s="36"/>
      <c r="D269" s="261"/>
      <c r="E269" s="262"/>
      <c r="F269" s="41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5"/>
        <v>0</v>
      </c>
      <c r="I269" s="14"/>
    </row>
    <row r="270" spans="1:9" ht="35.1" hidden="1" customHeight="1">
      <c r="A270" s="13"/>
      <c r="B270" s="1"/>
      <c r="C270" s="36"/>
      <c r="D270" s="261"/>
      <c r="E270" s="262"/>
      <c r="F270" s="41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5"/>
        <v>0</v>
      </c>
      <c r="I270" s="14"/>
    </row>
    <row r="271" spans="1:9" ht="35.1" hidden="1" customHeight="1">
      <c r="A271" s="13"/>
      <c r="B271" s="1"/>
      <c r="C271" s="36"/>
      <c r="D271" s="261"/>
      <c r="E271" s="262"/>
      <c r="F271" s="41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5"/>
        <v>0</v>
      </c>
      <c r="I271" s="14"/>
    </row>
    <row r="272" spans="1:9" ht="35.1" hidden="1" customHeight="1">
      <c r="A272" s="13"/>
      <c r="B272" s="1"/>
      <c r="C272" s="36"/>
      <c r="D272" s="261"/>
      <c r="E272" s="262"/>
      <c r="F272" s="41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5"/>
        <v>0</v>
      </c>
      <c r="I272" s="14"/>
    </row>
    <row r="273" spans="1:9" ht="35.1" hidden="1" customHeight="1">
      <c r="A273" s="13"/>
      <c r="B273" s="1"/>
      <c r="C273" s="36"/>
      <c r="D273" s="261"/>
      <c r="E273" s="262"/>
      <c r="F273" s="41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5"/>
        <v>0</v>
      </c>
      <c r="I273" s="14"/>
    </row>
    <row r="274" spans="1:9" ht="35.1" hidden="1" customHeight="1">
      <c r="A274" s="13"/>
      <c r="B274" s="1"/>
      <c r="C274" s="36"/>
      <c r="D274" s="261"/>
      <c r="E274" s="262"/>
      <c r="F274" s="41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5"/>
        <v>0</v>
      </c>
      <c r="I274" s="14"/>
    </row>
    <row r="275" spans="1:9" ht="35.1" hidden="1" customHeight="1">
      <c r="A275" s="13"/>
      <c r="B275" s="1"/>
      <c r="C275" s="36"/>
      <c r="D275" s="261"/>
      <c r="E275" s="262"/>
      <c r="F275" s="41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5"/>
        <v>0</v>
      </c>
      <c r="I275" s="14"/>
    </row>
    <row r="276" spans="1:9" ht="35.1" hidden="1" customHeight="1">
      <c r="A276" s="13"/>
      <c r="B276" s="1"/>
      <c r="C276" s="36"/>
      <c r="D276" s="261"/>
      <c r="E276" s="262"/>
      <c r="F276" s="41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5"/>
        <v>0</v>
      </c>
      <c r="I276" s="14"/>
    </row>
    <row r="277" spans="1:9" ht="35.1" hidden="1" customHeight="1">
      <c r="A277" s="13"/>
      <c r="B277" s="1"/>
      <c r="C277" s="36"/>
      <c r="D277" s="261"/>
      <c r="E277" s="262"/>
      <c r="F277" s="41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5"/>
        <v>0</v>
      </c>
      <c r="I277" s="14"/>
    </row>
    <row r="278" spans="1:9" ht="35.1" hidden="1" customHeight="1">
      <c r="A278" s="13"/>
      <c r="B278" s="1"/>
      <c r="C278" s="36"/>
      <c r="D278" s="261"/>
      <c r="E278" s="262"/>
      <c r="F278" s="41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5"/>
        <v>0</v>
      </c>
      <c r="I278" s="14"/>
    </row>
    <row r="279" spans="1:9" ht="35.1" hidden="1" customHeight="1">
      <c r="A279" s="13"/>
      <c r="B279" s="1"/>
      <c r="C279" s="36"/>
      <c r="D279" s="261"/>
      <c r="E279" s="262"/>
      <c r="F279" s="41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5"/>
        <v>0</v>
      </c>
      <c r="I279" s="14"/>
    </row>
    <row r="280" spans="1:9" ht="35.1" hidden="1" customHeight="1">
      <c r="A280" s="13"/>
      <c r="B280" s="1"/>
      <c r="C280" s="36"/>
      <c r="D280" s="261"/>
      <c r="E280" s="262"/>
      <c r="F280" s="41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5"/>
        <v>0</v>
      </c>
      <c r="I280" s="14"/>
    </row>
    <row r="281" spans="1:9" ht="35.1" hidden="1" customHeight="1">
      <c r="A281" s="13"/>
      <c r="B281" s="1"/>
      <c r="C281" s="36"/>
      <c r="D281" s="261"/>
      <c r="E281" s="262"/>
      <c r="F281" s="41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5"/>
        <v>0</v>
      </c>
      <c r="I281" s="14"/>
    </row>
    <row r="282" spans="1:9" ht="35.1" hidden="1" customHeight="1">
      <c r="A282" s="13"/>
      <c r="B282" s="1"/>
      <c r="C282" s="36"/>
      <c r="D282" s="261"/>
      <c r="E282" s="262"/>
      <c r="F282" s="41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5"/>
        <v>0</v>
      </c>
      <c r="I282" s="14"/>
    </row>
    <row r="283" spans="1:9" ht="35.1" hidden="1" customHeight="1">
      <c r="A283" s="13"/>
      <c r="B283" s="1"/>
      <c r="C283" s="36"/>
      <c r="D283" s="261"/>
      <c r="E283" s="262"/>
      <c r="F283" s="41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5"/>
        <v>0</v>
      </c>
      <c r="I283" s="14"/>
    </row>
    <row r="284" spans="1:9" ht="35.1" hidden="1" customHeight="1">
      <c r="A284" s="13"/>
      <c r="B284" s="1"/>
      <c r="C284" s="36"/>
      <c r="D284" s="261"/>
      <c r="E284" s="262"/>
      <c r="F284" s="41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5"/>
        <v>0</v>
      </c>
      <c r="I284" s="14"/>
    </row>
    <row r="285" spans="1:9" ht="35.1" hidden="1" customHeight="1">
      <c r="A285" s="13"/>
      <c r="B285" s="1"/>
      <c r="C285" s="37"/>
      <c r="D285" s="261"/>
      <c r="E285" s="262"/>
      <c r="F285" s="41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>ROUND(IF(ISNUMBER(B285), G285*B285, 0),5)</f>
        <v>0</v>
      </c>
      <c r="I285" s="14"/>
    </row>
    <row r="286" spans="1:9" ht="35.1" hidden="1" customHeight="1">
      <c r="A286" s="13"/>
      <c r="B286" s="1"/>
      <c r="C286" s="36"/>
      <c r="D286" s="261"/>
      <c r="E286" s="262"/>
      <c r="F286" s="41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 t="shared" ref="H286:H302" si="6">ROUND(IF(ISNUMBER(B286), G286*B286, 0),5)</f>
        <v>0</v>
      </c>
      <c r="I286" s="14"/>
    </row>
    <row r="287" spans="1:9" ht="35.1" hidden="1" customHeight="1">
      <c r="A287" s="13"/>
      <c r="B287" s="1"/>
      <c r="C287" s="36"/>
      <c r="D287" s="261"/>
      <c r="E287" s="262"/>
      <c r="F287" s="41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si="6"/>
        <v>0</v>
      </c>
      <c r="I287" s="14"/>
    </row>
    <row r="288" spans="1:9" ht="35.1" hidden="1" customHeight="1">
      <c r="A288" s="13"/>
      <c r="B288" s="1"/>
      <c r="C288" s="36"/>
      <c r="D288" s="261"/>
      <c r="E288" s="262"/>
      <c r="F288" s="41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6"/>
        <v>0</v>
      </c>
      <c r="I288" s="14"/>
    </row>
    <row r="289" spans="1:9" ht="35.1" hidden="1" customHeight="1">
      <c r="A289" s="13"/>
      <c r="B289" s="1"/>
      <c r="C289" s="36"/>
      <c r="D289" s="261"/>
      <c r="E289" s="262"/>
      <c r="F289" s="41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6"/>
        <v>0</v>
      </c>
      <c r="I289" s="14"/>
    </row>
    <row r="290" spans="1:9" ht="35.1" hidden="1" customHeight="1">
      <c r="A290" s="13"/>
      <c r="B290" s="1"/>
      <c r="C290" s="36"/>
      <c r="D290" s="261"/>
      <c r="E290" s="262"/>
      <c r="F290" s="41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6"/>
        <v>0</v>
      </c>
      <c r="I290" s="14"/>
    </row>
    <row r="291" spans="1:9" ht="35.1" hidden="1" customHeight="1">
      <c r="A291" s="13"/>
      <c r="B291" s="1"/>
      <c r="C291" s="36"/>
      <c r="D291" s="261"/>
      <c r="E291" s="262"/>
      <c r="F291" s="41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6"/>
        <v>0</v>
      </c>
      <c r="I291" s="14"/>
    </row>
    <row r="292" spans="1:9" ht="35.1" hidden="1" customHeight="1">
      <c r="A292" s="13"/>
      <c r="B292" s="1"/>
      <c r="C292" s="36"/>
      <c r="D292" s="261"/>
      <c r="E292" s="262"/>
      <c r="F292" s="41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6"/>
        <v>0</v>
      </c>
      <c r="I292" s="14"/>
    </row>
    <row r="293" spans="1:9" ht="35.1" hidden="1" customHeight="1">
      <c r="A293" s="13"/>
      <c r="B293" s="1"/>
      <c r="C293" s="36"/>
      <c r="D293" s="261"/>
      <c r="E293" s="262"/>
      <c r="F293" s="41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6"/>
        <v>0</v>
      </c>
      <c r="I293" s="14"/>
    </row>
    <row r="294" spans="1:9" ht="35.1" hidden="1" customHeight="1">
      <c r="A294" s="13"/>
      <c r="B294" s="1"/>
      <c r="C294" s="36"/>
      <c r="D294" s="261"/>
      <c r="E294" s="262"/>
      <c r="F294" s="41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6"/>
        <v>0</v>
      </c>
      <c r="I294" s="14"/>
    </row>
    <row r="295" spans="1:9" ht="35.1" hidden="1" customHeight="1">
      <c r="A295" s="13"/>
      <c r="B295" s="1"/>
      <c r="C295" s="36"/>
      <c r="D295" s="261"/>
      <c r="E295" s="262"/>
      <c r="F295" s="41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6"/>
        <v>0</v>
      </c>
      <c r="I295" s="14"/>
    </row>
    <row r="296" spans="1:9" ht="35.1" hidden="1" customHeight="1">
      <c r="A296" s="13"/>
      <c r="B296" s="1"/>
      <c r="C296" s="36"/>
      <c r="D296" s="261"/>
      <c r="E296" s="262"/>
      <c r="F296" s="41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6"/>
        <v>0</v>
      </c>
      <c r="I296" s="14"/>
    </row>
    <row r="297" spans="1:9" ht="35.1" hidden="1" customHeight="1">
      <c r="A297" s="13"/>
      <c r="B297" s="1"/>
      <c r="C297" s="36"/>
      <c r="D297" s="261"/>
      <c r="E297" s="262"/>
      <c r="F297" s="41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6"/>
        <v>0</v>
      </c>
      <c r="I297" s="14"/>
    </row>
    <row r="298" spans="1:9" ht="35.1" hidden="1" customHeight="1">
      <c r="A298" s="13"/>
      <c r="B298" s="1"/>
      <c r="C298" s="36"/>
      <c r="D298" s="261"/>
      <c r="E298" s="262"/>
      <c r="F298" s="41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6"/>
        <v>0</v>
      </c>
      <c r="I298" s="14"/>
    </row>
    <row r="299" spans="1:9" ht="35.1" hidden="1" customHeight="1">
      <c r="A299" s="13"/>
      <c r="B299" s="1"/>
      <c r="C299" s="36"/>
      <c r="D299" s="261"/>
      <c r="E299" s="262"/>
      <c r="F299" s="41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6"/>
        <v>0</v>
      </c>
      <c r="I299" s="14"/>
    </row>
    <row r="300" spans="1:9" ht="35.1" hidden="1" customHeight="1">
      <c r="A300" s="13"/>
      <c r="B300" s="1"/>
      <c r="C300" s="36"/>
      <c r="D300" s="261"/>
      <c r="E300" s="262"/>
      <c r="F300" s="41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6"/>
        <v>0</v>
      </c>
      <c r="I300" s="14"/>
    </row>
    <row r="301" spans="1:9" ht="35.1" hidden="1" customHeight="1">
      <c r="A301" s="13"/>
      <c r="B301" s="1"/>
      <c r="C301" s="37"/>
      <c r="D301" s="261"/>
      <c r="E301" s="262"/>
      <c r="F301" s="41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6"/>
        <v>0</v>
      </c>
      <c r="I301" s="14"/>
    </row>
    <row r="302" spans="1:9" ht="35.1" hidden="1" customHeight="1">
      <c r="A302" s="13"/>
      <c r="B302" s="1"/>
      <c r="C302" s="37"/>
      <c r="D302" s="261"/>
      <c r="E302" s="262"/>
      <c r="F302" s="41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6"/>
        <v>0</v>
      </c>
      <c r="I302" s="14"/>
    </row>
    <row r="303" spans="1:9" ht="35.1" hidden="1" customHeight="1">
      <c r="A303" s="13"/>
      <c r="B303" s="1"/>
      <c r="C303" s="36"/>
      <c r="D303" s="261"/>
      <c r="E303" s="262"/>
      <c r="F303" s="41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>ROUND(IF(ISNUMBER(B303), G303*B303, 0),5)</f>
        <v>0</v>
      </c>
      <c r="I303" s="14"/>
    </row>
    <row r="304" spans="1:9" ht="35.1" hidden="1" customHeight="1">
      <c r="A304" s="13"/>
      <c r="B304" s="1"/>
      <c r="C304" s="36"/>
      <c r="D304" s="261"/>
      <c r="E304" s="262"/>
      <c r="F304" s="41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 t="shared" ref="H304:H341" si="7">ROUND(IF(ISNUMBER(B304), G304*B304, 0),5)</f>
        <v>0</v>
      </c>
      <c r="I304" s="14"/>
    </row>
    <row r="305" spans="1:9" ht="35.1" hidden="1" customHeight="1">
      <c r="A305" s="13"/>
      <c r="B305" s="1"/>
      <c r="C305" s="36"/>
      <c r="D305" s="261"/>
      <c r="E305" s="262"/>
      <c r="F305" s="41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si="7"/>
        <v>0</v>
      </c>
      <c r="I305" s="14"/>
    </row>
    <row r="306" spans="1:9" ht="35.1" hidden="1" customHeight="1">
      <c r="A306" s="13"/>
      <c r="B306" s="1"/>
      <c r="C306" s="36"/>
      <c r="D306" s="261"/>
      <c r="E306" s="262"/>
      <c r="F306" s="41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7"/>
        <v>0</v>
      </c>
      <c r="I306" s="14"/>
    </row>
    <row r="307" spans="1:9" ht="35.1" hidden="1" customHeight="1">
      <c r="A307" s="13"/>
      <c r="B307" s="1"/>
      <c r="C307" s="36"/>
      <c r="D307" s="261"/>
      <c r="E307" s="262"/>
      <c r="F307" s="41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7"/>
        <v>0</v>
      </c>
      <c r="I307" s="14"/>
    </row>
    <row r="308" spans="1:9" ht="35.1" hidden="1" customHeight="1">
      <c r="A308" s="13"/>
      <c r="B308" s="1"/>
      <c r="C308" s="36"/>
      <c r="D308" s="261"/>
      <c r="E308" s="262"/>
      <c r="F308" s="41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7"/>
        <v>0</v>
      </c>
      <c r="I308" s="14"/>
    </row>
    <row r="309" spans="1:9" ht="35.1" hidden="1" customHeight="1">
      <c r="A309" s="13"/>
      <c r="B309" s="1"/>
      <c r="C309" s="36"/>
      <c r="D309" s="261"/>
      <c r="E309" s="262"/>
      <c r="F309" s="41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7"/>
        <v>0</v>
      </c>
      <c r="I309" s="14"/>
    </row>
    <row r="310" spans="1:9" ht="35.1" hidden="1" customHeight="1">
      <c r="A310" s="13"/>
      <c r="B310" s="1"/>
      <c r="C310" s="36"/>
      <c r="D310" s="261"/>
      <c r="E310" s="262"/>
      <c r="F310" s="41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7"/>
        <v>0</v>
      </c>
      <c r="I310" s="14"/>
    </row>
    <row r="311" spans="1:9" ht="35.1" hidden="1" customHeight="1">
      <c r="A311" s="13"/>
      <c r="B311" s="1"/>
      <c r="C311" s="36"/>
      <c r="D311" s="261"/>
      <c r="E311" s="262"/>
      <c r="F311" s="41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7"/>
        <v>0</v>
      </c>
      <c r="I311" s="14"/>
    </row>
    <row r="312" spans="1:9" ht="35.1" hidden="1" customHeight="1">
      <c r="A312" s="13"/>
      <c r="B312" s="1"/>
      <c r="C312" s="36"/>
      <c r="D312" s="261"/>
      <c r="E312" s="262"/>
      <c r="F312" s="41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7"/>
        <v>0</v>
      </c>
      <c r="I312" s="14"/>
    </row>
    <row r="313" spans="1:9" ht="35.1" hidden="1" customHeight="1">
      <c r="A313" s="13"/>
      <c r="B313" s="1"/>
      <c r="C313" s="36"/>
      <c r="D313" s="261"/>
      <c r="E313" s="262"/>
      <c r="F313" s="41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7"/>
        <v>0</v>
      </c>
      <c r="I313" s="14"/>
    </row>
    <row r="314" spans="1:9" ht="35.1" hidden="1" customHeight="1">
      <c r="A314" s="13"/>
      <c r="B314" s="1"/>
      <c r="C314" s="37"/>
      <c r="D314" s="261"/>
      <c r="E314" s="262"/>
      <c r="F314" s="41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7"/>
        <v>0</v>
      </c>
      <c r="I314" s="14"/>
    </row>
    <row r="315" spans="1:9" ht="35.1" hidden="1" customHeight="1">
      <c r="A315" s="13"/>
      <c r="B315" s="1"/>
      <c r="C315" s="36"/>
      <c r="D315" s="261"/>
      <c r="E315" s="262"/>
      <c r="F315" s="41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7"/>
        <v>0</v>
      </c>
      <c r="I315" s="14"/>
    </row>
    <row r="316" spans="1:9" ht="35.1" hidden="1" customHeight="1">
      <c r="A316" s="13"/>
      <c r="B316" s="1"/>
      <c r="C316" s="36"/>
      <c r="D316" s="261"/>
      <c r="E316" s="262"/>
      <c r="F316" s="41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7"/>
        <v>0</v>
      </c>
      <c r="I316" s="14"/>
    </row>
    <row r="317" spans="1:9" ht="35.1" hidden="1" customHeight="1">
      <c r="A317" s="13"/>
      <c r="B317" s="1"/>
      <c r="C317" s="36"/>
      <c r="D317" s="261"/>
      <c r="E317" s="262"/>
      <c r="F317" s="41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7"/>
        <v>0</v>
      </c>
      <c r="I317" s="14"/>
    </row>
    <row r="318" spans="1:9" ht="35.1" hidden="1" customHeight="1">
      <c r="A318" s="13"/>
      <c r="B318" s="1"/>
      <c r="C318" s="36"/>
      <c r="D318" s="261"/>
      <c r="E318" s="262"/>
      <c r="F318" s="41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7"/>
        <v>0</v>
      </c>
      <c r="I318" s="14"/>
    </row>
    <row r="319" spans="1:9" ht="35.1" hidden="1" customHeight="1">
      <c r="A319" s="13"/>
      <c r="B319" s="1"/>
      <c r="C319" s="36"/>
      <c r="D319" s="261"/>
      <c r="E319" s="262"/>
      <c r="F319" s="41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7"/>
        <v>0</v>
      </c>
      <c r="I319" s="14"/>
    </row>
    <row r="320" spans="1:9" ht="35.1" hidden="1" customHeight="1">
      <c r="A320" s="13"/>
      <c r="B320" s="1"/>
      <c r="C320" s="36"/>
      <c r="D320" s="261"/>
      <c r="E320" s="262"/>
      <c r="F320" s="41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7"/>
        <v>0</v>
      </c>
      <c r="I320" s="14"/>
    </row>
    <row r="321" spans="1:9" ht="35.1" hidden="1" customHeight="1">
      <c r="A321" s="13"/>
      <c r="B321" s="1"/>
      <c r="C321" s="36"/>
      <c r="D321" s="261"/>
      <c r="E321" s="262"/>
      <c r="F321" s="41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7"/>
        <v>0</v>
      </c>
      <c r="I321" s="14"/>
    </row>
    <row r="322" spans="1:9" ht="35.1" hidden="1" customHeight="1">
      <c r="A322" s="13"/>
      <c r="B322" s="1"/>
      <c r="C322" s="36"/>
      <c r="D322" s="261"/>
      <c r="E322" s="262"/>
      <c r="F322" s="41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7"/>
        <v>0</v>
      </c>
      <c r="I322" s="14"/>
    </row>
    <row r="323" spans="1:9" ht="35.1" hidden="1" customHeight="1">
      <c r="A323" s="13"/>
      <c r="B323" s="1"/>
      <c r="C323" s="36"/>
      <c r="D323" s="261"/>
      <c r="E323" s="262"/>
      <c r="F323" s="41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7"/>
        <v>0</v>
      </c>
      <c r="I323" s="14"/>
    </row>
    <row r="324" spans="1:9" ht="35.1" hidden="1" customHeight="1">
      <c r="A324" s="13"/>
      <c r="B324" s="1"/>
      <c r="C324" s="36"/>
      <c r="D324" s="261"/>
      <c r="E324" s="262"/>
      <c r="F324" s="41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7"/>
        <v>0</v>
      </c>
      <c r="I324" s="14"/>
    </row>
    <row r="325" spans="1:9" ht="35.1" hidden="1" customHeight="1">
      <c r="A325" s="13"/>
      <c r="B325" s="1"/>
      <c r="C325" s="36"/>
      <c r="D325" s="261"/>
      <c r="E325" s="262"/>
      <c r="F325" s="41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7"/>
        <v>0</v>
      </c>
      <c r="I325" s="14"/>
    </row>
    <row r="326" spans="1:9" ht="35.1" hidden="1" customHeight="1">
      <c r="A326" s="13"/>
      <c r="B326" s="1"/>
      <c r="C326" s="36"/>
      <c r="D326" s="261"/>
      <c r="E326" s="262"/>
      <c r="F326" s="41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7"/>
        <v>0</v>
      </c>
      <c r="I326" s="14"/>
    </row>
    <row r="327" spans="1:9" ht="35.1" hidden="1" customHeight="1">
      <c r="A327" s="13"/>
      <c r="B327" s="1"/>
      <c r="C327" s="36"/>
      <c r="D327" s="261"/>
      <c r="E327" s="262"/>
      <c r="F327" s="41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7"/>
        <v>0</v>
      </c>
      <c r="I327" s="14"/>
    </row>
    <row r="328" spans="1:9" ht="35.1" hidden="1" customHeight="1">
      <c r="A328" s="13"/>
      <c r="B328" s="1"/>
      <c r="C328" s="36"/>
      <c r="D328" s="261"/>
      <c r="E328" s="262"/>
      <c r="F328" s="41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7"/>
        <v>0</v>
      </c>
      <c r="I328" s="14"/>
    </row>
    <row r="329" spans="1:9" ht="35.1" hidden="1" customHeight="1">
      <c r="A329" s="13"/>
      <c r="B329" s="1"/>
      <c r="C329" s="36"/>
      <c r="D329" s="261"/>
      <c r="E329" s="262"/>
      <c r="F329" s="41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7"/>
        <v>0</v>
      </c>
      <c r="I329" s="14"/>
    </row>
    <row r="330" spans="1:9" ht="35.1" hidden="1" customHeight="1">
      <c r="A330" s="13"/>
      <c r="B330" s="1"/>
      <c r="C330" s="36"/>
      <c r="D330" s="261"/>
      <c r="E330" s="262"/>
      <c r="F330" s="41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7"/>
        <v>0</v>
      </c>
      <c r="I330" s="14"/>
    </row>
    <row r="331" spans="1:9" ht="35.1" hidden="1" customHeight="1">
      <c r="A331" s="13"/>
      <c r="B331" s="1"/>
      <c r="C331" s="36"/>
      <c r="D331" s="261"/>
      <c r="E331" s="262"/>
      <c r="F331" s="41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7"/>
        <v>0</v>
      </c>
      <c r="I331" s="14"/>
    </row>
    <row r="332" spans="1:9" ht="35.1" hidden="1" customHeight="1">
      <c r="A332" s="13"/>
      <c r="B332" s="1"/>
      <c r="C332" s="36"/>
      <c r="D332" s="261"/>
      <c r="E332" s="262"/>
      <c r="F332" s="41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7"/>
        <v>0</v>
      </c>
      <c r="I332" s="14"/>
    </row>
    <row r="333" spans="1:9" ht="35.1" hidden="1" customHeight="1">
      <c r="A333" s="13"/>
      <c r="B333" s="1"/>
      <c r="C333" s="36"/>
      <c r="D333" s="261"/>
      <c r="E333" s="262"/>
      <c r="F333" s="41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7"/>
        <v>0</v>
      </c>
      <c r="I333" s="14"/>
    </row>
    <row r="334" spans="1:9" ht="35.1" hidden="1" customHeight="1">
      <c r="A334" s="13"/>
      <c r="B334" s="1"/>
      <c r="C334" s="36"/>
      <c r="D334" s="261"/>
      <c r="E334" s="262"/>
      <c r="F334" s="41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7"/>
        <v>0</v>
      </c>
      <c r="I334" s="14"/>
    </row>
    <row r="335" spans="1:9" ht="35.1" hidden="1" customHeight="1">
      <c r="A335" s="13"/>
      <c r="B335" s="1"/>
      <c r="C335" s="36"/>
      <c r="D335" s="261"/>
      <c r="E335" s="262"/>
      <c r="F335" s="41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7"/>
        <v>0</v>
      </c>
      <c r="I335" s="14"/>
    </row>
    <row r="336" spans="1:9" ht="35.1" hidden="1" customHeight="1">
      <c r="A336" s="13"/>
      <c r="B336" s="1"/>
      <c r="C336" s="36"/>
      <c r="D336" s="261"/>
      <c r="E336" s="262"/>
      <c r="F336" s="41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7"/>
        <v>0</v>
      </c>
      <c r="I336" s="14"/>
    </row>
    <row r="337" spans="1:9" ht="35.1" hidden="1" customHeight="1">
      <c r="A337" s="13"/>
      <c r="B337" s="1"/>
      <c r="C337" s="36"/>
      <c r="D337" s="261"/>
      <c r="E337" s="262"/>
      <c r="F337" s="41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7"/>
        <v>0</v>
      </c>
      <c r="I337" s="14"/>
    </row>
    <row r="338" spans="1:9" ht="35.1" hidden="1" customHeight="1">
      <c r="A338" s="13"/>
      <c r="B338" s="1"/>
      <c r="C338" s="36"/>
      <c r="D338" s="261"/>
      <c r="E338" s="262"/>
      <c r="F338" s="41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7"/>
        <v>0</v>
      </c>
      <c r="I338" s="14"/>
    </row>
    <row r="339" spans="1:9" ht="35.1" hidden="1" customHeight="1">
      <c r="A339" s="13"/>
      <c r="B339" s="1"/>
      <c r="C339" s="36"/>
      <c r="D339" s="261"/>
      <c r="E339" s="262"/>
      <c r="F339" s="41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7"/>
        <v>0</v>
      </c>
      <c r="I339" s="14"/>
    </row>
    <row r="340" spans="1:9" ht="35.1" hidden="1" customHeight="1">
      <c r="A340" s="13"/>
      <c r="B340" s="1"/>
      <c r="C340" s="36"/>
      <c r="D340" s="261"/>
      <c r="E340" s="262"/>
      <c r="F340" s="41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7"/>
        <v>0</v>
      </c>
      <c r="I340" s="14"/>
    </row>
    <row r="341" spans="1:9" ht="35.1" hidden="1" customHeight="1">
      <c r="A341" s="13"/>
      <c r="B341" s="1"/>
      <c r="C341" s="36"/>
      <c r="D341" s="261"/>
      <c r="E341" s="262"/>
      <c r="F341" s="41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7"/>
        <v>0</v>
      </c>
      <c r="I341" s="14"/>
    </row>
    <row r="342" spans="1:9" ht="35.1" hidden="1" customHeight="1">
      <c r="A342" s="13"/>
      <c r="B342" s="1"/>
      <c r="C342" s="37"/>
      <c r="D342" s="261"/>
      <c r="E342" s="262"/>
      <c r="F342" s="41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>ROUND(IF(ISNUMBER(B342), G342*B342, 0),5)</f>
        <v>0</v>
      </c>
      <c r="I342" s="14"/>
    </row>
    <row r="343" spans="1:9" ht="35.1" hidden="1" customHeight="1">
      <c r="A343" s="13"/>
      <c r="B343" s="1"/>
      <c r="C343" s="36"/>
      <c r="D343" s="261"/>
      <c r="E343" s="262"/>
      <c r="F343" s="41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 t="shared" ref="H343:H393" si="8">ROUND(IF(ISNUMBER(B343), G343*B343, 0),5)</f>
        <v>0</v>
      </c>
      <c r="I343" s="14"/>
    </row>
    <row r="344" spans="1:9" ht="35.1" hidden="1" customHeight="1">
      <c r="A344" s="13"/>
      <c r="B344" s="1"/>
      <c r="C344" s="36"/>
      <c r="D344" s="261"/>
      <c r="E344" s="262"/>
      <c r="F344" s="41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si="8"/>
        <v>0</v>
      </c>
      <c r="I344" s="14"/>
    </row>
    <row r="345" spans="1:9" ht="35.1" hidden="1" customHeight="1">
      <c r="A345" s="13"/>
      <c r="B345" s="1"/>
      <c r="C345" s="36"/>
      <c r="D345" s="261"/>
      <c r="E345" s="262"/>
      <c r="F345" s="41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35.1" hidden="1" customHeight="1">
      <c r="A346" s="13"/>
      <c r="B346" s="1"/>
      <c r="C346" s="36"/>
      <c r="D346" s="261"/>
      <c r="E346" s="262"/>
      <c r="F346" s="41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35.1" hidden="1" customHeight="1">
      <c r="A347" s="13"/>
      <c r="B347" s="1"/>
      <c r="C347" s="36"/>
      <c r="D347" s="261"/>
      <c r="E347" s="262"/>
      <c r="F347" s="41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35.1" hidden="1" customHeight="1">
      <c r="A348" s="13"/>
      <c r="B348" s="1"/>
      <c r="C348" s="36"/>
      <c r="D348" s="261"/>
      <c r="E348" s="262"/>
      <c r="F348" s="41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35.1" hidden="1" customHeight="1">
      <c r="A349" s="13"/>
      <c r="B349" s="1"/>
      <c r="C349" s="36"/>
      <c r="D349" s="261"/>
      <c r="E349" s="262"/>
      <c r="F349" s="41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8"/>
        <v>0</v>
      </c>
      <c r="I349" s="14"/>
    </row>
    <row r="350" spans="1:9" ht="35.1" hidden="1" customHeight="1">
      <c r="A350" s="13"/>
      <c r="B350" s="1"/>
      <c r="C350" s="36"/>
      <c r="D350" s="261"/>
      <c r="E350" s="262"/>
      <c r="F350" s="41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8"/>
        <v>0</v>
      </c>
      <c r="I350" s="14"/>
    </row>
    <row r="351" spans="1:9" ht="35.1" hidden="1" customHeight="1">
      <c r="A351" s="13"/>
      <c r="B351" s="1"/>
      <c r="C351" s="36"/>
      <c r="D351" s="261"/>
      <c r="E351" s="262"/>
      <c r="F351" s="41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8"/>
        <v>0</v>
      </c>
      <c r="I351" s="14"/>
    </row>
    <row r="352" spans="1:9" ht="35.1" hidden="1" customHeight="1">
      <c r="A352" s="13"/>
      <c r="B352" s="1"/>
      <c r="C352" s="36"/>
      <c r="D352" s="261"/>
      <c r="E352" s="262"/>
      <c r="F352" s="41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8"/>
        <v>0</v>
      </c>
      <c r="I352" s="14"/>
    </row>
    <row r="353" spans="1:9" ht="35.1" hidden="1" customHeight="1">
      <c r="A353" s="13"/>
      <c r="B353" s="1"/>
      <c r="C353" s="36"/>
      <c r="D353" s="261"/>
      <c r="E353" s="262"/>
      <c r="F353" s="41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8"/>
        <v>0</v>
      </c>
      <c r="I353" s="14"/>
    </row>
    <row r="354" spans="1:9" ht="35.1" hidden="1" customHeight="1">
      <c r="A354" s="13"/>
      <c r="B354" s="1"/>
      <c r="C354" s="36"/>
      <c r="D354" s="261"/>
      <c r="E354" s="262"/>
      <c r="F354" s="41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8"/>
        <v>0</v>
      </c>
      <c r="I354" s="14"/>
    </row>
    <row r="355" spans="1:9" ht="35.1" hidden="1" customHeight="1">
      <c r="A355" s="13"/>
      <c r="B355" s="1"/>
      <c r="C355" s="36"/>
      <c r="D355" s="261"/>
      <c r="E355" s="262"/>
      <c r="F355" s="41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8"/>
        <v>0</v>
      </c>
      <c r="I355" s="14"/>
    </row>
    <row r="356" spans="1:9" ht="35.1" hidden="1" customHeight="1">
      <c r="A356" s="13"/>
      <c r="B356" s="1"/>
      <c r="C356" s="36"/>
      <c r="D356" s="261"/>
      <c r="E356" s="262"/>
      <c r="F356" s="41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8"/>
        <v>0</v>
      </c>
      <c r="I356" s="14"/>
    </row>
    <row r="357" spans="1:9" ht="35.1" hidden="1" customHeight="1">
      <c r="A357" s="13"/>
      <c r="B357" s="1"/>
      <c r="C357" s="36"/>
      <c r="D357" s="261"/>
      <c r="E357" s="262"/>
      <c r="F357" s="41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8"/>
        <v>0</v>
      </c>
      <c r="I357" s="14"/>
    </row>
    <row r="358" spans="1:9" ht="35.1" hidden="1" customHeight="1">
      <c r="A358" s="13"/>
      <c r="B358" s="1"/>
      <c r="C358" s="36"/>
      <c r="D358" s="261"/>
      <c r="E358" s="262"/>
      <c r="F358" s="41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8"/>
        <v>0</v>
      </c>
      <c r="I358" s="14"/>
    </row>
    <row r="359" spans="1:9" ht="35.1" hidden="1" customHeight="1">
      <c r="A359" s="13"/>
      <c r="B359" s="1"/>
      <c r="C359" s="36"/>
      <c r="D359" s="261"/>
      <c r="E359" s="262"/>
      <c r="F359" s="41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8"/>
        <v>0</v>
      </c>
      <c r="I359" s="14"/>
    </row>
    <row r="360" spans="1:9" ht="35.1" hidden="1" customHeight="1">
      <c r="A360" s="13"/>
      <c r="B360" s="1"/>
      <c r="C360" s="36"/>
      <c r="D360" s="261"/>
      <c r="E360" s="262"/>
      <c r="F360" s="41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8"/>
        <v>0</v>
      </c>
      <c r="I360" s="14"/>
    </row>
    <row r="361" spans="1:9" ht="35.1" hidden="1" customHeight="1">
      <c r="A361" s="13"/>
      <c r="B361" s="1"/>
      <c r="C361" s="36"/>
      <c r="D361" s="261"/>
      <c r="E361" s="262"/>
      <c r="F361" s="41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8"/>
        <v>0</v>
      </c>
      <c r="I361" s="14"/>
    </row>
    <row r="362" spans="1:9" ht="35.1" hidden="1" customHeight="1">
      <c r="A362" s="13"/>
      <c r="B362" s="1"/>
      <c r="C362" s="36"/>
      <c r="D362" s="261"/>
      <c r="E362" s="262"/>
      <c r="F362" s="41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8"/>
        <v>0</v>
      </c>
      <c r="I362" s="14"/>
    </row>
    <row r="363" spans="1:9" ht="35.1" hidden="1" customHeight="1">
      <c r="A363" s="13"/>
      <c r="B363" s="1"/>
      <c r="C363" s="36"/>
      <c r="D363" s="261"/>
      <c r="E363" s="262"/>
      <c r="F363" s="41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8"/>
        <v>0</v>
      </c>
      <c r="I363" s="14"/>
    </row>
    <row r="364" spans="1:9" ht="35.1" hidden="1" customHeight="1">
      <c r="A364" s="13"/>
      <c r="B364" s="1"/>
      <c r="C364" s="36"/>
      <c r="D364" s="261"/>
      <c r="E364" s="262"/>
      <c r="F364" s="41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8"/>
        <v>0</v>
      </c>
      <c r="I364" s="14"/>
    </row>
    <row r="365" spans="1:9" ht="35.1" hidden="1" customHeight="1">
      <c r="A365" s="13"/>
      <c r="B365" s="1"/>
      <c r="C365" s="36"/>
      <c r="D365" s="261"/>
      <c r="E365" s="262"/>
      <c r="F365" s="41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8"/>
        <v>0</v>
      </c>
      <c r="I365" s="14"/>
    </row>
    <row r="366" spans="1:9" ht="35.1" hidden="1" customHeight="1">
      <c r="A366" s="13"/>
      <c r="B366" s="1"/>
      <c r="C366" s="37"/>
      <c r="D366" s="261"/>
      <c r="E366" s="262"/>
      <c r="F366" s="41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8"/>
        <v>0</v>
      </c>
      <c r="I366" s="14"/>
    </row>
    <row r="367" spans="1:9" ht="35.1" hidden="1" customHeight="1">
      <c r="A367" s="13"/>
      <c r="B367" s="1"/>
      <c r="C367" s="36"/>
      <c r="D367" s="261"/>
      <c r="E367" s="262"/>
      <c r="F367" s="41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8"/>
        <v>0</v>
      </c>
      <c r="I367" s="14"/>
    </row>
    <row r="368" spans="1:9" ht="35.1" hidden="1" customHeight="1">
      <c r="A368" s="13"/>
      <c r="B368" s="1"/>
      <c r="C368" s="36"/>
      <c r="D368" s="261"/>
      <c r="E368" s="262"/>
      <c r="F368" s="41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8"/>
        <v>0</v>
      </c>
      <c r="I368" s="14"/>
    </row>
    <row r="369" spans="1:9" ht="35.1" hidden="1" customHeight="1">
      <c r="A369" s="13"/>
      <c r="B369" s="1"/>
      <c r="C369" s="36"/>
      <c r="D369" s="261"/>
      <c r="E369" s="262"/>
      <c r="F369" s="41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8"/>
        <v>0</v>
      </c>
      <c r="I369" s="14"/>
    </row>
    <row r="370" spans="1:9" ht="35.1" hidden="1" customHeight="1">
      <c r="A370" s="13"/>
      <c r="B370" s="1"/>
      <c r="C370" s="36"/>
      <c r="D370" s="261"/>
      <c r="E370" s="262"/>
      <c r="F370" s="41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8"/>
        <v>0</v>
      </c>
      <c r="I370" s="14"/>
    </row>
    <row r="371" spans="1:9" ht="35.1" hidden="1" customHeight="1">
      <c r="A371" s="13"/>
      <c r="B371" s="1"/>
      <c r="C371" s="36"/>
      <c r="D371" s="261"/>
      <c r="E371" s="262"/>
      <c r="F371" s="41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8"/>
        <v>0</v>
      </c>
      <c r="I371" s="14"/>
    </row>
    <row r="372" spans="1:9" ht="35.1" hidden="1" customHeight="1">
      <c r="A372" s="13"/>
      <c r="B372" s="1"/>
      <c r="C372" s="36"/>
      <c r="D372" s="261"/>
      <c r="E372" s="262"/>
      <c r="F372" s="41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8"/>
        <v>0</v>
      </c>
      <c r="I372" s="14"/>
    </row>
    <row r="373" spans="1:9" ht="35.1" hidden="1" customHeight="1">
      <c r="A373" s="13"/>
      <c r="B373" s="1"/>
      <c r="C373" s="36"/>
      <c r="D373" s="261"/>
      <c r="E373" s="262"/>
      <c r="F373" s="41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8"/>
        <v>0</v>
      </c>
      <c r="I373" s="14"/>
    </row>
    <row r="374" spans="1:9" ht="35.1" hidden="1" customHeight="1">
      <c r="A374" s="13"/>
      <c r="B374" s="1"/>
      <c r="C374" s="36"/>
      <c r="D374" s="261"/>
      <c r="E374" s="262"/>
      <c r="F374" s="41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8"/>
        <v>0</v>
      </c>
      <c r="I374" s="14"/>
    </row>
    <row r="375" spans="1:9" ht="35.1" hidden="1" customHeight="1">
      <c r="A375" s="13"/>
      <c r="B375" s="1"/>
      <c r="C375" s="36"/>
      <c r="D375" s="261"/>
      <c r="E375" s="262"/>
      <c r="F375" s="41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8"/>
        <v>0</v>
      </c>
      <c r="I375" s="14"/>
    </row>
    <row r="376" spans="1:9" ht="35.1" hidden="1" customHeight="1">
      <c r="A376" s="13"/>
      <c r="B376" s="1"/>
      <c r="C376" s="36"/>
      <c r="D376" s="261"/>
      <c r="E376" s="262"/>
      <c r="F376" s="41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8"/>
        <v>0</v>
      </c>
      <c r="I376" s="14"/>
    </row>
    <row r="377" spans="1:9" ht="35.1" hidden="1" customHeight="1">
      <c r="A377" s="13"/>
      <c r="B377" s="1"/>
      <c r="C377" s="36"/>
      <c r="D377" s="261"/>
      <c r="E377" s="262"/>
      <c r="F377" s="41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8"/>
        <v>0</v>
      </c>
      <c r="I377" s="14"/>
    </row>
    <row r="378" spans="1:9" ht="35.1" hidden="1" customHeight="1">
      <c r="A378" s="13"/>
      <c r="B378" s="1"/>
      <c r="C378" s="36"/>
      <c r="D378" s="261"/>
      <c r="E378" s="262"/>
      <c r="F378" s="41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8"/>
        <v>0</v>
      </c>
      <c r="I378" s="14"/>
    </row>
    <row r="379" spans="1:9" ht="35.1" hidden="1" customHeight="1">
      <c r="A379" s="13"/>
      <c r="B379" s="1"/>
      <c r="C379" s="36"/>
      <c r="D379" s="261"/>
      <c r="E379" s="262"/>
      <c r="F379" s="41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8"/>
        <v>0</v>
      </c>
      <c r="I379" s="14"/>
    </row>
    <row r="380" spans="1:9" ht="35.1" hidden="1" customHeight="1">
      <c r="A380" s="13"/>
      <c r="B380" s="1"/>
      <c r="C380" s="36"/>
      <c r="D380" s="261"/>
      <c r="E380" s="262"/>
      <c r="F380" s="41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8"/>
        <v>0</v>
      </c>
      <c r="I380" s="14"/>
    </row>
    <row r="381" spans="1:9" ht="35.1" hidden="1" customHeight="1">
      <c r="A381" s="13"/>
      <c r="B381" s="1"/>
      <c r="C381" s="36"/>
      <c r="D381" s="261"/>
      <c r="E381" s="262"/>
      <c r="F381" s="41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8"/>
        <v>0</v>
      </c>
      <c r="I381" s="14"/>
    </row>
    <row r="382" spans="1:9" ht="35.1" hidden="1" customHeight="1">
      <c r="A382" s="13"/>
      <c r="B382" s="1"/>
      <c r="C382" s="36"/>
      <c r="D382" s="261"/>
      <c r="E382" s="262"/>
      <c r="F382" s="41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8"/>
        <v>0</v>
      </c>
      <c r="I382" s="14"/>
    </row>
    <row r="383" spans="1:9" ht="35.1" hidden="1" customHeight="1">
      <c r="A383" s="13"/>
      <c r="B383" s="1"/>
      <c r="C383" s="36"/>
      <c r="D383" s="261"/>
      <c r="E383" s="262"/>
      <c r="F383" s="41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8"/>
        <v>0</v>
      </c>
      <c r="I383" s="14"/>
    </row>
    <row r="384" spans="1:9" ht="35.1" hidden="1" customHeight="1">
      <c r="A384" s="13"/>
      <c r="B384" s="1"/>
      <c r="C384" s="36"/>
      <c r="D384" s="261"/>
      <c r="E384" s="262"/>
      <c r="F384" s="41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8"/>
        <v>0</v>
      </c>
      <c r="I384" s="14"/>
    </row>
    <row r="385" spans="1:9" ht="35.1" hidden="1" customHeight="1">
      <c r="A385" s="13"/>
      <c r="B385" s="1"/>
      <c r="C385" s="36"/>
      <c r="D385" s="261"/>
      <c r="E385" s="262"/>
      <c r="F385" s="41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8"/>
        <v>0</v>
      </c>
      <c r="I385" s="14"/>
    </row>
    <row r="386" spans="1:9" ht="35.1" hidden="1" customHeight="1">
      <c r="A386" s="13"/>
      <c r="B386" s="1"/>
      <c r="C386" s="36"/>
      <c r="D386" s="261"/>
      <c r="E386" s="262"/>
      <c r="F386" s="41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8"/>
        <v>0</v>
      </c>
      <c r="I386" s="14"/>
    </row>
    <row r="387" spans="1:9" ht="35.1" hidden="1" customHeight="1">
      <c r="A387" s="13"/>
      <c r="B387" s="1"/>
      <c r="C387" s="36"/>
      <c r="D387" s="261"/>
      <c r="E387" s="262"/>
      <c r="F387" s="41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8"/>
        <v>0</v>
      </c>
      <c r="I387" s="14"/>
    </row>
    <row r="388" spans="1:9" ht="35.1" hidden="1" customHeight="1">
      <c r="A388" s="13"/>
      <c r="B388" s="1"/>
      <c r="C388" s="36"/>
      <c r="D388" s="261"/>
      <c r="E388" s="262"/>
      <c r="F388" s="41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8"/>
        <v>0</v>
      </c>
      <c r="I388" s="14"/>
    </row>
    <row r="389" spans="1:9" ht="35.1" hidden="1" customHeight="1">
      <c r="A389" s="13"/>
      <c r="B389" s="1"/>
      <c r="C389" s="36"/>
      <c r="D389" s="261"/>
      <c r="E389" s="262"/>
      <c r="F389" s="41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8"/>
        <v>0</v>
      </c>
      <c r="I389" s="14"/>
    </row>
    <row r="390" spans="1:9" ht="35.1" hidden="1" customHeight="1">
      <c r="A390" s="13"/>
      <c r="B390" s="1"/>
      <c r="C390" s="36"/>
      <c r="D390" s="261"/>
      <c r="E390" s="262"/>
      <c r="F390" s="41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8"/>
        <v>0</v>
      </c>
      <c r="I390" s="14"/>
    </row>
    <row r="391" spans="1:9" ht="35.1" hidden="1" customHeight="1">
      <c r="A391" s="13"/>
      <c r="B391" s="1"/>
      <c r="C391" s="36"/>
      <c r="D391" s="261"/>
      <c r="E391" s="262"/>
      <c r="F391" s="41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8"/>
        <v>0</v>
      </c>
      <c r="I391" s="14"/>
    </row>
    <row r="392" spans="1:9" ht="35.1" hidden="1" customHeight="1">
      <c r="A392" s="13"/>
      <c r="B392" s="1"/>
      <c r="C392" s="36"/>
      <c r="D392" s="261"/>
      <c r="E392" s="262"/>
      <c r="F392" s="41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8"/>
        <v>0</v>
      </c>
      <c r="I392" s="14"/>
    </row>
    <row r="393" spans="1:9" ht="35.1" hidden="1" customHeight="1">
      <c r="A393" s="13"/>
      <c r="B393" s="1"/>
      <c r="C393" s="36"/>
      <c r="D393" s="261"/>
      <c r="E393" s="262"/>
      <c r="F393" s="41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8"/>
        <v>0</v>
      </c>
      <c r="I393" s="14"/>
    </row>
    <row r="394" spans="1:9" ht="35.1" hidden="1" customHeight="1">
      <c r="A394" s="13"/>
      <c r="B394" s="1"/>
      <c r="C394" s="37"/>
      <c r="D394" s="261"/>
      <c r="E394" s="262"/>
      <c r="F394" s="41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>ROUND(IF(ISNUMBER(B394), G394*B394, 0),5)</f>
        <v>0</v>
      </c>
      <c r="I394" s="14"/>
    </row>
    <row r="395" spans="1:9" ht="35.1" hidden="1" customHeight="1">
      <c r="A395" s="13"/>
      <c r="B395" s="1"/>
      <c r="C395" s="36"/>
      <c r="D395" s="261"/>
      <c r="E395" s="262"/>
      <c r="F395" s="41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 t="shared" ref="H395:H449" si="9">ROUND(IF(ISNUMBER(B395), G395*B395, 0),5)</f>
        <v>0</v>
      </c>
      <c r="I395" s="14"/>
    </row>
    <row r="396" spans="1:9" ht="35.1" hidden="1" customHeight="1">
      <c r="A396" s="13"/>
      <c r="B396" s="1"/>
      <c r="C396" s="36"/>
      <c r="D396" s="261"/>
      <c r="E396" s="262"/>
      <c r="F396" s="41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si="9"/>
        <v>0</v>
      </c>
      <c r="I396" s="14"/>
    </row>
    <row r="397" spans="1:9" ht="35.1" hidden="1" customHeight="1">
      <c r="A397" s="13"/>
      <c r="B397" s="1"/>
      <c r="C397" s="36"/>
      <c r="D397" s="261"/>
      <c r="E397" s="262"/>
      <c r="F397" s="41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35.1" hidden="1" customHeight="1">
      <c r="A398" s="13"/>
      <c r="B398" s="1"/>
      <c r="C398" s="36"/>
      <c r="D398" s="261"/>
      <c r="E398" s="262"/>
      <c r="F398" s="41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35.1" hidden="1" customHeight="1">
      <c r="A399" s="13"/>
      <c r="B399" s="1"/>
      <c r="C399" s="36"/>
      <c r="D399" s="261"/>
      <c r="E399" s="262"/>
      <c r="F399" s="41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35.1" hidden="1" customHeight="1">
      <c r="A400" s="13"/>
      <c r="B400" s="1"/>
      <c r="C400" s="36"/>
      <c r="D400" s="261"/>
      <c r="E400" s="262"/>
      <c r="F400" s="41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35.1" hidden="1" customHeight="1">
      <c r="A401" s="13"/>
      <c r="B401" s="1"/>
      <c r="C401" s="36"/>
      <c r="D401" s="261"/>
      <c r="E401" s="262"/>
      <c r="F401" s="41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9"/>
        <v>0</v>
      </c>
      <c r="I401" s="14"/>
    </row>
    <row r="402" spans="1:9" ht="35.1" hidden="1" customHeight="1">
      <c r="A402" s="13"/>
      <c r="B402" s="1"/>
      <c r="C402" s="36"/>
      <c r="D402" s="261"/>
      <c r="E402" s="262"/>
      <c r="F402" s="41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9"/>
        <v>0</v>
      </c>
      <c r="I402" s="14"/>
    </row>
    <row r="403" spans="1:9" ht="35.1" hidden="1" customHeight="1">
      <c r="A403" s="13"/>
      <c r="B403" s="1"/>
      <c r="C403" s="36"/>
      <c r="D403" s="261"/>
      <c r="E403" s="262"/>
      <c r="F403" s="41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9"/>
        <v>0</v>
      </c>
      <c r="I403" s="14"/>
    </row>
    <row r="404" spans="1:9" ht="35.1" hidden="1" customHeight="1">
      <c r="A404" s="13"/>
      <c r="B404" s="1"/>
      <c r="C404" s="36"/>
      <c r="D404" s="261"/>
      <c r="E404" s="262"/>
      <c r="F404" s="41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9"/>
        <v>0</v>
      </c>
      <c r="I404" s="14"/>
    </row>
    <row r="405" spans="1:9" ht="35.1" hidden="1" customHeight="1">
      <c r="A405" s="13"/>
      <c r="B405" s="1"/>
      <c r="C405" s="36"/>
      <c r="D405" s="261"/>
      <c r="E405" s="262"/>
      <c r="F405" s="41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9"/>
        <v>0</v>
      </c>
      <c r="I405" s="14"/>
    </row>
    <row r="406" spans="1:9" ht="35.1" hidden="1" customHeight="1">
      <c r="A406" s="13"/>
      <c r="B406" s="1"/>
      <c r="C406" s="36"/>
      <c r="D406" s="261"/>
      <c r="E406" s="262"/>
      <c r="F406" s="41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9"/>
        <v>0</v>
      </c>
      <c r="I406" s="14"/>
    </row>
    <row r="407" spans="1:9" ht="35.1" hidden="1" customHeight="1">
      <c r="A407" s="13"/>
      <c r="B407" s="1"/>
      <c r="C407" s="36"/>
      <c r="D407" s="261"/>
      <c r="E407" s="262"/>
      <c r="F407" s="41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9"/>
        <v>0</v>
      </c>
      <c r="I407" s="14"/>
    </row>
    <row r="408" spans="1:9" ht="35.1" hidden="1" customHeight="1">
      <c r="A408" s="13"/>
      <c r="B408" s="1"/>
      <c r="C408" s="36"/>
      <c r="D408" s="261"/>
      <c r="E408" s="262"/>
      <c r="F408" s="41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9"/>
        <v>0</v>
      </c>
      <c r="I408" s="14"/>
    </row>
    <row r="409" spans="1:9" ht="35.1" hidden="1" customHeight="1">
      <c r="A409" s="13"/>
      <c r="B409" s="1"/>
      <c r="C409" s="36"/>
      <c r="D409" s="261"/>
      <c r="E409" s="262"/>
      <c r="F409" s="41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9"/>
        <v>0</v>
      </c>
      <c r="I409" s="14"/>
    </row>
    <row r="410" spans="1:9" ht="35.1" hidden="1" customHeight="1">
      <c r="A410" s="13"/>
      <c r="B410" s="1"/>
      <c r="C410" s="37"/>
      <c r="D410" s="261"/>
      <c r="E410" s="262"/>
      <c r="F410" s="41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9"/>
        <v>0</v>
      </c>
      <c r="I410" s="14"/>
    </row>
    <row r="411" spans="1:9" ht="35.1" hidden="1" customHeight="1">
      <c r="A411" s="13"/>
      <c r="B411" s="1"/>
      <c r="C411" s="37"/>
      <c r="D411" s="261"/>
      <c r="E411" s="262"/>
      <c r="F411" s="41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9"/>
        <v>0</v>
      </c>
      <c r="I411" s="14"/>
    </row>
    <row r="412" spans="1:9" ht="35.1" hidden="1" customHeight="1">
      <c r="A412" s="13"/>
      <c r="B412" s="1"/>
      <c r="C412" s="36"/>
      <c r="D412" s="261"/>
      <c r="E412" s="262"/>
      <c r="F412" s="41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9"/>
        <v>0</v>
      </c>
      <c r="I412" s="14"/>
    </row>
    <row r="413" spans="1:9" ht="35.1" hidden="1" customHeight="1">
      <c r="A413" s="13"/>
      <c r="B413" s="1"/>
      <c r="C413" s="36"/>
      <c r="D413" s="261"/>
      <c r="E413" s="262"/>
      <c r="F413" s="41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9"/>
        <v>0</v>
      </c>
      <c r="I413" s="14"/>
    </row>
    <row r="414" spans="1:9" ht="35.1" hidden="1" customHeight="1">
      <c r="A414" s="13"/>
      <c r="B414" s="1"/>
      <c r="C414" s="36"/>
      <c r="D414" s="261"/>
      <c r="E414" s="262"/>
      <c r="F414" s="41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9"/>
        <v>0</v>
      </c>
      <c r="I414" s="14"/>
    </row>
    <row r="415" spans="1:9" ht="35.1" hidden="1" customHeight="1">
      <c r="A415" s="13"/>
      <c r="B415" s="1"/>
      <c r="C415" s="36"/>
      <c r="D415" s="261"/>
      <c r="E415" s="262"/>
      <c r="F415" s="41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9"/>
        <v>0</v>
      </c>
      <c r="I415" s="14"/>
    </row>
    <row r="416" spans="1:9" ht="35.1" hidden="1" customHeight="1">
      <c r="A416" s="13"/>
      <c r="B416" s="1"/>
      <c r="C416" s="36"/>
      <c r="D416" s="261"/>
      <c r="E416" s="262"/>
      <c r="F416" s="41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9"/>
        <v>0</v>
      </c>
      <c r="I416" s="14"/>
    </row>
    <row r="417" spans="1:9" ht="35.1" hidden="1" customHeight="1">
      <c r="A417" s="13"/>
      <c r="B417" s="1"/>
      <c r="C417" s="36"/>
      <c r="D417" s="261"/>
      <c r="E417" s="262"/>
      <c r="F417" s="41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9"/>
        <v>0</v>
      </c>
      <c r="I417" s="14"/>
    </row>
    <row r="418" spans="1:9" ht="35.1" hidden="1" customHeight="1">
      <c r="A418" s="13"/>
      <c r="B418" s="1"/>
      <c r="C418" s="36"/>
      <c r="D418" s="261"/>
      <c r="E418" s="262"/>
      <c r="F418" s="41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9"/>
        <v>0</v>
      </c>
      <c r="I418" s="14"/>
    </row>
    <row r="419" spans="1:9" ht="35.1" hidden="1" customHeight="1">
      <c r="A419" s="13"/>
      <c r="B419" s="1"/>
      <c r="C419" s="36"/>
      <c r="D419" s="261"/>
      <c r="E419" s="262"/>
      <c r="F419" s="41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9"/>
        <v>0</v>
      </c>
      <c r="I419" s="14"/>
    </row>
    <row r="420" spans="1:9" ht="35.1" hidden="1" customHeight="1">
      <c r="A420" s="13"/>
      <c r="B420" s="1"/>
      <c r="C420" s="36"/>
      <c r="D420" s="261"/>
      <c r="E420" s="262"/>
      <c r="F420" s="41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9"/>
        <v>0</v>
      </c>
      <c r="I420" s="14"/>
    </row>
    <row r="421" spans="1:9" ht="35.1" hidden="1" customHeight="1">
      <c r="A421" s="13"/>
      <c r="B421" s="1"/>
      <c r="C421" s="36"/>
      <c r="D421" s="261"/>
      <c r="E421" s="262"/>
      <c r="F421" s="41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9"/>
        <v>0</v>
      </c>
      <c r="I421" s="14"/>
    </row>
    <row r="422" spans="1:9" ht="35.1" hidden="1" customHeight="1">
      <c r="A422" s="13"/>
      <c r="B422" s="1"/>
      <c r="C422" s="37"/>
      <c r="D422" s="261"/>
      <c r="E422" s="262"/>
      <c r="F422" s="41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9"/>
        <v>0</v>
      </c>
      <c r="I422" s="14"/>
    </row>
    <row r="423" spans="1:9" ht="35.1" hidden="1" customHeight="1">
      <c r="A423" s="13"/>
      <c r="B423" s="1"/>
      <c r="C423" s="36"/>
      <c r="D423" s="261"/>
      <c r="E423" s="262"/>
      <c r="F423" s="41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9"/>
        <v>0</v>
      </c>
      <c r="I423" s="14"/>
    </row>
    <row r="424" spans="1:9" ht="35.1" hidden="1" customHeight="1">
      <c r="A424" s="13"/>
      <c r="B424" s="1"/>
      <c r="C424" s="36"/>
      <c r="D424" s="261"/>
      <c r="E424" s="262"/>
      <c r="F424" s="41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9"/>
        <v>0</v>
      </c>
      <c r="I424" s="14"/>
    </row>
    <row r="425" spans="1:9" ht="35.1" hidden="1" customHeight="1">
      <c r="A425" s="13"/>
      <c r="B425" s="1"/>
      <c r="C425" s="36"/>
      <c r="D425" s="261"/>
      <c r="E425" s="262"/>
      <c r="F425" s="41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9"/>
        <v>0</v>
      </c>
      <c r="I425" s="14"/>
    </row>
    <row r="426" spans="1:9" ht="35.1" hidden="1" customHeight="1">
      <c r="A426" s="13"/>
      <c r="B426" s="1"/>
      <c r="C426" s="36"/>
      <c r="D426" s="261"/>
      <c r="E426" s="262"/>
      <c r="F426" s="41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9"/>
        <v>0</v>
      </c>
      <c r="I426" s="14"/>
    </row>
    <row r="427" spans="1:9" ht="35.1" hidden="1" customHeight="1">
      <c r="A427" s="13"/>
      <c r="B427" s="1"/>
      <c r="C427" s="36"/>
      <c r="D427" s="261"/>
      <c r="E427" s="262"/>
      <c r="F427" s="41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9"/>
        <v>0</v>
      </c>
      <c r="I427" s="14"/>
    </row>
    <row r="428" spans="1:9" ht="35.1" hidden="1" customHeight="1">
      <c r="A428" s="13"/>
      <c r="B428" s="1"/>
      <c r="C428" s="36"/>
      <c r="D428" s="261"/>
      <c r="E428" s="262"/>
      <c r="F428" s="41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9"/>
        <v>0</v>
      </c>
      <c r="I428" s="14"/>
    </row>
    <row r="429" spans="1:9" ht="35.1" hidden="1" customHeight="1">
      <c r="A429" s="13"/>
      <c r="B429" s="1"/>
      <c r="C429" s="36"/>
      <c r="D429" s="261"/>
      <c r="E429" s="262"/>
      <c r="F429" s="41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9"/>
        <v>0</v>
      </c>
      <c r="I429" s="14"/>
    </row>
    <row r="430" spans="1:9" ht="35.1" hidden="1" customHeight="1">
      <c r="A430" s="13"/>
      <c r="B430" s="1"/>
      <c r="C430" s="36"/>
      <c r="D430" s="261"/>
      <c r="E430" s="262"/>
      <c r="F430" s="41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9"/>
        <v>0</v>
      </c>
      <c r="I430" s="14"/>
    </row>
    <row r="431" spans="1:9" ht="35.1" hidden="1" customHeight="1">
      <c r="A431" s="13"/>
      <c r="B431" s="1"/>
      <c r="C431" s="36"/>
      <c r="D431" s="261"/>
      <c r="E431" s="262"/>
      <c r="F431" s="41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9"/>
        <v>0</v>
      </c>
      <c r="I431" s="14"/>
    </row>
    <row r="432" spans="1:9" ht="35.1" hidden="1" customHeight="1">
      <c r="A432" s="13"/>
      <c r="B432" s="1"/>
      <c r="C432" s="36"/>
      <c r="D432" s="261"/>
      <c r="E432" s="262"/>
      <c r="F432" s="41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9"/>
        <v>0</v>
      </c>
      <c r="I432" s="14"/>
    </row>
    <row r="433" spans="1:9" ht="35.1" hidden="1" customHeight="1">
      <c r="A433" s="13"/>
      <c r="B433" s="1"/>
      <c r="C433" s="36"/>
      <c r="D433" s="261"/>
      <c r="E433" s="262"/>
      <c r="F433" s="41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9"/>
        <v>0</v>
      </c>
      <c r="I433" s="14"/>
    </row>
    <row r="434" spans="1:9" ht="35.1" hidden="1" customHeight="1">
      <c r="A434" s="13"/>
      <c r="B434" s="1"/>
      <c r="C434" s="36"/>
      <c r="D434" s="261"/>
      <c r="E434" s="262"/>
      <c r="F434" s="41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9"/>
        <v>0</v>
      </c>
      <c r="I434" s="14"/>
    </row>
    <row r="435" spans="1:9" ht="35.1" hidden="1" customHeight="1">
      <c r="A435" s="13"/>
      <c r="B435" s="1"/>
      <c r="C435" s="36"/>
      <c r="D435" s="261"/>
      <c r="E435" s="262"/>
      <c r="F435" s="41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9"/>
        <v>0</v>
      </c>
      <c r="I435" s="14"/>
    </row>
    <row r="436" spans="1:9" ht="35.1" hidden="1" customHeight="1">
      <c r="A436" s="13"/>
      <c r="B436" s="1"/>
      <c r="C436" s="36"/>
      <c r="D436" s="261"/>
      <c r="E436" s="262"/>
      <c r="F436" s="41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9"/>
        <v>0</v>
      </c>
      <c r="I436" s="14"/>
    </row>
    <row r="437" spans="1:9" ht="35.1" hidden="1" customHeight="1">
      <c r="A437" s="13"/>
      <c r="B437" s="1"/>
      <c r="C437" s="36"/>
      <c r="D437" s="261"/>
      <c r="E437" s="262"/>
      <c r="F437" s="41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9"/>
        <v>0</v>
      </c>
      <c r="I437" s="14"/>
    </row>
    <row r="438" spans="1:9" ht="35.1" hidden="1" customHeight="1">
      <c r="A438" s="13"/>
      <c r="B438" s="1"/>
      <c r="C438" s="36"/>
      <c r="D438" s="261"/>
      <c r="E438" s="262"/>
      <c r="F438" s="41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9"/>
        <v>0</v>
      </c>
      <c r="I438" s="14"/>
    </row>
    <row r="439" spans="1:9" ht="35.1" hidden="1" customHeight="1">
      <c r="A439" s="13"/>
      <c r="B439" s="1"/>
      <c r="C439" s="36"/>
      <c r="D439" s="261"/>
      <c r="E439" s="262"/>
      <c r="F439" s="41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9"/>
        <v>0</v>
      </c>
      <c r="I439" s="14"/>
    </row>
    <row r="440" spans="1:9" ht="35.1" hidden="1" customHeight="1">
      <c r="A440" s="13"/>
      <c r="B440" s="1"/>
      <c r="C440" s="36"/>
      <c r="D440" s="261"/>
      <c r="E440" s="262"/>
      <c r="F440" s="41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9"/>
        <v>0</v>
      </c>
      <c r="I440" s="14"/>
    </row>
    <row r="441" spans="1:9" ht="35.1" hidden="1" customHeight="1">
      <c r="A441" s="13"/>
      <c r="B441" s="1"/>
      <c r="C441" s="36"/>
      <c r="D441" s="261"/>
      <c r="E441" s="262"/>
      <c r="F441" s="41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9"/>
        <v>0</v>
      </c>
      <c r="I441" s="14"/>
    </row>
    <row r="442" spans="1:9" ht="35.1" hidden="1" customHeight="1">
      <c r="A442" s="13"/>
      <c r="B442" s="1"/>
      <c r="C442" s="36"/>
      <c r="D442" s="261"/>
      <c r="E442" s="262"/>
      <c r="F442" s="41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9"/>
        <v>0</v>
      </c>
      <c r="I442" s="14"/>
    </row>
    <row r="443" spans="1:9" ht="35.1" hidden="1" customHeight="1">
      <c r="A443" s="13"/>
      <c r="B443" s="1"/>
      <c r="C443" s="36"/>
      <c r="D443" s="261"/>
      <c r="E443" s="262"/>
      <c r="F443" s="41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9"/>
        <v>0</v>
      </c>
      <c r="I443" s="14"/>
    </row>
    <row r="444" spans="1:9" ht="35.1" hidden="1" customHeight="1">
      <c r="A444" s="13"/>
      <c r="B444" s="1"/>
      <c r="C444" s="36"/>
      <c r="D444" s="261"/>
      <c r="E444" s="262"/>
      <c r="F444" s="41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9"/>
        <v>0</v>
      </c>
      <c r="I444" s="14"/>
    </row>
    <row r="445" spans="1:9" ht="35.1" hidden="1" customHeight="1">
      <c r="A445" s="13"/>
      <c r="B445" s="1"/>
      <c r="C445" s="36"/>
      <c r="D445" s="261"/>
      <c r="E445" s="262"/>
      <c r="F445" s="41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9"/>
        <v>0</v>
      </c>
      <c r="I445" s="14"/>
    </row>
    <row r="446" spans="1:9" ht="35.1" hidden="1" customHeight="1">
      <c r="A446" s="13"/>
      <c r="B446" s="1"/>
      <c r="C446" s="36"/>
      <c r="D446" s="261"/>
      <c r="E446" s="262"/>
      <c r="F446" s="41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9"/>
        <v>0</v>
      </c>
      <c r="I446" s="14"/>
    </row>
    <row r="447" spans="1:9" ht="35.1" hidden="1" customHeight="1">
      <c r="A447" s="13"/>
      <c r="B447" s="1"/>
      <c r="C447" s="36"/>
      <c r="D447" s="261"/>
      <c r="E447" s="262"/>
      <c r="F447" s="41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9"/>
        <v>0</v>
      </c>
      <c r="I447" s="14"/>
    </row>
    <row r="448" spans="1:9" ht="35.1" hidden="1" customHeight="1">
      <c r="A448" s="13"/>
      <c r="B448" s="1"/>
      <c r="C448" s="36"/>
      <c r="D448" s="261"/>
      <c r="E448" s="262"/>
      <c r="F448" s="41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9"/>
        <v>0</v>
      </c>
      <c r="I448" s="14"/>
    </row>
    <row r="449" spans="1:9" ht="35.1" hidden="1" customHeight="1">
      <c r="A449" s="13"/>
      <c r="B449" s="1"/>
      <c r="C449" s="36"/>
      <c r="D449" s="261"/>
      <c r="E449" s="262"/>
      <c r="F449" s="41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9"/>
        <v>0</v>
      </c>
      <c r="I449" s="14"/>
    </row>
    <row r="450" spans="1:9" ht="35.1" hidden="1" customHeight="1">
      <c r="A450" s="13"/>
      <c r="B450" s="1"/>
      <c r="C450" s="37"/>
      <c r="D450" s="261"/>
      <c r="E450" s="262"/>
      <c r="F450" s="41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>ROUND(IF(ISNUMBER(B450), G450*B450, 0),5)</f>
        <v>0</v>
      </c>
      <c r="I450" s="14"/>
    </row>
    <row r="451" spans="1:9" ht="35.1" hidden="1" customHeight="1">
      <c r="A451" s="13"/>
      <c r="B451" s="1"/>
      <c r="C451" s="36"/>
      <c r="D451" s="261"/>
      <c r="E451" s="262"/>
      <c r="F451" s="41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 t="shared" ref="H451:H501" si="10">ROUND(IF(ISNUMBER(B451), G451*B451, 0),5)</f>
        <v>0</v>
      </c>
      <c r="I451" s="14"/>
    </row>
    <row r="452" spans="1:9" ht="35.1" hidden="1" customHeight="1">
      <c r="A452" s="13"/>
      <c r="B452" s="1"/>
      <c r="C452" s="36"/>
      <c r="D452" s="261"/>
      <c r="E452" s="262"/>
      <c r="F452" s="41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si="10"/>
        <v>0</v>
      </c>
      <c r="I452" s="14"/>
    </row>
    <row r="453" spans="1:9" ht="35.1" hidden="1" customHeight="1">
      <c r="A453" s="13"/>
      <c r="B453" s="1"/>
      <c r="C453" s="36"/>
      <c r="D453" s="261"/>
      <c r="E453" s="262"/>
      <c r="F453" s="41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0"/>
        <v>0</v>
      </c>
      <c r="I453" s="14"/>
    </row>
    <row r="454" spans="1:9" ht="35.1" hidden="1" customHeight="1">
      <c r="A454" s="13"/>
      <c r="B454" s="1"/>
      <c r="C454" s="36"/>
      <c r="D454" s="261"/>
      <c r="E454" s="262"/>
      <c r="F454" s="41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0"/>
        <v>0</v>
      </c>
      <c r="I454" s="14"/>
    </row>
    <row r="455" spans="1:9" ht="35.1" hidden="1" customHeight="1">
      <c r="A455" s="13"/>
      <c r="B455" s="1"/>
      <c r="C455" s="36"/>
      <c r="D455" s="261"/>
      <c r="E455" s="262"/>
      <c r="F455" s="41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0"/>
        <v>0</v>
      </c>
      <c r="I455" s="14"/>
    </row>
    <row r="456" spans="1:9" ht="35.1" hidden="1" customHeight="1">
      <c r="A456" s="13"/>
      <c r="B456" s="1"/>
      <c r="C456" s="36"/>
      <c r="D456" s="261"/>
      <c r="E456" s="262"/>
      <c r="F456" s="41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0"/>
        <v>0</v>
      </c>
      <c r="I456" s="14"/>
    </row>
    <row r="457" spans="1:9" ht="35.1" hidden="1" customHeight="1">
      <c r="A457" s="13"/>
      <c r="B457" s="1"/>
      <c r="C457" s="36"/>
      <c r="D457" s="261"/>
      <c r="E457" s="262"/>
      <c r="F457" s="41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0"/>
        <v>0</v>
      </c>
      <c r="I457" s="14"/>
    </row>
    <row r="458" spans="1:9" ht="35.1" hidden="1" customHeight="1">
      <c r="A458" s="13"/>
      <c r="B458" s="1"/>
      <c r="C458" s="36"/>
      <c r="D458" s="261"/>
      <c r="E458" s="262"/>
      <c r="F458" s="41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0"/>
        <v>0</v>
      </c>
      <c r="I458" s="14"/>
    </row>
    <row r="459" spans="1:9" ht="35.1" hidden="1" customHeight="1">
      <c r="A459" s="13"/>
      <c r="B459" s="1"/>
      <c r="C459" s="36"/>
      <c r="D459" s="261"/>
      <c r="E459" s="262"/>
      <c r="F459" s="41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0"/>
        <v>0</v>
      </c>
      <c r="I459" s="14"/>
    </row>
    <row r="460" spans="1:9" ht="35.1" hidden="1" customHeight="1">
      <c r="A460" s="13"/>
      <c r="B460" s="1"/>
      <c r="C460" s="36"/>
      <c r="D460" s="261"/>
      <c r="E460" s="262"/>
      <c r="F460" s="41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0"/>
        <v>0</v>
      </c>
      <c r="I460" s="14"/>
    </row>
    <row r="461" spans="1:9" ht="35.1" hidden="1" customHeight="1">
      <c r="A461" s="13"/>
      <c r="B461" s="1"/>
      <c r="C461" s="36"/>
      <c r="D461" s="261"/>
      <c r="E461" s="262"/>
      <c r="F461" s="41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0"/>
        <v>0</v>
      </c>
      <c r="I461" s="14"/>
    </row>
    <row r="462" spans="1:9" ht="35.1" hidden="1" customHeight="1">
      <c r="A462" s="13"/>
      <c r="B462" s="1"/>
      <c r="C462" s="36"/>
      <c r="D462" s="261"/>
      <c r="E462" s="262"/>
      <c r="F462" s="41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0"/>
        <v>0</v>
      </c>
      <c r="I462" s="14"/>
    </row>
    <row r="463" spans="1:9" ht="35.1" hidden="1" customHeight="1">
      <c r="A463" s="13"/>
      <c r="B463" s="1"/>
      <c r="C463" s="36"/>
      <c r="D463" s="261"/>
      <c r="E463" s="262"/>
      <c r="F463" s="41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0"/>
        <v>0</v>
      </c>
      <c r="I463" s="14"/>
    </row>
    <row r="464" spans="1:9" ht="35.1" hidden="1" customHeight="1">
      <c r="A464" s="13"/>
      <c r="B464" s="1"/>
      <c r="C464" s="36"/>
      <c r="D464" s="261"/>
      <c r="E464" s="262"/>
      <c r="F464" s="41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0"/>
        <v>0</v>
      </c>
      <c r="I464" s="14"/>
    </row>
    <row r="465" spans="1:9" ht="35.1" hidden="1" customHeight="1">
      <c r="A465" s="13"/>
      <c r="B465" s="1"/>
      <c r="C465" s="36"/>
      <c r="D465" s="261"/>
      <c r="E465" s="262"/>
      <c r="F465" s="41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0"/>
        <v>0</v>
      </c>
      <c r="I465" s="14"/>
    </row>
    <row r="466" spans="1:9" ht="35.1" hidden="1" customHeight="1">
      <c r="A466" s="13"/>
      <c r="B466" s="1"/>
      <c r="C466" s="36"/>
      <c r="D466" s="261"/>
      <c r="E466" s="262"/>
      <c r="F466" s="41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0"/>
        <v>0</v>
      </c>
      <c r="I466" s="14"/>
    </row>
    <row r="467" spans="1:9" ht="35.1" hidden="1" customHeight="1">
      <c r="A467" s="13"/>
      <c r="B467" s="1"/>
      <c r="C467" s="36"/>
      <c r="D467" s="261"/>
      <c r="E467" s="262"/>
      <c r="F467" s="41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0"/>
        <v>0</v>
      </c>
      <c r="I467" s="14"/>
    </row>
    <row r="468" spans="1:9" ht="35.1" hidden="1" customHeight="1">
      <c r="A468" s="13"/>
      <c r="B468" s="1"/>
      <c r="C468" s="36"/>
      <c r="D468" s="261"/>
      <c r="E468" s="262"/>
      <c r="F468" s="41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0"/>
        <v>0</v>
      </c>
      <c r="I468" s="14"/>
    </row>
    <row r="469" spans="1:9" ht="35.1" hidden="1" customHeight="1">
      <c r="A469" s="13"/>
      <c r="B469" s="1"/>
      <c r="C469" s="36"/>
      <c r="D469" s="261"/>
      <c r="E469" s="262"/>
      <c r="F469" s="41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0"/>
        <v>0</v>
      </c>
      <c r="I469" s="14"/>
    </row>
    <row r="470" spans="1:9" ht="35.1" hidden="1" customHeight="1">
      <c r="A470" s="13"/>
      <c r="B470" s="1"/>
      <c r="C470" s="36"/>
      <c r="D470" s="261"/>
      <c r="E470" s="262"/>
      <c r="F470" s="41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0"/>
        <v>0</v>
      </c>
      <c r="I470" s="14"/>
    </row>
    <row r="471" spans="1:9" ht="35.1" hidden="1" customHeight="1">
      <c r="A471" s="13"/>
      <c r="B471" s="1"/>
      <c r="C471" s="36"/>
      <c r="D471" s="261"/>
      <c r="E471" s="262"/>
      <c r="F471" s="41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0"/>
        <v>0</v>
      </c>
      <c r="I471" s="14"/>
    </row>
    <row r="472" spans="1:9" ht="35.1" hidden="1" customHeight="1">
      <c r="A472" s="13"/>
      <c r="B472" s="1"/>
      <c r="C472" s="36"/>
      <c r="D472" s="261"/>
      <c r="E472" s="262"/>
      <c r="F472" s="41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0"/>
        <v>0</v>
      </c>
      <c r="I472" s="14"/>
    </row>
    <row r="473" spans="1:9" ht="35.1" hidden="1" customHeight="1">
      <c r="A473" s="13"/>
      <c r="B473" s="1"/>
      <c r="C473" s="36"/>
      <c r="D473" s="261"/>
      <c r="E473" s="262"/>
      <c r="F473" s="41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0"/>
        <v>0</v>
      </c>
      <c r="I473" s="14"/>
    </row>
    <row r="474" spans="1:9" ht="35.1" hidden="1" customHeight="1">
      <c r="A474" s="13"/>
      <c r="B474" s="1"/>
      <c r="C474" s="37"/>
      <c r="D474" s="261"/>
      <c r="E474" s="262"/>
      <c r="F474" s="41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0"/>
        <v>0</v>
      </c>
      <c r="I474" s="14"/>
    </row>
    <row r="475" spans="1:9" ht="35.1" hidden="1" customHeight="1">
      <c r="A475" s="13"/>
      <c r="B475" s="1"/>
      <c r="C475" s="36"/>
      <c r="D475" s="261"/>
      <c r="E475" s="262"/>
      <c r="F475" s="41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0"/>
        <v>0</v>
      </c>
      <c r="I475" s="14"/>
    </row>
    <row r="476" spans="1:9" ht="35.1" hidden="1" customHeight="1">
      <c r="A476" s="13"/>
      <c r="B476" s="1"/>
      <c r="C476" s="36"/>
      <c r="D476" s="261"/>
      <c r="E476" s="262"/>
      <c r="F476" s="41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0"/>
        <v>0</v>
      </c>
      <c r="I476" s="14"/>
    </row>
    <row r="477" spans="1:9" ht="35.1" hidden="1" customHeight="1">
      <c r="A477" s="13"/>
      <c r="B477" s="1"/>
      <c r="C477" s="36"/>
      <c r="D477" s="261"/>
      <c r="E477" s="262"/>
      <c r="F477" s="41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0"/>
        <v>0</v>
      </c>
      <c r="I477" s="14"/>
    </row>
    <row r="478" spans="1:9" ht="35.1" hidden="1" customHeight="1">
      <c r="A478" s="13"/>
      <c r="B478" s="1"/>
      <c r="C478" s="36"/>
      <c r="D478" s="261"/>
      <c r="E478" s="262"/>
      <c r="F478" s="41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0"/>
        <v>0</v>
      </c>
      <c r="I478" s="14"/>
    </row>
    <row r="479" spans="1:9" ht="35.1" hidden="1" customHeight="1">
      <c r="A479" s="13"/>
      <c r="B479" s="1"/>
      <c r="C479" s="36"/>
      <c r="D479" s="261"/>
      <c r="E479" s="262"/>
      <c r="F479" s="41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0"/>
        <v>0</v>
      </c>
      <c r="I479" s="14"/>
    </row>
    <row r="480" spans="1:9" ht="35.1" hidden="1" customHeight="1">
      <c r="A480" s="13"/>
      <c r="B480" s="1"/>
      <c r="C480" s="36"/>
      <c r="D480" s="261"/>
      <c r="E480" s="262"/>
      <c r="F480" s="41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0"/>
        <v>0</v>
      </c>
      <c r="I480" s="14"/>
    </row>
    <row r="481" spans="1:9" ht="35.1" hidden="1" customHeight="1">
      <c r="A481" s="13"/>
      <c r="B481" s="1"/>
      <c r="C481" s="36"/>
      <c r="D481" s="261"/>
      <c r="E481" s="262"/>
      <c r="F481" s="41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0"/>
        <v>0</v>
      </c>
      <c r="I481" s="14"/>
    </row>
    <row r="482" spans="1:9" ht="35.1" hidden="1" customHeight="1">
      <c r="A482" s="13"/>
      <c r="B482" s="1"/>
      <c r="C482" s="36"/>
      <c r="D482" s="261"/>
      <c r="E482" s="262"/>
      <c r="F482" s="41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0"/>
        <v>0</v>
      </c>
      <c r="I482" s="14"/>
    </row>
    <row r="483" spans="1:9" ht="35.1" hidden="1" customHeight="1">
      <c r="A483" s="13"/>
      <c r="B483" s="1"/>
      <c r="C483" s="36"/>
      <c r="D483" s="261"/>
      <c r="E483" s="262"/>
      <c r="F483" s="41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0"/>
        <v>0</v>
      </c>
      <c r="I483" s="14"/>
    </row>
    <row r="484" spans="1:9" ht="35.1" hidden="1" customHeight="1">
      <c r="A484" s="13"/>
      <c r="B484" s="1"/>
      <c r="C484" s="36"/>
      <c r="D484" s="261"/>
      <c r="E484" s="262"/>
      <c r="F484" s="41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0"/>
        <v>0</v>
      </c>
      <c r="I484" s="14"/>
    </row>
    <row r="485" spans="1:9" ht="35.1" hidden="1" customHeight="1">
      <c r="A485" s="13"/>
      <c r="B485" s="1"/>
      <c r="C485" s="36"/>
      <c r="D485" s="261"/>
      <c r="E485" s="262"/>
      <c r="F485" s="41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0"/>
        <v>0</v>
      </c>
      <c r="I485" s="14"/>
    </row>
    <row r="486" spans="1:9" ht="35.1" hidden="1" customHeight="1">
      <c r="A486" s="13"/>
      <c r="B486" s="1"/>
      <c r="C486" s="36"/>
      <c r="D486" s="261"/>
      <c r="E486" s="262"/>
      <c r="F486" s="41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0"/>
        <v>0</v>
      </c>
      <c r="I486" s="14"/>
    </row>
    <row r="487" spans="1:9" ht="35.1" hidden="1" customHeight="1">
      <c r="A487" s="13"/>
      <c r="B487" s="1"/>
      <c r="C487" s="36"/>
      <c r="D487" s="261"/>
      <c r="E487" s="262"/>
      <c r="F487" s="41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0"/>
        <v>0</v>
      </c>
      <c r="I487" s="14"/>
    </row>
    <row r="488" spans="1:9" ht="35.1" hidden="1" customHeight="1">
      <c r="A488" s="13"/>
      <c r="B488" s="1"/>
      <c r="C488" s="36"/>
      <c r="D488" s="261"/>
      <c r="E488" s="262"/>
      <c r="F488" s="41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0"/>
        <v>0</v>
      </c>
      <c r="I488" s="14"/>
    </row>
    <row r="489" spans="1:9" ht="35.1" hidden="1" customHeight="1">
      <c r="A489" s="13"/>
      <c r="B489" s="1"/>
      <c r="C489" s="36"/>
      <c r="D489" s="261"/>
      <c r="E489" s="262"/>
      <c r="F489" s="41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0"/>
        <v>0</v>
      </c>
      <c r="I489" s="14"/>
    </row>
    <row r="490" spans="1:9" ht="35.1" hidden="1" customHeight="1">
      <c r="A490" s="13"/>
      <c r="B490" s="1"/>
      <c r="C490" s="36"/>
      <c r="D490" s="261"/>
      <c r="E490" s="262"/>
      <c r="F490" s="41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0"/>
        <v>0</v>
      </c>
      <c r="I490" s="14"/>
    </row>
    <row r="491" spans="1:9" ht="35.1" hidden="1" customHeight="1">
      <c r="A491" s="13"/>
      <c r="B491" s="1"/>
      <c r="C491" s="36"/>
      <c r="D491" s="261"/>
      <c r="E491" s="262"/>
      <c r="F491" s="41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0"/>
        <v>0</v>
      </c>
      <c r="I491" s="14"/>
    </row>
    <row r="492" spans="1:9" ht="35.1" hidden="1" customHeight="1">
      <c r="A492" s="13"/>
      <c r="B492" s="1"/>
      <c r="C492" s="36"/>
      <c r="D492" s="261"/>
      <c r="E492" s="262"/>
      <c r="F492" s="41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0"/>
        <v>0</v>
      </c>
      <c r="I492" s="14"/>
    </row>
    <row r="493" spans="1:9" ht="35.1" hidden="1" customHeight="1">
      <c r="A493" s="13"/>
      <c r="B493" s="1"/>
      <c r="C493" s="36"/>
      <c r="D493" s="261"/>
      <c r="E493" s="262"/>
      <c r="F493" s="41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0"/>
        <v>0</v>
      </c>
      <c r="I493" s="14"/>
    </row>
    <row r="494" spans="1:9" ht="35.1" hidden="1" customHeight="1">
      <c r="A494" s="13"/>
      <c r="B494" s="1"/>
      <c r="C494" s="36"/>
      <c r="D494" s="261"/>
      <c r="E494" s="262"/>
      <c r="F494" s="41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0"/>
        <v>0</v>
      </c>
      <c r="I494" s="14"/>
    </row>
    <row r="495" spans="1:9" ht="35.1" hidden="1" customHeight="1">
      <c r="A495" s="13"/>
      <c r="B495" s="1"/>
      <c r="C495" s="36"/>
      <c r="D495" s="261"/>
      <c r="E495" s="262"/>
      <c r="F495" s="41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0"/>
        <v>0</v>
      </c>
      <c r="I495" s="14"/>
    </row>
    <row r="496" spans="1:9" ht="35.1" hidden="1" customHeight="1">
      <c r="A496" s="13"/>
      <c r="B496" s="1"/>
      <c r="C496" s="36"/>
      <c r="D496" s="261"/>
      <c r="E496" s="262"/>
      <c r="F496" s="41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0"/>
        <v>0</v>
      </c>
      <c r="I496" s="14"/>
    </row>
    <row r="497" spans="1:9" ht="35.1" hidden="1" customHeight="1">
      <c r="A497" s="13"/>
      <c r="B497" s="1"/>
      <c r="C497" s="36"/>
      <c r="D497" s="261"/>
      <c r="E497" s="262"/>
      <c r="F497" s="41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0"/>
        <v>0</v>
      </c>
      <c r="I497" s="14"/>
    </row>
    <row r="498" spans="1:9" ht="35.1" hidden="1" customHeight="1">
      <c r="A498" s="13"/>
      <c r="B498" s="1"/>
      <c r="C498" s="36"/>
      <c r="D498" s="261"/>
      <c r="E498" s="262"/>
      <c r="F498" s="41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0"/>
        <v>0</v>
      </c>
      <c r="I498" s="14"/>
    </row>
    <row r="499" spans="1:9" ht="35.1" hidden="1" customHeight="1">
      <c r="A499" s="13"/>
      <c r="B499" s="1"/>
      <c r="C499" s="36"/>
      <c r="D499" s="261"/>
      <c r="E499" s="262"/>
      <c r="F499" s="41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0"/>
        <v>0</v>
      </c>
      <c r="I499" s="14"/>
    </row>
    <row r="500" spans="1:9" ht="35.1" hidden="1" customHeight="1">
      <c r="A500" s="13"/>
      <c r="B500" s="1"/>
      <c r="C500" s="36"/>
      <c r="D500" s="261"/>
      <c r="E500" s="262"/>
      <c r="F500" s="41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0"/>
        <v>0</v>
      </c>
      <c r="I500" s="14"/>
    </row>
    <row r="501" spans="1:9" ht="35.1" hidden="1" customHeight="1">
      <c r="A501" s="13"/>
      <c r="B501" s="1"/>
      <c r="C501" s="36"/>
      <c r="D501" s="261"/>
      <c r="E501" s="262"/>
      <c r="F501" s="41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0"/>
        <v>0</v>
      </c>
      <c r="I501" s="14"/>
    </row>
    <row r="502" spans="1:9" ht="35.1" hidden="1" customHeight="1">
      <c r="A502" s="13"/>
      <c r="B502" s="1"/>
      <c r="C502" s="37"/>
      <c r="D502" s="261"/>
      <c r="E502" s="262"/>
      <c r="F502" s="41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>ROUND(IF(ISNUMBER(B502), G502*B502, 0),5)</f>
        <v>0</v>
      </c>
      <c r="I502" s="14"/>
    </row>
    <row r="503" spans="1:9" ht="35.1" hidden="1" customHeight="1">
      <c r="A503" s="13"/>
      <c r="B503" s="1"/>
      <c r="C503" s="36"/>
      <c r="D503" s="261"/>
      <c r="E503" s="262"/>
      <c r="F503" s="41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 t="shared" ref="H503:H519" si="11">ROUND(IF(ISNUMBER(B503), G503*B503, 0),5)</f>
        <v>0</v>
      </c>
      <c r="I503" s="14"/>
    </row>
    <row r="504" spans="1:9" ht="35.1" hidden="1" customHeight="1">
      <c r="A504" s="13"/>
      <c r="B504" s="1"/>
      <c r="C504" s="36"/>
      <c r="D504" s="261"/>
      <c r="E504" s="262"/>
      <c r="F504" s="41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si="11"/>
        <v>0</v>
      </c>
      <c r="I504" s="14"/>
    </row>
    <row r="505" spans="1:9" ht="35.1" hidden="1" customHeight="1">
      <c r="A505" s="13"/>
      <c r="B505" s="1"/>
      <c r="C505" s="36"/>
      <c r="D505" s="261"/>
      <c r="E505" s="262"/>
      <c r="F505" s="41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1"/>
        <v>0</v>
      </c>
      <c r="I505" s="14"/>
    </row>
    <row r="506" spans="1:9" ht="35.1" hidden="1" customHeight="1">
      <c r="A506" s="13"/>
      <c r="B506" s="1"/>
      <c r="C506" s="36"/>
      <c r="D506" s="261"/>
      <c r="E506" s="262"/>
      <c r="F506" s="41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1"/>
        <v>0</v>
      </c>
      <c r="I506" s="14"/>
    </row>
    <row r="507" spans="1:9" ht="35.1" hidden="1" customHeight="1">
      <c r="A507" s="13"/>
      <c r="B507" s="1"/>
      <c r="C507" s="36"/>
      <c r="D507" s="261"/>
      <c r="E507" s="262"/>
      <c r="F507" s="41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1"/>
        <v>0</v>
      </c>
      <c r="I507" s="14"/>
    </row>
    <row r="508" spans="1:9" ht="35.1" hidden="1" customHeight="1">
      <c r="A508" s="13"/>
      <c r="B508" s="1"/>
      <c r="C508" s="36"/>
      <c r="D508" s="261"/>
      <c r="E508" s="262"/>
      <c r="F508" s="41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1"/>
        <v>0</v>
      </c>
      <c r="I508" s="14"/>
    </row>
    <row r="509" spans="1:9" ht="35.1" hidden="1" customHeight="1">
      <c r="A509" s="13"/>
      <c r="B509" s="1"/>
      <c r="C509" s="36"/>
      <c r="D509" s="261"/>
      <c r="E509" s="262"/>
      <c r="F509" s="41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1"/>
        <v>0</v>
      </c>
      <c r="I509" s="14"/>
    </row>
    <row r="510" spans="1:9" ht="35.1" hidden="1" customHeight="1">
      <c r="A510" s="13"/>
      <c r="B510" s="1"/>
      <c r="C510" s="36"/>
      <c r="D510" s="261"/>
      <c r="E510" s="262"/>
      <c r="F510" s="41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1"/>
        <v>0</v>
      </c>
      <c r="I510" s="14"/>
    </row>
    <row r="511" spans="1:9" ht="35.1" hidden="1" customHeight="1">
      <c r="A511" s="13"/>
      <c r="B511" s="1"/>
      <c r="C511" s="36"/>
      <c r="D511" s="261"/>
      <c r="E511" s="262"/>
      <c r="F511" s="41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1"/>
        <v>0</v>
      </c>
      <c r="I511" s="14"/>
    </row>
    <row r="512" spans="1:9" ht="35.1" hidden="1" customHeight="1">
      <c r="A512" s="13"/>
      <c r="B512" s="1"/>
      <c r="C512" s="36"/>
      <c r="D512" s="261"/>
      <c r="E512" s="262"/>
      <c r="F512" s="41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1"/>
        <v>0</v>
      </c>
      <c r="I512" s="14"/>
    </row>
    <row r="513" spans="1:9" ht="35.1" hidden="1" customHeight="1">
      <c r="A513" s="13"/>
      <c r="B513" s="1"/>
      <c r="C513" s="36"/>
      <c r="D513" s="261"/>
      <c r="E513" s="262"/>
      <c r="F513" s="41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1"/>
        <v>0</v>
      </c>
      <c r="I513" s="14"/>
    </row>
    <row r="514" spans="1:9" ht="35.1" hidden="1" customHeight="1">
      <c r="A514" s="13"/>
      <c r="B514" s="1"/>
      <c r="C514" s="36"/>
      <c r="D514" s="261"/>
      <c r="E514" s="262"/>
      <c r="F514" s="41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1"/>
        <v>0</v>
      </c>
      <c r="I514" s="14"/>
    </row>
    <row r="515" spans="1:9" ht="35.1" hidden="1" customHeight="1">
      <c r="A515" s="13"/>
      <c r="B515" s="1"/>
      <c r="C515" s="36"/>
      <c r="D515" s="261"/>
      <c r="E515" s="262"/>
      <c r="F515" s="41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1"/>
        <v>0</v>
      </c>
      <c r="I515" s="14"/>
    </row>
    <row r="516" spans="1:9" ht="35.1" hidden="1" customHeight="1">
      <c r="A516" s="13"/>
      <c r="B516" s="1"/>
      <c r="C516" s="36"/>
      <c r="D516" s="261"/>
      <c r="E516" s="262"/>
      <c r="F516" s="41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1"/>
        <v>0</v>
      </c>
      <c r="I516" s="14"/>
    </row>
    <row r="517" spans="1:9" ht="35.1" hidden="1" customHeight="1">
      <c r="A517" s="13"/>
      <c r="B517" s="1"/>
      <c r="C517" s="36"/>
      <c r="D517" s="261"/>
      <c r="E517" s="262"/>
      <c r="F517" s="41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1"/>
        <v>0</v>
      </c>
      <c r="I517" s="14"/>
    </row>
    <row r="518" spans="1:9" ht="35.1" hidden="1" customHeight="1">
      <c r="A518" s="13"/>
      <c r="B518" s="1"/>
      <c r="C518" s="37"/>
      <c r="D518" s="261"/>
      <c r="E518" s="262"/>
      <c r="F518" s="41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1"/>
        <v>0</v>
      </c>
      <c r="I518" s="14"/>
    </row>
    <row r="519" spans="1:9" ht="35.1" hidden="1" customHeight="1">
      <c r="A519" s="13"/>
      <c r="B519" s="1"/>
      <c r="C519" s="37"/>
      <c r="D519" s="261"/>
      <c r="E519" s="262"/>
      <c r="F519" s="41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1"/>
        <v>0</v>
      </c>
      <c r="I519" s="14"/>
    </row>
    <row r="520" spans="1:9" ht="35.1" hidden="1" customHeight="1">
      <c r="A520" s="13"/>
      <c r="B520" s="1"/>
      <c r="C520" s="36"/>
      <c r="D520" s="261"/>
      <c r="E520" s="262"/>
      <c r="F520" s="41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>ROUND(IF(ISNUMBER(B520), G520*B520, 0),5)</f>
        <v>0</v>
      </c>
      <c r="I520" s="14"/>
    </row>
    <row r="521" spans="1:9" ht="35.1" hidden="1" customHeight="1">
      <c r="A521" s="13"/>
      <c r="B521" s="1"/>
      <c r="C521" s="36"/>
      <c r="D521" s="261"/>
      <c r="E521" s="262"/>
      <c r="F521" s="41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 t="shared" ref="H521:H558" si="12">ROUND(IF(ISNUMBER(B521), G521*B521, 0),5)</f>
        <v>0</v>
      </c>
      <c r="I521" s="14"/>
    </row>
    <row r="522" spans="1:9" ht="35.1" hidden="1" customHeight="1">
      <c r="A522" s="13"/>
      <c r="B522" s="1"/>
      <c r="C522" s="36"/>
      <c r="D522" s="261"/>
      <c r="E522" s="262"/>
      <c r="F522" s="41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si="12"/>
        <v>0</v>
      </c>
      <c r="I522" s="14"/>
    </row>
    <row r="523" spans="1:9" ht="35.1" hidden="1" customHeight="1">
      <c r="A523" s="13"/>
      <c r="B523" s="1"/>
      <c r="C523" s="36"/>
      <c r="D523" s="261"/>
      <c r="E523" s="262"/>
      <c r="F523" s="41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2"/>
        <v>0</v>
      </c>
      <c r="I523" s="14"/>
    </row>
    <row r="524" spans="1:9" ht="35.1" hidden="1" customHeight="1">
      <c r="A524" s="13"/>
      <c r="B524" s="1"/>
      <c r="C524" s="36"/>
      <c r="D524" s="261"/>
      <c r="E524" s="262"/>
      <c r="F524" s="41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2"/>
        <v>0</v>
      </c>
      <c r="I524" s="14"/>
    </row>
    <row r="525" spans="1:9" ht="35.1" hidden="1" customHeight="1">
      <c r="A525" s="13"/>
      <c r="B525" s="1"/>
      <c r="C525" s="36"/>
      <c r="D525" s="261"/>
      <c r="E525" s="262"/>
      <c r="F525" s="41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2"/>
        <v>0</v>
      </c>
      <c r="I525" s="14"/>
    </row>
    <row r="526" spans="1:9" ht="35.1" hidden="1" customHeight="1">
      <c r="A526" s="13"/>
      <c r="B526" s="1"/>
      <c r="C526" s="36"/>
      <c r="D526" s="261"/>
      <c r="E526" s="262"/>
      <c r="F526" s="41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2"/>
        <v>0</v>
      </c>
      <c r="I526" s="14"/>
    </row>
    <row r="527" spans="1:9" ht="35.1" hidden="1" customHeight="1">
      <c r="A527" s="13"/>
      <c r="B527" s="1"/>
      <c r="C527" s="36"/>
      <c r="D527" s="261"/>
      <c r="E527" s="262"/>
      <c r="F527" s="41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2"/>
        <v>0</v>
      </c>
      <c r="I527" s="14"/>
    </row>
    <row r="528" spans="1:9" ht="35.1" hidden="1" customHeight="1">
      <c r="A528" s="13"/>
      <c r="B528" s="1"/>
      <c r="C528" s="36"/>
      <c r="D528" s="261"/>
      <c r="E528" s="262"/>
      <c r="F528" s="41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2"/>
        <v>0</v>
      </c>
      <c r="I528" s="14"/>
    </row>
    <row r="529" spans="1:9" ht="35.1" hidden="1" customHeight="1">
      <c r="A529" s="13"/>
      <c r="B529" s="1"/>
      <c r="C529" s="36"/>
      <c r="D529" s="261"/>
      <c r="E529" s="262"/>
      <c r="F529" s="41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2"/>
        <v>0</v>
      </c>
      <c r="I529" s="14"/>
    </row>
    <row r="530" spans="1:9" ht="35.1" hidden="1" customHeight="1">
      <c r="A530" s="13"/>
      <c r="B530" s="1"/>
      <c r="C530" s="36"/>
      <c r="D530" s="261"/>
      <c r="E530" s="262"/>
      <c r="F530" s="41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2"/>
        <v>0</v>
      </c>
      <c r="I530" s="14"/>
    </row>
    <row r="531" spans="1:9" ht="35.1" hidden="1" customHeight="1">
      <c r="A531" s="13"/>
      <c r="B531" s="1"/>
      <c r="C531" s="37"/>
      <c r="D531" s="261"/>
      <c r="E531" s="262"/>
      <c r="F531" s="41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2"/>
        <v>0</v>
      </c>
      <c r="I531" s="14"/>
    </row>
    <row r="532" spans="1:9" ht="35.1" hidden="1" customHeight="1">
      <c r="A532" s="13"/>
      <c r="B532" s="1"/>
      <c r="C532" s="36"/>
      <c r="D532" s="261"/>
      <c r="E532" s="262"/>
      <c r="F532" s="41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2"/>
        <v>0</v>
      </c>
      <c r="I532" s="14"/>
    </row>
    <row r="533" spans="1:9" ht="35.1" hidden="1" customHeight="1">
      <c r="A533" s="13"/>
      <c r="B533" s="1"/>
      <c r="C533" s="36"/>
      <c r="D533" s="261"/>
      <c r="E533" s="262"/>
      <c r="F533" s="41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2"/>
        <v>0</v>
      </c>
      <c r="I533" s="14"/>
    </row>
    <row r="534" spans="1:9" ht="35.1" hidden="1" customHeight="1">
      <c r="A534" s="13"/>
      <c r="B534" s="1"/>
      <c r="C534" s="36"/>
      <c r="D534" s="261"/>
      <c r="E534" s="262"/>
      <c r="F534" s="41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2"/>
        <v>0</v>
      </c>
      <c r="I534" s="14"/>
    </row>
    <row r="535" spans="1:9" ht="35.1" hidden="1" customHeight="1">
      <c r="A535" s="13"/>
      <c r="B535" s="1"/>
      <c r="C535" s="36"/>
      <c r="D535" s="261"/>
      <c r="E535" s="262"/>
      <c r="F535" s="41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2"/>
        <v>0</v>
      </c>
      <c r="I535" s="14"/>
    </row>
    <row r="536" spans="1:9" ht="35.1" hidden="1" customHeight="1">
      <c r="A536" s="13"/>
      <c r="B536" s="1"/>
      <c r="C536" s="36"/>
      <c r="D536" s="261"/>
      <c r="E536" s="262"/>
      <c r="F536" s="41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2"/>
        <v>0</v>
      </c>
      <c r="I536" s="14"/>
    </row>
    <row r="537" spans="1:9" ht="35.1" hidden="1" customHeight="1">
      <c r="A537" s="13"/>
      <c r="B537" s="1"/>
      <c r="C537" s="36"/>
      <c r="D537" s="261"/>
      <c r="E537" s="262"/>
      <c r="F537" s="41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2"/>
        <v>0</v>
      </c>
      <c r="I537" s="14"/>
    </row>
    <row r="538" spans="1:9" ht="35.1" hidden="1" customHeight="1">
      <c r="A538" s="13"/>
      <c r="B538" s="1"/>
      <c r="C538" s="36"/>
      <c r="D538" s="261"/>
      <c r="E538" s="262"/>
      <c r="F538" s="41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2"/>
        <v>0</v>
      </c>
      <c r="I538" s="14"/>
    </row>
    <row r="539" spans="1:9" ht="35.1" hidden="1" customHeight="1">
      <c r="A539" s="13"/>
      <c r="B539" s="1"/>
      <c r="C539" s="36"/>
      <c r="D539" s="261"/>
      <c r="E539" s="262"/>
      <c r="F539" s="41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2"/>
        <v>0</v>
      </c>
      <c r="I539" s="14"/>
    </row>
    <row r="540" spans="1:9" ht="35.1" hidden="1" customHeight="1">
      <c r="A540" s="13"/>
      <c r="B540" s="1"/>
      <c r="C540" s="36"/>
      <c r="D540" s="261"/>
      <c r="E540" s="262"/>
      <c r="F540" s="41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2"/>
        <v>0</v>
      </c>
      <c r="I540" s="14"/>
    </row>
    <row r="541" spans="1:9" ht="35.1" hidden="1" customHeight="1">
      <c r="A541" s="13"/>
      <c r="B541" s="1"/>
      <c r="C541" s="36"/>
      <c r="D541" s="261"/>
      <c r="E541" s="262"/>
      <c r="F541" s="41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2"/>
        <v>0</v>
      </c>
      <c r="I541" s="14"/>
    </row>
    <row r="542" spans="1:9" ht="35.1" hidden="1" customHeight="1">
      <c r="A542" s="13"/>
      <c r="B542" s="1"/>
      <c r="C542" s="36"/>
      <c r="D542" s="261"/>
      <c r="E542" s="262"/>
      <c r="F542" s="41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2"/>
        <v>0</v>
      </c>
      <c r="I542" s="14"/>
    </row>
    <row r="543" spans="1:9" ht="35.1" hidden="1" customHeight="1">
      <c r="A543" s="13"/>
      <c r="B543" s="1"/>
      <c r="C543" s="36"/>
      <c r="D543" s="261"/>
      <c r="E543" s="262"/>
      <c r="F543" s="41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2"/>
        <v>0</v>
      </c>
      <c r="I543" s="14"/>
    </row>
    <row r="544" spans="1:9" ht="35.1" hidden="1" customHeight="1">
      <c r="A544" s="13"/>
      <c r="B544" s="1"/>
      <c r="C544" s="36"/>
      <c r="D544" s="261"/>
      <c r="E544" s="262"/>
      <c r="F544" s="41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2"/>
        <v>0</v>
      </c>
      <c r="I544" s="14"/>
    </row>
    <row r="545" spans="1:9" ht="35.1" hidden="1" customHeight="1">
      <c r="A545" s="13"/>
      <c r="B545" s="1"/>
      <c r="C545" s="36"/>
      <c r="D545" s="261"/>
      <c r="E545" s="262"/>
      <c r="F545" s="41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2"/>
        <v>0</v>
      </c>
      <c r="I545" s="14"/>
    </row>
    <row r="546" spans="1:9" ht="35.1" hidden="1" customHeight="1">
      <c r="A546" s="13"/>
      <c r="B546" s="1"/>
      <c r="C546" s="36"/>
      <c r="D546" s="261"/>
      <c r="E546" s="262"/>
      <c r="F546" s="41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2"/>
        <v>0</v>
      </c>
      <c r="I546" s="14"/>
    </row>
    <row r="547" spans="1:9" ht="35.1" hidden="1" customHeight="1">
      <c r="A547" s="13"/>
      <c r="B547" s="1"/>
      <c r="C547" s="36"/>
      <c r="D547" s="261"/>
      <c r="E547" s="262"/>
      <c r="F547" s="41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2"/>
        <v>0</v>
      </c>
      <c r="I547" s="14"/>
    </row>
    <row r="548" spans="1:9" ht="35.1" hidden="1" customHeight="1">
      <c r="A548" s="13"/>
      <c r="B548" s="1"/>
      <c r="C548" s="36"/>
      <c r="D548" s="261"/>
      <c r="E548" s="262"/>
      <c r="F548" s="41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2"/>
        <v>0</v>
      </c>
      <c r="I548" s="14"/>
    </row>
    <row r="549" spans="1:9" ht="35.1" hidden="1" customHeight="1">
      <c r="A549" s="13"/>
      <c r="B549" s="1"/>
      <c r="C549" s="36"/>
      <c r="D549" s="261"/>
      <c r="E549" s="262"/>
      <c r="F549" s="41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2"/>
        <v>0</v>
      </c>
      <c r="I549" s="14"/>
    </row>
    <row r="550" spans="1:9" ht="35.1" hidden="1" customHeight="1">
      <c r="A550" s="13"/>
      <c r="B550" s="1"/>
      <c r="C550" s="36"/>
      <c r="D550" s="261"/>
      <c r="E550" s="262"/>
      <c r="F550" s="41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2"/>
        <v>0</v>
      </c>
      <c r="I550" s="14"/>
    </row>
    <row r="551" spans="1:9" ht="35.1" hidden="1" customHeight="1">
      <c r="A551" s="13"/>
      <c r="B551" s="1"/>
      <c r="C551" s="36"/>
      <c r="D551" s="261"/>
      <c r="E551" s="262"/>
      <c r="F551" s="41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2"/>
        <v>0</v>
      </c>
      <c r="I551" s="14"/>
    </row>
    <row r="552" spans="1:9" ht="35.1" hidden="1" customHeight="1">
      <c r="A552" s="13"/>
      <c r="B552" s="1"/>
      <c r="C552" s="36"/>
      <c r="D552" s="261"/>
      <c r="E552" s="262"/>
      <c r="F552" s="41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2"/>
        <v>0</v>
      </c>
      <c r="I552" s="14"/>
    </row>
    <row r="553" spans="1:9" ht="35.1" hidden="1" customHeight="1">
      <c r="A553" s="13"/>
      <c r="B553" s="1"/>
      <c r="C553" s="36"/>
      <c r="D553" s="261"/>
      <c r="E553" s="262"/>
      <c r="F553" s="41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2"/>
        <v>0</v>
      </c>
      <c r="I553" s="14"/>
    </row>
    <row r="554" spans="1:9" ht="35.1" hidden="1" customHeight="1">
      <c r="A554" s="13"/>
      <c r="B554" s="1"/>
      <c r="C554" s="36"/>
      <c r="D554" s="261"/>
      <c r="E554" s="262"/>
      <c r="F554" s="41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2"/>
        <v>0</v>
      </c>
      <c r="I554" s="14"/>
    </row>
    <row r="555" spans="1:9" ht="35.1" hidden="1" customHeight="1">
      <c r="A555" s="13"/>
      <c r="B555" s="1"/>
      <c r="C555" s="36"/>
      <c r="D555" s="261"/>
      <c r="E555" s="262"/>
      <c r="F555" s="41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2"/>
        <v>0</v>
      </c>
      <c r="I555" s="14"/>
    </row>
    <row r="556" spans="1:9" ht="35.1" hidden="1" customHeight="1">
      <c r="A556" s="13"/>
      <c r="B556" s="1"/>
      <c r="C556" s="36"/>
      <c r="D556" s="261"/>
      <c r="E556" s="262"/>
      <c r="F556" s="41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2"/>
        <v>0</v>
      </c>
      <c r="I556" s="14"/>
    </row>
    <row r="557" spans="1:9" ht="35.1" hidden="1" customHeight="1">
      <c r="A557" s="13"/>
      <c r="B557" s="1"/>
      <c r="C557" s="36"/>
      <c r="D557" s="261"/>
      <c r="E557" s="262"/>
      <c r="F557" s="41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2"/>
        <v>0</v>
      </c>
      <c r="I557" s="14"/>
    </row>
    <row r="558" spans="1:9" ht="35.1" hidden="1" customHeight="1">
      <c r="A558" s="13"/>
      <c r="B558" s="1"/>
      <c r="C558" s="36"/>
      <c r="D558" s="261"/>
      <c r="E558" s="262"/>
      <c r="F558" s="41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2"/>
        <v>0</v>
      </c>
      <c r="I558" s="14"/>
    </row>
    <row r="559" spans="1:9" ht="35.1" hidden="1" customHeight="1">
      <c r="A559" s="13"/>
      <c r="B559" s="1"/>
      <c r="C559" s="37"/>
      <c r="D559" s="261"/>
      <c r="E559" s="262"/>
      <c r="F559" s="41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>ROUND(IF(ISNUMBER(B559), G559*B559, 0),5)</f>
        <v>0</v>
      </c>
      <c r="I559" s="14"/>
    </row>
    <row r="560" spans="1:9" ht="35.1" hidden="1" customHeight="1">
      <c r="A560" s="13"/>
      <c r="B560" s="1"/>
      <c r="C560" s="36"/>
      <c r="D560" s="261"/>
      <c r="E560" s="262"/>
      <c r="F560" s="41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 t="shared" ref="H560:H610" si="13">ROUND(IF(ISNUMBER(B560), G560*B560, 0),5)</f>
        <v>0</v>
      </c>
      <c r="I560" s="14"/>
    </row>
    <row r="561" spans="1:9" ht="35.1" hidden="1" customHeight="1">
      <c r="A561" s="13"/>
      <c r="B561" s="1"/>
      <c r="C561" s="36"/>
      <c r="D561" s="261"/>
      <c r="E561" s="262"/>
      <c r="F561" s="41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si="13"/>
        <v>0</v>
      </c>
      <c r="I561" s="14"/>
    </row>
    <row r="562" spans="1:9" ht="35.1" hidden="1" customHeight="1">
      <c r="A562" s="13"/>
      <c r="B562" s="1"/>
      <c r="C562" s="36"/>
      <c r="D562" s="261"/>
      <c r="E562" s="262"/>
      <c r="F562" s="41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35.1" hidden="1" customHeight="1">
      <c r="A563" s="13"/>
      <c r="B563" s="1"/>
      <c r="C563" s="36"/>
      <c r="D563" s="261"/>
      <c r="E563" s="262"/>
      <c r="F563" s="41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35.1" hidden="1" customHeight="1">
      <c r="A564" s="13"/>
      <c r="B564" s="1"/>
      <c r="C564" s="36"/>
      <c r="D564" s="261"/>
      <c r="E564" s="262"/>
      <c r="F564" s="41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35.1" hidden="1" customHeight="1">
      <c r="A565" s="13"/>
      <c r="B565" s="1"/>
      <c r="C565" s="36"/>
      <c r="D565" s="261"/>
      <c r="E565" s="262"/>
      <c r="F565" s="41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35.1" hidden="1" customHeight="1">
      <c r="A566" s="13"/>
      <c r="B566" s="1"/>
      <c r="C566" s="36"/>
      <c r="D566" s="261"/>
      <c r="E566" s="262"/>
      <c r="F566" s="41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3"/>
        <v>0</v>
      </c>
      <c r="I566" s="14"/>
    </row>
    <row r="567" spans="1:9" ht="35.1" hidden="1" customHeight="1">
      <c r="A567" s="13"/>
      <c r="B567" s="1"/>
      <c r="C567" s="36"/>
      <c r="D567" s="261"/>
      <c r="E567" s="262"/>
      <c r="F567" s="41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3"/>
        <v>0</v>
      </c>
      <c r="I567" s="14"/>
    </row>
    <row r="568" spans="1:9" ht="35.1" hidden="1" customHeight="1">
      <c r="A568" s="13"/>
      <c r="B568" s="1"/>
      <c r="C568" s="36"/>
      <c r="D568" s="261"/>
      <c r="E568" s="262"/>
      <c r="F568" s="41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3"/>
        <v>0</v>
      </c>
      <c r="I568" s="14"/>
    </row>
    <row r="569" spans="1:9" ht="35.1" hidden="1" customHeight="1">
      <c r="A569" s="13"/>
      <c r="B569" s="1"/>
      <c r="C569" s="36"/>
      <c r="D569" s="261"/>
      <c r="E569" s="262"/>
      <c r="F569" s="41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3"/>
        <v>0</v>
      </c>
      <c r="I569" s="14"/>
    </row>
    <row r="570" spans="1:9" ht="35.1" hidden="1" customHeight="1">
      <c r="A570" s="13"/>
      <c r="B570" s="1"/>
      <c r="C570" s="36"/>
      <c r="D570" s="261"/>
      <c r="E570" s="262"/>
      <c r="F570" s="41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3"/>
        <v>0</v>
      </c>
      <c r="I570" s="14"/>
    </row>
    <row r="571" spans="1:9" ht="35.1" hidden="1" customHeight="1">
      <c r="A571" s="13"/>
      <c r="B571" s="1"/>
      <c r="C571" s="36"/>
      <c r="D571" s="261"/>
      <c r="E571" s="262"/>
      <c r="F571" s="41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3"/>
        <v>0</v>
      </c>
      <c r="I571" s="14"/>
    </row>
    <row r="572" spans="1:9" ht="35.1" hidden="1" customHeight="1">
      <c r="A572" s="13"/>
      <c r="B572" s="1"/>
      <c r="C572" s="36"/>
      <c r="D572" s="261"/>
      <c r="E572" s="262"/>
      <c r="F572" s="41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3"/>
        <v>0</v>
      </c>
      <c r="I572" s="14"/>
    </row>
    <row r="573" spans="1:9" ht="35.1" hidden="1" customHeight="1">
      <c r="A573" s="13"/>
      <c r="B573" s="1"/>
      <c r="C573" s="36"/>
      <c r="D573" s="261"/>
      <c r="E573" s="262"/>
      <c r="F573" s="41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3"/>
        <v>0</v>
      </c>
      <c r="I573" s="14"/>
    </row>
    <row r="574" spans="1:9" ht="35.1" hidden="1" customHeight="1">
      <c r="A574" s="13"/>
      <c r="B574" s="1"/>
      <c r="C574" s="36"/>
      <c r="D574" s="261"/>
      <c r="E574" s="262"/>
      <c r="F574" s="41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3"/>
        <v>0</v>
      </c>
      <c r="I574" s="14"/>
    </row>
    <row r="575" spans="1:9" ht="35.1" hidden="1" customHeight="1">
      <c r="A575" s="13"/>
      <c r="B575" s="1"/>
      <c r="C575" s="36"/>
      <c r="D575" s="261"/>
      <c r="E575" s="262"/>
      <c r="F575" s="41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3"/>
        <v>0</v>
      </c>
      <c r="I575" s="14"/>
    </row>
    <row r="576" spans="1:9" ht="35.1" hidden="1" customHeight="1">
      <c r="A576" s="13"/>
      <c r="B576" s="1"/>
      <c r="C576" s="36"/>
      <c r="D576" s="261"/>
      <c r="E576" s="262"/>
      <c r="F576" s="41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3"/>
        <v>0</v>
      </c>
      <c r="I576" s="14"/>
    </row>
    <row r="577" spans="1:9" ht="35.1" hidden="1" customHeight="1">
      <c r="A577" s="13"/>
      <c r="B577" s="1"/>
      <c r="C577" s="36"/>
      <c r="D577" s="261"/>
      <c r="E577" s="262"/>
      <c r="F577" s="41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3"/>
        <v>0</v>
      </c>
      <c r="I577" s="14"/>
    </row>
    <row r="578" spans="1:9" ht="35.1" hidden="1" customHeight="1">
      <c r="A578" s="13"/>
      <c r="B578" s="1"/>
      <c r="C578" s="36"/>
      <c r="D578" s="261"/>
      <c r="E578" s="262"/>
      <c r="F578" s="41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3"/>
        <v>0</v>
      </c>
      <c r="I578" s="14"/>
    </row>
    <row r="579" spans="1:9" ht="35.1" hidden="1" customHeight="1">
      <c r="A579" s="13"/>
      <c r="B579" s="1"/>
      <c r="C579" s="36"/>
      <c r="D579" s="261"/>
      <c r="E579" s="262"/>
      <c r="F579" s="41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3"/>
        <v>0</v>
      </c>
      <c r="I579" s="14"/>
    </row>
    <row r="580" spans="1:9" ht="35.1" hidden="1" customHeight="1">
      <c r="A580" s="13"/>
      <c r="B580" s="1"/>
      <c r="C580" s="36"/>
      <c r="D580" s="261"/>
      <c r="E580" s="262"/>
      <c r="F580" s="41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3"/>
        <v>0</v>
      </c>
      <c r="I580" s="14"/>
    </row>
    <row r="581" spans="1:9" ht="35.1" hidden="1" customHeight="1">
      <c r="A581" s="13"/>
      <c r="B581" s="1"/>
      <c r="C581" s="36"/>
      <c r="D581" s="261"/>
      <c r="E581" s="262"/>
      <c r="F581" s="41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3"/>
        <v>0</v>
      </c>
      <c r="I581" s="14"/>
    </row>
    <row r="582" spans="1:9" ht="35.1" hidden="1" customHeight="1">
      <c r="A582" s="13"/>
      <c r="B582" s="1"/>
      <c r="C582" s="36"/>
      <c r="D582" s="261"/>
      <c r="E582" s="262"/>
      <c r="F582" s="41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3"/>
        <v>0</v>
      </c>
      <c r="I582" s="14"/>
    </row>
    <row r="583" spans="1:9" ht="35.1" hidden="1" customHeight="1">
      <c r="A583" s="13"/>
      <c r="B583" s="1"/>
      <c r="C583" s="37"/>
      <c r="D583" s="261"/>
      <c r="E583" s="262"/>
      <c r="F583" s="41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3"/>
        <v>0</v>
      </c>
      <c r="I583" s="14"/>
    </row>
    <row r="584" spans="1:9" ht="35.1" hidden="1" customHeight="1">
      <c r="A584" s="13"/>
      <c r="B584" s="1"/>
      <c r="C584" s="36"/>
      <c r="D584" s="261"/>
      <c r="E584" s="262"/>
      <c r="F584" s="41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3"/>
        <v>0</v>
      </c>
      <c r="I584" s="14"/>
    </row>
    <row r="585" spans="1:9" ht="35.1" hidden="1" customHeight="1">
      <c r="A585" s="13"/>
      <c r="B585" s="1"/>
      <c r="C585" s="36"/>
      <c r="D585" s="261"/>
      <c r="E585" s="262"/>
      <c r="F585" s="41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3"/>
        <v>0</v>
      </c>
      <c r="I585" s="14"/>
    </row>
    <row r="586" spans="1:9" ht="35.1" hidden="1" customHeight="1">
      <c r="A586" s="13"/>
      <c r="B586" s="1"/>
      <c r="C586" s="36"/>
      <c r="D586" s="261"/>
      <c r="E586" s="262"/>
      <c r="F586" s="41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3"/>
        <v>0</v>
      </c>
      <c r="I586" s="14"/>
    </row>
    <row r="587" spans="1:9" ht="35.1" hidden="1" customHeight="1">
      <c r="A587" s="13"/>
      <c r="B587" s="1"/>
      <c r="C587" s="36"/>
      <c r="D587" s="261"/>
      <c r="E587" s="262"/>
      <c r="F587" s="41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3"/>
        <v>0</v>
      </c>
      <c r="I587" s="14"/>
    </row>
    <row r="588" spans="1:9" ht="35.1" hidden="1" customHeight="1">
      <c r="A588" s="13"/>
      <c r="B588" s="1"/>
      <c r="C588" s="36"/>
      <c r="D588" s="261"/>
      <c r="E588" s="262"/>
      <c r="F588" s="41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3"/>
        <v>0</v>
      </c>
      <c r="I588" s="14"/>
    </row>
    <row r="589" spans="1:9" ht="35.1" hidden="1" customHeight="1">
      <c r="A589" s="13"/>
      <c r="B589" s="1"/>
      <c r="C589" s="36"/>
      <c r="D589" s="261"/>
      <c r="E589" s="262"/>
      <c r="F589" s="41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3"/>
        <v>0</v>
      </c>
      <c r="I589" s="14"/>
    </row>
    <row r="590" spans="1:9" ht="35.1" hidden="1" customHeight="1">
      <c r="A590" s="13"/>
      <c r="B590" s="1"/>
      <c r="C590" s="36"/>
      <c r="D590" s="261"/>
      <c r="E590" s="262"/>
      <c r="F590" s="41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3"/>
        <v>0</v>
      </c>
      <c r="I590" s="14"/>
    </row>
    <row r="591" spans="1:9" ht="35.1" hidden="1" customHeight="1">
      <c r="A591" s="13"/>
      <c r="B591" s="1"/>
      <c r="C591" s="36"/>
      <c r="D591" s="261"/>
      <c r="E591" s="262"/>
      <c r="F591" s="41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3"/>
        <v>0</v>
      </c>
      <c r="I591" s="14"/>
    </row>
    <row r="592" spans="1:9" ht="35.1" hidden="1" customHeight="1">
      <c r="A592" s="13"/>
      <c r="B592" s="1"/>
      <c r="C592" s="36"/>
      <c r="D592" s="261"/>
      <c r="E592" s="262"/>
      <c r="F592" s="41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3"/>
        <v>0</v>
      </c>
      <c r="I592" s="14"/>
    </row>
    <row r="593" spans="1:9" ht="35.1" hidden="1" customHeight="1">
      <c r="A593" s="13"/>
      <c r="B593" s="1"/>
      <c r="C593" s="36"/>
      <c r="D593" s="261"/>
      <c r="E593" s="262"/>
      <c r="F593" s="41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3"/>
        <v>0</v>
      </c>
      <c r="I593" s="14"/>
    </row>
    <row r="594" spans="1:9" ht="35.1" hidden="1" customHeight="1">
      <c r="A594" s="13"/>
      <c r="B594" s="1"/>
      <c r="C594" s="36"/>
      <c r="D594" s="261"/>
      <c r="E594" s="262"/>
      <c r="F594" s="41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3"/>
        <v>0</v>
      </c>
      <c r="I594" s="14"/>
    </row>
    <row r="595" spans="1:9" ht="35.1" hidden="1" customHeight="1">
      <c r="A595" s="13"/>
      <c r="B595" s="1"/>
      <c r="C595" s="36"/>
      <c r="D595" s="261"/>
      <c r="E595" s="262"/>
      <c r="F595" s="41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3"/>
        <v>0</v>
      </c>
      <c r="I595" s="14"/>
    </row>
    <row r="596" spans="1:9" ht="35.1" hidden="1" customHeight="1">
      <c r="A596" s="13"/>
      <c r="B596" s="1"/>
      <c r="C596" s="36"/>
      <c r="D596" s="261"/>
      <c r="E596" s="262"/>
      <c r="F596" s="41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3"/>
        <v>0</v>
      </c>
      <c r="I596" s="14"/>
    </row>
    <row r="597" spans="1:9" ht="35.1" hidden="1" customHeight="1">
      <c r="A597" s="13"/>
      <c r="B597" s="1"/>
      <c r="C597" s="36"/>
      <c r="D597" s="261"/>
      <c r="E597" s="262"/>
      <c r="F597" s="41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3"/>
        <v>0</v>
      </c>
      <c r="I597" s="14"/>
    </row>
    <row r="598" spans="1:9" ht="35.1" hidden="1" customHeight="1">
      <c r="A598" s="13"/>
      <c r="B598" s="1"/>
      <c r="C598" s="36"/>
      <c r="D598" s="261"/>
      <c r="E598" s="262"/>
      <c r="F598" s="41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3"/>
        <v>0</v>
      </c>
      <c r="I598" s="14"/>
    </row>
    <row r="599" spans="1:9" ht="35.1" hidden="1" customHeight="1">
      <c r="A599" s="13"/>
      <c r="B599" s="1"/>
      <c r="C599" s="36"/>
      <c r="D599" s="261"/>
      <c r="E599" s="262"/>
      <c r="F599" s="41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3"/>
        <v>0</v>
      </c>
      <c r="I599" s="14"/>
    </row>
    <row r="600" spans="1:9" ht="35.1" hidden="1" customHeight="1">
      <c r="A600" s="13"/>
      <c r="B600" s="1"/>
      <c r="C600" s="36"/>
      <c r="D600" s="261"/>
      <c r="E600" s="262"/>
      <c r="F600" s="41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3"/>
        <v>0</v>
      </c>
      <c r="I600" s="14"/>
    </row>
    <row r="601" spans="1:9" ht="35.1" hidden="1" customHeight="1">
      <c r="A601" s="13"/>
      <c r="B601" s="1"/>
      <c r="C601" s="36"/>
      <c r="D601" s="261"/>
      <c r="E601" s="262"/>
      <c r="F601" s="41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3"/>
        <v>0</v>
      </c>
      <c r="I601" s="14"/>
    </row>
    <row r="602" spans="1:9" ht="35.1" hidden="1" customHeight="1">
      <c r="A602" s="13"/>
      <c r="B602" s="1"/>
      <c r="C602" s="36"/>
      <c r="D602" s="261"/>
      <c r="E602" s="262"/>
      <c r="F602" s="41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3"/>
        <v>0</v>
      </c>
      <c r="I602" s="14"/>
    </row>
    <row r="603" spans="1:9" ht="35.1" hidden="1" customHeight="1">
      <c r="A603" s="13"/>
      <c r="B603" s="1"/>
      <c r="C603" s="36"/>
      <c r="D603" s="261"/>
      <c r="E603" s="262"/>
      <c r="F603" s="41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3"/>
        <v>0</v>
      </c>
      <c r="I603" s="14"/>
    </row>
    <row r="604" spans="1:9" ht="35.1" hidden="1" customHeight="1">
      <c r="A604" s="13"/>
      <c r="B604" s="1"/>
      <c r="C604" s="36"/>
      <c r="D604" s="261"/>
      <c r="E604" s="262"/>
      <c r="F604" s="41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3"/>
        <v>0</v>
      </c>
      <c r="I604" s="14"/>
    </row>
    <row r="605" spans="1:9" ht="35.1" hidden="1" customHeight="1">
      <c r="A605" s="13"/>
      <c r="B605" s="1"/>
      <c r="C605" s="36"/>
      <c r="D605" s="261"/>
      <c r="E605" s="262"/>
      <c r="F605" s="41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3"/>
        <v>0</v>
      </c>
      <c r="I605" s="14"/>
    </row>
    <row r="606" spans="1:9" ht="35.1" hidden="1" customHeight="1">
      <c r="A606" s="13"/>
      <c r="B606" s="1"/>
      <c r="C606" s="36"/>
      <c r="D606" s="261"/>
      <c r="E606" s="262"/>
      <c r="F606" s="41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3"/>
        <v>0</v>
      </c>
      <c r="I606" s="14"/>
    </row>
    <row r="607" spans="1:9" ht="35.1" hidden="1" customHeight="1">
      <c r="A607" s="13"/>
      <c r="B607" s="1"/>
      <c r="C607" s="36"/>
      <c r="D607" s="261"/>
      <c r="E607" s="262"/>
      <c r="F607" s="41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3"/>
        <v>0</v>
      </c>
      <c r="I607" s="14"/>
    </row>
    <row r="608" spans="1:9" ht="35.1" hidden="1" customHeight="1">
      <c r="A608" s="13"/>
      <c r="B608" s="1"/>
      <c r="C608" s="36"/>
      <c r="D608" s="261"/>
      <c r="E608" s="262"/>
      <c r="F608" s="41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3"/>
        <v>0</v>
      </c>
      <c r="I608" s="14"/>
    </row>
    <row r="609" spans="1:9" ht="35.1" hidden="1" customHeight="1">
      <c r="A609" s="13"/>
      <c r="B609" s="1"/>
      <c r="C609" s="36"/>
      <c r="D609" s="261"/>
      <c r="E609" s="262"/>
      <c r="F609" s="41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3"/>
        <v>0</v>
      </c>
      <c r="I609" s="14"/>
    </row>
    <row r="610" spans="1:9" ht="35.1" hidden="1" customHeight="1">
      <c r="A610" s="13"/>
      <c r="B610" s="1"/>
      <c r="C610" s="36"/>
      <c r="D610" s="261"/>
      <c r="E610" s="262"/>
      <c r="F610" s="41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3"/>
        <v>0</v>
      </c>
      <c r="I610" s="14"/>
    </row>
    <row r="611" spans="1:9" ht="35.1" hidden="1" customHeight="1">
      <c r="A611" s="13"/>
      <c r="B611" s="1"/>
      <c r="C611" s="37"/>
      <c r="D611" s="261"/>
      <c r="E611" s="262"/>
      <c r="F611" s="41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>ROUND(IF(ISNUMBER(B611), G611*B611, 0),5)</f>
        <v>0</v>
      </c>
      <c r="I611" s="14"/>
    </row>
    <row r="612" spans="1:9" ht="35.1" hidden="1" customHeight="1">
      <c r="A612" s="13"/>
      <c r="B612" s="1"/>
      <c r="C612" s="36"/>
      <c r="D612" s="261"/>
      <c r="E612" s="262"/>
      <c r="F612" s="41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 t="shared" ref="H612:H666" si="14">ROUND(IF(ISNUMBER(B612), G612*B612, 0),5)</f>
        <v>0</v>
      </c>
      <c r="I612" s="14"/>
    </row>
    <row r="613" spans="1:9" ht="35.1" hidden="1" customHeight="1">
      <c r="A613" s="13"/>
      <c r="B613" s="1"/>
      <c r="C613" s="36"/>
      <c r="D613" s="261"/>
      <c r="E613" s="262"/>
      <c r="F613" s="41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si="14"/>
        <v>0</v>
      </c>
      <c r="I613" s="14"/>
    </row>
    <row r="614" spans="1:9" ht="35.1" hidden="1" customHeight="1">
      <c r="A614" s="13"/>
      <c r="B614" s="1"/>
      <c r="C614" s="36"/>
      <c r="D614" s="261"/>
      <c r="E614" s="262"/>
      <c r="F614" s="41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35.1" hidden="1" customHeight="1">
      <c r="A615" s="13"/>
      <c r="B615" s="1"/>
      <c r="C615" s="36"/>
      <c r="D615" s="261"/>
      <c r="E615" s="262"/>
      <c r="F615" s="41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35.1" hidden="1" customHeight="1">
      <c r="A616" s="13"/>
      <c r="B616" s="1"/>
      <c r="C616" s="36"/>
      <c r="D616" s="261"/>
      <c r="E616" s="262"/>
      <c r="F616" s="41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35.1" hidden="1" customHeight="1">
      <c r="A617" s="13"/>
      <c r="B617" s="1"/>
      <c r="C617" s="36"/>
      <c r="D617" s="261"/>
      <c r="E617" s="262"/>
      <c r="F617" s="41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35.1" hidden="1" customHeight="1">
      <c r="A618" s="13"/>
      <c r="B618" s="1"/>
      <c r="C618" s="36"/>
      <c r="D618" s="261"/>
      <c r="E618" s="262"/>
      <c r="F618" s="41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4"/>
        <v>0</v>
      </c>
      <c r="I618" s="14"/>
    </row>
    <row r="619" spans="1:9" ht="35.1" hidden="1" customHeight="1">
      <c r="A619" s="13"/>
      <c r="B619" s="1"/>
      <c r="C619" s="36"/>
      <c r="D619" s="261"/>
      <c r="E619" s="262"/>
      <c r="F619" s="41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4"/>
        <v>0</v>
      </c>
      <c r="I619" s="14"/>
    </row>
    <row r="620" spans="1:9" ht="35.1" hidden="1" customHeight="1">
      <c r="A620" s="13"/>
      <c r="B620" s="1"/>
      <c r="C620" s="36"/>
      <c r="D620" s="261"/>
      <c r="E620" s="262"/>
      <c r="F620" s="41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4"/>
        <v>0</v>
      </c>
      <c r="I620" s="14"/>
    </row>
    <row r="621" spans="1:9" ht="35.1" hidden="1" customHeight="1">
      <c r="A621" s="13"/>
      <c r="B621" s="1"/>
      <c r="C621" s="36"/>
      <c r="D621" s="261"/>
      <c r="E621" s="262"/>
      <c r="F621" s="41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4"/>
        <v>0</v>
      </c>
      <c r="I621" s="14"/>
    </row>
    <row r="622" spans="1:9" ht="35.1" hidden="1" customHeight="1">
      <c r="A622" s="13"/>
      <c r="B622" s="1"/>
      <c r="C622" s="36"/>
      <c r="D622" s="261"/>
      <c r="E622" s="262"/>
      <c r="F622" s="41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4"/>
        <v>0</v>
      </c>
      <c r="I622" s="14"/>
    </row>
    <row r="623" spans="1:9" ht="35.1" hidden="1" customHeight="1">
      <c r="A623" s="13"/>
      <c r="B623" s="1"/>
      <c r="C623" s="36"/>
      <c r="D623" s="261"/>
      <c r="E623" s="262"/>
      <c r="F623" s="41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4"/>
        <v>0</v>
      </c>
      <c r="I623" s="14"/>
    </row>
    <row r="624" spans="1:9" ht="35.1" hidden="1" customHeight="1">
      <c r="A624" s="13"/>
      <c r="B624" s="1"/>
      <c r="C624" s="36"/>
      <c r="D624" s="261"/>
      <c r="E624" s="262"/>
      <c r="F624" s="41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4"/>
        <v>0</v>
      </c>
      <c r="I624" s="14"/>
    </row>
    <row r="625" spans="1:9" ht="35.1" hidden="1" customHeight="1">
      <c r="A625" s="13"/>
      <c r="B625" s="1"/>
      <c r="C625" s="36"/>
      <c r="D625" s="261"/>
      <c r="E625" s="262"/>
      <c r="F625" s="41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4"/>
        <v>0</v>
      </c>
      <c r="I625" s="14"/>
    </row>
    <row r="626" spans="1:9" ht="35.1" hidden="1" customHeight="1">
      <c r="A626" s="13"/>
      <c r="B626" s="1"/>
      <c r="C626" s="36"/>
      <c r="D626" s="261"/>
      <c r="E626" s="262"/>
      <c r="F626" s="41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4"/>
        <v>0</v>
      </c>
      <c r="I626" s="14"/>
    </row>
    <row r="627" spans="1:9" ht="35.1" hidden="1" customHeight="1">
      <c r="A627" s="13"/>
      <c r="B627" s="1"/>
      <c r="C627" s="37"/>
      <c r="D627" s="261"/>
      <c r="E627" s="262"/>
      <c r="F627" s="41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4"/>
        <v>0</v>
      </c>
      <c r="I627" s="14"/>
    </row>
    <row r="628" spans="1:9" ht="35.1" hidden="1" customHeight="1">
      <c r="A628" s="13"/>
      <c r="B628" s="1"/>
      <c r="C628" s="37"/>
      <c r="D628" s="261"/>
      <c r="E628" s="262"/>
      <c r="F628" s="41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4"/>
        <v>0</v>
      </c>
      <c r="I628" s="14"/>
    </row>
    <row r="629" spans="1:9" ht="35.1" hidden="1" customHeight="1">
      <c r="A629" s="13"/>
      <c r="B629" s="1"/>
      <c r="C629" s="36"/>
      <c r="D629" s="261"/>
      <c r="E629" s="262"/>
      <c r="F629" s="41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4"/>
        <v>0</v>
      </c>
      <c r="I629" s="14"/>
    </row>
    <row r="630" spans="1:9" ht="35.1" hidden="1" customHeight="1">
      <c r="A630" s="13"/>
      <c r="B630" s="1"/>
      <c r="C630" s="36"/>
      <c r="D630" s="261"/>
      <c r="E630" s="262"/>
      <c r="F630" s="41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4"/>
        <v>0</v>
      </c>
      <c r="I630" s="14"/>
    </row>
    <row r="631" spans="1:9" ht="35.1" hidden="1" customHeight="1">
      <c r="A631" s="13"/>
      <c r="B631" s="1"/>
      <c r="C631" s="36"/>
      <c r="D631" s="261"/>
      <c r="E631" s="262"/>
      <c r="F631" s="41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4"/>
        <v>0</v>
      </c>
      <c r="I631" s="14"/>
    </row>
    <row r="632" spans="1:9" ht="35.1" hidden="1" customHeight="1">
      <c r="A632" s="13"/>
      <c r="B632" s="1"/>
      <c r="C632" s="36"/>
      <c r="D632" s="261"/>
      <c r="E632" s="262"/>
      <c r="F632" s="41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4"/>
        <v>0</v>
      </c>
      <c r="I632" s="14"/>
    </row>
    <row r="633" spans="1:9" ht="35.1" hidden="1" customHeight="1">
      <c r="A633" s="13"/>
      <c r="B633" s="1"/>
      <c r="C633" s="36"/>
      <c r="D633" s="261"/>
      <c r="E633" s="262"/>
      <c r="F633" s="41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4"/>
        <v>0</v>
      </c>
      <c r="I633" s="14"/>
    </row>
    <row r="634" spans="1:9" ht="35.1" hidden="1" customHeight="1">
      <c r="A634" s="13"/>
      <c r="B634" s="1"/>
      <c r="C634" s="36"/>
      <c r="D634" s="261"/>
      <c r="E634" s="262"/>
      <c r="F634" s="41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4"/>
        <v>0</v>
      </c>
      <c r="I634" s="14"/>
    </row>
    <row r="635" spans="1:9" ht="35.1" hidden="1" customHeight="1">
      <c r="A635" s="13"/>
      <c r="B635" s="1"/>
      <c r="C635" s="36"/>
      <c r="D635" s="261"/>
      <c r="E635" s="262"/>
      <c r="F635" s="41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4"/>
        <v>0</v>
      </c>
      <c r="I635" s="14"/>
    </row>
    <row r="636" spans="1:9" ht="35.1" hidden="1" customHeight="1">
      <c r="A636" s="13"/>
      <c r="B636" s="1"/>
      <c r="C636" s="36"/>
      <c r="D636" s="261"/>
      <c r="E636" s="262"/>
      <c r="F636" s="41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4"/>
        <v>0</v>
      </c>
      <c r="I636" s="14"/>
    </row>
    <row r="637" spans="1:9" ht="35.1" hidden="1" customHeight="1">
      <c r="A637" s="13"/>
      <c r="B637" s="1"/>
      <c r="C637" s="36"/>
      <c r="D637" s="261"/>
      <c r="E637" s="262"/>
      <c r="F637" s="41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4"/>
        <v>0</v>
      </c>
      <c r="I637" s="14"/>
    </row>
    <row r="638" spans="1:9" ht="35.1" hidden="1" customHeight="1">
      <c r="A638" s="13"/>
      <c r="B638" s="1"/>
      <c r="C638" s="36"/>
      <c r="D638" s="261"/>
      <c r="E638" s="262"/>
      <c r="F638" s="41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4"/>
        <v>0</v>
      </c>
      <c r="I638" s="14"/>
    </row>
    <row r="639" spans="1:9" ht="35.1" hidden="1" customHeight="1">
      <c r="A639" s="13"/>
      <c r="B639" s="1"/>
      <c r="C639" s="37"/>
      <c r="D639" s="261"/>
      <c r="E639" s="262"/>
      <c r="F639" s="41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4"/>
        <v>0</v>
      </c>
      <c r="I639" s="14"/>
    </row>
    <row r="640" spans="1:9" ht="35.1" hidden="1" customHeight="1">
      <c r="A640" s="13"/>
      <c r="B640" s="1"/>
      <c r="C640" s="36"/>
      <c r="D640" s="261"/>
      <c r="E640" s="262"/>
      <c r="F640" s="41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4"/>
        <v>0</v>
      </c>
      <c r="I640" s="14"/>
    </row>
    <row r="641" spans="1:9" ht="35.1" hidden="1" customHeight="1">
      <c r="A641" s="13"/>
      <c r="B641" s="1"/>
      <c r="C641" s="36"/>
      <c r="D641" s="261"/>
      <c r="E641" s="262"/>
      <c r="F641" s="41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4"/>
        <v>0</v>
      </c>
      <c r="I641" s="14"/>
    </row>
    <row r="642" spans="1:9" ht="35.1" hidden="1" customHeight="1">
      <c r="A642" s="13"/>
      <c r="B642" s="1"/>
      <c r="C642" s="36"/>
      <c r="D642" s="261"/>
      <c r="E642" s="262"/>
      <c r="F642" s="41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4"/>
        <v>0</v>
      </c>
      <c r="I642" s="14"/>
    </row>
    <row r="643" spans="1:9" ht="35.1" hidden="1" customHeight="1">
      <c r="A643" s="13"/>
      <c r="B643" s="1"/>
      <c r="C643" s="36"/>
      <c r="D643" s="261"/>
      <c r="E643" s="262"/>
      <c r="F643" s="41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4"/>
        <v>0</v>
      </c>
      <c r="I643" s="14"/>
    </row>
    <row r="644" spans="1:9" ht="35.1" hidden="1" customHeight="1">
      <c r="A644" s="13"/>
      <c r="B644" s="1"/>
      <c r="C644" s="36"/>
      <c r="D644" s="261"/>
      <c r="E644" s="262"/>
      <c r="F644" s="41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4"/>
        <v>0</v>
      </c>
      <c r="I644" s="14"/>
    </row>
    <row r="645" spans="1:9" ht="35.1" hidden="1" customHeight="1">
      <c r="A645" s="13"/>
      <c r="B645" s="1"/>
      <c r="C645" s="36"/>
      <c r="D645" s="261"/>
      <c r="E645" s="262"/>
      <c r="F645" s="41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4"/>
        <v>0</v>
      </c>
      <c r="I645" s="14"/>
    </row>
    <row r="646" spans="1:9" ht="35.1" hidden="1" customHeight="1">
      <c r="A646" s="13"/>
      <c r="B646" s="1"/>
      <c r="C646" s="36"/>
      <c r="D646" s="261"/>
      <c r="E646" s="262"/>
      <c r="F646" s="41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4"/>
        <v>0</v>
      </c>
      <c r="I646" s="14"/>
    </row>
    <row r="647" spans="1:9" ht="35.1" hidden="1" customHeight="1">
      <c r="A647" s="13"/>
      <c r="B647" s="1"/>
      <c r="C647" s="36"/>
      <c r="D647" s="261"/>
      <c r="E647" s="262"/>
      <c r="F647" s="41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4"/>
        <v>0</v>
      </c>
      <c r="I647" s="14"/>
    </row>
    <row r="648" spans="1:9" ht="35.1" hidden="1" customHeight="1">
      <c r="A648" s="13"/>
      <c r="B648" s="1"/>
      <c r="C648" s="36"/>
      <c r="D648" s="261"/>
      <c r="E648" s="262"/>
      <c r="F648" s="41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4"/>
        <v>0</v>
      </c>
      <c r="I648" s="14"/>
    </row>
    <row r="649" spans="1:9" ht="35.1" hidden="1" customHeight="1">
      <c r="A649" s="13"/>
      <c r="B649" s="1"/>
      <c r="C649" s="36"/>
      <c r="D649" s="261"/>
      <c r="E649" s="262"/>
      <c r="F649" s="41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4"/>
        <v>0</v>
      </c>
      <c r="I649" s="14"/>
    </row>
    <row r="650" spans="1:9" ht="35.1" hidden="1" customHeight="1">
      <c r="A650" s="13"/>
      <c r="B650" s="1"/>
      <c r="C650" s="36"/>
      <c r="D650" s="261"/>
      <c r="E650" s="262"/>
      <c r="F650" s="41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4"/>
        <v>0</v>
      </c>
      <c r="I650" s="14"/>
    </row>
    <row r="651" spans="1:9" ht="35.1" hidden="1" customHeight="1">
      <c r="A651" s="13"/>
      <c r="B651" s="1"/>
      <c r="C651" s="36"/>
      <c r="D651" s="261"/>
      <c r="E651" s="262"/>
      <c r="F651" s="41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4"/>
        <v>0</v>
      </c>
      <c r="I651" s="14"/>
    </row>
    <row r="652" spans="1:9" ht="35.1" hidden="1" customHeight="1">
      <c r="A652" s="13"/>
      <c r="B652" s="1"/>
      <c r="C652" s="36"/>
      <c r="D652" s="261"/>
      <c r="E652" s="262"/>
      <c r="F652" s="41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4"/>
        <v>0</v>
      </c>
      <c r="I652" s="14"/>
    </row>
    <row r="653" spans="1:9" ht="35.1" hidden="1" customHeight="1">
      <c r="A653" s="13"/>
      <c r="B653" s="1"/>
      <c r="C653" s="36"/>
      <c r="D653" s="261"/>
      <c r="E653" s="262"/>
      <c r="F653" s="41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4"/>
        <v>0</v>
      </c>
      <c r="I653" s="14"/>
    </row>
    <row r="654" spans="1:9" ht="35.1" hidden="1" customHeight="1">
      <c r="A654" s="13"/>
      <c r="B654" s="1"/>
      <c r="C654" s="36"/>
      <c r="D654" s="261"/>
      <c r="E654" s="262"/>
      <c r="F654" s="41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4"/>
        <v>0</v>
      </c>
      <c r="I654" s="14"/>
    </row>
    <row r="655" spans="1:9" ht="35.1" hidden="1" customHeight="1">
      <c r="A655" s="13"/>
      <c r="B655" s="1"/>
      <c r="C655" s="36"/>
      <c r="D655" s="261"/>
      <c r="E655" s="262"/>
      <c r="F655" s="41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4"/>
        <v>0</v>
      </c>
      <c r="I655" s="14"/>
    </row>
    <row r="656" spans="1:9" ht="35.1" hidden="1" customHeight="1">
      <c r="A656" s="13"/>
      <c r="B656" s="1"/>
      <c r="C656" s="36"/>
      <c r="D656" s="261"/>
      <c r="E656" s="262"/>
      <c r="F656" s="41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4"/>
        <v>0</v>
      </c>
      <c r="I656" s="14"/>
    </row>
    <row r="657" spans="1:9" ht="35.1" hidden="1" customHeight="1">
      <c r="A657" s="13"/>
      <c r="B657" s="1"/>
      <c r="C657" s="36"/>
      <c r="D657" s="261"/>
      <c r="E657" s="262"/>
      <c r="F657" s="41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4"/>
        <v>0</v>
      </c>
      <c r="I657" s="14"/>
    </row>
    <row r="658" spans="1:9" ht="35.1" hidden="1" customHeight="1">
      <c r="A658" s="13"/>
      <c r="B658" s="1"/>
      <c r="C658" s="36"/>
      <c r="D658" s="261"/>
      <c r="E658" s="262"/>
      <c r="F658" s="41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4"/>
        <v>0</v>
      </c>
      <c r="I658" s="14"/>
    </row>
    <row r="659" spans="1:9" ht="35.1" hidden="1" customHeight="1">
      <c r="A659" s="13"/>
      <c r="B659" s="1"/>
      <c r="C659" s="36"/>
      <c r="D659" s="261"/>
      <c r="E659" s="262"/>
      <c r="F659" s="41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4"/>
        <v>0</v>
      </c>
      <c r="I659" s="14"/>
    </row>
    <row r="660" spans="1:9" ht="35.1" hidden="1" customHeight="1">
      <c r="A660" s="13"/>
      <c r="B660" s="1"/>
      <c r="C660" s="36"/>
      <c r="D660" s="261"/>
      <c r="E660" s="262"/>
      <c r="F660" s="41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4"/>
        <v>0</v>
      </c>
      <c r="I660" s="14"/>
    </row>
    <row r="661" spans="1:9" ht="35.1" hidden="1" customHeight="1">
      <c r="A661" s="13"/>
      <c r="B661" s="1"/>
      <c r="C661" s="36"/>
      <c r="D661" s="261"/>
      <c r="E661" s="262"/>
      <c r="F661" s="41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4"/>
        <v>0</v>
      </c>
      <c r="I661" s="14"/>
    </row>
    <row r="662" spans="1:9" ht="35.1" hidden="1" customHeight="1">
      <c r="A662" s="13"/>
      <c r="B662" s="1"/>
      <c r="C662" s="36"/>
      <c r="D662" s="261"/>
      <c r="E662" s="262"/>
      <c r="F662" s="41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4"/>
        <v>0</v>
      </c>
      <c r="I662" s="14"/>
    </row>
    <row r="663" spans="1:9" ht="35.1" hidden="1" customHeight="1">
      <c r="A663" s="13"/>
      <c r="B663" s="1"/>
      <c r="C663" s="36"/>
      <c r="D663" s="261"/>
      <c r="E663" s="262"/>
      <c r="F663" s="41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4"/>
        <v>0</v>
      </c>
      <c r="I663" s="14"/>
    </row>
    <row r="664" spans="1:9" ht="35.1" hidden="1" customHeight="1">
      <c r="A664" s="13"/>
      <c r="B664" s="1"/>
      <c r="C664" s="36"/>
      <c r="D664" s="261"/>
      <c r="E664" s="262"/>
      <c r="F664" s="41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4"/>
        <v>0</v>
      </c>
      <c r="I664" s="14"/>
    </row>
    <row r="665" spans="1:9" ht="35.1" hidden="1" customHeight="1">
      <c r="A665" s="13"/>
      <c r="B665" s="1"/>
      <c r="C665" s="36"/>
      <c r="D665" s="261"/>
      <c r="E665" s="262"/>
      <c r="F665" s="41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4"/>
        <v>0</v>
      </c>
      <c r="I665" s="14"/>
    </row>
    <row r="666" spans="1:9" ht="35.1" hidden="1" customHeight="1">
      <c r="A666" s="13"/>
      <c r="B666" s="1"/>
      <c r="C666" s="36"/>
      <c r="D666" s="261"/>
      <c r="E666" s="262"/>
      <c r="F666" s="41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4"/>
        <v>0</v>
      </c>
      <c r="I666" s="14"/>
    </row>
    <row r="667" spans="1:9" ht="35.1" hidden="1" customHeight="1">
      <c r="A667" s="13"/>
      <c r="B667" s="1"/>
      <c r="C667" s="37"/>
      <c r="D667" s="261"/>
      <c r="E667" s="262"/>
      <c r="F667" s="41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>ROUND(IF(ISNUMBER(B667), G667*B667, 0),5)</f>
        <v>0</v>
      </c>
      <c r="I667" s="14"/>
    </row>
    <row r="668" spans="1:9" ht="35.1" hidden="1" customHeight="1">
      <c r="A668" s="13"/>
      <c r="B668" s="1"/>
      <c r="C668" s="36"/>
      <c r="D668" s="261"/>
      <c r="E668" s="262"/>
      <c r="F668" s="41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 t="shared" ref="H668:H718" si="15">ROUND(IF(ISNUMBER(B668), G668*B668, 0),5)</f>
        <v>0</v>
      </c>
      <c r="I668" s="14"/>
    </row>
    <row r="669" spans="1:9" ht="35.1" hidden="1" customHeight="1">
      <c r="A669" s="13"/>
      <c r="B669" s="1"/>
      <c r="C669" s="36"/>
      <c r="D669" s="261"/>
      <c r="E669" s="262"/>
      <c r="F669" s="41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si="15"/>
        <v>0</v>
      </c>
      <c r="I669" s="14"/>
    </row>
    <row r="670" spans="1:9" ht="35.1" hidden="1" customHeight="1">
      <c r="A670" s="13"/>
      <c r="B670" s="1"/>
      <c r="C670" s="36"/>
      <c r="D670" s="261"/>
      <c r="E670" s="262"/>
      <c r="F670" s="41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5"/>
        <v>0</v>
      </c>
      <c r="I670" s="14"/>
    </row>
    <row r="671" spans="1:9" ht="35.1" hidden="1" customHeight="1">
      <c r="A671" s="13"/>
      <c r="B671" s="1"/>
      <c r="C671" s="36"/>
      <c r="D671" s="261"/>
      <c r="E671" s="262"/>
      <c r="F671" s="41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5"/>
        <v>0</v>
      </c>
      <c r="I671" s="14"/>
    </row>
    <row r="672" spans="1:9" ht="35.1" hidden="1" customHeight="1">
      <c r="A672" s="13"/>
      <c r="B672" s="1"/>
      <c r="C672" s="36"/>
      <c r="D672" s="261"/>
      <c r="E672" s="262"/>
      <c r="F672" s="41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5"/>
        <v>0</v>
      </c>
      <c r="I672" s="14"/>
    </row>
    <row r="673" spans="1:9" ht="35.1" hidden="1" customHeight="1">
      <c r="A673" s="13"/>
      <c r="B673" s="1"/>
      <c r="C673" s="36"/>
      <c r="D673" s="261"/>
      <c r="E673" s="262"/>
      <c r="F673" s="41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5"/>
        <v>0</v>
      </c>
      <c r="I673" s="14"/>
    </row>
    <row r="674" spans="1:9" ht="35.1" hidden="1" customHeight="1">
      <c r="A674" s="13"/>
      <c r="B674" s="1"/>
      <c r="C674" s="36"/>
      <c r="D674" s="261"/>
      <c r="E674" s="262"/>
      <c r="F674" s="41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5"/>
        <v>0</v>
      </c>
      <c r="I674" s="14"/>
    </row>
    <row r="675" spans="1:9" ht="35.1" hidden="1" customHeight="1">
      <c r="A675" s="13"/>
      <c r="B675" s="1"/>
      <c r="C675" s="36"/>
      <c r="D675" s="261"/>
      <c r="E675" s="262"/>
      <c r="F675" s="41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5"/>
        <v>0</v>
      </c>
      <c r="I675" s="14"/>
    </row>
    <row r="676" spans="1:9" ht="35.1" hidden="1" customHeight="1">
      <c r="A676" s="13"/>
      <c r="B676" s="1"/>
      <c r="C676" s="36"/>
      <c r="D676" s="261"/>
      <c r="E676" s="262"/>
      <c r="F676" s="41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5"/>
        <v>0</v>
      </c>
      <c r="I676" s="14"/>
    </row>
    <row r="677" spans="1:9" ht="35.1" hidden="1" customHeight="1">
      <c r="A677" s="13"/>
      <c r="B677" s="1"/>
      <c r="C677" s="36"/>
      <c r="D677" s="261"/>
      <c r="E677" s="262"/>
      <c r="F677" s="41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5"/>
        <v>0</v>
      </c>
      <c r="I677" s="14"/>
    </row>
    <row r="678" spans="1:9" ht="35.1" hidden="1" customHeight="1">
      <c r="A678" s="13"/>
      <c r="B678" s="1"/>
      <c r="C678" s="36"/>
      <c r="D678" s="261"/>
      <c r="E678" s="262"/>
      <c r="F678" s="41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5"/>
        <v>0</v>
      </c>
      <c r="I678" s="14"/>
    </row>
    <row r="679" spans="1:9" ht="35.1" hidden="1" customHeight="1">
      <c r="A679" s="13"/>
      <c r="B679" s="1"/>
      <c r="C679" s="36"/>
      <c r="D679" s="261"/>
      <c r="E679" s="262"/>
      <c r="F679" s="41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5"/>
        <v>0</v>
      </c>
      <c r="I679" s="14"/>
    </row>
    <row r="680" spans="1:9" ht="35.1" hidden="1" customHeight="1">
      <c r="A680" s="13"/>
      <c r="B680" s="1"/>
      <c r="C680" s="36"/>
      <c r="D680" s="261"/>
      <c r="E680" s="262"/>
      <c r="F680" s="41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5"/>
        <v>0</v>
      </c>
      <c r="I680" s="14"/>
    </row>
    <row r="681" spans="1:9" ht="35.1" hidden="1" customHeight="1">
      <c r="A681" s="13"/>
      <c r="B681" s="1"/>
      <c r="C681" s="36"/>
      <c r="D681" s="261"/>
      <c r="E681" s="262"/>
      <c r="F681" s="41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5"/>
        <v>0</v>
      </c>
      <c r="I681" s="14"/>
    </row>
    <row r="682" spans="1:9" ht="35.1" hidden="1" customHeight="1">
      <c r="A682" s="13"/>
      <c r="B682" s="1"/>
      <c r="C682" s="36"/>
      <c r="D682" s="261"/>
      <c r="E682" s="262"/>
      <c r="F682" s="41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5"/>
        <v>0</v>
      </c>
      <c r="I682" s="14"/>
    </row>
    <row r="683" spans="1:9" ht="35.1" hidden="1" customHeight="1">
      <c r="A683" s="13"/>
      <c r="B683" s="1"/>
      <c r="C683" s="36"/>
      <c r="D683" s="261"/>
      <c r="E683" s="262"/>
      <c r="F683" s="41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5"/>
        <v>0</v>
      </c>
      <c r="I683" s="14"/>
    </row>
    <row r="684" spans="1:9" ht="35.1" hidden="1" customHeight="1">
      <c r="A684" s="13"/>
      <c r="B684" s="1"/>
      <c r="C684" s="36"/>
      <c r="D684" s="261"/>
      <c r="E684" s="262"/>
      <c r="F684" s="41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5"/>
        <v>0</v>
      </c>
      <c r="I684" s="14"/>
    </row>
    <row r="685" spans="1:9" ht="35.1" hidden="1" customHeight="1">
      <c r="A685" s="13"/>
      <c r="B685" s="1"/>
      <c r="C685" s="36"/>
      <c r="D685" s="261"/>
      <c r="E685" s="262"/>
      <c r="F685" s="41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5"/>
        <v>0</v>
      </c>
      <c r="I685" s="14"/>
    </row>
    <row r="686" spans="1:9" ht="35.1" hidden="1" customHeight="1">
      <c r="A686" s="13"/>
      <c r="B686" s="1"/>
      <c r="C686" s="36"/>
      <c r="D686" s="261"/>
      <c r="E686" s="262"/>
      <c r="F686" s="41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5"/>
        <v>0</v>
      </c>
      <c r="I686" s="14"/>
    </row>
    <row r="687" spans="1:9" ht="35.1" hidden="1" customHeight="1">
      <c r="A687" s="13"/>
      <c r="B687" s="1"/>
      <c r="C687" s="36"/>
      <c r="D687" s="261"/>
      <c r="E687" s="262"/>
      <c r="F687" s="41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5"/>
        <v>0</v>
      </c>
      <c r="I687" s="14"/>
    </row>
    <row r="688" spans="1:9" ht="35.1" hidden="1" customHeight="1">
      <c r="A688" s="13"/>
      <c r="B688" s="1"/>
      <c r="C688" s="36"/>
      <c r="D688" s="261"/>
      <c r="E688" s="262"/>
      <c r="F688" s="41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5"/>
        <v>0</v>
      </c>
      <c r="I688" s="14"/>
    </row>
    <row r="689" spans="1:9" ht="35.1" hidden="1" customHeight="1">
      <c r="A689" s="13"/>
      <c r="B689" s="1"/>
      <c r="C689" s="36"/>
      <c r="D689" s="261"/>
      <c r="E689" s="262"/>
      <c r="F689" s="41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5"/>
        <v>0</v>
      </c>
      <c r="I689" s="14"/>
    </row>
    <row r="690" spans="1:9" ht="35.1" hidden="1" customHeight="1">
      <c r="A690" s="13"/>
      <c r="B690" s="1"/>
      <c r="C690" s="36"/>
      <c r="D690" s="261"/>
      <c r="E690" s="262"/>
      <c r="F690" s="41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5"/>
        <v>0</v>
      </c>
      <c r="I690" s="14"/>
    </row>
    <row r="691" spans="1:9" ht="35.1" hidden="1" customHeight="1">
      <c r="A691" s="13"/>
      <c r="B691" s="1"/>
      <c r="C691" s="37"/>
      <c r="D691" s="261"/>
      <c r="E691" s="262"/>
      <c r="F691" s="41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5"/>
        <v>0</v>
      </c>
      <c r="I691" s="14"/>
    </row>
    <row r="692" spans="1:9" ht="35.1" hidden="1" customHeight="1">
      <c r="A692" s="13"/>
      <c r="B692" s="1"/>
      <c r="C692" s="36"/>
      <c r="D692" s="261"/>
      <c r="E692" s="262"/>
      <c r="F692" s="41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5"/>
        <v>0</v>
      </c>
      <c r="I692" s="14"/>
    </row>
    <row r="693" spans="1:9" ht="35.1" hidden="1" customHeight="1">
      <c r="A693" s="13"/>
      <c r="B693" s="1"/>
      <c r="C693" s="36"/>
      <c r="D693" s="261"/>
      <c r="E693" s="262"/>
      <c r="F693" s="41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5"/>
        <v>0</v>
      </c>
      <c r="I693" s="14"/>
    </row>
    <row r="694" spans="1:9" ht="35.1" hidden="1" customHeight="1">
      <c r="A694" s="13"/>
      <c r="B694" s="1"/>
      <c r="C694" s="36"/>
      <c r="D694" s="261"/>
      <c r="E694" s="262"/>
      <c r="F694" s="41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5"/>
        <v>0</v>
      </c>
      <c r="I694" s="14"/>
    </row>
    <row r="695" spans="1:9" ht="35.1" hidden="1" customHeight="1">
      <c r="A695" s="13"/>
      <c r="B695" s="1"/>
      <c r="C695" s="36"/>
      <c r="D695" s="261"/>
      <c r="E695" s="262"/>
      <c r="F695" s="41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5"/>
        <v>0</v>
      </c>
      <c r="I695" s="14"/>
    </row>
    <row r="696" spans="1:9" ht="35.1" hidden="1" customHeight="1">
      <c r="A696" s="13"/>
      <c r="B696" s="1"/>
      <c r="C696" s="36"/>
      <c r="D696" s="261"/>
      <c r="E696" s="262"/>
      <c r="F696" s="41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5"/>
        <v>0</v>
      </c>
      <c r="I696" s="14"/>
    </row>
    <row r="697" spans="1:9" ht="35.1" hidden="1" customHeight="1">
      <c r="A697" s="13"/>
      <c r="B697" s="1"/>
      <c r="C697" s="36"/>
      <c r="D697" s="261"/>
      <c r="E697" s="262"/>
      <c r="F697" s="41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5"/>
        <v>0</v>
      </c>
      <c r="I697" s="14"/>
    </row>
    <row r="698" spans="1:9" ht="35.1" hidden="1" customHeight="1">
      <c r="A698" s="13"/>
      <c r="B698" s="1"/>
      <c r="C698" s="36"/>
      <c r="D698" s="261"/>
      <c r="E698" s="262"/>
      <c r="F698" s="41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5"/>
        <v>0</v>
      </c>
      <c r="I698" s="14"/>
    </row>
    <row r="699" spans="1:9" ht="35.1" hidden="1" customHeight="1">
      <c r="A699" s="13"/>
      <c r="B699" s="1"/>
      <c r="C699" s="36"/>
      <c r="D699" s="261"/>
      <c r="E699" s="262"/>
      <c r="F699" s="41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5"/>
        <v>0</v>
      </c>
      <c r="I699" s="14"/>
    </row>
    <row r="700" spans="1:9" ht="35.1" hidden="1" customHeight="1">
      <c r="A700" s="13"/>
      <c r="B700" s="1"/>
      <c r="C700" s="36"/>
      <c r="D700" s="261"/>
      <c r="E700" s="262"/>
      <c r="F700" s="41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5"/>
        <v>0</v>
      </c>
      <c r="I700" s="14"/>
    </row>
    <row r="701" spans="1:9" ht="35.1" hidden="1" customHeight="1">
      <c r="A701" s="13"/>
      <c r="B701" s="1"/>
      <c r="C701" s="36"/>
      <c r="D701" s="261"/>
      <c r="E701" s="262"/>
      <c r="F701" s="41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5"/>
        <v>0</v>
      </c>
      <c r="I701" s="14"/>
    </row>
    <row r="702" spans="1:9" ht="35.1" hidden="1" customHeight="1">
      <c r="A702" s="13"/>
      <c r="B702" s="1"/>
      <c r="C702" s="36"/>
      <c r="D702" s="261"/>
      <c r="E702" s="262"/>
      <c r="F702" s="41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5"/>
        <v>0</v>
      </c>
      <c r="I702" s="14"/>
    </row>
    <row r="703" spans="1:9" ht="35.1" hidden="1" customHeight="1">
      <c r="A703" s="13"/>
      <c r="B703" s="1"/>
      <c r="C703" s="36"/>
      <c r="D703" s="261"/>
      <c r="E703" s="262"/>
      <c r="F703" s="41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5"/>
        <v>0</v>
      </c>
      <c r="I703" s="14"/>
    </row>
    <row r="704" spans="1:9" ht="35.1" hidden="1" customHeight="1">
      <c r="A704" s="13"/>
      <c r="B704" s="1"/>
      <c r="C704" s="36"/>
      <c r="D704" s="261"/>
      <c r="E704" s="262"/>
      <c r="F704" s="41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5"/>
        <v>0</v>
      </c>
      <c r="I704" s="14"/>
    </row>
    <row r="705" spans="1:9" ht="35.1" hidden="1" customHeight="1">
      <c r="A705" s="13"/>
      <c r="B705" s="1"/>
      <c r="C705" s="36"/>
      <c r="D705" s="261"/>
      <c r="E705" s="262"/>
      <c r="F705" s="41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5"/>
        <v>0</v>
      </c>
      <c r="I705" s="14"/>
    </row>
    <row r="706" spans="1:9" ht="35.1" hidden="1" customHeight="1">
      <c r="A706" s="13"/>
      <c r="B706" s="1"/>
      <c r="C706" s="36"/>
      <c r="D706" s="261"/>
      <c r="E706" s="262"/>
      <c r="F706" s="41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5"/>
        <v>0</v>
      </c>
      <c r="I706" s="14"/>
    </row>
    <row r="707" spans="1:9" ht="35.1" hidden="1" customHeight="1">
      <c r="A707" s="13"/>
      <c r="B707" s="1"/>
      <c r="C707" s="36"/>
      <c r="D707" s="261"/>
      <c r="E707" s="262"/>
      <c r="F707" s="41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5"/>
        <v>0</v>
      </c>
      <c r="I707" s="14"/>
    </row>
    <row r="708" spans="1:9" ht="35.1" hidden="1" customHeight="1">
      <c r="A708" s="13"/>
      <c r="B708" s="1"/>
      <c r="C708" s="36"/>
      <c r="D708" s="261"/>
      <c r="E708" s="262"/>
      <c r="F708" s="41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5"/>
        <v>0</v>
      </c>
      <c r="I708" s="14"/>
    </row>
    <row r="709" spans="1:9" ht="35.1" hidden="1" customHeight="1">
      <c r="A709" s="13"/>
      <c r="B709" s="1"/>
      <c r="C709" s="36"/>
      <c r="D709" s="261"/>
      <c r="E709" s="262"/>
      <c r="F709" s="41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5"/>
        <v>0</v>
      </c>
      <c r="I709" s="14"/>
    </row>
    <row r="710" spans="1:9" ht="35.1" hidden="1" customHeight="1">
      <c r="A710" s="13"/>
      <c r="B710" s="1"/>
      <c r="C710" s="36"/>
      <c r="D710" s="261"/>
      <c r="E710" s="262"/>
      <c r="F710" s="41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5"/>
        <v>0</v>
      </c>
      <c r="I710" s="14"/>
    </row>
    <row r="711" spans="1:9" ht="35.1" hidden="1" customHeight="1">
      <c r="A711" s="13"/>
      <c r="B711" s="1"/>
      <c r="C711" s="36"/>
      <c r="D711" s="261"/>
      <c r="E711" s="262"/>
      <c r="F711" s="41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5"/>
        <v>0</v>
      </c>
      <c r="I711" s="14"/>
    </row>
    <row r="712" spans="1:9" ht="35.1" hidden="1" customHeight="1">
      <c r="A712" s="13"/>
      <c r="B712" s="1"/>
      <c r="C712" s="36"/>
      <c r="D712" s="261"/>
      <c r="E712" s="262"/>
      <c r="F712" s="41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5"/>
        <v>0</v>
      </c>
      <c r="I712" s="14"/>
    </row>
    <row r="713" spans="1:9" ht="35.1" hidden="1" customHeight="1">
      <c r="A713" s="13"/>
      <c r="B713" s="1"/>
      <c r="C713" s="36"/>
      <c r="D713" s="261"/>
      <c r="E713" s="262"/>
      <c r="F713" s="41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5"/>
        <v>0</v>
      </c>
      <c r="I713" s="14"/>
    </row>
    <row r="714" spans="1:9" ht="35.1" hidden="1" customHeight="1">
      <c r="A714" s="13"/>
      <c r="B714" s="1"/>
      <c r="C714" s="36"/>
      <c r="D714" s="261"/>
      <c r="E714" s="262"/>
      <c r="F714" s="41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5"/>
        <v>0</v>
      </c>
      <c r="I714" s="14"/>
    </row>
    <row r="715" spans="1:9" ht="35.1" hidden="1" customHeight="1">
      <c r="A715" s="13"/>
      <c r="B715" s="1"/>
      <c r="C715" s="36"/>
      <c r="D715" s="261"/>
      <c r="E715" s="262"/>
      <c r="F715" s="41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5"/>
        <v>0</v>
      </c>
      <c r="I715" s="14"/>
    </row>
    <row r="716" spans="1:9" ht="35.1" hidden="1" customHeight="1">
      <c r="A716" s="13"/>
      <c r="B716" s="1"/>
      <c r="C716" s="36"/>
      <c r="D716" s="261"/>
      <c r="E716" s="262"/>
      <c r="F716" s="41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5"/>
        <v>0</v>
      </c>
      <c r="I716" s="14"/>
    </row>
    <row r="717" spans="1:9" ht="35.1" hidden="1" customHeight="1">
      <c r="A717" s="13"/>
      <c r="B717" s="1"/>
      <c r="C717" s="36"/>
      <c r="D717" s="261"/>
      <c r="E717" s="262"/>
      <c r="F717" s="41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5"/>
        <v>0</v>
      </c>
      <c r="I717" s="14"/>
    </row>
    <row r="718" spans="1:9" ht="35.1" hidden="1" customHeight="1">
      <c r="A718" s="13"/>
      <c r="B718" s="1"/>
      <c r="C718" s="36"/>
      <c r="D718" s="261"/>
      <c r="E718" s="262"/>
      <c r="F718" s="41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5"/>
        <v>0</v>
      </c>
      <c r="I718" s="14"/>
    </row>
    <row r="719" spans="1:9" ht="35.1" hidden="1" customHeight="1">
      <c r="A719" s="13"/>
      <c r="B719" s="1"/>
      <c r="C719" s="37"/>
      <c r="D719" s="261"/>
      <c r="E719" s="262"/>
      <c r="F719" s="41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>ROUND(IF(ISNUMBER(B719), G719*B719, 0),5)</f>
        <v>0</v>
      </c>
      <c r="I719" s="14"/>
    </row>
    <row r="720" spans="1:9" ht="35.1" hidden="1" customHeight="1">
      <c r="A720" s="13"/>
      <c r="B720" s="1"/>
      <c r="C720" s="36"/>
      <c r="D720" s="261"/>
      <c r="E720" s="262"/>
      <c r="F720" s="41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 t="shared" ref="H720:H736" si="16">ROUND(IF(ISNUMBER(B720), G720*B720, 0),5)</f>
        <v>0</v>
      </c>
      <c r="I720" s="14"/>
    </row>
    <row r="721" spans="1:9" ht="35.1" hidden="1" customHeight="1">
      <c r="A721" s="13"/>
      <c r="B721" s="1"/>
      <c r="C721" s="36"/>
      <c r="D721" s="261"/>
      <c r="E721" s="262"/>
      <c r="F721" s="41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si="16"/>
        <v>0</v>
      </c>
      <c r="I721" s="14"/>
    </row>
    <row r="722" spans="1:9" ht="35.1" hidden="1" customHeight="1">
      <c r="A722" s="13"/>
      <c r="B722" s="1"/>
      <c r="C722" s="36"/>
      <c r="D722" s="261"/>
      <c r="E722" s="262"/>
      <c r="F722" s="41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6"/>
        <v>0</v>
      </c>
      <c r="I722" s="14"/>
    </row>
    <row r="723" spans="1:9" ht="35.1" hidden="1" customHeight="1">
      <c r="A723" s="13"/>
      <c r="B723" s="1"/>
      <c r="C723" s="36"/>
      <c r="D723" s="261"/>
      <c r="E723" s="262"/>
      <c r="F723" s="41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6"/>
        <v>0</v>
      </c>
      <c r="I723" s="14"/>
    </row>
    <row r="724" spans="1:9" ht="35.1" hidden="1" customHeight="1">
      <c r="A724" s="13"/>
      <c r="B724" s="1"/>
      <c r="C724" s="36"/>
      <c r="D724" s="261"/>
      <c r="E724" s="262"/>
      <c r="F724" s="41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6"/>
        <v>0</v>
      </c>
      <c r="I724" s="14"/>
    </row>
    <row r="725" spans="1:9" ht="35.1" hidden="1" customHeight="1">
      <c r="A725" s="13"/>
      <c r="B725" s="1"/>
      <c r="C725" s="36"/>
      <c r="D725" s="261"/>
      <c r="E725" s="262"/>
      <c r="F725" s="41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6"/>
        <v>0</v>
      </c>
      <c r="I725" s="14"/>
    </row>
    <row r="726" spans="1:9" ht="35.1" hidden="1" customHeight="1">
      <c r="A726" s="13"/>
      <c r="B726" s="1"/>
      <c r="C726" s="36"/>
      <c r="D726" s="261"/>
      <c r="E726" s="262"/>
      <c r="F726" s="41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6"/>
        <v>0</v>
      </c>
      <c r="I726" s="14"/>
    </row>
    <row r="727" spans="1:9" ht="35.1" hidden="1" customHeight="1">
      <c r="A727" s="13"/>
      <c r="B727" s="1"/>
      <c r="C727" s="36"/>
      <c r="D727" s="261"/>
      <c r="E727" s="262"/>
      <c r="F727" s="41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6"/>
        <v>0</v>
      </c>
      <c r="I727" s="14"/>
    </row>
    <row r="728" spans="1:9" ht="35.1" hidden="1" customHeight="1">
      <c r="A728" s="13"/>
      <c r="B728" s="1"/>
      <c r="C728" s="36"/>
      <c r="D728" s="261"/>
      <c r="E728" s="262"/>
      <c r="F728" s="41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6"/>
        <v>0</v>
      </c>
      <c r="I728" s="14"/>
    </row>
    <row r="729" spans="1:9" ht="35.1" hidden="1" customHeight="1">
      <c r="A729" s="13"/>
      <c r="B729" s="1"/>
      <c r="C729" s="36"/>
      <c r="D729" s="261"/>
      <c r="E729" s="262"/>
      <c r="F729" s="41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6"/>
        <v>0</v>
      </c>
      <c r="I729" s="14"/>
    </row>
    <row r="730" spans="1:9" ht="35.1" hidden="1" customHeight="1">
      <c r="A730" s="13"/>
      <c r="B730" s="1"/>
      <c r="C730" s="36"/>
      <c r="D730" s="261"/>
      <c r="E730" s="262"/>
      <c r="F730" s="41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6"/>
        <v>0</v>
      </c>
      <c r="I730" s="14"/>
    </row>
    <row r="731" spans="1:9" ht="35.1" hidden="1" customHeight="1">
      <c r="A731" s="13"/>
      <c r="B731" s="1"/>
      <c r="C731" s="36"/>
      <c r="D731" s="261"/>
      <c r="E731" s="262"/>
      <c r="F731" s="41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6"/>
        <v>0</v>
      </c>
      <c r="I731" s="14"/>
    </row>
    <row r="732" spans="1:9" ht="35.1" hidden="1" customHeight="1">
      <c r="A732" s="13"/>
      <c r="B732" s="1"/>
      <c r="C732" s="36"/>
      <c r="D732" s="261"/>
      <c r="E732" s="262"/>
      <c r="F732" s="41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6"/>
        <v>0</v>
      </c>
      <c r="I732" s="14"/>
    </row>
    <row r="733" spans="1:9" ht="35.1" hidden="1" customHeight="1">
      <c r="A733" s="13"/>
      <c r="B733" s="1"/>
      <c r="C733" s="36"/>
      <c r="D733" s="261"/>
      <c r="E733" s="262"/>
      <c r="F733" s="41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6"/>
        <v>0</v>
      </c>
      <c r="I733" s="14"/>
    </row>
    <row r="734" spans="1:9" ht="35.1" hidden="1" customHeight="1">
      <c r="A734" s="13"/>
      <c r="B734" s="1"/>
      <c r="C734" s="36"/>
      <c r="D734" s="261"/>
      <c r="E734" s="262"/>
      <c r="F734" s="41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6"/>
        <v>0</v>
      </c>
      <c r="I734" s="14"/>
    </row>
    <row r="735" spans="1:9" ht="35.1" hidden="1" customHeight="1">
      <c r="A735" s="13"/>
      <c r="B735" s="1"/>
      <c r="C735" s="37"/>
      <c r="D735" s="261"/>
      <c r="E735" s="262"/>
      <c r="F735" s="41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6"/>
        <v>0</v>
      </c>
      <c r="I735" s="14"/>
    </row>
    <row r="736" spans="1:9" ht="35.1" hidden="1" customHeight="1">
      <c r="A736" s="13"/>
      <c r="B736" s="1"/>
      <c r="C736" s="37"/>
      <c r="D736" s="261"/>
      <c r="E736" s="262"/>
      <c r="F736" s="41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6"/>
        <v>0</v>
      </c>
      <c r="I736" s="14"/>
    </row>
    <row r="737" spans="1:9" ht="35.1" hidden="1" customHeight="1">
      <c r="A737" s="13"/>
      <c r="B737" s="1"/>
      <c r="C737" s="36"/>
      <c r="D737" s="261"/>
      <c r="E737" s="262"/>
      <c r="F737" s="41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>ROUND(IF(ISNUMBER(B737), G737*B737, 0),5)</f>
        <v>0</v>
      </c>
      <c r="I737" s="14"/>
    </row>
    <row r="738" spans="1:9" ht="35.1" hidden="1" customHeight="1">
      <c r="A738" s="13"/>
      <c r="B738" s="1"/>
      <c r="C738" s="36"/>
      <c r="D738" s="261"/>
      <c r="E738" s="262"/>
      <c r="F738" s="41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 t="shared" ref="H738:H775" si="17">ROUND(IF(ISNUMBER(B738), G738*B738, 0),5)</f>
        <v>0</v>
      </c>
      <c r="I738" s="14"/>
    </row>
    <row r="739" spans="1:9" ht="35.1" hidden="1" customHeight="1">
      <c r="A739" s="13"/>
      <c r="B739" s="1"/>
      <c r="C739" s="36"/>
      <c r="D739" s="261"/>
      <c r="E739" s="262"/>
      <c r="F739" s="41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si="17"/>
        <v>0</v>
      </c>
      <c r="I739" s="14"/>
    </row>
    <row r="740" spans="1:9" ht="35.1" hidden="1" customHeight="1">
      <c r="A740" s="13"/>
      <c r="B740" s="1"/>
      <c r="C740" s="36"/>
      <c r="D740" s="261"/>
      <c r="E740" s="262"/>
      <c r="F740" s="41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7"/>
        <v>0</v>
      </c>
      <c r="I740" s="14"/>
    </row>
    <row r="741" spans="1:9" ht="35.1" hidden="1" customHeight="1">
      <c r="A741" s="13"/>
      <c r="B741" s="1"/>
      <c r="C741" s="36"/>
      <c r="D741" s="261"/>
      <c r="E741" s="262"/>
      <c r="F741" s="41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7"/>
        <v>0</v>
      </c>
      <c r="I741" s="14"/>
    </row>
    <row r="742" spans="1:9" ht="35.1" hidden="1" customHeight="1">
      <c r="A742" s="13"/>
      <c r="B742" s="1"/>
      <c r="C742" s="36"/>
      <c r="D742" s="261"/>
      <c r="E742" s="262"/>
      <c r="F742" s="41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7"/>
        <v>0</v>
      </c>
      <c r="I742" s="14"/>
    </row>
    <row r="743" spans="1:9" ht="35.1" hidden="1" customHeight="1">
      <c r="A743" s="13"/>
      <c r="B743" s="1"/>
      <c r="C743" s="36"/>
      <c r="D743" s="261"/>
      <c r="E743" s="262"/>
      <c r="F743" s="41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7"/>
        <v>0</v>
      </c>
      <c r="I743" s="14"/>
    </row>
    <row r="744" spans="1:9" ht="35.1" hidden="1" customHeight="1">
      <c r="A744" s="13"/>
      <c r="B744" s="1"/>
      <c r="C744" s="36"/>
      <c r="D744" s="261"/>
      <c r="E744" s="262"/>
      <c r="F744" s="41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7"/>
        <v>0</v>
      </c>
      <c r="I744" s="14"/>
    </row>
    <row r="745" spans="1:9" ht="35.1" hidden="1" customHeight="1">
      <c r="A745" s="13"/>
      <c r="B745" s="1"/>
      <c r="C745" s="36"/>
      <c r="D745" s="261"/>
      <c r="E745" s="262"/>
      <c r="F745" s="41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7"/>
        <v>0</v>
      </c>
      <c r="I745" s="14"/>
    </row>
    <row r="746" spans="1:9" ht="35.1" hidden="1" customHeight="1">
      <c r="A746" s="13"/>
      <c r="B746" s="1"/>
      <c r="C746" s="36"/>
      <c r="D746" s="261"/>
      <c r="E746" s="262"/>
      <c r="F746" s="41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7"/>
        <v>0</v>
      </c>
      <c r="I746" s="14"/>
    </row>
    <row r="747" spans="1:9" ht="35.1" hidden="1" customHeight="1">
      <c r="A747" s="13"/>
      <c r="B747" s="1"/>
      <c r="C747" s="36"/>
      <c r="D747" s="261"/>
      <c r="E747" s="262"/>
      <c r="F747" s="41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7"/>
        <v>0</v>
      </c>
      <c r="I747" s="14"/>
    </row>
    <row r="748" spans="1:9" ht="35.1" hidden="1" customHeight="1">
      <c r="A748" s="13"/>
      <c r="B748" s="1"/>
      <c r="C748" s="37"/>
      <c r="D748" s="261"/>
      <c r="E748" s="262"/>
      <c r="F748" s="41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7"/>
        <v>0</v>
      </c>
      <c r="I748" s="14"/>
    </row>
    <row r="749" spans="1:9" ht="35.1" hidden="1" customHeight="1">
      <c r="A749" s="13"/>
      <c r="B749" s="1"/>
      <c r="C749" s="36"/>
      <c r="D749" s="261"/>
      <c r="E749" s="262"/>
      <c r="F749" s="41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7"/>
        <v>0</v>
      </c>
      <c r="I749" s="14"/>
    </row>
    <row r="750" spans="1:9" ht="35.1" hidden="1" customHeight="1">
      <c r="A750" s="13"/>
      <c r="B750" s="1"/>
      <c r="C750" s="36"/>
      <c r="D750" s="261"/>
      <c r="E750" s="262"/>
      <c r="F750" s="41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7"/>
        <v>0</v>
      </c>
      <c r="I750" s="14"/>
    </row>
    <row r="751" spans="1:9" ht="35.1" hidden="1" customHeight="1">
      <c r="A751" s="13"/>
      <c r="B751" s="1"/>
      <c r="C751" s="36"/>
      <c r="D751" s="261"/>
      <c r="E751" s="262"/>
      <c r="F751" s="41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7"/>
        <v>0</v>
      </c>
      <c r="I751" s="14"/>
    </row>
    <row r="752" spans="1:9" ht="35.1" hidden="1" customHeight="1">
      <c r="A752" s="13"/>
      <c r="B752" s="1"/>
      <c r="C752" s="36"/>
      <c r="D752" s="261"/>
      <c r="E752" s="262"/>
      <c r="F752" s="41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7"/>
        <v>0</v>
      </c>
      <c r="I752" s="14"/>
    </row>
    <row r="753" spans="1:9" ht="35.1" hidden="1" customHeight="1">
      <c r="A753" s="13"/>
      <c r="B753" s="1"/>
      <c r="C753" s="36"/>
      <c r="D753" s="261"/>
      <c r="E753" s="262"/>
      <c r="F753" s="41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7"/>
        <v>0</v>
      </c>
      <c r="I753" s="14"/>
    </row>
    <row r="754" spans="1:9" ht="35.1" hidden="1" customHeight="1">
      <c r="A754" s="13"/>
      <c r="B754" s="1"/>
      <c r="C754" s="36"/>
      <c r="D754" s="261"/>
      <c r="E754" s="262"/>
      <c r="F754" s="41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7"/>
        <v>0</v>
      </c>
      <c r="I754" s="14"/>
    </row>
    <row r="755" spans="1:9" ht="35.1" hidden="1" customHeight="1">
      <c r="A755" s="13"/>
      <c r="B755" s="1"/>
      <c r="C755" s="36"/>
      <c r="D755" s="261"/>
      <c r="E755" s="262"/>
      <c r="F755" s="41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7"/>
        <v>0</v>
      </c>
      <c r="I755" s="14"/>
    </row>
    <row r="756" spans="1:9" ht="35.1" hidden="1" customHeight="1">
      <c r="A756" s="13"/>
      <c r="B756" s="1"/>
      <c r="C756" s="36"/>
      <c r="D756" s="261"/>
      <c r="E756" s="262"/>
      <c r="F756" s="41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7"/>
        <v>0</v>
      </c>
      <c r="I756" s="14"/>
    </row>
    <row r="757" spans="1:9" ht="35.1" hidden="1" customHeight="1">
      <c r="A757" s="13"/>
      <c r="B757" s="1"/>
      <c r="C757" s="36"/>
      <c r="D757" s="261"/>
      <c r="E757" s="262"/>
      <c r="F757" s="41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7"/>
        <v>0</v>
      </c>
      <c r="I757" s="14"/>
    </row>
    <row r="758" spans="1:9" ht="35.1" hidden="1" customHeight="1">
      <c r="A758" s="13"/>
      <c r="B758" s="1"/>
      <c r="C758" s="36"/>
      <c r="D758" s="261"/>
      <c r="E758" s="262"/>
      <c r="F758" s="41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7"/>
        <v>0</v>
      </c>
      <c r="I758" s="14"/>
    </row>
    <row r="759" spans="1:9" ht="35.1" hidden="1" customHeight="1">
      <c r="A759" s="13"/>
      <c r="B759" s="1"/>
      <c r="C759" s="36"/>
      <c r="D759" s="261"/>
      <c r="E759" s="262"/>
      <c r="F759" s="41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7"/>
        <v>0</v>
      </c>
      <c r="I759" s="14"/>
    </row>
    <row r="760" spans="1:9" ht="35.1" hidden="1" customHeight="1">
      <c r="A760" s="13"/>
      <c r="B760" s="1"/>
      <c r="C760" s="36"/>
      <c r="D760" s="261"/>
      <c r="E760" s="262"/>
      <c r="F760" s="41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7"/>
        <v>0</v>
      </c>
      <c r="I760" s="14"/>
    </row>
    <row r="761" spans="1:9" ht="35.1" hidden="1" customHeight="1">
      <c r="A761" s="13"/>
      <c r="B761" s="1"/>
      <c r="C761" s="36"/>
      <c r="D761" s="261"/>
      <c r="E761" s="262"/>
      <c r="F761" s="41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7"/>
        <v>0</v>
      </c>
      <c r="I761" s="14"/>
    </row>
    <row r="762" spans="1:9" ht="35.1" hidden="1" customHeight="1">
      <c r="A762" s="13"/>
      <c r="B762" s="1"/>
      <c r="C762" s="36"/>
      <c r="D762" s="261"/>
      <c r="E762" s="262"/>
      <c r="F762" s="41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7"/>
        <v>0</v>
      </c>
      <c r="I762" s="14"/>
    </row>
    <row r="763" spans="1:9" ht="35.1" hidden="1" customHeight="1">
      <c r="A763" s="13"/>
      <c r="B763" s="1"/>
      <c r="C763" s="36"/>
      <c r="D763" s="261"/>
      <c r="E763" s="262"/>
      <c r="F763" s="41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7"/>
        <v>0</v>
      </c>
      <c r="I763" s="14"/>
    </row>
    <row r="764" spans="1:9" ht="35.1" hidden="1" customHeight="1">
      <c r="A764" s="13"/>
      <c r="B764" s="1"/>
      <c r="C764" s="36"/>
      <c r="D764" s="261"/>
      <c r="E764" s="262"/>
      <c r="F764" s="41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7"/>
        <v>0</v>
      </c>
      <c r="I764" s="14"/>
    </row>
    <row r="765" spans="1:9" ht="35.1" hidden="1" customHeight="1">
      <c r="A765" s="13"/>
      <c r="B765" s="1"/>
      <c r="C765" s="36"/>
      <c r="D765" s="261"/>
      <c r="E765" s="262"/>
      <c r="F765" s="41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7"/>
        <v>0</v>
      </c>
      <c r="I765" s="14"/>
    </row>
    <row r="766" spans="1:9" ht="35.1" hidden="1" customHeight="1">
      <c r="A766" s="13"/>
      <c r="B766" s="1"/>
      <c r="C766" s="36"/>
      <c r="D766" s="261"/>
      <c r="E766" s="262"/>
      <c r="F766" s="41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7"/>
        <v>0</v>
      </c>
      <c r="I766" s="14"/>
    </row>
    <row r="767" spans="1:9" ht="35.1" hidden="1" customHeight="1">
      <c r="A767" s="13"/>
      <c r="B767" s="1"/>
      <c r="C767" s="36"/>
      <c r="D767" s="261"/>
      <c r="E767" s="262"/>
      <c r="F767" s="41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7"/>
        <v>0</v>
      </c>
      <c r="I767" s="14"/>
    </row>
    <row r="768" spans="1:9" ht="35.1" hidden="1" customHeight="1">
      <c r="A768" s="13"/>
      <c r="B768" s="1"/>
      <c r="C768" s="36"/>
      <c r="D768" s="261"/>
      <c r="E768" s="262"/>
      <c r="F768" s="41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7"/>
        <v>0</v>
      </c>
      <c r="I768" s="14"/>
    </row>
    <row r="769" spans="1:9" ht="35.1" hidden="1" customHeight="1">
      <c r="A769" s="13"/>
      <c r="B769" s="1"/>
      <c r="C769" s="36"/>
      <c r="D769" s="261"/>
      <c r="E769" s="262"/>
      <c r="F769" s="41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7"/>
        <v>0</v>
      </c>
      <c r="I769" s="14"/>
    </row>
    <row r="770" spans="1:9" ht="35.1" hidden="1" customHeight="1">
      <c r="A770" s="13"/>
      <c r="B770" s="1"/>
      <c r="C770" s="36"/>
      <c r="D770" s="261"/>
      <c r="E770" s="262"/>
      <c r="F770" s="41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7"/>
        <v>0</v>
      </c>
      <c r="I770" s="14"/>
    </row>
    <row r="771" spans="1:9" ht="35.1" hidden="1" customHeight="1">
      <c r="A771" s="13"/>
      <c r="B771" s="1"/>
      <c r="C771" s="36"/>
      <c r="D771" s="261"/>
      <c r="E771" s="262"/>
      <c r="F771" s="41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7"/>
        <v>0</v>
      </c>
      <c r="I771" s="14"/>
    </row>
    <row r="772" spans="1:9" ht="35.1" hidden="1" customHeight="1">
      <c r="A772" s="13"/>
      <c r="B772" s="1"/>
      <c r="C772" s="36"/>
      <c r="D772" s="261"/>
      <c r="E772" s="262"/>
      <c r="F772" s="41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7"/>
        <v>0</v>
      </c>
      <c r="I772" s="14"/>
    </row>
    <row r="773" spans="1:9" ht="35.1" hidden="1" customHeight="1">
      <c r="A773" s="13"/>
      <c r="B773" s="1"/>
      <c r="C773" s="36"/>
      <c r="D773" s="261"/>
      <c r="E773" s="262"/>
      <c r="F773" s="41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7"/>
        <v>0</v>
      </c>
      <c r="I773" s="14"/>
    </row>
    <row r="774" spans="1:9" ht="35.1" hidden="1" customHeight="1">
      <c r="A774" s="13"/>
      <c r="B774" s="1"/>
      <c r="C774" s="36"/>
      <c r="D774" s="261"/>
      <c r="E774" s="262"/>
      <c r="F774" s="41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7"/>
        <v>0</v>
      </c>
      <c r="I774" s="14"/>
    </row>
    <row r="775" spans="1:9" ht="35.1" hidden="1" customHeight="1">
      <c r="A775" s="13"/>
      <c r="B775" s="1"/>
      <c r="C775" s="36"/>
      <c r="D775" s="261"/>
      <c r="E775" s="262"/>
      <c r="F775" s="41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7"/>
        <v>0</v>
      </c>
      <c r="I775" s="14"/>
    </row>
    <row r="776" spans="1:9" ht="35.1" hidden="1" customHeight="1">
      <c r="A776" s="13"/>
      <c r="B776" s="1"/>
      <c r="C776" s="37"/>
      <c r="D776" s="261"/>
      <c r="E776" s="262"/>
      <c r="F776" s="41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>ROUND(IF(ISNUMBER(B776), G776*B776, 0),5)</f>
        <v>0</v>
      </c>
      <c r="I776" s="14"/>
    </row>
    <row r="777" spans="1:9" ht="35.1" hidden="1" customHeight="1">
      <c r="A777" s="13"/>
      <c r="B777" s="1"/>
      <c r="C777" s="36"/>
      <c r="D777" s="261"/>
      <c r="E777" s="262"/>
      <c r="F777" s="41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 t="shared" ref="H777:H840" si="18">ROUND(IF(ISNUMBER(B777), G777*B777, 0),5)</f>
        <v>0</v>
      </c>
      <c r="I777" s="14"/>
    </row>
    <row r="778" spans="1:9" ht="35.1" hidden="1" customHeight="1">
      <c r="A778" s="13"/>
      <c r="B778" s="1"/>
      <c r="C778" s="36"/>
      <c r="D778" s="261"/>
      <c r="E778" s="262"/>
      <c r="F778" s="41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si="18"/>
        <v>0</v>
      </c>
      <c r="I778" s="14"/>
    </row>
    <row r="779" spans="1:9" ht="35.1" hidden="1" customHeight="1">
      <c r="A779" s="13"/>
      <c r="B779" s="1"/>
      <c r="C779" s="36"/>
      <c r="D779" s="261"/>
      <c r="E779" s="262"/>
      <c r="F779" s="41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8"/>
        <v>0</v>
      </c>
      <c r="I779" s="14"/>
    </row>
    <row r="780" spans="1:9" ht="35.1" hidden="1" customHeight="1">
      <c r="A780" s="13"/>
      <c r="B780" s="1"/>
      <c r="C780" s="36"/>
      <c r="D780" s="261"/>
      <c r="E780" s="262"/>
      <c r="F780" s="41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8"/>
        <v>0</v>
      </c>
      <c r="I780" s="14"/>
    </row>
    <row r="781" spans="1:9" ht="35.1" hidden="1" customHeight="1">
      <c r="A781" s="13"/>
      <c r="B781" s="1"/>
      <c r="C781" s="36"/>
      <c r="D781" s="261"/>
      <c r="E781" s="262"/>
      <c r="F781" s="41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8"/>
        <v>0</v>
      </c>
      <c r="I781" s="14"/>
    </row>
    <row r="782" spans="1:9" ht="35.1" hidden="1" customHeight="1">
      <c r="A782" s="13"/>
      <c r="B782" s="1"/>
      <c r="C782" s="36"/>
      <c r="D782" s="261"/>
      <c r="E782" s="262"/>
      <c r="F782" s="41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8"/>
        <v>0</v>
      </c>
      <c r="I782" s="14"/>
    </row>
    <row r="783" spans="1:9" ht="35.1" hidden="1" customHeight="1">
      <c r="A783" s="13"/>
      <c r="B783" s="1"/>
      <c r="C783" s="36"/>
      <c r="D783" s="261"/>
      <c r="E783" s="262"/>
      <c r="F783" s="41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8"/>
        <v>0</v>
      </c>
      <c r="I783" s="14"/>
    </row>
    <row r="784" spans="1:9" ht="35.1" hidden="1" customHeight="1">
      <c r="A784" s="13"/>
      <c r="B784" s="1"/>
      <c r="C784" s="36"/>
      <c r="D784" s="261"/>
      <c r="E784" s="262"/>
      <c r="F784" s="41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8"/>
        <v>0</v>
      </c>
      <c r="I784" s="14"/>
    </row>
    <row r="785" spans="1:9" ht="35.1" hidden="1" customHeight="1">
      <c r="A785" s="13"/>
      <c r="B785" s="1"/>
      <c r="C785" s="36"/>
      <c r="D785" s="261"/>
      <c r="E785" s="262"/>
      <c r="F785" s="41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8"/>
        <v>0</v>
      </c>
      <c r="I785" s="14"/>
    </row>
    <row r="786" spans="1:9" ht="35.1" hidden="1" customHeight="1">
      <c r="A786" s="13"/>
      <c r="B786" s="1"/>
      <c r="C786" s="36"/>
      <c r="D786" s="261"/>
      <c r="E786" s="262"/>
      <c r="F786" s="41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18"/>
        <v>0</v>
      </c>
      <c r="I786" s="14"/>
    </row>
    <row r="787" spans="1:9" ht="35.1" hidden="1" customHeight="1">
      <c r="A787" s="13"/>
      <c r="B787" s="1"/>
      <c r="C787" s="36"/>
      <c r="D787" s="261"/>
      <c r="E787" s="262"/>
      <c r="F787" s="41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18"/>
        <v>0</v>
      </c>
      <c r="I787" s="14"/>
    </row>
    <row r="788" spans="1:9" ht="35.1" hidden="1" customHeight="1">
      <c r="A788" s="13"/>
      <c r="B788" s="1"/>
      <c r="C788" s="36"/>
      <c r="D788" s="261"/>
      <c r="E788" s="262"/>
      <c r="F788" s="41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18"/>
        <v>0</v>
      </c>
      <c r="I788" s="14"/>
    </row>
    <row r="789" spans="1:9" ht="35.1" hidden="1" customHeight="1">
      <c r="A789" s="13"/>
      <c r="B789" s="1"/>
      <c r="C789" s="36"/>
      <c r="D789" s="261"/>
      <c r="E789" s="262"/>
      <c r="F789" s="41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18"/>
        <v>0</v>
      </c>
      <c r="I789" s="14"/>
    </row>
    <row r="790" spans="1:9" ht="35.1" hidden="1" customHeight="1">
      <c r="A790" s="13"/>
      <c r="B790" s="1"/>
      <c r="C790" s="36"/>
      <c r="D790" s="261"/>
      <c r="E790" s="262"/>
      <c r="F790" s="41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18"/>
        <v>0</v>
      </c>
      <c r="I790" s="14"/>
    </row>
    <row r="791" spans="1:9" ht="35.1" hidden="1" customHeight="1">
      <c r="A791" s="13"/>
      <c r="B791" s="1"/>
      <c r="C791" s="36"/>
      <c r="D791" s="261"/>
      <c r="E791" s="262"/>
      <c r="F791" s="41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18"/>
        <v>0</v>
      </c>
      <c r="I791" s="14"/>
    </row>
    <row r="792" spans="1:9" ht="35.1" hidden="1" customHeight="1">
      <c r="A792" s="13"/>
      <c r="B792" s="1"/>
      <c r="C792" s="36"/>
      <c r="D792" s="261"/>
      <c r="E792" s="262"/>
      <c r="F792" s="41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18"/>
        <v>0</v>
      </c>
      <c r="I792" s="14"/>
    </row>
    <row r="793" spans="1:9" ht="35.1" hidden="1" customHeight="1">
      <c r="A793" s="13"/>
      <c r="B793" s="1"/>
      <c r="C793" s="36"/>
      <c r="D793" s="261"/>
      <c r="E793" s="262"/>
      <c r="F793" s="41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18"/>
        <v>0</v>
      </c>
      <c r="I793" s="14"/>
    </row>
    <row r="794" spans="1:9" ht="35.1" hidden="1" customHeight="1">
      <c r="A794" s="13"/>
      <c r="B794" s="1"/>
      <c r="C794" s="36"/>
      <c r="D794" s="261"/>
      <c r="E794" s="262"/>
      <c r="F794" s="41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18"/>
        <v>0</v>
      </c>
      <c r="I794" s="14"/>
    </row>
    <row r="795" spans="1:9" ht="35.1" hidden="1" customHeight="1">
      <c r="A795" s="13"/>
      <c r="B795" s="1"/>
      <c r="C795" s="36"/>
      <c r="D795" s="261"/>
      <c r="E795" s="262"/>
      <c r="F795" s="41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18"/>
        <v>0</v>
      </c>
      <c r="I795" s="14"/>
    </row>
    <row r="796" spans="1:9" ht="35.1" hidden="1" customHeight="1">
      <c r="A796" s="13"/>
      <c r="B796" s="1"/>
      <c r="C796" s="36"/>
      <c r="D796" s="261"/>
      <c r="E796" s="262"/>
      <c r="F796" s="41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18"/>
        <v>0</v>
      </c>
      <c r="I796" s="14"/>
    </row>
    <row r="797" spans="1:9" ht="35.1" hidden="1" customHeight="1">
      <c r="A797" s="13"/>
      <c r="B797" s="1"/>
      <c r="C797" s="36"/>
      <c r="D797" s="261"/>
      <c r="E797" s="262"/>
      <c r="F797" s="41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18"/>
        <v>0</v>
      </c>
      <c r="I797" s="14"/>
    </row>
    <row r="798" spans="1:9" ht="35.1" hidden="1" customHeight="1">
      <c r="A798" s="13"/>
      <c r="B798" s="1"/>
      <c r="C798" s="36"/>
      <c r="D798" s="261"/>
      <c r="E798" s="262"/>
      <c r="F798" s="41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18"/>
        <v>0</v>
      </c>
      <c r="I798" s="14"/>
    </row>
    <row r="799" spans="1:9" ht="35.1" hidden="1" customHeight="1">
      <c r="A799" s="13"/>
      <c r="B799" s="1"/>
      <c r="C799" s="36"/>
      <c r="D799" s="261"/>
      <c r="E799" s="262"/>
      <c r="F799" s="41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18"/>
        <v>0</v>
      </c>
      <c r="I799" s="14"/>
    </row>
    <row r="800" spans="1:9" ht="35.1" hidden="1" customHeight="1">
      <c r="A800" s="13"/>
      <c r="B800" s="1"/>
      <c r="C800" s="37"/>
      <c r="D800" s="261"/>
      <c r="E800" s="262"/>
      <c r="F800" s="41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18"/>
        <v>0</v>
      </c>
      <c r="I800" s="14"/>
    </row>
    <row r="801" spans="1:9" ht="35.1" hidden="1" customHeight="1">
      <c r="A801" s="13"/>
      <c r="B801" s="1"/>
      <c r="C801" s="36"/>
      <c r="D801" s="261"/>
      <c r="E801" s="262"/>
      <c r="F801" s="41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18"/>
        <v>0</v>
      </c>
      <c r="I801" s="14"/>
    </row>
    <row r="802" spans="1:9" ht="35.1" hidden="1" customHeight="1">
      <c r="A802" s="13"/>
      <c r="B802" s="1"/>
      <c r="C802" s="36"/>
      <c r="D802" s="261"/>
      <c r="E802" s="262"/>
      <c r="F802" s="41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18"/>
        <v>0</v>
      </c>
      <c r="I802" s="14"/>
    </row>
    <row r="803" spans="1:9" ht="35.1" hidden="1" customHeight="1">
      <c r="A803" s="13"/>
      <c r="B803" s="1"/>
      <c r="C803" s="36"/>
      <c r="D803" s="261"/>
      <c r="E803" s="262"/>
      <c r="F803" s="41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18"/>
        <v>0</v>
      </c>
      <c r="I803" s="14"/>
    </row>
    <row r="804" spans="1:9" ht="35.1" hidden="1" customHeight="1">
      <c r="A804" s="13"/>
      <c r="B804" s="1"/>
      <c r="C804" s="36"/>
      <c r="D804" s="261"/>
      <c r="E804" s="262"/>
      <c r="F804" s="41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18"/>
        <v>0</v>
      </c>
      <c r="I804" s="14"/>
    </row>
    <row r="805" spans="1:9" ht="35.1" hidden="1" customHeight="1">
      <c r="A805" s="13"/>
      <c r="B805" s="1"/>
      <c r="C805" s="36"/>
      <c r="D805" s="261"/>
      <c r="E805" s="262"/>
      <c r="F805" s="41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18"/>
        <v>0</v>
      </c>
      <c r="I805" s="14"/>
    </row>
    <row r="806" spans="1:9" ht="35.1" hidden="1" customHeight="1">
      <c r="A806" s="13"/>
      <c r="B806" s="1"/>
      <c r="C806" s="36"/>
      <c r="D806" s="261"/>
      <c r="E806" s="262"/>
      <c r="F806" s="41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18"/>
        <v>0</v>
      </c>
      <c r="I806" s="14"/>
    </row>
    <row r="807" spans="1:9" ht="35.1" hidden="1" customHeight="1">
      <c r="A807" s="13"/>
      <c r="B807" s="1"/>
      <c r="C807" s="36"/>
      <c r="D807" s="261"/>
      <c r="E807" s="262"/>
      <c r="F807" s="41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18"/>
        <v>0</v>
      </c>
      <c r="I807" s="14"/>
    </row>
    <row r="808" spans="1:9" ht="35.1" hidden="1" customHeight="1">
      <c r="A808" s="13"/>
      <c r="B808" s="1"/>
      <c r="C808" s="36"/>
      <c r="D808" s="261"/>
      <c r="E808" s="262"/>
      <c r="F808" s="41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18"/>
        <v>0</v>
      </c>
      <c r="I808" s="14"/>
    </row>
    <row r="809" spans="1:9" ht="35.1" hidden="1" customHeight="1">
      <c r="A809" s="13"/>
      <c r="B809" s="1"/>
      <c r="C809" s="36"/>
      <c r="D809" s="261"/>
      <c r="E809" s="262"/>
      <c r="F809" s="41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18"/>
        <v>0</v>
      </c>
      <c r="I809" s="14"/>
    </row>
    <row r="810" spans="1:9" ht="35.1" hidden="1" customHeight="1">
      <c r="A810" s="13"/>
      <c r="B810" s="1"/>
      <c r="C810" s="36"/>
      <c r="D810" s="261"/>
      <c r="E810" s="262"/>
      <c r="F810" s="41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18"/>
        <v>0</v>
      </c>
      <c r="I810" s="14"/>
    </row>
    <row r="811" spans="1:9" ht="35.1" hidden="1" customHeight="1">
      <c r="A811" s="13"/>
      <c r="B811" s="1"/>
      <c r="C811" s="36"/>
      <c r="D811" s="261"/>
      <c r="E811" s="262"/>
      <c r="F811" s="41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18"/>
        <v>0</v>
      </c>
      <c r="I811" s="14"/>
    </row>
    <row r="812" spans="1:9" ht="35.1" hidden="1" customHeight="1">
      <c r="A812" s="13"/>
      <c r="B812" s="1"/>
      <c r="C812" s="36"/>
      <c r="D812" s="261"/>
      <c r="E812" s="262"/>
      <c r="F812" s="41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18"/>
        <v>0</v>
      </c>
      <c r="I812" s="14"/>
    </row>
    <row r="813" spans="1:9" ht="35.1" hidden="1" customHeight="1">
      <c r="A813" s="13"/>
      <c r="B813" s="1"/>
      <c r="C813" s="36"/>
      <c r="D813" s="261"/>
      <c r="E813" s="262"/>
      <c r="F813" s="41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18"/>
        <v>0</v>
      </c>
      <c r="I813" s="14"/>
    </row>
    <row r="814" spans="1:9" ht="35.1" hidden="1" customHeight="1">
      <c r="A814" s="13"/>
      <c r="B814" s="1"/>
      <c r="C814" s="36"/>
      <c r="D814" s="261"/>
      <c r="E814" s="262"/>
      <c r="F814" s="41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18"/>
        <v>0</v>
      </c>
      <c r="I814" s="14"/>
    </row>
    <row r="815" spans="1:9" ht="35.1" hidden="1" customHeight="1">
      <c r="A815" s="13"/>
      <c r="B815" s="1"/>
      <c r="C815" s="36"/>
      <c r="D815" s="261"/>
      <c r="E815" s="262"/>
      <c r="F815" s="41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18"/>
        <v>0</v>
      </c>
      <c r="I815" s="14"/>
    </row>
    <row r="816" spans="1:9" ht="35.1" hidden="1" customHeight="1">
      <c r="A816" s="13"/>
      <c r="B816" s="1"/>
      <c r="C816" s="36"/>
      <c r="D816" s="261"/>
      <c r="E816" s="262"/>
      <c r="F816" s="41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18"/>
        <v>0</v>
      </c>
      <c r="I816" s="14"/>
    </row>
    <row r="817" spans="1:9" ht="35.1" hidden="1" customHeight="1">
      <c r="A817" s="13"/>
      <c r="B817" s="1"/>
      <c r="C817" s="36"/>
      <c r="D817" s="261"/>
      <c r="E817" s="262"/>
      <c r="F817" s="41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18"/>
        <v>0</v>
      </c>
      <c r="I817" s="14"/>
    </row>
    <row r="818" spans="1:9" ht="35.1" hidden="1" customHeight="1">
      <c r="A818" s="13"/>
      <c r="B818" s="1"/>
      <c r="C818" s="36"/>
      <c r="D818" s="261"/>
      <c r="E818" s="262"/>
      <c r="F818" s="41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18"/>
        <v>0</v>
      </c>
      <c r="I818" s="14"/>
    </row>
    <row r="819" spans="1:9" ht="35.1" hidden="1" customHeight="1">
      <c r="A819" s="13"/>
      <c r="B819" s="1"/>
      <c r="C819" s="36"/>
      <c r="D819" s="261"/>
      <c r="E819" s="262"/>
      <c r="F819" s="41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18"/>
        <v>0</v>
      </c>
      <c r="I819" s="14"/>
    </row>
    <row r="820" spans="1:9" ht="35.1" hidden="1" customHeight="1">
      <c r="A820" s="13"/>
      <c r="B820" s="1"/>
      <c r="C820" s="36"/>
      <c r="D820" s="261"/>
      <c r="E820" s="262"/>
      <c r="F820" s="41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18"/>
        <v>0</v>
      </c>
      <c r="I820" s="14"/>
    </row>
    <row r="821" spans="1:9" ht="35.1" hidden="1" customHeight="1">
      <c r="A821" s="13"/>
      <c r="B821" s="1"/>
      <c r="C821" s="36"/>
      <c r="D821" s="261"/>
      <c r="E821" s="262"/>
      <c r="F821" s="41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18"/>
        <v>0</v>
      </c>
      <c r="I821" s="14"/>
    </row>
    <row r="822" spans="1:9" ht="35.1" hidden="1" customHeight="1">
      <c r="A822" s="13"/>
      <c r="B822" s="1"/>
      <c r="C822" s="36"/>
      <c r="D822" s="261"/>
      <c r="E822" s="262"/>
      <c r="F822" s="41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18"/>
        <v>0</v>
      </c>
      <c r="I822" s="14"/>
    </row>
    <row r="823" spans="1:9" ht="35.1" hidden="1" customHeight="1">
      <c r="A823" s="13"/>
      <c r="B823" s="1"/>
      <c r="C823" s="36"/>
      <c r="D823" s="261"/>
      <c r="E823" s="262"/>
      <c r="F823" s="41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18"/>
        <v>0</v>
      </c>
      <c r="I823" s="14"/>
    </row>
    <row r="824" spans="1:9" ht="35.1" hidden="1" customHeight="1">
      <c r="A824" s="13"/>
      <c r="B824" s="1"/>
      <c r="C824" s="36"/>
      <c r="D824" s="261"/>
      <c r="E824" s="262"/>
      <c r="F824" s="41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18"/>
        <v>0</v>
      </c>
      <c r="I824" s="14"/>
    </row>
    <row r="825" spans="1:9" ht="35.1" hidden="1" customHeight="1">
      <c r="A825" s="13"/>
      <c r="B825" s="1"/>
      <c r="C825" s="36"/>
      <c r="D825" s="261"/>
      <c r="E825" s="262"/>
      <c r="F825" s="41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18"/>
        <v>0</v>
      </c>
      <c r="I825" s="14"/>
    </row>
    <row r="826" spans="1:9" ht="35.1" hidden="1" customHeight="1">
      <c r="A826" s="13"/>
      <c r="B826" s="1"/>
      <c r="C826" s="36"/>
      <c r="D826" s="261"/>
      <c r="E826" s="262"/>
      <c r="F826" s="41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18"/>
        <v>0</v>
      </c>
      <c r="I826" s="14"/>
    </row>
    <row r="827" spans="1:9" ht="35.1" hidden="1" customHeight="1">
      <c r="A827" s="13"/>
      <c r="B827" s="1"/>
      <c r="C827" s="36"/>
      <c r="D827" s="261"/>
      <c r="E827" s="262"/>
      <c r="F827" s="41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18"/>
        <v>0</v>
      </c>
      <c r="I827" s="14"/>
    </row>
    <row r="828" spans="1:9" ht="35.1" hidden="1" customHeight="1">
      <c r="A828" s="13"/>
      <c r="B828" s="1"/>
      <c r="C828" s="37"/>
      <c r="D828" s="261"/>
      <c r="E828" s="262"/>
      <c r="F828" s="41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18"/>
        <v>0</v>
      </c>
      <c r="I828" s="14"/>
    </row>
    <row r="829" spans="1:9" ht="35.1" hidden="1" customHeight="1">
      <c r="A829" s="13"/>
      <c r="B829" s="1"/>
      <c r="C829" s="36"/>
      <c r="D829" s="261"/>
      <c r="E829" s="262"/>
      <c r="F829" s="41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18"/>
        <v>0</v>
      </c>
      <c r="I829" s="14"/>
    </row>
    <row r="830" spans="1:9" ht="35.1" hidden="1" customHeight="1">
      <c r="A830" s="13"/>
      <c r="B830" s="1"/>
      <c r="C830" s="36"/>
      <c r="D830" s="261"/>
      <c r="E830" s="262"/>
      <c r="F830" s="41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18"/>
        <v>0</v>
      </c>
      <c r="I830" s="14"/>
    </row>
    <row r="831" spans="1:9" ht="35.1" hidden="1" customHeight="1">
      <c r="A831" s="13"/>
      <c r="B831" s="1"/>
      <c r="C831" s="36"/>
      <c r="D831" s="261"/>
      <c r="E831" s="262"/>
      <c r="F831" s="41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18"/>
        <v>0</v>
      </c>
      <c r="I831" s="14"/>
    </row>
    <row r="832" spans="1:9" ht="35.1" hidden="1" customHeight="1">
      <c r="A832" s="13"/>
      <c r="B832" s="1"/>
      <c r="C832" s="36"/>
      <c r="D832" s="261"/>
      <c r="E832" s="262"/>
      <c r="F832" s="41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18"/>
        <v>0</v>
      </c>
      <c r="I832" s="14"/>
    </row>
    <row r="833" spans="1:9" ht="35.1" hidden="1" customHeight="1">
      <c r="A833" s="13"/>
      <c r="B833" s="1"/>
      <c r="C833" s="36"/>
      <c r="D833" s="261"/>
      <c r="E833" s="262"/>
      <c r="F833" s="41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18"/>
        <v>0</v>
      </c>
      <c r="I833" s="14"/>
    </row>
    <row r="834" spans="1:9" ht="35.1" hidden="1" customHeight="1">
      <c r="A834" s="13"/>
      <c r="B834" s="1"/>
      <c r="C834" s="36"/>
      <c r="D834" s="261"/>
      <c r="E834" s="262"/>
      <c r="F834" s="41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18"/>
        <v>0</v>
      </c>
      <c r="I834" s="14"/>
    </row>
    <row r="835" spans="1:9" ht="35.1" hidden="1" customHeight="1">
      <c r="A835" s="13"/>
      <c r="B835" s="1"/>
      <c r="C835" s="36"/>
      <c r="D835" s="261"/>
      <c r="E835" s="262"/>
      <c r="F835" s="41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18"/>
        <v>0</v>
      </c>
      <c r="I835" s="14"/>
    </row>
    <row r="836" spans="1:9" ht="35.1" hidden="1" customHeight="1">
      <c r="A836" s="13"/>
      <c r="B836" s="1"/>
      <c r="C836" s="36"/>
      <c r="D836" s="261"/>
      <c r="E836" s="262"/>
      <c r="F836" s="41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18"/>
        <v>0</v>
      </c>
      <c r="I836" s="14"/>
    </row>
    <row r="837" spans="1:9" ht="35.1" hidden="1" customHeight="1">
      <c r="A837" s="13"/>
      <c r="B837" s="1"/>
      <c r="C837" s="36"/>
      <c r="D837" s="261"/>
      <c r="E837" s="262"/>
      <c r="F837" s="41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18"/>
        <v>0</v>
      </c>
      <c r="I837" s="14"/>
    </row>
    <row r="838" spans="1:9" ht="35.1" hidden="1" customHeight="1">
      <c r="A838" s="13"/>
      <c r="B838" s="1"/>
      <c r="C838" s="36"/>
      <c r="D838" s="261"/>
      <c r="E838" s="262"/>
      <c r="F838" s="41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18"/>
        <v>0</v>
      </c>
      <c r="I838" s="14"/>
    </row>
    <row r="839" spans="1:9" ht="35.1" hidden="1" customHeight="1">
      <c r="A839" s="13"/>
      <c r="B839" s="1"/>
      <c r="C839" s="36"/>
      <c r="D839" s="261"/>
      <c r="E839" s="262"/>
      <c r="F839" s="41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18"/>
        <v>0</v>
      </c>
      <c r="I839" s="14"/>
    </row>
    <row r="840" spans="1:9" ht="35.1" hidden="1" customHeight="1">
      <c r="A840" s="13"/>
      <c r="B840" s="1"/>
      <c r="C840" s="36"/>
      <c r="D840" s="261"/>
      <c r="E840" s="262"/>
      <c r="F840" s="41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18"/>
        <v>0</v>
      </c>
      <c r="I840" s="14"/>
    </row>
    <row r="841" spans="1:9" ht="35.1" hidden="1" customHeight="1">
      <c r="A841" s="13"/>
      <c r="B841" s="1"/>
      <c r="C841" s="36"/>
      <c r="D841" s="261"/>
      <c r="E841" s="262"/>
      <c r="F841" s="41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ref="H841:H904" si="19">ROUND(IF(ISNUMBER(B841), G841*B841, 0),5)</f>
        <v>0</v>
      </c>
      <c r="I841" s="14"/>
    </row>
    <row r="842" spans="1:9" ht="35.1" hidden="1" customHeight="1">
      <c r="A842" s="13"/>
      <c r="B842" s="1"/>
      <c r="C842" s="36"/>
      <c r="D842" s="261"/>
      <c r="E842" s="262"/>
      <c r="F842" s="41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si="19"/>
        <v>0</v>
      </c>
      <c r="I842" s="14"/>
    </row>
    <row r="843" spans="1:9" ht="35.1" hidden="1" customHeight="1">
      <c r="A843" s="13"/>
      <c r="B843" s="1"/>
      <c r="C843" s="36"/>
      <c r="D843" s="261"/>
      <c r="E843" s="262"/>
      <c r="F843" s="41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19"/>
        <v>0</v>
      </c>
      <c r="I843" s="14"/>
    </row>
    <row r="844" spans="1:9" ht="35.1" hidden="1" customHeight="1">
      <c r="A844" s="13"/>
      <c r="B844" s="1"/>
      <c r="C844" s="37"/>
      <c r="D844" s="261"/>
      <c r="E844" s="262"/>
      <c r="F844" s="41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19"/>
        <v>0</v>
      </c>
      <c r="I844" s="14"/>
    </row>
    <row r="845" spans="1:9" ht="35.1" hidden="1" customHeight="1">
      <c r="A845" s="13"/>
      <c r="B845" s="1"/>
      <c r="C845" s="37"/>
      <c r="D845" s="261"/>
      <c r="E845" s="262"/>
      <c r="F845" s="41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19"/>
        <v>0</v>
      </c>
      <c r="I845" s="14"/>
    </row>
    <row r="846" spans="1:9" ht="35.1" hidden="1" customHeight="1">
      <c r="A846" s="13"/>
      <c r="B846" s="1"/>
      <c r="C846" s="36"/>
      <c r="D846" s="261"/>
      <c r="E846" s="262"/>
      <c r="F846" s="41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19"/>
        <v>0</v>
      </c>
      <c r="I846" s="14"/>
    </row>
    <row r="847" spans="1:9" ht="35.1" hidden="1" customHeight="1">
      <c r="A847" s="13"/>
      <c r="B847" s="1"/>
      <c r="C847" s="36"/>
      <c r="D847" s="261"/>
      <c r="E847" s="262"/>
      <c r="F847" s="41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19"/>
        <v>0</v>
      </c>
      <c r="I847" s="14"/>
    </row>
    <row r="848" spans="1:9" ht="35.1" hidden="1" customHeight="1">
      <c r="A848" s="13"/>
      <c r="B848" s="1"/>
      <c r="C848" s="36"/>
      <c r="D848" s="261"/>
      <c r="E848" s="262"/>
      <c r="F848" s="41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19"/>
        <v>0</v>
      </c>
      <c r="I848" s="14"/>
    </row>
    <row r="849" spans="1:9" ht="35.1" hidden="1" customHeight="1">
      <c r="A849" s="13"/>
      <c r="B849" s="1"/>
      <c r="C849" s="36"/>
      <c r="D849" s="261"/>
      <c r="E849" s="262"/>
      <c r="F849" s="41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19"/>
        <v>0</v>
      </c>
      <c r="I849" s="14"/>
    </row>
    <row r="850" spans="1:9" ht="35.1" hidden="1" customHeight="1">
      <c r="A850" s="13"/>
      <c r="B850" s="1"/>
      <c r="C850" s="36"/>
      <c r="D850" s="261"/>
      <c r="E850" s="262"/>
      <c r="F850" s="41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19"/>
        <v>0</v>
      </c>
      <c r="I850" s="14"/>
    </row>
    <row r="851" spans="1:9" ht="35.1" hidden="1" customHeight="1">
      <c r="A851" s="13"/>
      <c r="B851" s="1"/>
      <c r="C851" s="36"/>
      <c r="D851" s="261"/>
      <c r="E851" s="262"/>
      <c r="F851" s="41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19"/>
        <v>0</v>
      </c>
      <c r="I851" s="14"/>
    </row>
    <row r="852" spans="1:9" ht="35.1" hidden="1" customHeight="1">
      <c r="A852" s="13"/>
      <c r="B852" s="1"/>
      <c r="C852" s="36"/>
      <c r="D852" s="261"/>
      <c r="E852" s="262"/>
      <c r="F852" s="41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19"/>
        <v>0</v>
      </c>
      <c r="I852" s="14"/>
    </row>
    <row r="853" spans="1:9" ht="35.1" hidden="1" customHeight="1">
      <c r="A853" s="13"/>
      <c r="B853" s="1"/>
      <c r="C853" s="36"/>
      <c r="D853" s="261"/>
      <c r="E853" s="262"/>
      <c r="F853" s="41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19"/>
        <v>0</v>
      </c>
      <c r="I853" s="14"/>
    </row>
    <row r="854" spans="1:9" ht="35.1" hidden="1" customHeight="1">
      <c r="A854" s="13"/>
      <c r="B854" s="1"/>
      <c r="C854" s="36"/>
      <c r="D854" s="261"/>
      <c r="E854" s="262"/>
      <c r="F854" s="41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19"/>
        <v>0</v>
      </c>
      <c r="I854" s="14"/>
    </row>
    <row r="855" spans="1:9" ht="35.1" hidden="1" customHeight="1">
      <c r="A855" s="13"/>
      <c r="B855" s="1"/>
      <c r="C855" s="36"/>
      <c r="D855" s="261"/>
      <c r="E855" s="262"/>
      <c r="F855" s="41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19"/>
        <v>0</v>
      </c>
      <c r="I855" s="14"/>
    </row>
    <row r="856" spans="1:9" ht="35.1" hidden="1" customHeight="1">
      <c r="A856" s="13"/>
      <c r="B856" s="1"/>
      <c r="C856" s="37"/>
      <c r="D856" s="261"/>
      <c r="E856" s="262"/>
      <c r="F856" s="41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19"/>
        <v>0</v>
      </c>
      <c r="I856" s="14"/>
    </row>
    <row r="857" spans="1:9" ht="35.1" hidden="1" customHeight="1">
      <c r="A857" s="13"/>
      <c r="B857" s="1"/>
      <c r="C857" s="36"/>
      <c r="D857" s="261"/>
      <c r="E857" s="262"/>
      <c r="F857" s="41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19"/>
        <v>0</v>
      </c>
      <c r="I857" s="14"/>
    </row>
    <row r="858" spans="1:9" ht="35.1" hidden="1" customHeight="1">
      <c r="A858" s="13"/>
      <c r="B858" s="1"/>
      <c r="C858" s="36"/>
      <c r="D858" s="261"/>
      <c r="E858" s="262"/>
      <c r="F858" s="41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19"/>
        <v>0</v>
      </c>
      <c r="I858" s="14"/>
    </row>
    <row r="859" spans="1:9" ht="35.1" hidden="1" customHeight="1">
      <c r="A859" s="13"/>
      <c r="B859" s="1"/>
      <c r="C859" s="36"/>
      <c r="D859" s="261"/>
      <c r="E859" s="262"/>
      <c r="F859" s="41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19"/>
        <v>0</v>
      </c>
      <c r="I859" s="14"/>
    </row>
    <row r="860" spans="1:9" ht="35.1" hidden="1" customHeight="1">
      <c r="A860" s="13"/>
      <c r="B860" s="1"/>
      <c r="C860" s="36"/>
      <c r="D860" s="261"/>
      <c r="E860" s="262"/>
      <c r="F860" s="41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19"/>
        <v>0</v>
      </c>
      <c r="I860" s="14"/>
    </row>
    <row r="861" spans="1:9" ht="35.1" hidden="1" customHeight="1">
      <c r="A861" s="13"/>
      <c r="B861" s="1"/>
      <c r="C861" s="36"/>
      <c r="D861" s="261"/>
      <c r="E861" s="262"/>
      <c r="F861" s="41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19"/>
        <v>0</v>
      </c>
      <c r="I861" s="14"/>
    </row>
    <row r="862" spans="1:9" ht="35.1" hidden="1" customHeight="1">
      <c r="A862" s="13"/>
      <c r="B862" s="1"/>
      <c r="C862" s="36"/>
      <c r="D862" s="261"/>
      <c r="E862" s="262"/>
      <c r="F862" s="41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19"/>
        <v>0</v>
      </c>
      <c r="I862" s="14"/>
    </row>
    <row r="863" spans="1:9" ht="35.1" hidden="1" customHeight="1">
      <c r="A863" s="13"/>
      <c r="B863" s="1"/>
      <c r="C863" s="36"/>
      <c r="D863" s="261"/>
      <c r="E863" s="262"/>
      <c r="F863" s="41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19"/>
        <v>0</v>
      </c>
      <c r="I863" s="14"/>
    </row>
    <row r="864" spans="1:9" ht="35.1" hidden="1" customHeight="1">
      <c r="A864" s="13"/>
      <c r="B864" s="1"/>
      <c r="C864" s="36"/>
      <c r="D864" s="261"/>
      <c r="E864" s="262"/>
      <c r="F864" s="41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19"/>
        <v>0</v>
      </c>
      <c r="I864" s="14"/>
    </row>
    <row r="865" spans="1:9" ht="35.1" hidden="1" customHeight="1">
      <c r="A865" s="13"/>
      <c r="B865" s="1"/>
      <c r="C865" s="36"/>
      <c r="D865" s="261"/>
      <c r="E865" s="262"/>
      <c r="F865" s="41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19"/>
        <v>0</v>
      </c>
      <c r="I865" s="14"/>
    </row>
    <row r="866" spans="1:9" ht="35.1" hidden="1" customHeight="1">
      <c r="A866" s="13"/>
      <c r="B866" s="1"/>
      <c r="C866" s="36"/>
      <c r="D866" s="261"/>
      <c r="E866" s="262"/>
      <c r="F866" s="41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19"/>
        <v>0</v>
      </c>
      <c r="I866" s="14"/>
    </row>
    <row r="867" spans="1:9" ht="35.1" hidden="1" customHeight="1">
      <c r="A867" s="13"/>
      <c r="B867" s="1"/>
      <c r="C867" s="36"/>
      <c r="D867" s="261"/>
      <c r="E867" s="262"/>
      <c r="F867" s="41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19"/>
        <v>0</v>
      </c>
      <c r="I867" s="14"/>
    </row>
    <row r="868" spans="1:9" ht="35.1" hidden="1" customHeight="1">
      <c r="A868" s="13"/>
      <c r="B868" s="1"/>
      <c r="C868" s="36"/>
      <c r="D868" s="261"/>
      <c r="E868" s="262"/>
      <c r="F868" s="41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19"/>
        <v>0</v>
      </c>
      <c r="I868" s="14"/>
    </row>
    <row r="869" spans="1:9" ht="35.1" hidden="1" customHeight="1">
      <c r="A869" s="13"/>
      <c r="B869" s="1"/>
      <c r="C869" s="36"/>
      <c r="D869" s="261"/>
      <c r="E869" s="262"/>
      <c r="F869" s="41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19"/>
        <v>0</v>
      </c>
      <c r="I869" s="14"/>
    </row>
    <row r="870" spans="1:9" ht="35.1" hidden="1" customHeight="1">
      <c r="A870" s="13"/>
      <c r="B870" s="1"/>
      <c r="C870" s="36"/>
      <c r="D870" s="261"/>
      <c r="E870" s="262"/>
      <c r="F870" s="41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19"/>
        <v>0</v>
      </c>
      <c r="I870" s="14"/>
    </row>
    <row r="871" spans="1:9" ht="35.1" hidden="1" customHeight="1">
      <c r="A871" s="13"/>
      <c r="B871" s="1"/>
      <c r="C871" s="36"/>
      <c r="D871" s="261"/>
      <c r="E871" s="262"/>
      <c r="F871" s="41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19"/>
        <v>0</v>
      </c>
      <c r="I871" s="14"/>
    </row>
    <row r="872" spans="1:9" ht="35.1" hidden="1" customHeight="1">
      <c r="A872" s="13"/>
      <c r="B872" s="1"/>
      <c r="C872" s="36"/>
      <c r="D872" s="261"/>
      <c r="E872" s="262"/>
      <c r="F872" s="41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19"/>
        <v>0</v>
      </c>
      <c r="I872" s="14"/>
    </row>
    <row r="873" spans="1:9" ht="35.1" hidden="1" customHeight="1">
      <c r="A873" s="13"/>
      <c r="B873" s="1"/>
      <c r="C873" s="36"/>
      <c r="D873" s="261"/>
      <c r="E873" s="262"/>
      <c r="F873" s="41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19"/>
        <v>0</v>
      </c>
      <c r="I873" s="14"/>
    </row>
    <row r="874" spans="1:9" ht="35.1" hidden="1" customHeight="1">
      <c r="A874" s="13"/>
      <c r="B874" s="1"/>
      <c r="C874" s="36"/>
      <c r="D874" s="261"/>
      <c r="E874" s="262"/>
      <c r="F874" s="41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19"/>
        <v>0</v>
      </c>
      <c r="I874" s="14"/>
    </row>
    <row r="875" spans="1:9" ht="35.1" hidden="1" customHeight="1">
      <c r="A875" s="13"/>
      <c r="B875" s="1"/>
      <c r="C875" s="36"/>
      <c r="D875" s="261"/>
      <c r="E875" s="262"/>
      <c r="F875" s="41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19"/>
        <v>0</v>
      </c>
      <c r="I875" s="14"/>
    </row>
    <row r="876" spans="1:9" ht="35.1" hidden="1" customHeight="1">
      <c r="A876" s="13"/>
      <c r="B876" s="1"/>
      <c r="C876" s="36"/>
      <c r="D876" s="261"/>
      <c r="E876" s="262"/>
      <c r="F876" s="41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19"/>
        <v>0</v>
      </c>
      <c r="I876" s="14"/>
    </row>
    <row r="877" spans="1:9" ht="35.1" hidden="1" customHeight="1">
      <c r="A877" s="13"/>
      <c r="B877" s="1"/>
      <c r="C877" s="36"/>
      <c r="D877" s="261"/>
      <c r="E877" s="262"/>
      <c r="F877" s="41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19"/>
        <v>0</v>
      </c>
      <c r="I877" s="14"/>
    </row>
    <row r="878" spans="1:9" ht="35.1" hidden="1" customHeight="1">
      <c r="A878" s="13"/>
      <c r="B878" s="1"/>
      <c r="C878" s="36"/>
      <c r="D878" s="261"/>
      <c r="E878" s="262"/>
      <c r="F878" s="41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19"/>
        <v>0</v>
      </c>
      <c r="I878" s="14"/>
    </row>
    <row r="879" spans="1:9" ht="35.1" hidden="1" customHeight="1">
      <c r="A879" s="13"/>
      <c r="B879" s="1"/>
      <c r="C879" s="36"/>
      <c r="D879" s="261"/>
      <c r="E879" s="262"/>
      <c r="F879" s="41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19"/>
        <v>0</v>
      </c>
      <c r="I879" s="14"/>
    </row>
    <row r="880" spans="1:9" ht="35.1" hidden="1" customHeight="1">
      <c r="A880" s="13"/>
      <c r="B880" s="1"/>
      <c r="C880" s="36"/>
      <c r="D880" s="261"/>
      <c r="E880" s="262"/>
      <c r="F880" s="41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19"/>
        <v>0</v>
      </c>
      <c r="I880" s="14"/>
    </row>
    <row r="881" spans="1:9" ht="35.1" hidden="1" customHeight="1">
      <c r="A881" s="13"/>
      <c r="B881" s="1"/>
      <c r="C881" s="36"/>
      <c r="D881" s="261"/>
      <c r="E881" s="262"/>
      <c r="F881" s="41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19"/>
        <v>0</v>
      </c>
      <c r="I881" s="14"/>
    </row>
    <row r="882" spans="1:9" ht="35.1" hidden="1" customHeight="1">
      <c r="A882" s="13"/>
      <c r="B882" s="1"/>
      <c r="C882" s="36"/>
      <c r="D882" s="261"/>
      <c r="E882" s="262"/>
      <c r="F882" s="41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19"/>
        <v>0</v>
      </c>
      <c r="I882" s="14"/>
    </row>
    <row r="883" spans="1:9" ht="35.1" hidden="1" customHeight="1">
      <c r="A883" s="13"/>
      <c r="B883" s="1"/>
      <c r="C883" s="36"/>
      <c r="D883" s="261"/>
      <c r="E883" s="262"/>
      <c r="F883" s="41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19"/>
        <v>0</v>
      </c>
      <c r="I883" s="14"/>
    </row>
    <row r="884" spans="1:9" ht="35.1" hidden="1" customHeight="1">
      <c r="A884" s="13"/>
      <c r="B884" s="1"/>
      <c r="C884" s="37"/>
      <c r="D884" s="261"/>
      <c r="E884" s="262"/>
      <c r="F884" s="41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19"/>
        <v>0</v>
      </c>
      <c r="I884" s="14"/>
    </row>
    <row r="885" spans="1:9" ht="35.1" hidden="1" customHeight="1">
      <c r="A885" s="13"/>
      <c r="B885" s="1"/>
      <c r="C885" s="36"/>
      <c r="D885" s="261"/>
      <c r="E885" s="262"/>
      <c r="F885" s="41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19"/>
        <v>0</v>
      </c>
      <c r="I885" s="14"/>
    </row>
    <row r="886" spans="1:9" ht="35.1" hidden="1" customHeight="1">
      <c r="A886" s="13"/>
      <c r="B886" s="1"/>
      <c r="C886" s="36"/>
      <c r="D886" s="261"/>
      <c r="E886" s="262"/>
      <c r="F886" s="41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19"/>
        <v>0</v>
      </c>
      <c r="I886" s="14"/>
    </row>
    <row r="887" spans="1:9" ht="35.1" hidden="1" customHeight="1">
      <c r="A887" s="13"/>
      <c r="B887" s="1"/>
      <c r="C887" s="36"/>
      <c r="D887" s="261"/>
      <c r="E887" s="262"/>
      <c r="F887" s="41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19"/>
        <v>0</v>
      </c>
      <c r="I887" s="14"/>
    </row>
    <row r="888" spans="1:9" ht="35.1" hidden="1" customHeight="1">
      <c r="A888" s="13"/>
      <c r="B888" s="1"/>
      <c r="C888" s="36"/>
      <c r="D888" s="261"/>
      <c r="E888" s="262"/>
      <c r="F888" s="41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19"/>
        <v>0</v>
      </c>
      <c r="I888" s="14"/>
    </row>
    <row r="889" spans="1:9" ht="35.1" hidden="1" customHeight="1">
      <c r="A889" s="13"/>
      <c r="B889" s="1"/>
      <c r="C889" s="36"/>
      <c r="D889" s="261"/>
      <c r="E889" s="262"/>
      <c r="F889" s="41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19"/>
        <v>0</v>
      </c>
      <c r="I889" s="14"/>
    </row>
    <row r="890" spans="1:9" ht="35.1" hidden="1" customHeight="1">
      <c r="A890" s="13"/>
      <c r="B890" s="1"/>
      <c r="C890" s="36"/>
      <c r="D890" s="261"/>
      <c r="E890" s="262"/>
      <c r="F890" s="41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19"/>
        <v>0</v>
      </c>
      <c r="I890" s="14"/>
    </row>
    <row r="891" spans="1:9" ht="35.1" hidden="1" customHeight="1">
      <c r="A891" s="13"/>
      <c r="B891" s="1"/>
      <c r="C891" s="36"/>
      <c r="D891" s="261"/>
      <c r="E891" s="262"/>
      <c r="F891" s="41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19"/>
        <v>0</v>
      </c>
      <c r="I891" s="14"/>
    </row>
    <row r="892" spans="1:9" ht="35.1" hidden="1" customHeight="1">
      <c r="A892" s="13"/>
      <c r="B892" s="1"/>
      <c r="C892" s="36"/>
      <c r="D892" s="261"/>
      <c r="E892" s="262"/>
      <c r="F892" s="41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19"/>
        <v>0</v>
      </c>
      <c r="I892" s="14"/>
    </row>
    <row r="893" spans="1:9" ht="35.1" hidden="1" customHeight="1">
      <c r="A893" s="13"/>
      <c r="B893" s="1"/>
      <c r="C893" s="36"/>
      <c r="D893" s="261"/>
      <c r="E893" s="262"/>
      <c r="F893" s="41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19"/>
        <v>0</v>
      </c>
      <c r="I893" s="14"/>
    </row>
    <row r="894" spans="1:9" ht="35.1" hidden="1" customHeight="1">
      <c r="A894" s="13"/>
      <c r="B894" s="1"/>
      <c r="C894" s="36"/>
      <c r="D894" s="261"/>
      <c r="E894" s="262"/>
      <c r="F894" s="41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19"/>
        <v>0</v>
      </c>
      <c r="I894" s="14"/>
    </row>
    <row r="895" spans="1:9" ht="35.1" hidden="1" customHeight="1">
      <c r="A895" s="13"/>
      <c r="B895" s="1"/>
      <c r="C895" s="36"/>
      <c r="D895" s="261"/>
      <c r="E895" s="262"/>
      <c r="F895" s="41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19"/>
        <v>0</v>
      </c>
      <c r="I895" s="14"/>
    </row>
    <row r="896" spans="1:9" ht="35.1" hidden="1" customHeight="1">
      <c r="A896" s="13"/>
      <c r="B896" s="1"/>
      <c r="C896" s="36"/>
      <c r="D896" s="261"/>
      <c r="E896" s="262"/>
      <c r="F896" s="41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19"/>
        <v>0</v>
      </c>
      <c r="I896" s="14"/>
    </row>
    <row r="897" spans="1:9" ht="35.1" hidden="1" customHeight="1">
      <c r="A897" s="13"/>
      <c r="B897" s="1"/>
      <c r="C897" s="36"/>
      <c r="D897" s="261"/>
      <c r="E897" s="262"/>
      <c r="F897" s="41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19"/>
        <v>0</v>
      </c>
      <c r="I897" s="14"/>
    </row>
    <row r="898" spans="1:9" ht="35.1" hidden="1" customHeight="1">
      <c r="A898" s="13"/>
      <c r="B898" s="1"/>
      <c r="C898" s="36"/>
      <c r="D898" s="261"/>
      <c r="E898" s="262"/>
      <c r="F898" s="41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19"/>
        <v>0</v>
      </c>
      <c r="I898" s="14"/>
    </row>
    <row r="899" spans="1:9" ht="35.1" hidden="1" customHeight="1">
      <c r="A899" s="13"/>
      <c r="B899" s="1"/>
      <c r="C899" s="36"/>
      <c r="D899" s="261"/>
      <c r="E899" s="262"/>
      <c r="F899" s="41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19"/>
        <v>0</v>
      </c>
      <c r="I899" s="14"/>
    </row>
    <row r="900" spans="1:9" ht="35.1" hidden="1" customHeight="1">
      <c r="A900" s="13"/>
      <c r="B900" s="1"/>
      <c r="C900" s="36"/>
      <c r="D900" s="261"/>
      <c r="E900" s="262"/>
      <c r="F900" s="41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19"/>
        <v>0</v>
      </c>
      <c r="I900" s="14"/>
    </row>
    <row r="901" spans="1:9" ht="35.1" hidden="1" customHeight="1">
      <c r="A901" s="13"/>
      <c r="B901" s="1"/>
      <c r="C901" s="36"/>
      <c r="D901" s="261"/>
      <c r="E901" s="262"/>
      <c r="F901" s="41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19"/>
        <v>0</v>
      </c>
      <c r="I901" s="14"/>
    </row>
    <row r="902" spans="1:9" ht="35.1" hidden="1" customHeight="1">
      <c r="A902" s="13"/>
      <c r="B902" s="1"/>
      <c r="C902" s="36"/>
      <c r="D902" s="261"/>
      <c r="E902" s="262"/>
      <c r="F902" s="41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19"/>
        <v>0</v>
      </c>
      <c r="I902" s="14"/>
    </row>
    <row r="903" spans="1:9" ht="35.1" hidden="1" customHeight="1">
      <c r="A903" s="13"/>
      <c r="B903" s="1"/>
      <c r="C903" s="36"/>
      <c r="D903" s="261"/>
      <c r="E903" s="262"/>
      <c r="F903" s="41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19"/>
        <v>0</v>
      </c>
      <c r="I903" s="14"/>
    </row>
    <row r="904" spans="1:9" ht="35.1" hidden="1" customHeight="1">
      <c r="A904" s="13"/>
      <c r="B904" s="1"/>
      <c r="C904" s="36"/>
      <c r="D904" s="261"/>
      <c r="E904" s="262"/>
      <c r="F904" s="41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19"/>
        <v>0</v>
      </c>
      <c r="I904" s="14"/>
    </row>
    <row r="905" spans="1:9" ht="35.1" hidden="1" customHeight="1">
      <c r="A905" s="13"/>
      <c r="B905" s="1"/>
      <c r="C905" s="36"/>
      <c r="D905" s="261"/>
      <c r="E905" s="262"/>
      <c r="F905" s="41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ref="H905:H935" si="20">ROUND(IF(ISNUMBER(B905), G905*B905, 0),5)</f>
        <v>0</v>
      </c>
      <c r="I905" s="14"/>
    </row>
    <row r="906" spans="1:9" ht="35.1" hidden="1" customHeight="1">
      <c r="A906" s="13"/>
      <c r="B906" s="1"/>
      <c r="C906" s="36"/>
      <c r="D906" s="261"/>
      <c r="E906" s="262"/>
      <c r="F906" s="41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0"/>
        <v>0</v>
      </c>
      <c r="I906" s="14"/>
    </row>
    <row r="907" spans="1:9" ht="35.1" hidden="1" customHeight="1">
      <c r="A907" s="13"/>
      <c r="B907" s="1"/>
      <c r="C907" s="36"/>
      <c r="D907" s="261"/>
      <c r="E907" s="262"/>
      <c r="F907" s="41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0"/>
        <v>0</v>
      </c>
      <c r="I907" s="14"/>
    </row>
    <row r="908" spans="1:9" ht="35.1" hidden="1" customHeight="1">
      <c r="A908" s="13"/>
      <c r="B908" s="1"/>
      <c r="C908" s="37"/>
      <c r="D908" s="261"/>
      <c r="E908" s="262"/>
      <c r="F908" s="41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0"/>
        <v>0</v>
      </c>
      <c r="I908" s="14"/>
    </row>
    <row r="909" spans="1:9" ht="35.1" hidden="1" customHeight="1">
      <c r="A909" s="13"/>
      <c r="B909" s="1"/>
      <c r="C909" s="36"/>
      <c r="D909" s="261"/>
      <c r="E909" s="262"/>
      <c r="F909" s="41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0"/>
        <v>0</v>
      </c>
      <c r="I909" s="14"/>
    </row>
    <row r="910" spans="1:9" ht="35.1" hidden="1" customHeight="1">
      <c r="A910" s="13"/>
      <c r="B910" s="1"/>
      <c r="C910" s="36"/>
      <c r="D910" s="261"/>
      <c r="E910" s="262"/>
      <c r="F910" s="41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0"/>
        <v>0</v>
      </c>
      <c r="I910" s="14"/>
    </row>
    <row r="911" spans="1:9" ht="35.1" hidden="1" customHeight="1">
      <c r="A911" s="13"/>
      <c r="B911" s="1"/>
      <c r="C911" s="36"/>
      <c r="D911" s="261"/>
      <c r="E911" s="262"/>
      <c r="F911" s="41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0"/>
        <v>0</v>
      </c>
      <c r="I911" s="14"/>
    </row>
    <row r="912" spans="1:9" ht="35.1" hidden="1" customHeight="1">
      <c r="A912" s="13"/>
      <c r="B912" s="1"/>
      <c r="C912" s="36"/>
      <c r="D912" s="261"/>
      <c r="E912" s="262"/>
      <c r="F912" s="41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0"/>
        <v>0</v>
      </c>
      <c r="I912" s="14"/>
    </row>
    <row r="913" spans="1:9" ht="35.1" hidden="1" customHeight="1">
      <c r="A913" s="13"/>
      <c r="B913" s="1"/>
      <c r="C913" s="36"/>
      <c r="D913" s="261"/>
      <c r="E913" s="262"/>
      <c r="F913" s="41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0"/>
        <v>0</v>
      </c>
      <c r="I913" s="14"/>
    </row>
    <row r="914" spans="1:9" ht="35.1" hidden="1" customHeight="1">
      <c r="A914" s="13"/>
      <c r="B914" s="1"/>
      <c r="C914" s="36"/>
      <c r="D914" s="261"/>
      <c r="E914" s="262"/>
      <c r="F914" s="41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0"/>
        <v>0</v>
      </c>
      <c r="I914" s="14"/>
    </row>
    <row r="915" spans="1:9" ht="35.1" hidden="1" customHeight="1">
      <c r="A915" s="13"/>
      <c r="B915" s="1"/>
      <c r="C915" s="36"/>
      <c r="D915" s="261"/>
      <c r="E915" s="262"/>
      <c r="F915" s="41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0"/>
        <v>0</v>
      </c>
      <c r="I915" s="14"/>
    </row>
    <row r="916" spans="1:9" ht="35.1" hidden="1" customHeight="1">
      <c r="A916" s="13"/>
      <c r="B916" s="1"/>
      <c r="C916" s="36"/>
      <c r="D916" s="261"/>
      <c r="E916" s="262"/>
      <c r="F916" s="41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0"/>
        <v>0</v>
      </c>
      <c r="I916" s="14"/>
    </row>
    <row r="917" spans="1:9" ht="35.1" hidden="1" customHeight="1">
      <c r="A917" s="13"/>
      <c r="B917" s="1"/>
      <c r="C917" s="36"/>
      <c r="D917" s="261"/>
      <c r="E917" s="262"/>
      <c r="F917" s="41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0"/>
        <v>0</v>
      </c>
      <c r="I917" s="14"/>
    </row>
    <row r="918" spans="1:9" ht="35.1" hidden="1" customHeight="1">
      <c r="A918" s="13"/>
      <c r="B918" s="1"/>
      <c r="C918" s="36"/>
      <c r="D918" s="261"/>
      <c r="E918" s="262"/>
      <c r="F918" s="41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0"/>
        <v>0</v>
      </c>
      <c r="I918" s="14"/>
    </row>
    <row r="919" spans="1:9" ht="35.1" hidden="1" customHeight="1">
      <c r="A919" s="13"/>
      <c r="B919" s="1"/>
      <c r="C919" s="36"/>
      <c r="D919" s="261"/>
      <c r="E919" s="262"/>
      <c r="F919" s="41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0"/>
        <v>0</v>
      </c>
      <c r="I919" s="14"/>
    </row>
    <row r="920" spans="1:9" ht="35.1" hidden="1" customHeight="1">
      <c r="A920" s="13"/>
      <c r="B920" s="1"/>
      <c r="C920" s="36"/>
      <c r="D920" s="261"/>
      <c r="E920" s="262"/>
      <c r="F920" s="41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0"/>
        <v>0</v>
      </c>
      <c r="I920" s="14"/>
    </row>
    <row r="921" spans="1:9" ht="35.1" hidden="1" customHeight="1">
      <c r="A921" s="13"/>
      <c r="B921" s="1"/>
      <c r="C921" s="36"/>
      <c r="D921" s="261"/>
      <c r="E921" s="262"/>
      <c r="F921" s="41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0"/>
        <v>0</v>
      </c>
      <c r="I921" s="14"/>
    </row>
    <row r="922" spans="1:9" ht="35.1" hidden="1" customHeight="1">
      <c r="A922" s="13"/>
      <c r="B922" s="1"/>
      <c r="C922" s="36"/>
      <c r="D922" s="261"/>
      <c r="E922" s="262"/>
      <c r="F922" s="41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0"/>
        <v>0</v>
      </c>
      <c r="I922" s="14"/>
    </row>
    <row r="923" spans="1:9" ht="35.1" hidden="1" customHeight="1">
      <c r="A923" s="13"/>
      <c r="B923" s="1"/>
      <c r="C923" s="36"/>
      <c r="D923" s="261"/>
      <c r="E923" s="262"/>
      <c r="F923" s="41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0"/>
        <v>0</v>
      </c>
      <c r="I923" s="14"/>
    </row>
    <row r="924" spans="1:9" ht="35.1" hidden="1" customHeight="1">
      <c r="A924" s="13"/>
      <c r="B924" s="1"/>
      <c r="C924" s="36"/>
      <c r="D924" s="261"/>
      <c r="E924" s="262"/>
      <c r="F924" s="41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0"/>
        <v>0</v>
      </c>
      <c r="I924" s="14"/>
    </row>
    <row r="925" spans="1:9" ht="35.1" hidden="1" customHeight="1">
      <c r="A925" s="13"/>
      <c r="B925" s="1"/>
      <c r="C925" s="36"/>
      <c r="D925" s="261"/>
      <c r="E925" s="262"/>
      <c r="F925" s="41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0"/>
        <v>0</v>
      </c>
      <c r="I925" s="14"/>
    </row>
    <row r="926" spans="1:9" ht="35.1" hidden="1" customHeight="1">
      <c r="A926" s="13"/>
      <c r="B926" s="1"/>
      <c r="C926" s="36"/>
      <c r="D926" s="261"/>
      <c r="E926" s="262"/>
      <c r="F926" s="41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0"/>
        <v>0</v>
      </c>
      <c r="I926" s="14"/>
    </row>
    <row r="927" spans="1:9" ht="35.1" hidden="1" customHeight="1">
      <c r="A927" s="13"/>
      <c r="B927" s="1"/>
      <c r="C927" s="36"/>
      <c r="D927" s="261"/>
      <c r="E927" s="262"/>
      <c r="F927" s="41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0"/>
        <v>0</v>
      </c>
      <c r="I927" s="14"/>
    </row>
    <row r="928" spans="1:9" ht="35.1" hidden="1" customHeight="1">
      <c r="A928" s="13"/>
      <c r="B928" s="1"/>
      <c r="C928" s="36"/>
      <c r="D928" s="261"/>
      <c r="E928" s="262"/>
      <c r="F928" s="41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0"/>
        <v>0</v>
      </c>
      <c r="I928" s="14"/>
    </row>
    <row r="929" spans="1:9" ht="35.1" hidden="1" customHeight="1">
      <c r="A929" s="13"/>
      <c r="B929" s="1"/>
      <c r="C929" s="36"/>
      <c r="D929" s="261"/>
      <c r="E929" s="262"/>
      <c r="F929" s="41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0"/>
        <v>0</v>
      </c>
      <c r="I929" s="14"/>
    </row>
    <row r="930" spans="1:9" ht="35.1" hidden="1" customHeight="1">
      <c r="A930" s="13"/>
      <c r="B930" s="1"/>
      <c r="C930" s="36"/>
      <c r="D930" s="261"/>
      <c r="E930" s="262"/>
      <c r="F930" s="41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0"/>
        <v>0</v>
      </c>
      <c r="I930" s="14"/>
    </row>
    <row r="931" spans="1:9" ht="35.1" hidden="1" customHeight="1">
      <c r="A931" s="13"/>
      <c r="B931" s="1"/>
      <c r="C931" s="36"/>
      <c r="D931" s="261"/>
      <c r="E931" s="262"/>
      <c r="F931" s="41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0"/>
        <v>0</v>
      </c>
      <c r="I931" s="14"/>
    </row>
    <row r="932" spans="1:9" ht="35.1" hidden="1" customHeight="1">
      <c r="A932" s="13"/>
      <c r="B932" s="1"/>
      <c r="C932" s="36"/>
      <c r="D932" s="261"/>
      <c r="E932" s="262"/>
      <c r="F932" s="41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0"/>
        <v>0</v>
      </c>
      <c r="I932" s="14"/>
    </row>
    <row r="933" spans="1:9" ht="35.1" hidden="1" customHeight="1">
      <c r="A933" s="13"/>
      <c r="B933" s="1"/>
      <c r="C933" s="36"/>
      <c r="D933" s="261"/>
      <c r="E933" s="262"/>
      <c r="F933" s="41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0"/>
        <v>0</v>
      </c>
      <c r="I933" s="14"/>
    </row>
    <row r="934" spans="1:9" ht="35.1" hidden="1" customHeight="1">
      <c r="A934" s="13"/>
      <c r="B934" s="1"/>
      <c r="C934" s="36"/>
      <c r="D934" s="261"/>
      <c r="E934" s="262"/>
      <c r="F934" s="41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0"/>
        <v>0</v>
      </c>
      <c r="I934" s="14"/>
    </row>
    <row r="935" spans="1:9" ht="35.1" hidden="1" customHeight="1">
      <c r="A935" s="13"/>
      <c r="B935" s="1"/>
      <c r="C935" s="36"/>
      <c r="D935" s="261"/>
      <c r="E935" s="262"/>
      <c r="F935" s="41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0"/>
        <v>0</v>
      </c>
      <c r="I935" s="14"/>
    </row>
    <row r="936" spans="1:9" ht="35.1" hidden="1" customHeight="1">
      <c r="A936" s="13"/>
      <c r="B936" s="1"/>
      <c r="C936" s="37"/>
      <c r="D936" s="261"/>
      <c r="E936" s="262"/>
      <c r="F936" s="41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>ROUND(IF(ISNUMBER(B936), G936*B936, 0),5)</f>
        <v>0</v>
      </c>
      <c r="I936" s="14"/>
    </row>
    <row r="937" spans="1:9" ht="35.1" hidden="1" customHeight="1">
      <c r="A937" s="13"/>
      <c r="B937" s="1"/>
      <c r="C937" s="36"/>
      <c r="D937" s="261"/>
      <c r="E937" s="262"/>
      <c r="F937" s="41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 t="shared" ref="H937:H999" si="21">ROUND(IF(ISNUMBER(B937), G937*B937, 0),5)</f>
        <v>0</v>
      </c>
      <c r="I937" s="14"/>
    </row>
    <row r="938" spans="1:9" ht="35.1" hidden="1" customHeight="1">
      <c r="A938" s="13"/>
      <c r="B938" s="1"/>
      <c r="C938" s="36"/>
      <c r="D938" s="261"/>
      <c r="E938" s="262"/>
      <c r="F938" s="41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si="21"/>
        <v>0</v>
      </c>
      <c r="I938" s="14"/>
    </row>
    <row r="939" spans="1:9" ht="35.1" hidden="1" customHeight="1">
      <c r="A939" s="13"/>
      <c r="B939" s="1"/>
      <c r="C939" s="36"/>
      <c r="D939" s="261"/>
      <c r="E939" s="262"/>
      <c r="F939" s="41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1"/>
        <v>0</v>
      </c>
      <c r="I939" s="14"/>
    </row>
    <row r="940" spans="1:9" ht="35.1" hidden="1" customHeight="1">
      <c r="A940" s="13"/>
      <c r="B940" s="1"/>
      <c r="C940" s="36"/>
      <c r="D940" s="261"/>
      <c r="E940" s="262"/>
      <c r="F940" s="41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1"/>
        <v>0</v>
      </c>
      <c r="I940" s="14"/>
    </row>
    <row r="941" spans="1:9" ht="35.1" hidden="1" customHeight="1">
      <c r="A941" s="13"/>
      <c r="B941" s="1"/>
      <c r="C941" s="36"/>
      <c r="D941" s="261"/>
      <c r="E941" s="262"/>
      <c r="F941" s="41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1"/>
        <v>0</v>
      </c>
      <c r="I941" s="14"/>
    </row>
    <row r="942" spans="1:9" ht="35.1" hidden="1" customHeight="1">
      <c r="A942" s="13"/>
      <c r="B942" s="1"/>
      <c r="C942" s="36"/>
      <c r="D942" s="261"/>
      <c r="E942" s="262"/>
      <c r="F942" s="41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1"/>
        <v>0</v>
      </c>
      <c r="I942" s="14"/>
    </row>
    <row r="943" spans="1:9" ht="35.1" hidden="1" customHeight="1">
      <c r="A943" s="13"/>
      <c r="B943" s="1"/>
      <c r="C943" s="36"/>
      <c r="D943" s="261"/>
      <c r="E943" s="262"/>
      <c r="F943" s="41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1"/>
        <v>0</v>
      </c>
      <c r="I943" s="14"/>
    </row>
    <row r="944" spans="1:9" ht="35.1" hidden="1" customHeight="1">
      <c r="A944" s="13"/>
      <c r="B944" s="1"/>
      <c r="C944" s="36"/>
      <c r="D944" s="261"/>
      <c r="E944" s="262"/>
      <c r="F944" s="41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1"/>
        <v>0</v>
      </c>
      <c r="I944" s="14"/>
    </row>
    <row r="945" spans="1:9" ht="35.1" hidden="1" customHeight="1">
      <c r="A945" s="13"/>
      <c r="B945" s="1"/>
      <c r="C945" s="36"/>
      <c r="D945" s="261"/>
      <c r="E945" s="262"/>
      <c r="F945" s="41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1"/>
        <v>0</v>
      </c>
      <c r="I945" s="14"/>
    </row>
    <row r="946" spans="1:9" ht="35.1" hidden="1" customHeight="1">
      <c r="A946" s="13"/>
      <c r="B946" s="1"/>
      <c r="C946" s="36"/>
      <c r="D946" s="261"/>
      <c r="E946" s="262"/>
      <c r="F946" s="41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1"/>
        <v>0</v>
      </c>
      <c r="I946" s="14"/>
    </row>
    <row r="947" spans="1:9" ht="35.1" hidden="1" customHeight="1">
      <c r="A947" s="13"/>
      <c r="B947" s="1"/>
      <c r="C947" s="36"/>
      <c r="D947" s="261"/>
      <c r="E947" s="262"/>
      <c r="F947" s="41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1"/>
        <v>0</v>
      </c>
      <c r="I947" s="14"/>
    </row>
    <row r="948" spans="1:9" ht="35.1" hidden="1" customHeight="1">
      <c r="A948" s="13"/>
      <c r="B948" s="1"/>
      <c r="C948" s="36"/>
      <c r="D948" s="261"/>
      <c r="E948" s="262"/>
      <c r="F948" s="41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1"/>
        <v>0</v>
      </c>
      <c r="I948" s="14"/>
    </row>
    <row r="949" spans="1:9" ht="35.1" hidden="1" customHeight="1">
      <c r="A949" s="13"/>
      <c r="B949" s="1"/>
      <c r="C949" s="36"/>
      <c r="D949" s="261"/>
      <c r="E949" s="262"/>
      <c r="F949" s="41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1"/>
        <v>0</v>
      </c>
      <c r="I949" s="14"/>
    </row>
    <row r="950" spans="1:9" ht="35.1" hidden="1" customHeight="1">
      <c r="A950" s="13"/>
      <c r="B950" s="1"/>
      <c r="C950" s="36"/>
      <c r="D950" s="261"/>
      <c r="E950" s="262"/>
      <c r="F950" s="41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1"/>
        <v>0</v>
      </c>
      <c r="I950" s="14"/>
    </row>
    <row r="951" spans="1:9" ht="35.1" hidden="1" customHeight="1">
      <c r="A951" s="13"/>
      <c r="B951" s="1"/>
      <c r="C951" s="36"/>
      <c r="D951" s="261"/>
      <c r="E951" s="262"/>
      <c r="F951" s="41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1"/>
        <v>0</v>
      </c>
      <c r="I951" s="14"/>
    </row>
    <row r="952" spans="1:9" ht="35.1" hidden="1" customHeight="1">
      <c r="A952" s="13"/>
      <c r="B952" s="1"/>
      <c r="C952" s="36"/>
      <c r="D952" s="261"/>
      <c r="E952" s="262"/>
      <c r="F952" s="41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1"/>
        <v>0</v>
      </c>
      <c r="I952" s="14"/>
    </row>
    <row r="953" spans="1:9" ht="35.1" hidden="1" customHeight="1">
      <c r="A953" s="13"/>
      <c r="B953" s="1"/>
      <c r="C953" s="36"/>
      <c r="D953" s="261"/>
      <c r="E953" s="262"/>
      <c r="F953" s="41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1"/>
        <v>0</v>
      </c>
      <c r="I953" s="14"/>
    </row>
    <row r="954" spans="1:9" ht="35.1" hidden="1" customHeight="1">
      <c r="A954" s="13"/>
      <c r="B954" s="1"/>
      <c r="C954" s="36"/>
      <c r="D954" s="261"/>
      <c r="E954" s="262"/>
      <c r="F954" s="41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1"/>
        <v>0</v>
      </c>
      <c r="I954" s="14"/>
    </row>
    <row r="955" spans="1:9" ht="35.1" hidden="1" customHeight="1">
      <c r="A955" s="13"/>
      <c r="B955" s="1"/>
      <c r="C955" s="36"/>
      <c r="D955" s="261"/>
      <c r="E955" s="262"/>
      <c r="F955" s="41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1"/>
        <v>0</v>
      </c>
      <c r="I955" s="14"/>
    </row>
    <row r="956" spans="1:9" ht="35.1" hidden="1" customHeight="1">
      <c r="A956" s="13"/>
      <c r="B956" s="1"/>
      <c r="C956" s="36"/>
      <c r="D956" s="261"/>
      <c r="E956" s="262"/>
      <c r="F956" s="41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1"/>
        <v>0</v>
      </c>
      <c r="I956" s="14"/>
    </row>
    <row r="957" spans="1:9" ht="35.1" hidden="1" customHeight="1">
      <c r="A957" s="13"/>
      <c r="B957" s="1"/>
      <c r="C957" s="36"/>
      <c r="D957" s="261"/>
      <c r="E957" s="262"/>
      <c r="F957" s="41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1"/>
        <v>0</v>
      </c>
      <c r="I957" s="14"/>
    </row>
    <row r="958" spans="1:9" ht="35.1" hidden="1" customHeight="1">
      <c r="A958" s="13"/>
      <c r="B958" s="1"/>
      <c r="C958" s="36"/>
      <c r="D958" s="261"/>
      <c r="E958" s="262"/>
      <c r="F958" s="41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1"/>
        <v>0</v>
      </c>
      <c r="I958" s="14"/>
    </row>
    <row r="959" spans="1:9" ht="35.1" hidden="1" customHeight="1">
      <c r="A959" s="13"/>
      <c r="B959" s="1"/>
      <c r="C959" s="36"/>
      <c r="D959" s="261"/>
      <c r="E959" s="262"/>
      <c r="F959" s="41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1"/>
        <v>0</v>
      </c>
      <c r="I959" s="14"/>
    </row>
    <row r="960" spans="1:9" ht="35.1" hidden="1" customHeight="1">
      <c r="A960" s="13"/>
      <c r="B960" s="1"/>
      <c r="C960" s="36"/>
      <c r="D960" s="261"/>
      <c r="E960" s="262"/>
      <c r="F960" s="41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1"/>
        <v>0</v>
      </c>
      <c r="I960" s="14"/>
    </row>
    <row r="961" spans="1:9" ht="35.1" hidden="1" customHeight="1">
      <c r="A961" s="13"/>
      <c r="B961" s="1"/>
      <c r="C961" s="36"/>
      <c r="D961" s="261"/>
      <c r="E961" s="262"/>
      <c r="F961" s="41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1"/>
        <v>0</v>
      </c>
      <c r="I961" s="14"/>
    </row>
    <row r="962" spans="1:9" ht="35.1" hidden="1" customHeight="1">
      <c r="A962" s="13"/>
      <c r="B962" s="1"/>
      <c r="C962" s="36"/>
      <c r="D962" s="261"/>
      <c r="E962" s="262"/>
      <c r="F962" s="41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1"/>
        <v>0</v>
      </c>
      <c r="I962" s="14"/>
    </row>
    <row r="963" spans="1:9" ht="35.1" hidden="1" customHeight="1">
      <c r="A963" s="13"/>
      <c r="B963" s="1"/>
      <c r="C963" s="36"/>
      <c r="D963" s="261"/>
      <c r="E963" s="262"/>
      <c r="F963" s="41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1"/>
        <v>0</v>
      </c>
      <c r="I963" s="14"/>
    </row>
    <row r="964" spans="1:9" ht="35.1" hidden="1" customHeight="1">
      <c r="A964" s="13"/>
      <c r="B964" s="1"/>
      <c r="C964" s="36"/>
      <c r="D964" s="261"/>
      <c r="E964" s="262"/>
      <c r="F964" s="41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1"/>
        <v>0</v>
      </c>
      <c r="I964" s="14"/>
    </row>
    <row r="965" spans="1:9" ht="35.1" hidden="1" customHeight="1">
      <c r="A965" s="13"/>
      <c r="B965" s="1"/>
      <c r="C965" s="36"/>
      <c r="D965" s="261"/>
      <c r="E965" s="262"/>
      <c r="F965" s="41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1"/>
        <v>0</v>
      </c>
      <c r="I965" s="14"/>
    </row>
    <row r="966" spans="1:9" ht="35.1" hidden="1" customHeight="1">
      <c r="A966" s="13"/>
      <c r="B966" s="1"/>
      <c r="C966" s="36"/>
      <c r="D966" s="261"/>
      <c r="E966" s="262"/>
      <c r="F966" s="41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1"/>
        <v>0</v>
      </c>
      <c r="I966" s="14"/>
    </row>
    <row r="967" spans="1:9" ht="35.1" hidden="1" customHeight="1">
      <c r="A967" s="13"/>
      <c r="B967" s="1"/>
      <c r="C967" s="36"/>
      <c r="D967" s="261"/>
      <c r="E967" s="262"/>
      <c r="F967" s="41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1"/>
        <v>0</v>
      </c>
      <c r="I967" s="14"/>
    </row>
    <row r="968" spans="1:9" ht="35.1" hidden="1" customHeight="1">
      <c r="A968" s="13"/>
      <c r="B968" s="1"/>
      <c r="C968" s="36"/>
      <c r="D968" s="261"/>
      <c r="E968" s="262"/>
      <c r="F968" s="41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1"/>
        <v>0</v>
      </c>
      <c r="I968" s="14"/>
    </row>
    <row r="969" spans="1:9" ht="35.1" hidden="1" customHeight="1">
      <c r="A969" s="13"/>
      <c r="B969" s="1"/>
      <c r="C969" s="36"/>
      <c r="D969" s="261"/>
      <c r="E969" s="262"/>
      <c r="F969" s="41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1"/>
        <v>0</v>
      </c>
      <c r="I969" s="14"/>
    </row>
    <row r="970" spans="1:9" ht="35.1" hidden="1" customHeight="1">
      <c r="A970" s="13"/>
      <c r="B970" s="1"/>
      <c r="C970" s="36"/>
      <c r="D970" s="261"/>
      <c r="E970" s="262"/>
      <c r="F970" s="41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1"/>
        <v>0</v>
      </c>
      <c r="I970" s="14"/>
    </row>
    <row r="971" spans="1:9" ht="35.1" hidden="1" customHeight="1">
      <c r="A971" s="13"/>
      <c r="B971" s="1"/>
      <c r="C971" s="36"/>
      <c r="D971" s="261"/>
      <c r="E971" s="262"/>
      <c r="F971" s="41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1"/>
        <v>0</v>
      </c>
      <c r="I971" s="14"/>
    </row>
    <row r="972" spans="1:9" ht="35.1" hidden="1" customHeight="1">
      <c r="A972" s="13"/>
      <c r="B972" s="1"/>
      <c r="C972" s="36"/>
      <c r="D972" s="261"/>
      <c r="E972" s="262"/>
      <c r="F972" s="41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1"/>
        <v>0</v>
      </c>
      <c r="I972" s="14"/>
    </row>
    <row r="973" spans="1:9" ht="35.1" hidden="1" customHeight="1">
      <c r="A973" s="13"/>
      <c r="B973" s="1"/>
      <c r="C973" s="37"/>
      <c r="D973" s="261"/>
      <c r="E973" s="262"/>
      <c r="F973" s="41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1"/>
        <v>0</v>
      </c>
      <c r="I973" s="14"/>
    </row>
    <row r="974" spans="1:9" ht="35.1" hidden="1" customHeight="1">
      <c r="A974" s="13"/>
      <c r="B974" s="1"/>
      <c r="C974" s="36"/>
      <c r="D974" s="261"/>
      <c r="E974" s="262"/>
      <c r="F974" s="41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1"/>
        <v>0</v>
      </c>
      <c r="I974" s="14"/>
    </row>
    <row r="975" spans="1:9" ht="35.1" hidden="1" customHeight="1">
      <c r="A975" s="13"/>
      <c r="B975" s="1"/>
      <c r="C975" s="36"/>
      <c r="D975" s="261"/>
      <c r="E975" s="262"/>
      <c r="F975" s="41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1"/>
        <v>0</v>
      </c>
      <c r="I975" s="14"/>
    </row>
    <row r="976" spans="1:9" ht="35.1" hidden="1" customHeight="1">
      <c r="A976" s="13"/>
      <c r="B976" s="1"/>
      <c r="C976" s="36"/>
      <c r="D976" s="261"/>
      <c r="E976" s="262"/>
      <c r="F976" s="41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1"/>
        <v>0</v>
      </c>
      <c r="I976" s="14"/>
    </row>
    <row r="977" spans="1:9" ht="35.1" hidden="1" customHeight="1">
      <c r="A977" s="13"/>
      <c r="B977" s="1"/>
      <c r="C977" s="36"/>
      <c r="D977" s="261"/>
      <c r="E977" s="262"/>
      <c r="F977" s="41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1"/>
        <v>0</v>
      </c>
      <c r="I977" s="14"/>
    </row>
    <row r="978" spans="1:9" ht="35.1" hidden="1" customHeight="1">
      <c r="A978" s="13"/>
      <c r="B978" s="1"/>
      <c r="C978" s="36"/>
      <c r="D978" s="261"/>
      <c r="E978" s="262"/>
      <c r="F978" s="41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1"/>
        <v>0</v>
      </c>
      <c r="I978" s="14"/>
    </row>
    <row r="979" spans="1:9" ht="35.1" hidden="1" customHeight="1">
      <c r="A979" s="13"/>
      <c r="B979" s="1"/>
      <c r="C979" s="36"/>
      <c r="D979" s="261"/>
      <c r="E979" s="262"/>
      <c r="F979" s="41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1"/>
        <v>0</v>
      </c>
      <c r="I979" s="14"/>
    </row>
    <row r="980" spans="1:9" ht="35.1" hidden="1" customHeight="1">
      <c r="A980" s="13"/>
      <c r="B980" s="1"/>
      <c r="C980" s="36"/>
      <c r="D980" s="261"/>
      <c r="E980" s="262"/>
      <c r="F980" s="41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1"/>
        <v>0</v>
      </c>
      <c r="I980" s="14"/>
    </row>
    <row r="981" spans="1:9" ht="35.1" hidden="1" customHeight="1">
      <c r="A981" s="13"/>
      <c r="B981" s="1"/>
      <c r="C981" s="36"/>
      <c r="D981" s="261"/>
      <c r="E981" s="262"/>
      <c r="F981" s="41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1"/>
        <v>0</v>
      </c>
      <c r="I981" s="14"/>
    </row>
    <row r="982" spans="1:9" ht="35.1" hidden="1" customHeight="1">
      <c r="A982" s="13"/>
      <c r="B982" s="1"/>
      <c r="C982" s="36"/>
      <c r="D982" s="261"/>
      <c r="E982" s="262"/>
      <c r="F982" s="41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1"/>
        <v>0</v>
      </c>
      <c r="I982" s="14"/>
    </row>
    <row r="983" spans="1:9" ht="35.1" hidden="1" customHeight="1">
      <c r="A983" s="13"/>
      <c r="B983" s="1"/>
      <c r="C983" s="36"/>
      <c r="D983" s="261"/>
      <c r="E983" s="262"/>
      <c r="F983" s="41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1"/>
        <v>0</v>
      </c>
      <c r="I983" s="14"/>
    </row>
    <row r="984" spans="1:9" ht="35.1" hidden="1" customHeight="1">
      <c r="A984" s="13"/>
      <c r="B984" s="1"/>
      <c r="C984" s="36"/>
      <c r="D984" s="261"/>
      <c r="E984" s="262"/>
      <c r="F984" s="41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1"/>
        <v>0</v>
      </c>
      <c r="I984" s="14"/>
    </row>
    <row r="985" spans="1:9" ht="35.1" hidden="1" customHeight="1">
      <c r="A985" s="13"/>
      <c r="B985" s="1"/>
      <c r="C985" s="36"/>
      <c r="D985" s="261"/>
      <c r="E985" s="262"/>
      <c r="F985" s="41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1"/>
        <v>0</v>
      </c>
      <c r="I985" s="14"/>
    </row>
    <row r="986" spans="1:9" ht="35.1" hidden="1" customHeight="1">
      <c r="A986" s="13"/>
      <c r="B986" s="1"/>
      <c r="C986" s="36"/>
      <c r="D986" s="261"/>
      <c r="E986" s="262"/>
      <c r="F986" s="41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1"/>
        <v>0</v>
      </c>
      <c r="I986" s="14"/>
    </row>
    <row r="987" spans="1:9" ht="35.1" hidden="1" customHeight="1">
      <c r="A987" s="13"/>
      <c r="B987" s="1"/>
      <c r="C987" s="36"/>
      <c r="D987" s="261"/>
      <c r="E987" s="262"/>
      <c r="F987" s="41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1"/>
        <v>0</v>
      </c>
      <c r="I987" s="14"/>
    </row>
    <row r="988" spans="1:9" ht="35.1" hidden="1" customHeight="1">
      <c r="A988" s="13"/>
      <c r="B988" s="1"/>
      <c r="C988" s="36"/>
      <c r="D988" s="261"/>
      <c r="E988" s="262"/>
      <c r="F988" s="41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1"/>
        <v>0</v>
      </c>
      <c r="I988" s="14"/>
    </row>
    <row r="989" spans="1:9" ht="35.1" hidden="1" customHeight="1">
      <c r="A989" s="13"/>
      <c r="B989" s="1"/>
      <c r="C989" s="36"/>
      <c r="D989" s="261"/>
      <c r="E989" s="262"/>
      <c r="F989" s="41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1"/>
        <v>0</v>
      </c>
      <c r="I989" s="14"/>
    </row>
    <row r="990" spans="1:9" ht="35.1" hidden="1" customHeight="1">
      <c r="A990" s="13"/>
      <c r="B990" s="1"/>
      <c r="C990" s="36"/>
      <c r="D990" s="261"/>
      <c r="E990" s="262"/>
      <c r="F990" s="41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1"/>
        <v>0</v>
      </c>
      <c r="I990" s="14"/>
    </row>
    <row r="991" spans="1:9" ht="35.1" hidden="1" customHeight="1">
      <c r="A991" s="13"/>
      <c r="B991" s="1"/>
      <c r="C991" s="36"/>
      <c r="D991" s="261"/>
      <c r="E991" s="262"/>
      <c r="F991" s="41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1"/>
        <v>0</v>
      </c>
      <c r="I991" s="14"/>
    </row>
    <row r="992" spans="1:9" ht="35.1" hidden="1" customHeight="1">
      <c r="A992" s="13"/>
      <c r="B992" s="1"/>
      <c r="C992" s="36"/>
      <c r="D992" s="261"/>
      <c r="E992" s="262"/>
      <c r="F992" s="41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1"/>
        <v>0</v>
      </c>
      <c r="I992" s="14"/>
    </row>
    <row r="993" spans="1:9" ht="35.1" hidden="1" customHeight="1">
      <c r="A993" s="13"/>
      <c r="B993" s="1"/>
      <c r="C993" s="36"/>
      <c r="D993" s="261"/>
      <c r="E993" s="262"/>
      <c r="F993" s="41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1"/>
        <v>0</v>
      </c>
      <c r="I993" s="14"/>
    </row>
    <row r="994" spans="1:9" ht="35.1" hidden="1" customHeight="1">
      <c r="A994" s="13"/>
      <c r="B994" s="1"/>
      <c r="C994" s="36"/>
      <c r="D994" s="261"/>
      <c r="E994" s="262"/>
      <c r="F994" s="41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1"/>
        <v>0</v>
      </c>
      <c r="I994" s="14"/>
    </row>
    <row r="995" spans="1:9" ht="35.1" hidden="1" customHeight="1">
      <c r="A995" s="13"/>
      <c r="B995" s="1"/>
      <c r="C995" s="36"/>
      <c r="D995" s="261"/>
      <c r="E995" s="262"/>
      <c r="F995" s="41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1"/>
        <v>0</v>
      </c>
      <c r="I995" s="14"/>
    </row>
    <row r="996" spans="1:9" ht="35.1" hidden="1" customHeight="1">
      <c r="A996" s="13"/>
      <c r="B996" s="1"/>
      <c r="C996" s="36"/>
      <c r="D996" s="261"/>
      <c r="E996" s="262"/>
      <c r="F996" s="41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1"/>
        <v>0</v>
      </c>
      <c r="I996" s="14"/>
    </row>
    <row r="997" spans="1:9" ht="35.1" hidden="1" customHeight="1">
      <c r="A997" s="13"/>
      <c r="B997" s="1"/>
      <c r="C997" s="36"/>
      <c r="D997" s="261"/>
      <c r="E997" s="262"/>
      <c r="F997" s="41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1"/>
        <v>0</v>
      </c>
      <c r="I997" s="14"/>
    </row>
    <row r="998" spans="1:9" ht="35.1" hidden="1" customHeight="1">
      <c r="A998" s="13"/>
      <c r="B998" s="1"/>
      <c r="C998" s="36"/>
      <c r="D998" s="261"/>
      <c r="E998" s="262"/>
      <c r="F998" s="41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1"/>
        <v>0</v>
      </c>
      <c r="I998" s="14"/>
    </row>
    <row r="999" spans="1:9" ht="35.1" hidden="1" customHeight="1">
      <c r="A999" s="13"/>
      <c r="B999" s="1"/>
      <c r="C999" s="36"/>
      <c r="D999" s="261"/>
      <c r="E999" s="262"/>
      <c r="F999" s="41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1"/>
        <v>0</v>
      </c>
      <c r="I999" s="14"/>
    </row>
    <row r="1000" spans="1:9" ht="39.950000000000003" customHeight="1" thickTop="1">
      <c r="A1000" s="13"/>
      <c r="B1000" s="1">
        <v>5</v>
      </c>
      <c r="C1000" s="100" t="s">
        <v>265</v>
      </c>
      <c r="D1000" s="261" t="s">
        <v>103</v>
      </c>
      <c r="E1000" s="262"/>
      <c r="F1000" s="41" t="str">
        <f>VLOOKUP(C1000,'[2]Acha Air Sales Price List'!$B$1:$D$65536,3,FALSE)</f>
        <v>Acrylic empty display with rubber band and a capacity to hold 40 pcs of body jewelry,but without sticker</v>
      </c>
      <c r="G1000" s="21">
        <f>ROUND(IF(ISBLANK(C1000),0,VLOOKUP(C1000,'[2]Acha Air Sales Price List'!$B$1:$X$65536,12,FALSE)*$L$14),2)</f>
        <v>146.41</v>
      </c>
      <c r="H1000" s="22">
        <f>ROUND(IF(ISNUMBER(B1000), G1000*B1000, 0),5)</f>
        <v>732.05</v>
      </c>
      <c r="I1000" s="14"/>
    </row>
    <row r="1001" spans="1:9">
      <c r="A1001" s="13"/>
      <c r="B1001" s="1"/>
      <c r="C1001" s="37"/>
      <c r="D1001" s="259"/>
      <c r="E1001" s="260"/>
      <c r="F1001" s="41" t="s">
        <v>197</v>
      </c>
      <c r="G1001" s="21"/>
      <c r="H1001" s="22">
        <f>SUM(H20:H1000)</f>
        <v>168128.85000000006</v>
      </c>
      <c r="I1001" s="14"/>
    </row>
    <row r="1002" spans="1:9">
      <c r="A1002" s="13"/>
      <c r="B1002" s="1"/>
      <c r="C1002" s="37"/>
      <c r="D1002" s="259"/>
      <c r="E1002" s="260"/>
      <c r="F1002" s="41" t="s">
        <v>267</v>
      </c>
      <c r="G1002" s="21"/>
      <c r="H1002" s="22">
        <f>ROUND(H1001*-0.1,2)</f>
        <v>-16812.89</v>
      </c>
      <c r="I1002" s="14"/>
    </row>
    <row r="1003" spans="1:9">
      <c r="A1003" s="13"/>
      <c r="B1003" s="1"/>
      <c r="C1003" s="132"/>
      <c r="D1003" s="119"/>
      <c r="E1003" s="120"/>
      <c r="F1003" s="41" t="s">
        <v>198</v>
      </c>
      <c r="G1003" s="21"/>
      <c r="H1003" s="22">
        <v>-1315.96</v>
      </c>
      <c r="I1003" s="14"/>
    </row>
    <row r="1004" spans="1:9" ht="13.5" thickBot="1">
      <c r="A1004" s="13"/>
      <c r="B1004" s="23"/>
      <c r="C1004" s="24"/>
      <c r="D1004" s="273"/>
      <c r="E1004" s="274"/>
      <c r="F1004" s="42"/>
      <c r="G1004" s="25">
        <f>ROUND(IF(ISBLANK(C1004),0,VLOOKUP(C1004,'[2]Acha Air Sales Price List'!$B$1:$X$65536,12,FALSE)*$W$14),2)</f>
        <v>0</v>
      </c>
      <c r="H1004" s="26">
        <f>ROUND(IF(ISNUMBER(B1004), G1004*B1004, 0),5)</f>
        <v>0</v>
      </c>
      <c r="I1004" s="14"/>
    </row>
    <row r="1005" spans="1:9" ht="10.5" customHeight="1" thickBot="1">
      <c r="A1005" s="13"/>
      <c r="B1005" s="2"/>
      <c r="C1005" s="2"/>
      <c r="D1005" s="2"/>
      <c r="E1005" s="2"/>
      <c r="F1005" s="2"/>
      <c r="G1005" s="31"/>
      <c r="H1005" s="32"/>
      <c r="I1005" s="14"/>
    </row>
    <row r="1006" spans="1:9" ht="16.5" thickBot="1">
      <c r="A1006" s="13"/>
      <c r="B1006" s="30"/>
      <c r="C1006" s="3"/>
      <c r="D1006" s="3"/>
      <c r="E1006" s="3"/>
      <c r="F1006" s="3"/>
      <c r="G1006" s="33" t="s">
        <v>263</v>
      </c>
      <c r="H1006" s="34">
        <f>SUM(H1001:H1004)</f>
        <v>150000.00000000009</v>
      </c>
      <c r="I1006" s="14"/>
    </row>
    <row r="1007" spans="1:9" ht="16.5" thickBot="1">
      <c r="A1007" s="13"/>
      <c r="B1007" s="30"/>
      <c r="C1007" s="3"/>
      <c r="D1007" s="3"/>
      <c r="E1007" s="3"/>
      <c r="F1007" s="3"/>
      <c r="G1007" s="33" t="s">
        <v>199</v>
      </c>
      <c r="H1007" s="34">
        <v>-5000</v>
      </c>
      <c r="I1007" s="14"/>
    </row>
    <row r="1008" spans="1:9" ht="16.5" thickBot="1">
      <c r="A1008" s="13"/>
      <c r="B1008" s="30"/>
      <c r="C1008" s="3"/>
      <c r="D1008" s="3"/>
      <c r="E1008" s="3"/>
      <c r="F1008" s="3"/>
      <c r="G1008" s="33" t="s">
        <v>263</v>
      </c>
      <c r="H1008" s="34">
        <f>H1006-(-H1007)</f>
        <v>145000.00000000009</v>
      </c>
      <c r="I1008" s="14"/>
    </row>
    <row r="1009" spans="1:9" ht="16.5" thickBot="1">
      <c r="A1009" s="13"/>
      <c r="B1009" s="30"/>
      <c r="C1009" s="3"/>
      <c r="D1009" s="3"/>
      <c r="E1009" s="3"/>
      <c r="F1009" s="3"/>
      <c r="G1009" s="33" t="s">
        <v>200</v>
      </c>
      <c r="H1009" s="34">
        <f>H1008/39.3</f>
        <v>3689.5674300254477</v>
      </c>
      <c r="I1009" s="14"/>
    </row>
    <row r="1010" spans="1:9" ht="10.5" customHeight="1">
      <c r="A1010" s="18"/>
      <c r="B1010" s="19"/>
      <c r="C1010" s="19"/>
      <c r="D1010" s="19"/>
      <c r="E1010" s="19"/>
      <c r="F1010" s="19"/>
      <c r="G1010" s="19"/>
      <c r="H1010" s="19"/>
      <c r="I1010" s="20"/>
    </row>
    <row r="1012" spans="1:9" ht="15">
      <c r="F1012" s="255" t="s">
        <v>307</v>
      </c>
      <c r="G1012" s="256">
        <v>5000</v>
      </c>
      <c r="H1012" s="257" t="s">
        <v>309</v>
      </c>
    </row>
    <row r="1013" spans="1:9" ht="15">
      <c r="F1013" s="255" t="s">
        <v>316</v>
      </c>
      <c r="G1013" s="256">
        <v>42000.000000000007</v>
      </c>
      <c r="H1013" s="257" t="s">
        <v>309</v>
      </c>
    </row>
    <row r="1014" spans="1:9" ht="15">
      <c r="F1014" s="255" t="s">
        <v>314</v>
      </c>
      <c r="G1014" s="256">
        <v>50000</v>
      </c>
      <c r="H1014" s="257" t="s">
        <v>309</v>
      </c>
    </row>
    <row r="1015" spans="1:9" ht="15">
      <c r="F1015" s="255" t="s">
        <v>315</v>
      </c>
      <c r="G1015" s="256">
        <v>53000</v>
      </c>
      <c r="H1015" s="257" t="s">
        <v>309</v>
      </c>
    </row>
    <row r="1016" spans="1:9" ht="15">
      <c r="F1016" s="255" t="s">
        <v>308</v>
      </c>
      <c r="G1016" s="256">
        <f>SUM(G1012:G1015)</f>
        <v>150000</v>
      </c>
      <c r="H1016" s="257" t="s">
        <v>21</v>
      </c>
    </row>
    <row r="1017" spans="1:9">
      <c r="H1017" s="43"/>
    </row>
  </sheetData>
  <mergeCells count="998">
    <mergeCell ref="B13:D13"/>
    <mergeCell ref="G13:G14"/>
    <mergeCell ref="H13:H14"/>
    <mergeCell ref="B14:D14"/>
    <mergeCell ref="D19:E19"/>
    <mergeCell ref="D20:E20"/>
    <mergeCell ref="B8:D8"/>
    <mergeCell ref="B9:D9"/>
    <mergeCell ref="G9:G10"/>
    <mergeCell ref="H9:H10"/>
    <mergeCell ref="B10:D10"/>
    <mergeCell ref="B11:D11"/>
    <mergeCell ref="G11:G12"/>
    <mergeCell ref="H11:H12"/>
    <mergeCell ref="B12:D12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111:E111"/>
    <mergeCell ref="D112:E112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123:E123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83:E183"/>
    <mergeCell ref="D184:E184"/>
    <mergeCell ref="D185:E185"/>
    <mergeCell ref="D186:E186"/>
    <mergeCell ref="D187:E187"/>
    <mergeCell ref="D177:E177"/>
    <mergeCell ref="D178:E178"/>
    <mergeCell ref="D179:E179"/>
    <mergeCell ref="D180:E180"/>
    <mergeCell ref="D181:E181"/>
    <mergeCell ref="D182:E182"/>
    <mergeCell ref="D194:E194"/>
    <mergeCell ref="D195:E195"/>
    <mergeCell ref="D196:E196"/>
    <mergeCell ref="D197:E197"/>
    <mergeCell ref="D198:E198"/>
    <mergeCell ref="D199:E199"/>
    <mergeCell ref="D188:E188"/>
    <mergeCell ref="D189:E189"/>
    <mergeCell ref="D190:E190"/>
    <mergeCell ref="D191:E191"/>
    <mergeCell ref="D192:E192"/>
    <mergeCell ref="D193:E193"/>
    <mergeCell ref="D206:E206"/>
    <mergeCell ref="D207:E207"/>
    <mergeCell ref="D208:E208"/>
    <mergeCell ref="D209:E209"/>
    <mergeCell ref="D210:E210"/>
    <mergeCell ref="D211:E211"/>
    <mergeCell ref="D200:E200"/>
    <mergeCell ref="D201:E201"/>
    <mergeCell ref="D202:E202"/>
    <mergeCell ref="D203:E203"/>
    <mergeCell ref="D204:E204"/>
    <mergeCell ref="D205:E205"/>
    <mergeCell ref="D218:E218"/>
    <mergeCell ref="D219:E219"/>
    <mergeCell ref="D220:E220"/>
    <mergeCell ref="D221:E221"/>
    <mergeCell ref="D222:E222"/>
    <mergeCell ref="D223:E223"/>
    <mergeCell ref="D212:E212"/>
    <mergeCell ref="D213:E213"/>
    <mergeCell ref="D214:E214"/>
    <mergeCell ref="D215:E215"/>
    <mergeCell ref="D216:E216"/>
    <mergeCell ref="D217:E217"/>
    <mergeCell ref="D230:E230"/>
    <mergeCell ref="D231:E231"/>
    <mergeCell ref="D232:E232"/>
    <mergeCell ref="D233:E233"/>
    <mergeCell ref="D234:E234"/>
    <mergeCell ref="D235:E235"/>
    <mergeCell ref="D224:E224"/>
    <mergeCell ref="D225:E225"/>
    <mergeCell ref="D226:E226"/>
    <mergeCell ref="D227:E227"/>
    <mergeCell ref="D228:E228"/>
    <mergeCell ref="D229:E229"/>
    <mergeCell ref="D242:E242"/>
    <mergeCell ref="D243:E243"/>
    <mergeCell ref="D244:E244"/>
    <mergeCell ref="D245:E245"/>
    <mergeCell ref="D246:E246"/>
    <mergeCell ref="D247:E247"/>
    <mergeCell ref="D236:E236"/>
    <mergeCell ref="D237:E237"/>
    <mergeCell ref="D238:E238"/>
    <mergeCell ref="D239:E239"/>
    <mergeCell ref="D240:E240"/>
    <mergeCell ref="D241:E241"/>
    <mergeCell ref="D254:E254"/>
    <mergeCell ref="D255:E255"/>
    <mergeCell ref="D256:E256"/>
    <mergeCell ref="D257:E257"/>
    <mergeCell ref="D258:E258"/>
    <mergeCell ref="D259:E259"/>
    <mergeCell ref="D248:E248"/>
    <mergeCell ref="D249:E249"/>
    <mergeCell ref="D250:E250"/>
    <mergeCell ref="D251:E251"/>
    <mergeCell ref="D252:E252"/>
    <mergeCell ref="D253:E253"/>
    <mergeCell ref="D266:E266"/>
    <mergeCell ref="D267:E267"/>
    <mergeCell ref="D268:E268"/>
    <mergeCell ref="D269:E269"/>
    <mergeCell ref="D270:E270"/>
    <mergeCell ref="D271:E271"/>
    <mergeCell ref="D260:E260"/>
    <mergeCell ref="D261:E261"/>
    <mergeCell ref="D262:E262"/>
    <mergeCell ref="D263:E263"/>
    <mergeCell ref="D264:E264"/>
    <mergeCell ref="D265:E265"/>
    <mergeCell ref="D278:E278"/>
    <mergeCell ref="D279:E279"/>
    <mergeCell ref="D280:E280"/>
    <mergeCell ref="D281:E281"/>
    <mergeCell ref="D282:E282"/>
    <mergeCell ref="D283:E283"/>
    <mergeCell ref="D272:E272"/>
    <mergeCell ref="D273:E273"/>
    <mergeCell ref="D274:E274"/>
    <mergeCell ref="D275:E275"/>
    <mergeCell ref="D276:E276"/>
    <mergeCell ref="D277:E277"/>
    <mergeCell ref="D290:E290"/>
    <mergeCell ref="D291:E291"/>
    <mergeCell ref="D292:E292"/>
    <mergeCell ref="D293:E293"/>
    <mergeCell ref="D294:E294"/>
    <mergeCell ref="D295:E295"/>
    <mergeCell ref="D284:E284"/>
    <mergeCell ref="D285:E285"/>
    <mergeCell ref="D286:E286"/>
    <mergeCell ref="D287:E287"/>
    <mergeCell ref="D288:E288"/>
    <mergeCell ref="D289:E289"/>
    <mergeCell ref="D302:E302"/>
    <mergeCell ref="D303:E303"/>
    <mergeCell ref="D304:E304"/>
    <mergeCell ref="D305:E305"/>
    <mergeCell ref="D306:E306"/>
    <mergeCell ref="D307:E307"/>
    <mergeCell ref="D296:E296"/>
    <mergeCell ref="D297:E297"/>
    <mergeCell ref="D298:E298"/>
    <mergeCell ref="D299:E299"/>
    <mergeCell ref="D300:E300"/>
    <mergeCell ref="D301:E301"/>
    <mergeCell ref="D314:E314"/>
    <mergeCell ref="D315:E315"/>
    <mergeCell ref="D316:E316"/>
    <mergeCell ref="D317:E317"/>
    <mergeCell ref="D318:E318"/>
    <mergeCell ref="D319:E319"/>
    <mergeCell ref="D308:E308"/>
    <mergeCell ref="D309:E309"/>
    <mergeCell ref="D310:E310"/>
    <mergeCell ref="D311:E311"/>
    <mergeCell ref="D312:E312"/>
    <mergeCell ref="D313:E313"/>
    <mergeCell ref="D326:E326"/>
    <mergeCell ref="D327:E327"/>
    <mergeCell ref="D328:E328"/>
    <mergeCell ref="D329:E329"/>
    <mergeCell ref="D330:E330"/>
    <mergeCell ref="D331:E331"/>
    <mergeCell ref="D320:E320"/>
    <mergeCell ref="D321:E321"/>
    <mergeCell ref="D322:E322"/>
    <mergeCell ref="D323:E323"/>
    <mergeCell ref="D324:E324"/>
    <mergeCell ref="D325:E325"/>
    <mergeCell ref="D338:E338"/>
    <mergeCell ref="D339:E339"/>
    <mergeCell ref="D340:E340"/>
    <mergeCell ref="D341:E341"/>
    <mergeCell ref="D342:E342"/>
    <mergeCell ref="D343:E343"/>
    <mergeCell ref="D332:E332"/>
    <mergeCell ref="D333:E333"/>
    <mergeCell ref="D334:E334"/>
    <mergeCell ref="D335:E335"/>
    <mergeCell ref="D336:E336"/>
    <mergeCell ref="D337:E337"/>
    <mergeCell ref="D350:E350"/>
    <mergeCell ref="D351:E351"/>
    <mergeCell ref="D352:E352"/>
    <mergeCell ref="D353:E353"/>
    <mergeCell ref="D354:E354"/>
    <mergeCell ref="D355:E355"/>
    <mergeCell ref="D344:E344"/>
    <mergeCell ref="D345:E345"/>
    <mergeCell ref="D346:E346"/>
    <mergeCell ref="D347:E347"/>
    <mergeCell ref="D348:E348"/>
    <mergeCell ref="D349:E349"/>
    <mergeCell ref="D362:E362"/>
    <mergeCell ref="D363:E363"/>
    <mergeCell ref="D364:E364"/>
    <mergeCell ref="D365:E365"/>
    <mergeCell ref="D366:E366"/>
    <mergeCell ref="D367:E367"/>
    <mergeCell ref="D356:E356"/>
    <mergeCell ref="D357:E357"/>
    <mergeCell ref="D358:E358"/>
    <mergeCell ref="D359:E359"/>
    <mergeCell ref="D360:E360"/>
    <mergeCell ref="D361:E361"/>
    <mergeCell ref="D374:E374"/>
    <mergeCell ref="D375:E375"/>
    <mergeCell ref="D376:E376"/>
    <mergeCell ref="D377:E377"/>
    <mergeCell ref="D378:E378"/>
    <mergeCell ref="D379:E379"/>
    <mergeCell ref="D368:E368"/>
    <mergeCell ref="D369:E369"/>
    <mergeCell ref="D370:E370"/>
    <mergeCell ref="D371:E371"/>
    <mergeCell ref="D372:E372"/>
    <mergeCell ref="D373:E373"/>
    <mergeCell ref="D386:E386"/>
    <mergeCell ref="D387:E387"/>
    <mergeCell ref="D388:E388"/>
    <mergeCell ref="D389:E389"/>
    <mergeCell ref="D390:E390"/>
    <mergeCell ref="D391:E391"/>
    <mergeCell ref="D380:E380"/>
    <mergeCell ref="D381:E381"/>
    <mergeCell ref="D382:E382"/>
    <mergeCell ref="D383:E383"/>
    <mergeCell ref="D384:E384"/>
    <mergeCell ref="D385:E385"/>
    <mergeCell ref="D398:E398"/>
    <mergeCell ref="D399:E399"/>
    <mergeCell ref="D400:E400"/>
    <mergeCell ref="D401:E401"/>
    <mergeCell ref="D402:E402"/>
    <mergeCell ref="D403:E403"/>
    <mergeCell ref="D392:E392"/>
    <mergeCell ref="D393:E393"/>
    <mergeCell ref="D394:E394"/>
    <mergeCell ref="D395:E395"/>
    <mergeCell ref="D396:E396"/>
    <mergeCell ref="D397:E397"/>
    <mergeCell ref="D410:E410"/>
    <mergeCell ref="D411:E411"/>
    <mergeCell ref="D412:E412"/>
    <mergeCell ref="D413:E413"/>
    <mergeCell ref="D414:E414"/>
    <mergeCell ref="D415:E415"/>
    <mergeCell ref="D404:E404"/>
    <mergeCell ref="D405:E405"/>
    <mergeCell ref="D406:E406"/>
    <mergeCell ref="D407:E407"/>
    <mergeCell ref="D408:E408"/>
    <mergeCell ref="D409:E409"/>
    <mergeCell ref="D422:E422"/>
    <mergeCell ref="D423:E423"/>
    <mergeCell ref="D424:E424"/>
    <mergeCell ref="D425:E425"/>
    <mergeCell ref="D426:E426"/>
    <mergeCell ref="D427:E427"/>
    <mergeCell ref="D416:E416"/>
    <mergeCell ref="D417:E417"/>
    <mergeCell ref="D418:E418"/>
    <mergeCell ref="D419:E419"/>
    <mergeCell ref="D420:E420"/>
    <mergeCell ref="D421:E421"/>
    <mergeCell ref="D434:E434"/>
    <mergeCell ref="D435:E435"/>
    <mergeCell ref="D436:E436"/>
    <mergeCell ref="D437:E437"/>
    <mergeCell ref="D438:E438"/>
    <mergeCell ref="D439:E439"/>
    <mergeCell ref="D428:E428"/>
    <mergeCell ref="D429:E429"/>
    <mergeCell ref="D430:E430"/>
    <mergeCell ref="D431:E431"/>
    <mergeCell ref="D432:E432"/>
    <mergeCell ref="D433:E433"/>
    <mergeCell ref="D446:E446"/>
    <mergeCell ref="D447:E447"/>
    <mergeCell ref="D448:E448"/>
    <mergeCell ref="D449:E449"/>
    <mergeCell ref="D450:E450"/>
    <mergeCell ref="D451:E451"/>
    <mergeCell ref="D440:E440"/>
    <mergeCell ref="D441:E441"/>
    <mergeCell ref="D442:E442"/>
    <mergeCell ref="D443:E443"/>
    <mergeCell ref="D444:E444"/>
    <mergeCell ref="D445:E445"/>
    <mergeCell ref="D458:E458"/>
    <mergeCell ref="D459:E459"/>
    <mergeCell ref="D460:E460"/>
    <mergeCell ref="D461:E461"/>
    <mergeCell ref="D462:E462"/>
    <mergeCell ref="D463:E463"/>
    <mergeCell ref="D452:E452"/>
    <mergeCell ref="D453:E453"/>
    <mergeCell ref="D454:E454"/>
    <mergeCell ref="D455:E455"/>
    <mergeCell ref="D456:E456"/>
    <mergeCell ref="D457:E457"/>
    <mergeCell ref="D470:E470"/>
    <mergeCell ref="D471:E471"/>
    <mergeCell ref="D472:E472"/>
    <mergeCell ref="D473:E473"/>
    <mergeCell ref="D474:E474"/>
    <mergeCell ref="D475:E475"/>
    <mergeCell ref="D464:E464"/>
    <mergeCell ref="D465:E465"/>
    <mergeCell ref="D466:E466"/>
    <mergeCell ref="D467:E467"/>
    <mergeCell ref="D468:E468"/>
    <mergeCell ref="D469:E469"/>
    <mergeCell ref="D482:E482"/>
    <mergeCell ref="D483:E483"/>
    <mergeCell ref="D484:E484"/>
    <mergeCell ref="D485:E485"/>
    <mergeCell ref="D486:E486"/>
    <mergeCell ref="D487:E487"/>
    <mergeCell ref="D476:E476"/>
    <mergeCell ref="D477:E477"/>
    <mergeCell ref="D478:E478"/>
    <mergeCell ref="D479:E479"/>
    <mergeCell ref="D480:E480"/>
    <mergeCell ref="D481:E481"/>
    <mergeCell ref="D494:E494"/>
    <mergeCell ref="D495:E495"/>
    <mergeCell ref="D496:E496"/>
    <mergeCell ref="D497:E497"/>
    <mergeCell ref="D498:E498"/>
    <mergeCell ref="D499:E499"/>
    <mergeCell ref="D488:E488"/>
    <mergeCell ref="D489:E489"/>
    <mergeCell ref="D490:E490"/>
    <mergeCell ref="D491:E491"/>
    <mergeCell ref="D492:E492"/>
    <mergeCell ref="D493:E493"/>
    <mergeCell ref="D506:E506"/>
    <mergeCell ref="D507:E507"/>
    <mergeCell ref="D508:E508"/>
    <mergeCell ref="D509:E509"/>
    <mergeCell ref="D510:E510"/>
    <mergeCell ref="D511:E511"/>
    <mergeCell ref="D500:E500"/>
    <mergeCell ref="D501:E501"/>
    <mergeCell ref="D502:E502"/>
    <mergeCell ref="D503:E503"/>
    <mergeCell ref="D504:E504"/>
    <mergeCell ref="D505:E505"/>
    <mergeCell ref="D518:E518"/>
    <mergeCell ref="D519:E519"/>
    <mergeCell ref="D520:E520"/>
    <mergeCell ref="D521:E521"/>
    <mergeCell ref="D522:E522"/>
    <mergeCell ref="D523:E523"/>
    <mergeCell ref="D512:E512"/>
    <mergeCell ref="D513:E513"/>
    <mergeCell ref="D514:E514"/>
    <mergeCell ref="D515:E515"/>
    <mergeCell ref="D516:E516"/>
    <mergeCell ref="D517:E517"/>
    <mergeCell ref="D530:E530"/>
    <mergeCell ref="D531:E531"/>
    <mergeCell ref="D532:E532"/>
    <mergeCell ref="D533:E533"/>
    <mergeCell ref="D534:E534"/>
    <mergeCell ref="D535:E535"/>
    <mergeCell ref="D524:E524"/>
    <mergeCell ref="D525:E525"/>
    <mergeCell ref="D526:E526"/>
    <mergeCell ref="D527:E527"/>
    <mergeCell ref="D528:E528"/>
    <mergeCell ref="D529:E529"/>
    <mergeCell ref="D542:E542"/>
    <mergeCell ref="D543:E543"/>
    <mergeCell ref="D544:E544"/>
    <mergeCell ref="D545:E545"/>
    <mergeCell ref="D546:E546"/>
    <mergeCell ref="D547:E547"/>
    <mergeCell ref="D536:E536"/>
    <mergeCell ref="D537:E537"/>
    <mergeCell ref="D538:E538"/>
    <mergeCell ref="D539:E539"/>
    <mergeCell ref="D540:E540"/>
    <mergeCell ref="D541:E541"/>
    <mergeCell ref="D554:E554"/>
    <mergeCell ref="D555:E555"/>
    <mergeCell ref="D556:E556"/>
    <mergeCell ref="D557:E557"/>
    <mergeCell ref="D558:E558"/>
    <mergeCell ref="D559:E559"/>
    <mergeCell ref="D548:E548"/>
    <mergeCell ref="D549:E549"/>
    <mergeCell ref="D550:E550"/>
    <mergeCell ref="D551:E551"/>
    <mergeCell ref="D552:E552"/>
    <mergeCell ref="D553:E553"/>
    <mergeCell ref="D566:E566"/>
    <mergeCell ref="D567:E567"/>
    <mergeCell ref="D568:E568"/>
    <mergeCell ref="D569:E569"/>
    <mergeCell ref="D570:E570"/>
    <mergeCell ref="D571:E571"/>
    <mergeCell ref="D560:E560"/>
    <mergeCell ref="D561:E561"/>
    <mergeCell ref="D562:E562"/>
    <mergeCell ref="D563:E563"/>
    <mergeCell ref="D564:E564"/>
    <mergeCell ref="D565:E565"/>
    <mergeCell ref="D578:E578"/>
    <mergeCell ref="D579:E579"/>
    <mergeCell ref="D580:E580"/>
    <mergeCell ref="D581:E581"/>
    <mergeCell ref="D582:E582"/>
    <mergeCell ref="D583:E583"/>
    <mergeCell ref="D572:E572"/>
    <mergeCell ref="D573:E573"/>
    <mergeCell ref="D574:E574"/>
    <mergeCell ref="D575:E575"/>
    <mergeCell ref="D576:E576"/>
    <mergeCell ref="D577:E577"/>
    <mergeCell ref="D590:E590"/>
    <mergeCell ref="D591:E591"/>
    <mergeCell ref="D592:E592"/>
    <mergeCell ref="D593:E593"/>
    <mergeCell ref="D594:E594"/>
    <mergeCell ref="D595:E595"/>
    <mergeCell ref="D584:E584"/>
    <mergeCell ref="D585:E585"/>
    <mergeCell ref="D586:E586"/>
    <mergeCell ref="D587:E587"/>
    <mergeCell ref="D588:E588"/>
    <mergeCell ref="D589:E589"/>
    <mergeCell ref="D602:E602"/>
    <mergeCell ref="D603:E603"/>
    <mergeCell ref="D604:E604"/>
    <mergeCell ref="D605:E605"/>
    <mergeCell ref="D606:E606"/>
    <mergeCell ref="D607:E607"/>
    <mergeCell ref="D596:E596"/>
    <mergeCell ref="D597:E597"/>
    <mergeCell ref="D598:E598"/>
    <mergeCell ref="D599:E599"/>
    <mergeCell ref="D600:E600"/>
    <mergeCell ref="D601:E601"/>
    <mergeCell ref="D614:E614"/>
    <mergeCell ref="D615:E615"/>
    <mergeCell ref="D616:E616"/>
    <mergeCell ref="D617:E617"/>
    <mergeCell ref="D618:E618"/>
    <mergeCell ref="D619:E619"/>
    <mergeCell ref="D608:E608"/>
    <mergeCell ref="D609:E609"/>
    <mergeCell ref="D610:E610"/>
    <mergeCell ref="D611:E611"/>
    <mergeCell ref="D612:E612"/>
    <mergeCell ref="D613:E613"/>
    <mergeCell ref="D626:E626"/>
    <mergeCell ref="D627:E627"/>
    <mergeCell ref="D628:E628"/>
    <mergeCell ref="D629:E629"/>
    <mergeCell ref="D630:E630"/>
    <mergeCell ref="D631:E631"/>
    <mergeCell ref="D620:E620"/>
    <mergeCell ref="D621:E621"/>
    <mergeCell ref="D622:E622"/>
    <mergeCell ref="D623:E623"/>
    <mergeCell ref="D624:E624"/>
    <mergeCell ref="D625:E625"/>
    <mergeCell ref="D638:E638"/>
    <mergeCell ref="D639:E639"/>
    <mergeCell ref="D640:E640"/>
    <mergeCell ref="D641:E641"/>
    <mergeCell ref="D642:E642"/>
    <mergeCell ref="D643:E643"/>
    <mergeCell ref="D632:E632"/>
    <mergeCell ref="D633:E633"/>
    <mergeCell ref="D634:E634"/>
    <mergeCell ref="D635:E635"/>
    <mergeCell ref="D636:E636"/>
    <mergeCell ref="D637:E637"/>
    <mergeCell ref="D650:E650"/>
    <mergeCell ref="D651:E651"/>
    <mergeCell ref="D652:E652"/>
    <mergeCell ref="D653:E653"/>
    <mergeCell ref="D654:E654"/>
    <mergeCell ref="D655:E655"/>
    <mergeCell ref="D644:E644"/>
    <mergeCell ref="D645:E645"/>
    <mergeCell ref="D646:E646"/>
    <mergeCell ref="D647:E647"/>
    <mergeCell ref="D648:E648"/>
    <mergeCell ref="D649:E649"/>
    <mergeCell ref="D662:E662"/>
    <mergeCell ref="D663:E663"/>
    <mergeCell ref="D664:E664"/>
    <mergeCell ref="D665:E665"/>
    <mergeCell ref="D666:E666"/>
    <mergeCell ref="D667:E667"/>
    <mergeCell ref="D656:E656"/>
    <mergeCell ref="D657:E657"/>
    <mergeCell ref="D658:E658"/>
    <mergeCell ref="D659:E659"/>
    <mergeCell ref="D660:E660"/>
    <mergeCell ref="D661:E661"/>
    <mergeCell ref="D674:E674"/>
    <mergeCell ref="D675:E675"/>
    <mergeCell ref="D676:E676"/>
    <mergeCell ref="D677:E677"/>
    <mergeCell ref="D678:E678"/>
    <mergeCell ref="D679:E679"/>
    <mergeCell ref="D668:E668"/>
    <mergeCell ref="D669:E669"/>
    <mergeCell ref="D670:E670"/>
    <mergeCell ref="D671:E671"/>
    <mergeCell ref="D672:E672"/>
    <mergeCell ref="D673:E673"/>
    <mergeCell ref="D686:E686"/>
    <mergeCell ref="D687:E687"/>
    <mergeCell ref="D688:E688"/>
    <mergeCell ref="D689:E689"/>
    <mergeCell ref="D690:E690"/>
    <mergeCell ref="D691:E691"/>
    <mergeCell ref="D680:E680"/>
    <mergeCell ref="D681:E681"/>
    <mergeCell ref="D682:E682"/>
    <mergeCell ref="D683:E683"/>
    <mergeCell ref="D684:E684"/>
    <mergeCell ref="D685:E685"/>
    <mergeCell ref="D698:E698"/>
    <mergeCell ref="D699:E699"/>
    <mergeCell ref="D700:E700"/>
    <mergeCell ref="D701:E701"/>
    <mergeCell ref="D702:E702"/>
    <mergeCell ref="D703:E703"/>
    <mergeCell ref="D692:E692"/>
    <mergeCell ref="D693:E693"/>
    <mergeCell ref="D694:E694"/>
    <mergeCell ref="D695:E695"/>
    <mergeCell ref="D696:E696"/>
    <mergeCell ref="D697:E697"/>
    <mergeCell ref="D710:E710"/>
    <mergeCell ref="D711:E711"/>
    <mergeCell ref="D712:E712"/>
    <mergeCell ref="D713:E713"/>
    <mergeCell ref="D714:E714"/>
    <mergeCell ref="D715:E715"/>
    <mergeCell ref="D704:E704"/>
    <mergeCell ref="D705:E705"/>
    <mergeCell ref="D706:E706"/>
    <mergeCell ref="D707:E707"/>
    <mergeCell ref="D708:E708"/>
    <mergeCell ref="D709:E709"/>
    <mergeCell ref="D722:E722"/>
    <mergeCell ref="D723:E723"/>
    <mergeCell ref="D724:E724"/>
    <mergeCell ref="D725:E725"/>
    <mergeCell ref="D726:E726"/>
    <mergeCell ref="D727:E727"/>
    <mergeCell ref="D716:E716"/>
    <mergeCell ref="D717:E717"/>
    <mergeCell ref="D718:E718"/>
    <mergeCell ref="D719:E719"/>
    <mergeCell ref="D720:E720"/>
    <mergeCell ref="D721:E721"/>
    <mergeCell ref="D734:E734"/>
    <mergeCell ref="D735:E735"/>
    <mergeCell ref="D736:E736"/>
    <mergeCell ref="D737:E737"/>
    <mergeCell ref="D738:E738"/>
    <mergeCell ref="D739:E739"/>
    <mergeCell ref="D728:E728"/>
    <mergeCell ref="D729:E729"/>
    <mergeCell ref="D730:E730"/>
    <mergeCell ref="D731:E731"/>
    <mergeCell ref="D732:E732"/>
    <mergeCell ref="D733:E733"/>
    <mergeCell ref="D746:E746"/>
    <mergeCell ref="D747:E747"/>
    <mergeCell ref="D748:E748"/>
    <mergeCell ref="D749:E749"/>
    <mergeCell ref="D750:E750"/>
    <mergeCell ref="D751:E751"/>
    <mergeCell ref="D740:E740"/>
    <mergeCell ref="D741:E741"/>
    <mergeCell ref="D742:E742"/>
    <mergeCell ref="D743:E743"/>
    <mergeCell ref="D744:E744"/>
    <mergeCell ref="D745:E745"/>
    <mergeCell ref="D758:E758"/>
    <mergeCell ref="D759:E759"/>
    <mergeCell ref="D760:E760"/>
    <mergeCell ref="D761:E761"/>
    <mergeCell ref="D762:E762"/>
    <mergeCell ref="D763:E763"/>
    <mergeCell ref="D752:E752"/>
    <mergeCell ref="D753:E753"/>
    <mergeCell ref="D754:E754"/>
    <mergeCell ref="D755:E755"/>
    <mergeCell ref="D756:E756"/>
    <mergeCell ref="D757:E757"/>
    <mergeCell ref="D770:E770"/>
    <mergeCell ref="D771:E771"/>
    <mergeCell ref="D772:E772"/>
    <mergeCell ref="D773:E773"/>
    <mergeCell ref="D774:E774"/>
    <mergeCell ref="D775:E775"/>
    <mergeCell ref="D764:E764"/>
    <mergeCell ref="D765:E765"/>
    <mergeCell ref="D766:E766"/>
    <mergeCell ref="D767:E767"/>
    <mergeCell ref="D768:E768"/>
    <mergeCell ref="D769:E769"/>
    <mergeCell ref="D782:E782"/>
    <mergeCell ref="D783:E783"/>
    <mergeCell ref="D784:E784"/>
    <mergeCell ref="D785:E785"/>
    <mergeCell ref="D786:E786"/>
    <mergeCell ref="D787:E787"/>
    <mergeCell ref="D776:E776"/>
    <mergeCell ref="D777:E777"/>
    <mergeCell ref="D778:E778"/>
    <mergeCell ref="D779:E779"/>
    <mergeCell ref="D780:E780"/>
    <mergeCell ref="D781:E781"/>
    <mergeCell ref="D794:E794"/>
    <mergeCell ref="D795:E795"/>
    <mergeCell ref="D796:E796"/>
    <mergeCell ref="D797:E797"/>
    <mergeCell ref="D798:E798"/>
    <mergeCell ref="D799:E799"/>
    <mergeCell ref="D788:E788"/>
    <mergeCell ref="D789:E789"/>
    <mergeCell ref="D790:E790"/>
    <mergeCell ref="D791:E791"/>
    <mergeCell ref="D792:E792"/>
    <mergeCell ref="D793:E793"/>
    <mergeCell ref="D806:E806"/>
    <mergeCell ref="D807:E807"/>
    <mergeCell ref="D808:E808"/>
    <mergeCell ref="D809:E809"/>
    <mergeCell ref="D810:E810"/>
    <mergeCell ref="D811:E811"/>
    <mergeCell ref="D800:E800"/>
    <mergeCell ref="D801:E801"/>
    <mergeCell ref="D802:E802"/>
    <mergeCell ref="D803:E803"/>
    <mergeCell ref="D804:E804"/>
    <mergeCell ref="D805:E805"/>
    <mergeCell ref="D818:E818"/>
    <mergeCell ref="D819:E819"/>
    <mergeCell ref="D820:E820"/>
    <mergeCell ref="D821:E821"/>
    <mergeCell ref="D822:E822"/>
    <mergeCell ref="D823:E823"/>
    <mergeCell ref="D812:E812"/>
    <mergeCell ref="D813:E813"/>
    <mergeCell ref="D814:E814"/>
    <mergeCell ref="D815:E815"/>
    <mergeCell ref="D816:E816"/>
    <mergeCell ref="D817:E817"/>
    <mergeCell ref="D830:E830"/>
    <mergeCell ref="D831:E831"/>
    <mergeCell ref="D832:E832"/>
    <mergeCell ref="D833:E833"/>
    <mergeCell ref="D834:E834"/>
    <mergeCell ref="D835:E835"/>
    <mergeCell ref="D824:E824"/>
    <mergeCell ref="D825:E825"/>
    <mergeCell ref="D826:E826"/>
    <mergeCell ref="D827:E827"/>
    <mergeCell ref="D828:E828"/>
    <mergeCell ref="D829:E829"/>
    <mergeCell ref="D842:E842"/>
    <mergeCell ref="D843:E843"/>
    <mergeCell ref="D844:E844"/>
    <mergeCell ref="D845:E845"/>
    <mergeCell ref="D846:E846"/>
    <mergeCell ref="D847:E847"/>
    <mergeCell ref="D836:E836"/>
    <mergeCell ref="D837:E837"/>
    <mergeCell ref="D838:E838"/>
    <mergeCell ref="D839:E839"/>
    <mergeCell ref="D840:E840"/>
    <mergeCell ref="D841:E841"/>
    <mergeCell ref="D854:E854"/>
    <mergeCell ref="D855:E855"/>
    <mergeCell ref="D856:E856"/>
    <mergeCell ref="D857:E857"/>
    <mergeCell ref="D858:E858"/>
    <mergeCell ref="D859:E859"/>
    <mergeCell ref="D848:E848"/>
    <mergeCell ref="D849:E849"/>
    <mergeCell ref="D850:E850"/>
    <mergeCell ref="D851:E851"/>
    <mergeCell ref="D852:E852"/>
    <mergeCell ref="D853:E853"/>
    <mergeCell ref="D866:E866"/>
    <mergeCell ref="D867:E867"/>
    <mergeCell ref="D868:E868"/>
    <mergeCell ref="D869:E869"/>
    <mergeCell ref="D870:E870"/>
    <mergeCell ref="D871:E871"/>
    <mergeCell ref="D860:E860"/>
    <mergeCell ref="D861:E861"/>
    <mergeCell ref="D862:E862"/>
    <mergeCell ref="D863:E863"/>
    <mergeCell ref="D864:E864"/>
    <mergeCell ref="D865:E865"/>
    <mergeCell ref="D878:E878"/>
    <mergeCell ref="D879:E879"/>
    <mergeCell ref="D880:E880"/>
    <mergeCell ref="D881:E881"/>
    <mergeCell ref="D882:E882"/>
    <mergeCell ref="D883:E883"/>
    <mergeCell ref="D872:E872"/>
    <mergeCell ref="D873:E873"/>
    <mergeCell ref="D874:E874"/>
    <mergeCell ref="D875:E875"/>
    <mergeCell ref="D876:E876"/>
    <mergeCell ref="D877:E877"/>
    <mergeCell ref="D890:E890"/>
    <mergeCell ref="D891:E891"/>
    <mergeCell ref="D892:E892"/>
    <mergeCell ref="D893:E893"/>
    <mergeCell ref="D894:E894"/>
    <mergeCell ref="D895:E895"/>
    <mergeCell ref="D884:E884"/>
    <mergeCell ref="D885:E885"/>
    <mergeCell ref="D886:E886"/>
    <mergeCell ref="D887:E887"/>
    <mergeCell ref="D888:E888"/>
    <mergeCell ref="D889:E889"/>
    <mergeCell ref="D902:E902"/>
    <mergeCell ref="D903:E903"/>
    <mergeCell ref="D904:E904"/>
    <mergeCell ref="D905:E905"/>
    <mergeCell ref="D906:E906"/>
    <mergeCell ref="D907:E907"/>
    <mergeCell ref="D896:E896"/>
    <mergeCell ref="D897:E897"/>
    <mergeCell ref="D898:E898"/>
    <mergeCell ref="D899:E899"/>
    <mergeCell ref="D900:E900"/>
    <mergeCell ref="D901:E901"/>
    <mergeCell ref="D914:E914"/>
    <mergeCell ref="D915:E915"/>
    <mergeCell ref="D916:E916"/>
    <mergeCell ref="D917:E917"/>
    <mergeCell ref="D918:E918"/>
    <mergeCell ref="D919:E919"/>
    <mergeCell ref="D908:E908"/>
    <mergeCell ref="D909:E909"/>
    <mergeCell ref="D910:E910"/>
    <mergeCell ref="D911:E911"/>
    <mergeCell ref="D912:E912"/>
    <mergeCell ref="D913:E913"/>
    <mergeCell ref="D926:E926"/>
    <mergeCell ref="D927:E927"/>
    <mergeCell ref="D928:E928"/>
    <mergeCell ref="D929:E929"/>
    <mergeCell ref="D930:E930"/>
    <mergeCell ref="D931:E931"/>
    <mergeCell ref="D920:E920"/>
    <mergeCell ref="D921:E921"/>
    <mergeCell ref="D922:E922"/>
    <mergeCell ref="D923:E923"/>
    <mergeCell ref="D924:E924"/>
    <mergeCell ref="D925:E925"/>
    <mergeCell ref="D938:E938"/>
    <mergeCell ref="D939:E939"/>
    <mergeCell ref="D940:E940"/>
    <mergeCell ref="D941:E941"/>
    <mergeCell ref="D942:E942"/>
    <mergeCell ref="D943:E943"/>
    <mergeCell ref="D932:E932"/>
    <mergeCell ref="D933:E933"/>
    <mergeCell ref="D934:E934"/>
    <mergeCell ref="D935:E935"/>
    <mergeCell ref="D936:E936"/>
    <mergeCell ref="D937:E937"/>
    <mergeCell ref="D950:E950"/>
    <mergeCell ref="D951:E951"/>
    <mergeCell ref="D952:E952"/>
    <mergeCell ref="D953:E953"/>
    <mergeCell ref="D954:E954"/>
    <mergeCell ref="D955:E955"/>
    <mergeCell ref="D944:E944"/>
    <mergeCell ref="D945:E945"/>
    <mergeCell ref="D946:E946"/>
    <mergeCell ref="D947:E947"/>
    <mergeCell ref="D948:E948"/>
    <mergeCell ref="D949:E949"/>
    <mergeCell ref="D962:E962"/>
    <mergeCell ref="D963:E963"/>
    <mergeCell ref="D964:E964"/>
    <mergeCell ref="D965:E965"/>
    <mergeCell ref="D966:E966"/>
    <mergeCell ref="D967:E967"/>
    <mergeCell ref="D956:E956"/>
    <mergeCell ref="D957:E957"/>
    <mergeCell ref="D958:E958"/>
    <mergeCell ref="D959:E959"/>
    <mergeCell ref="D960:E960"/>
    <mergeCell ref="D961:E961"/>
    <mergeCell ref="D974:E974"/>
    <mergeCell ref="D975:E975"/>
    <mergeCell ref="D976:E976"/>
    <mergeCell ref="D977:E977"/>
    <mergeCell ref="D978:E978"/>
    <mergeCell ref="D979:E979"/>
    <mergeCell ref="D968:E968"/>
    <mergeCell ref="D969:E969"/>
    <mergeCell ref="D970:E970"/>
    <mergeCell ref="D971:E971"/>
    <mergeCell ref="D972:E972"/>
    <mergeCell ref="D973:E973"/>
    <mergeCell ref="D986:E986"/>
    <mergeCell ref="D987:E987"/>
    <mergeCell ref="D988:E988"/>
    <mergeCell ref="D989:E989"/>
    <mergeCell ref="D990:E990"/>
    <mergeCell ref="D991:E991"/>
    <mergeCell ref="D980:E980"/>
    <mergeCell ref="D981:E981"/>
    <mergeCell ref="D982:E982"/>
    <mergeCell ref="D983:E983"/>
    <mergeCell ref="D984:E984"/>
    <mergeCell ref="D985:E985"/>
    <mergeCell ref="D998:E998"/>
    <mergeCell ref="D999:E999"/>
    <mergeCell ref="D1000:E1000"/>
    <mergeCell ref="D1001:E1001"/>
    <mergeCell ref="D1002:E1002"/>
    <mergeCell ref="D1004:E1004"/>
    <mergeCell ref="D992:E992"/>
    <mergeCell ref="D993:E993"/>
    <mergeCell ref="D994:E994"/>
    <mergeCell ref="D995:E995"/>
    <mergeCell ref="D996:E996"/>
    <mergeCell ref="D997:E997"/>
  </mergeCells>
  <conditionalFormatting sqref="B20:B185 B187:B1004">
    <cfRule type="cellIs" dxfId="62" priority="7" stopIfTrue="1" operator="equal">
      <formula>"ALERT"</formula>
    </cfRule>
  </conditionalFormatting>
  <conditionalFormatting sqref="F9:F14">
    <cfRule type="cellIs" dxfId="61" priority="5" stopIfTrue="1" operator="equal">
      <formula>0</formula>
    </cfRule>
  </conditionalFormatting>
  <conditionalFormatting sqref="F10:F14">
    <cfRule type="containsBlanks" dxfId="60" priority="6" stopIfTrue="1">
      <formula>LEN(TRIM(F10))=0</formula>
    </cfRule>
  </conditionalFormatting>
  <conditionalFormatting sqref="F20:F185 F187:F1000">
    <cfRule type="containsText" dxfId="59" priority="1" stopIfTrue="1" operator="containsText" text="Exchange rate :">
      <formula>NOT(ISERROR(SEARCH("Exchange rate :",F20)))</formula>
    </cfRule>
  </conditionalFormatting>
  <conditionalFormatting sqref="F20:H185 F187:H1004 H1006:H1009">
    <cfRule type="containsErrors" dxfId="58" priority="2" stopIfTrue="1">
      <formula>ISERROR(F20)</formula>
    </cfRule>
    <cfRule type="cellIs" dxfId="57" priority="3" stopIfTrue="1" operator="equal">
      <formula>"NA"</formula>
    </cfRule>
    <cfRule type="cellIs" dxfId="56" priority="4" stopIfTrue="1" operator="equal">
      <formula>0</formula>
    </cfRule>
  </conditionalFormatting>
  <hyperlinks>
    <hyperlink ref="B6" r:id="rId1" display="http://www.achadirect.com/" xr:uid="{6D10330B-C6C3-4487-9034-3433A18EDA0D}"/>
  </hyperlinks>
  <printOptions horizontalCentered="1"/>
  <pageMargins left="0.35" right="0.21" top="0.47" bottom="0.34" header="0.22" footer="0.17"/>
  <pageSetup scale="74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9ED1-F0E7-4B4F-83C2-A62180D9DD5D}">
  <sheetPr>
    <tabColor rgb="FFFF0000"/>
  </sheetPr>
  <dimension ref="A1:W1018"/>
  <sheetViews>
    <sheetView zoomScaleNormal="100" workbookViewId="0">
      <selection activeCell="B16" sqref="B16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3.140625" customWidth="1"/>
    <col min="5" max="5" width="5" customWidth="1"/>
    <col min="6" max="6" width="53.140625" customWidth="1"/>
    <col min="7" max="7" width="19.28515625" customWidth="1"/>
    <col min="8" max="8" width="17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4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4" t="s">
        <v>5</v>
      </c>
      <c r="H4" s="115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0">
        <v>45413</v>
      </c>
      <c r="H5" s="39">
        <v>54220</v>
      </c>
      <c r="I5" s="14"/>
    </row>
    <row r="6" spans="1:23" ht="14.25">
      <c r="A6" s="13"/>
      <c r="B6" s="341" t="s">
        <v>2</v>
      </c>
      <c r="C6" s="7"/>
      <c r="D6" s="7"/>
      <c r="E6" s="7"/>
      <c r="F6" s="8"/>
      <c r="G6" s="3"/>
      <c r="H6" s="3"/>
      <c r="I6" s="14"/>
    </row>
    <row r="7" spans="1:23" ht="13.5" thickBot="1">
      <c r="A7" s="13"/>
      <c r="B7" s="342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275" t="s">
        <v>3</v>
      </c>
      <c r="C8" s="276"/>
      <c r="D8" s="277"/>
      <c r="E8" s="4"/>
      <c r="F8" s="113" t="s">
        <v>12</v>
      </c>
      <c r="G8" s="27"/>
      <c r="H8" s="27"/>
      <c r="I8" s="14"/>
      <c r="K8" s="106"/>
    </row>
    <row r="9" spans="1:23">
      <c r="A9" s="13"/>
      <c r="B9" s="278" t="s">
        <v>310</v>
      </c>
      <c r="C9" s="279"/>
      <c r="D9" s="280"/>
      <c r="E9" s="9"/>
      <c r="F9" s="116" t="str">
        <f>B9</f>
        <v>La Klinik du Piercing Development</v>
      </c>
      <c r="G9" s="292" t="s">
        <v>14</v>
      </c>
      <c r="H9" s="294"/>
      <c r="I9" s="14"/>
    </row>
    <row r="10" spans="1:23">
      <c r="A10" s="13"/>
      <c r="B10" s="281" t="s">
        <v>60</v>
      </c>
      <c r="C10" s="282"/>
      <c r="D10" s="283"/>
      <c r="E10" s="10"/>
      <c r="F10" s="116" t="str">
        <f t="shared" ref="F10:F14" si="0">B10</f>
        <v>Sadia Busson</v>
      </c>
      <c r="G10" s="292"/>
      <c r="H10" s="295"/>
      <c r="I10" s="14"/>
    </row>
    <row r="11" spans="1:23">
      <c r="A11" s="13"/>
      <c r="B11" s="284" t="s">
        <v>61</v>
      </c>
      <c r="C11" s="282"/>
      <c r="D11" s="283"/>
      <c r="E11" s="10"/>
      <c r="F11" s="116" t="str">
        <f t="shared" si="0"/>
        <v>30 Rue de la Champmeslé</v>
      </c>
      <c r="G11" s="292" t="s">
        <v>15</v>
      </c>
      <c r="H11" s="296" t="s">
        <v>22</v>
      </c>
      <c r="I11" s="14"/>
    </row>
    <row r="12" spans="1:23">
      <c r="A12" s="13"/>
      <c r="B12" s="284" t="s">
        <v>62</v>
      </c>
      <c r="C12" s="282"/>
      <c r="D12" s="283"/>
      <c r="E12" s="10"/>
      <c r="F12" s="116" t="str">
        <f t="shared" si="0"/>
        <v>76000  Rouen</v>
      </c>
      <c r="G12" s="292"/>
      <c r="H12" s="295"/>
      <c r="I12" s="14"/>
    </row>
    <row r="13" spans="1:23">
      <c r="A13" s="13"/>
      <c r="B13" s="281" t="s">
        <v>63</v>
      </c>
      <c r="C13" s="285"/>
      <c r="D13" s="286"/>
      <c r="E13" s="339"/>
      <c r="F13" s="116" t="str">
        <f t="shared" si="0"/>
        <v>France</v>
      </c>
      <c r="G13" s="293" t="s">
        <v>16</v>
      </c>
      <c r="H13" s="296" t="s">
        <v>52</v>
      </c>
      <c r="I13" s="14"/>
      <c r="L13" s="343" t="s">
        <v>20</v>
      </c>
    </row>
    <row r="14" spans="1:23" ht="13.5" thickBot="1">
      <c r="A14" s="13"/>
      <c r="B14" s="287" t="s">
        <v>317</v>
      </c>
      <c r="C14" s="288"/>
      <c r="D14" s="289"/>
      <c r="E14" s="339"/>
      <c r="F14" s="117" t="str">
        <f t="shared" si="0"/>
        <v>TVA: FR47519687826</v>
      </c>
      <c r="G14" s="293"/>
      <c r="H14" s="297"/>
      <c r="I14" s="14"/>
      <c r="L14" s="107">
        <f>VLOOKUP(G5,[1]Sheet1!$A$9:$I$7290,2,FALSE)</f>
        <v>36.909999999999997</v>
      </c>
    </row>
    <row r="15" spans="1:23">
      <c r="A15" s="13"/>
      <c r="B15" s="339"/>
      <c r="C15" s="339"/>
      <c r="D15" s="339"/>
      <c r="E15" s="339"/>
      <c r="F15" s="339"/>
      <c r="G15" s="343"/>
      <c r="H15" s="29"/>
      <c r="I15" s="14"/>
    </row>
    <row r="16" spans="1:23">
      <c r="A16" s="13"/>
      <c r="B16" s="338" t="s">
        <v>313</v>
      </c>
      <c r="C16" s="339"/>
      <c r="D16" s="339"/>
      <c r="E16" s="339"/>
      <c r="F16" s="339"/>
      <c r="G16" s="343" t="s">
        <v>19</v>
      </c>
      <c r="H16" s="35" t="s">
        <v>21</v>
      </c>
      <c r="I16" s="14"/>
    </row>
    <row r="17" spans="1:10">
      <c r="A17" s="13"/>
      <c r="B17" s="336" t="s">
        <v>312</v>
      </c>
      <c r="C17" s="339"/>
      <c r="D17" s="339"/>
      <c r="E17" s="339"/>
      <c r="F17" s="339"/>
      <c r="I17" s="14"/>
    </row>
    <row r="18" spans="1:10" ht="13.5" thickBot="1">
      <c r="A18" s="13"/>
      <c r="B18" s="340"/>
      <c r="C18" s="340"/>
      <c r="D18" s="340"/>
      <c r="E18" s="340"/>
      <c r="F18" s="3"/>
      <c r="G18" s="340"/>
      <c r="H18" s="340"/>
      <c r="I18" s="14"/>
    </row>
    <row r="19" spans="1:10" ht="13.5" thickBot="1">
      <c r="A19" s="13"/>
      <c r="B19" s="154" t="s">
        <v>11</v>
      </c>
      <c r="C19" s="155" t="s">
        <v>7</v>
      </c>
      <c r="D19" s="324" t="s">
        <v>13</v>
      </c>
      <c r="E19" s="325"/>
      <c r="F19" s="156" t="s">
        <v>0</v>
      </c>
      <c r="G19" s="157" t="s">
        <v>9</v>
      </c>
      <c r="H19" s="158" t="s">
        <v>10</v>
      </c>
      <c r="I19" s="14"/>
    </row>
    <row r="20" spans="1:10" ht="25.5" thickTop="1" thickBot="1">
      <c r="A20" s="13"/>
      <c r="B20" s="344"/>
      <c r="C20" s="232"/>
      <c r="D20" s="232"/>
      <c r="E20" s="232"/>
      <c r="F20" s="248" t="s">
        <v>306</v>
      </c>
      <c r="G20" s="233"/>
      <c r="H20" s="345"/>
      <c r="I20" s="14"/>
    </row>
    <row r="21" spans="1:10" ht="36.75" thickTop="1">
      <c r="A21" s="13"/>
      <c r="B21" s="1">
        <f>Photo!B20</f>
        <v>1</v>
      </c>
      <c r="C21" s="38" t="s">
        <v>71</v>
      </c>
      <c r="D21" s="267"/>
      <c r="E21" s="262"/>
      <c r="F21" s="41" t="str">
        <f>VLOOKUP(C21,'[2]Acha Air Sales Price List'!$B$1:$D$65536,3,FALSE)</f>
        <v>(Discontinued for  IS)Display board of 120 pieces of 925 sterling silver ''Bend it yourself'' nose studs, 22g (0.6mm) with prong-set color CZ - square/round (2mm) and star/heart/triangle (3mm)</v>
      </c>
      <c r="G21" s="21">
        <f>ROUND(IF(ISBLANK(C21),0,VLOOKUP(C21,'[2]Acha Air Sales Price List'!$B$1:$X$65536,12,FALSE)*$L$14),2)</f>
        <v>1815.48</v>
      </c>
      <c r="H21" s="22">
        <f t="shared" ref="H21:H84" si="1">ROUND(IF(ISNUMBER(B21), G21*B21, 0),5)</f>
        <v>1815.48</v>
      </c>
      <c r="I21" s="14"/>
      <c r="J21" s="118" t="s">
        <v>70</v>
      </c>
    </row>
    <row r="22" spans="1:10" ht="24">
      <c r="A22" s="13"/>
      <c r="B22" s="1">
        <f>Photo!B21</f>
        <v>1</v>
      </c>
      <c r="C22" s="38" t="s">
        <v>79</v>
      </c>
      <c r="D22" s="267"/>
      <c r="E22" s="262"/>
      <c r="F22" s="41" t="str">
        <f>VLOOKUP(C22,'[2]Acha Air Sales Price List'!$B$1:$D$65536,3,FALSE)</f>
        <v>Display board of 120 pieces of 925 sterling silver '' bend it yourself''nose studs with prong set CZ birthstones, 22g (0.6mm)</v>
      </c>
      <c r="G22" s="21">
        <f>ROUND(IF(ISBLANK(C22),0,VLOOKUP(C22,'[2]Acha Air Sales Price List'!$B$1:$X$65536,12,FALSE)*$L$14),2)</f>
        <v>1658.67</v>
      </c>
      <c r="H22" s="22">
        <f t="shared" si="1"/>
        <v>1658.67</v>
      </c>
      <c r="I22" s="14"/>
    </row>
    <row r="23" spans="1:10" ht="36">
      <c r="A23" s="13"/>
      <c r="B23" s="122">
        <f>Photo!B22</f>
        <v>1</v>
      </c>
      <c r="C23" s="36" t="s">
        <v>80</v>
      </c>
      <c r="D23" s="265"/>
      <c r="E23" s="266"/>
      <c r="F23" s="123" t="str">
        <f>VLOOKUP(C23,'[2]Acha Air Sales Price List'!$B$1:$D$65536,3,FALSE)</f>
        <v>(Discontinued for  IS)Display board with 120 pieces of 925 sterling silver ''Bend it yourself'' nose studs, 22g (0.6mm) with prong-set 2mm assorted colors round CZ stones</v>
      </c>
      <c r="G23" s="124">
        <f>ROUND(IF(ISBLANK(C23),0,VLOOKUP(C23,'[2]Acha Air Sales Price List'!$B$1:$X$65536,12,FALSE)*$L$14),2)</f>
        <v>1497.67</v>
      </c>
      <c r="H23" s="125">
        <f t="shared" si="1"/>
        <v>1497.67</v>
      </c>
      <c r="I23" s="14"/>
      <c r="J23" s="118" t="s">
        <v>70</v>
      </c>
    </row>
    <row r="24" spans="1:10" ht="24" hidden="1">
      <c r="A24" s="13"/>
      <c r="B24" s="235">
        <f>Photo!B23</f>
        <v>0</v>
      </c>
      <c r="C24" s="203" t="s">
        <v>72</v>
      </c>
      <c r="D24" s="298" t="s">
        <v>81</v>
      </c>
      <c r="E24" s="299"/>
      <c r="F24" s="218" t="s">
        <v>76</v>
      </c>
      <c r="G24" s="219">
        <f>ROUND(IF(ISBLANK(C24),0,VLOOKUP(C24,'[2]Acha Air Sales Price List'!$B$1:$X$65536,12,FALSE)*$L$14),2)</f>
        <v>2383.6999999999998</v>
      </c>
      <c r="H24" s="220">
        <f t="shared" si="1"/>
        <v>0</v>
      </c>
      <c r="I24" s="14"/>
      <c r="J24" s="118" t="s">
        <v>70</v>
      </c>
    </row>
    <row r="25" spans="1:10" ht="24" hidden="1">
      <c r="A25" s="13"/>
      <c r="B25" s="235">
        <f>Photo!B24</f>
        <v>0</v>
      </c>
      <c r="C25" s="203" t="s">
        <v>73</v>
      </c>
      <c r="D25" s="301" t="s">
        <v>81</v>
      </c>
      <c r="E25" s="299"/>
      <c r="F25" s="218" t="s">
        <v>77</v>
      </c>
      <c r="G25" s="219">
        <f>ROUND(IF(ISBLANK(C25),0,VLOOKUP(C25,'[2]Acha Air Sales Price List'!$B$1:$X$65536,12,FALSE)*$L$14),2)</f>
        <v>2217.61</v>
      </c>
      <c r="H25" s="220">
        <f t="shared" si="1"/>
        <v>0</v>
      </c>
      <c r="I25" s="14"/>
      <c r="J25" s="118" t="s">
        <v>70</v>
      </c>
    </row>
    <row r="26" spans="1:10" ht="24" hidden="1">
      <c r="A26" s="13"/>
      <c r="B26" s="235">
        <f>Photo!B25</f>
        <v>0</v>
      </c>
      <c r="C26" s="203" t="s">
        <v>74</v>
      </c>
      <c r="D26" s="298"/>
      <c r="E26" s="299"/>
      <c r="F26" s="218" t="s">
        <v>75</v>
      </c>
      <c r="G26" s="219">
        <f>ROUND(IF(ISBLANK(C26),0,VLOOKUP(C26,'[2]Acha Air Sales Price List'!$B$1:$X$65536,12,FALSE)*$L$14),2)</f>
        <v>1830.05</v>
      </c>
      <c r="H26" s="220">
        <f t="shared" si="1"/>
        <v>0</v>
      </c>
      <c r="I26" s="14"/>
      <c r="J26" s="118" t="s">
        <v>70</v>
      </c>
    </row>
    <row r="27" spans="1:10" ht="24" hidden="1">
      <c r="A27" s="13"/>
      <c r="B27" s="235">
        <f>Photo!B26</f>
        <v>0</v>
      </c>
      <c r="C27" s="203" t="s">
        <v>65</v>
      </c>
      <c r="D27" s="298"/>
      <c r="E27" s="299"/>
      <c r="F27" s="218" t="str">
        <f>VLOOKUP(C27,'[2]Acha Air Sales Price List'!$B$1:$D$65536,3,FALSE)</f>
        <v>316L steel hinged segment rings, 1mm (18g) with inner diameter from 8mm to 10mm / 30 pcs per display</v>
      </c>
      <c r="G27" s="219">
        <f>ROUND(IF(ISBLANK(C27),0,VLOOKUP(C27,'[2]Acha Air Sales Price List'!$B$1:$X$65536,12,FALSE)*$L$14),2)</f>
        <v>1974.41</v>
      </c>
      <c r="H27" s="220">
        <f t="shared" si="1"/>
        <v>0</v>
      </c>
      <c r="I27" s="14"/>
      <c r="J27" s="118" t="s">
        <v>82</v>
      </c>
    </row>
    <row r="28" spans="1:10" ht="35.1" hidden="1" customHeight="1">
      <c r="A28" s="13"/>
      <c r="B28" s="235">
        <f>Photo!B27</f>
        <v>0</v>
      </c>
      <c r="C28" s="229" t="s">
        <v>64</v>
      </c>
      <c r="D28" s="301"/>
      <c r="E28" s="299"/>
      <c r="F28" s="218" t="str">
        <f>VLOOKUP(C28,'[2]Acha Air Sales Price List'!$B$1:$D$65536,3,FALSE)</f>
        <v>Board with 30 pcs. of 16g (1.2mm) anodized 316L steel hinged segment rings with crystals on the lower half</v>
      </c>
      <c r="G28" s="219">
        <f>ROUND(IF(ISBLANK(C28),0,VLOOKUP(C28,'[2]Acha Air Sales Price List'!$B$1:$X$65536,12,FALSE)*$L$14),2)</f>
        <v>2937.35</v>
      </c>
      <c r="H28" s="220">
        <f t="shared" si="1"/>
        <v>0</v>
      </c>
      <c r="I28" s="14"/>
      <c r="J28" s="118" t="s">
        <v>82</v>
      </c>
    </row>
    <row r="29" spans="1:10" ht="35.1" customHeight="1">
      <c r="A29" s="13"/>
      <c r="B29" s="122">
        <f>Photo!B28</f>
        <v>1</v>
      </c>
      <c r="C29" s="36" t="s">
        <v>66</v>
      </c>
      <c r="D29" s="265"/>
      <c r="E29" s="266"/>
      <c r="F29" s="123" t="str">
        <f>VLOOKUP(C29,'[2]Acha Air Sales Price List'!$B$1:$D$65536,3,FALSE)</f>
        <v>Board of steel earring stud W/CZ  ( 36 prs. )</v>
      </c>
      <c r="G29" s="124">
        <f>ROUND(IF(ISBLANK(C29),0,VLOOKUP(C29,'[2]Acha Air Sales Price List'!$B$1:$X$65536,12,FALSE)*$L$14),2)</f>
        <v>2750.53</v>
      </c>
      <c r="H29" s="125">
        <f t="shared" si="1"/>
        <v>2750.53</v>
      </c>
      <c r="I29" s="14"/>
      <c r="J29" s="118" t="s">
        <v>82</v>
      </c>
    </row>
    <row r="30" spans="1:10" ht="35.1" customHeight="1">
      <c r="A30" s="13"/>
      <c r="B30" s="122">
        <f>Photo!B29</f>
        <v>2</v>
      </c>
      <c r="C30" s="36" t="s">
        <v>67</v>
      </c>
      <c r="D30" s="265"/>
      <c r="E30" s="266"/>
      <c r="F30" s="123" t="str">
        <f>VLOOKUP(C30,'[2]Acha Air Sales Price List'!$B$1:$D$65536,3,FALSE)</f>
        <v>Display with 36 prs. of stainless steel earring studs with 3mm to 5mm clear and black prong set round CZ stones</v>
      </c>
      <c r="G30" s="124">
        <f>ROUND(IF(ISBLANK(C30),0,VLOOKUP(C30,'[2]Acha Air Sales Price List'!$B$1:$X$65536,12,FALSE)*$L$14),2)</f>
        <v>1688.42</v>
      </c>
      <c r="H30" s="125">
        <f t="shared" si="1"/>
        <v>3376.84</v>
      </c>
      <c r="I30" s="14"/>
      <c r="J30" s="118" t="s">
        <v>82</v>
      </c>
    </row>
    <row r="31" spans="1:10" ht="35.1" hidden="1" customHeight="1">
      <c r="A31" s="13"/>
      <c r="B31" s="235">
        <f>Photo!B30</f>
        <v>0</v>
      </c>
      <c r="C31" s="203" t="s">
        <v>68</v>
      </c>
      <c r="D31" s="298"/>
      <c r="E31" s="299"/>
      <c r="F31" s="218" t="str">
        <f>VLOOKUP(C31,'[2]Acha Air Sales Price List'!$B$1:$D$65536,3,FALSE)</f>
        <v>Board (36pairs) of steel earring stud with Clear &amp; Black color  CZ round shape ( assorted sizes 6-8mm )</v>
      </c>
      <c r="G31" s="219">
        <f>ROUND(IF(ISBLANK(C31),0,VLOOKUP(C31,'[2]Acha Air Sales Price List'!$B$1:$X$65536,12,FALSE)*$L$14),2)</f>
        <v>2715.1</v>
      </c>
      <c r="H31" s="220">
        <f t="shared" si="1"/>
        <v>0</v>
      </c>
      <c r="I31" s="14"/>
      <c r="J31" s="118" t="s">
        <v>82</v>
      </c>
    </row>
    <row r="32" spans="1:10" ht="35.1" hidden="1" customHeight="1">
      <c r="A32" s="13"/>
      <c r="B32" s="235">
        <f>Photo!B31</f>
        <v>0</v>
      </c>
      <c r="C32" s="203" t="s">
        <v>69</v>
      </c>
      <c r="D32" s="298"/>
      <c r="E32" s="299"/>
      <c r="F32" s="218" t="str">
        <f>VLOOKUP(C32,'[2]Acha Air Sales Price List'!$B$1:$D$65536,3,FALSE)</f>
        <v>Board (36pairs) of steel earring stud with Clear  CZ square shape ( assorted sizes 6-8mm )</v>
      </c>
      <c r="G32" s="219">
        <f>ROUND(IF(ISBLANK(C32),0,VLOOKUP(C32,'[2]Acha Air Sales Price List'!$B$1:$X$65536,12,FALSE)*$L$14),2)</f>
        <v>2905.56</v>
      </c>
      <c r="H32" s="220">
        <f t="shared" si="1"/>
        <v>0</v>
      </c>
      <c r="I32" s="14"/>
      <c r="J32" s="118" t="s">
        <v>82</v>
      </c>
    </row>
    <row r="33" spans="1:10" ht="35.1" customHeight="1">
      <c r="A33" s="13"/>
      <c r="B33" s="1">
        <f>Photo!B32</f>
        <v>10</v>
      </c>
      <c r="C33" s="37" t="s">
        <v>83</v>
      </c>
      <c r="D33" s="261" t="s">
        <v>84</v>
      </c>
      <c r="E33" s="262"/>
      <c r="F33" s="41" t="str">
        <f>VLOOKUP(C33,'[2]Acha Air Sales Price List'!$B$1:$D$65536,3,FALSE)</f>
        <v>Pack of 10 pcs. of Surgical steel half ball (3mm) with bezel set crystal with 1.2mm threading (16g)</v>
      </c>
      <c r="G33" s="21">
        <f>ROUND(IF(ISBLANK(C33),0,VLOOKUP(C33,'[2]Acha Air Sales Price List'!$B$1:$X$65536,12,FALSE)*$L$14),2)</f>
        <v>136.57</v>
      </c>
      <c r="H33" s="22">
        <f t="shared" si="1"/>
        <v>1365.7</v>
      </c>
      <c r="I33" s="14"/>
    </row>
    <row r="34" spans="1:10" ht="35.1" customHeight="1">
      <c r="A34" s="13"/>
      <c r="B34" s="1">
        <f>Photo!B33</f>
        <v>5</v>
      </c>
      <c r="C34" s="37" t="s">
        <v>83</v>
      </c>
      <c r="D34" s="261" t="s">
        <v>85</v>
      </c>
      <c r="E34" s="262"/>
      <c r="F34" s="41" t="str">
        <f>VLOOKUP(C34,'[2]Acha Air Sales Price List'!$B$1:$D$65536,3,FALSE)</f>
        <v>Pack of 10 pcs. of Surgical steel half ball (3mm) with bezel set crystal with 1.2mm threading (16g)</v>
      </c>
      <c r="G34" s="21">
        <f>ROUND(IF(ISBLANK(C34),0,VLOOKUP(C34,'[2]Acha Air Sales Price List'!$B$1:$X$65536,12,FALSE)*$L$14),2)</f>
        <v>136.57</v>
      </c>
      <c r="H34" s="22">
        <f t="shared" si="1"/>
        <v>682.85</v>
      </c>
      <c r="I34" s="14"/>
    </row>
    <row r="35" spans="1:10" ht="35.1" customHeight="1">
      <c r="A35" s="13"/>
      <c r="B35" s="1">
        <f>Photo!B34</f>
        <v>5</v>
      </c>
      <c r="C35" s="37" t="s">
        <v>83</v>
      </c>
      <c r="D35" s="261" t="s">
        <v>86</v>
      </c>
      <c r="E35" s="262"/>
      <c r="F35" s="41" t="str">
        <f>VLOOKUP(C35,'[2]Acha Air Sales Price List'!$B$1:$D$65536,3,FALSE)</f>
        <v>Pack of 10 pcs. of Surgical steel half ball (3mm) with bezel set crystal with 1.2mm threading (16g)</v>
      </c>
      <c r="G35" s="21">
        <f>ROUND(IF(ISBLANK(C35),0,VLOOKUP(C35,'[2]Acha Air Sales Price List'!$B$1:$X$65536,12,FALSE)*$L$14),2)</f>
        <v>136.57</v>
      </c>
      <c r="H35" s="22">
        <f t="shared" si="1"/>
        <v>682.85</v>
      </c>
      <c r="I35" s="14"/>
    </row>
    <row r="36" spans="1:10" ht="35.1" customHeight="1">
      <c r="A36" s="13"/>
      <c r="B36" s="1">
        <f>Photo!B35</f>
        <v>5</v>
      </c>
      <c r="C36" s="37" t="s">
        <v>83</v>
      </c>
      <c r="D36" s="261" t="s">
        <v>87</v>
      </c>
      <c r="E36" s="262"/>
      <c r="F36" s="41" t="str">
        <f>VLOOKUP(C36,'[2]Acha Air Sales Price List'!$B$1:$D$65536,3,FALSE)</f>
        <v>Pack of 10 pcs. of Surgical steel half ball (3mm) with bezel set crystal with 1.2mm threading (16g)</v>
      </c>
      <c r="G36" s="21">
        <f>ROUND(IF(ISBLANK(C36),0,VLOOKUP(C36,'[2]Acha Air Sales Price List'!$B$1:$X$65536,12,FALSE)*$L$14),2)</f>
        <v>136.57</v>
      </c>
      <c r="H36" s="22">
        <f t="shared" si="1"/>
        <v>682.85</v>
      </c>
      <c r="I36" s="14"/>
    </row>
    <row r="37" spans="1:10" ht="35.1" customHeight="1">
      <c r="A37" s="13"/>
      <c r="B37" s="1">
        <f>Photo!B36</f>
        <v>5</v>
      </c>
      <c r="C37" s="37" t="s">
        <v>83</v>
      </c>
      <c r="D37" s="261" t="s">
        <v>88</v>
      </c>
      <c r="E37" s="262"/>
      <c r="F37" s="41" t="str">
        <f>VLOOKUP(C37,'[2]Acha Air Sales Price List'!$B$1:$D$65536,3,FALSE)</f>
        <v>Pack of 10 pcs. of Surgical steel half ball (3mm) with bezel set crystal with 1.2mm threading (16g)</v>
      </c>
      <c r="G37" s="21">
        <f>ROUND(IF(ISBLANK(C37),0,VLOOKUP(C37,'[2]Acha Air Sales Price List'!$B$1:$X$65536,12,FALSE)*$L$14),2)</f>
        <v>136.57</v>
      </c>
      <c r="H37" s="22">
        <f t="shared" si="1"/>
        <v>682.85</v>
      </c>
      <c r="I37" s="14"/>
    </row>
    <row r="38" spans="1:10" ht="35.1" customHeight="1">
      <c r="A38" s="13"/>
      <c r="B38" s="1">
        <f>Photo!B37</f>
        <v>5</v>
      </c>
      <c r="C38" s="37" t="s">
        <v>83</v>
      </c>
      <c r="D38" s="261" t="s">
        <v>89</v>
      </c>
      <c r="E38" s="262"/>
      <c r="F38" s="41" t="str">
        <f>VLOOKUP(C38,'[2]Acha Air Sales Price List'!$B$1:$D$65536,3,FALSE)</f>
        <v>Pack of 10 pcs. of Surgical steel half ball (3mm) with bezel set crystal with 1.2mm threading (16g)</v>
      </c>
      <c r="G38" s="21">
        <f>ROUND(IF(ISBLANK(C38),0,VLOOKUP(C38,'[2]Acha Air Sales Price List'!$B$1:$X$65536,12,FALSE)*$L$14),2)</f>
        <v>136.57</v>
      </c>
      <c r="H38" s="22">
        <f t="shared" si="1"/>
        <v>682.85</v>
      </c>
      <c r="I38" s="14"/>
    </row>
    <row r="39" spans="1:10" ht="35.1" customHeight="1">
      <c r="A39" s="13"/>
      <c r="B39" s="1">
        <f>Photo!B38</f>
        <v>5</v>
      </c>
      <c r="C39" s="37" t="s">
        <v>83</v>
      </c>
      <c r="D39" s="261" t="s">
        <v>90</v>
      </c>
      <c r="E39" s="262"/>
      <c r="F39" s="41" t="str">
        <f>VLOOKUP(C39,'[2]Acha Air Sales Price List'!$B$1:$D$65536,3,FALSE)</f>
        <v>Pack of 10 pcs. of Surgical steel half ball (3mm) with bezel set crystal with 1.2mm threading (16g)</v>
      </c>
      <c r="G39" s="21">
        <f>ROUND(IF(ISBLANK(C39),0,VLOOKUP(C39,'[2]Acha Air Sales Price List'!$B$1:$X$65536,12,FALSE)*$L$14),2)</f>
        <v>136.57</v>
      </c>
      <c r="H39" s="22">
        <f t="shared" si="1"/>
        <v>682.85</v>
      </c>
      <c r="I39" s="14"/>
    </row>
    <row r="40" spans="1:10" ht="35.1" customHeight="1">
      <c r="A40" s="13"/>
      <c r="B40" s="1">
        <f>Photo!B39</f>
        <v>5</v>
      </c>
      <c r="C40" s="37" t="s">
        <v>83</v>
      </c>
      <c r="D40" s="261" t="s">
        <v>91</v>
      </c>
      <c r="E40" s="262"/>
      <c r="F40" s="41" t="str">
        <f>VLOOKUP(C40,'[2]Acha Air Sales Price List'!$B$1:$D$65536,3,FALSE)</f>
        <v>Pack of 10 pcs. of Surgical steel half ball (3mm) with bezel set crystal with 1.2mm threading (16g)</v>
      </c>
      <c r="G40" s="21">
        <f>ROUND(IF(ISBLANK(C40),0,VLOOKUP(C40,'[2]Acha Air Sales Price List'!$B$1:$X$65536,12,FALSE)*$L$14),2)</f>
        <v>136.57</v>
      </c>
      <c r="H40" s="22">
        <f t="shared" si="1"/>
        <v>682.85</v>
      </c>
      <c r="I40" s="14"/>
    </row>
    <row r="41" spans="1:10" ht="35.1" customHeight="1">
      <c r="A41" s="13"/>
      <c r="B41" s="1">
        <f>Photo!B40</f>
        <v>5</v>
      </c>
      <c r="C41" s="37" t="s">
        <v>83</v>
      </c>
      <c r="D41" s="261" t="s">
        <v>92</v>
      </c>
      <c r="E41" s="262"/>
      <c r="F41" s="41" t="str">
        <f>VLOOKUP(C41,'[2]Acha Air Sales Price List'!$B$1:$D$65536,3,FALSE)</f>
        <v>Pack of 10 pcs. of Surgical steel half ball (3mm) with bezel set crystal with 1.2mm threading (16g)</v>
      </c>
      <c r="G41" s="21">
        <f>ROUND(IF(ISBLANK(C41),0,VLOOKUP(C41,'[2]Acha Air Sales Price List'!$B$1:$X$65536,12,FALSE)*$L$14),2)</f>
        <v>136.57</v>
      </c>
      <c r="H41" s="22">
        <f t="shared" si="1"/>
        <v>682.85</v>
      </c>
      <c r="I41" s="14"/>
    </row>
    <row r="42" spans="1:10" ht="35.1" customHeight="1">
      <c r="A42" s="13"/>
      <c r="B42" s="1">
        <f>Photo!B41</f>
        <v>5</v>
      </c>
      <c r="C42" s="37" t="s">
        <v>83</v>
      </c>
      <c r="D42" s="261" t="s">
        <v>98</v>
      </c>
      <c r="E42" s="262"/>
      <c r="F42" s="41" t="str">
        <f>VLOOKUP(C42,'[2]Acha Air Sales Price List'!$B$1:$D$65536,3,FALSE)</f>
        <v>Pack of 10 pcs. of Surgical steel half ball (3mm) with bezel set crystal with 1.2mm threading (16g)</v>
      </c>
      <c r="G42" s="21">
        <f>ROUND(IF(ISBLANK(C42),0,VLOOKUP(C42,'[2]Acha Air Sales Price List'!$B$1:$X$65536,12,FALSE)*$L$14),2)</f>
        <v>136.57</v>
      </c>
      <c r="H42" s="22">
        <f t="shared" si="1"/>
        <v>682.85</v>
      </c>
      <c r="I42" s="14"/>
    </row>
    <row r="43" spans="1:10" ht="35.1" customHeight="1">
      <c r="A43" s="13"/>
      <c r="B43" s="1">
        <f>Photo!B42</f>
        <v>5</v>
      </c>
      <c r="C43" s="37" t="s">
        <v>83</v>
      </c>
      <c r="D43" s="261" t="s">
        <v>93</v>
      </c>
      <c r="E43" s="262"/>
      <c r="F43" s="41" t="str">
        <f>VLOOKUP(C43,'[2]Acha Air Sales Price List'!$B$1:$D$65536,3,FALSE)</f>
        <v>Pack of 10 pcs. of Surgical steel half ball (3mm) with bezel set crystal with 1.2mm threading (16g)</v>
      </c>
      <c r="G43" s="21">
        <f>ROUND(IF(ISBLANK(C43),0,VLOOKUP(C43,'[2]Acha Air Sales Price List'!$B$1:$X$65536,12,FALSE)*$L$14),2)</f>
        <v>136.57</v>
      </c>
      <c r="H43" s="22">
        <f t="shared" si="1"/>
        <v>682.85</v>
      </c>
      <c r="I43" s="14"/>
    </row>
    <row r="44" spans="1:10" ht="35.1" customHeight="1">
      <c r="A44" s="13"/>
      <c r="B44" s="1">
        <f>Photo!B43</f>
        <v>5</v>
      </c>
      <c r="C44" s="37" t="s">
        <v>83</v>
      </c>
      <c r="D44" s="261" t="s">
        <v>94</v>
      </c>
      <c r="E44" s="262"/>
      <c r="F44" s="41" t="str">
        <f>VLOOKUP(C44,'[2]Acha Air Sales Price List'!$B$1:$D$65536,3,FALSE)</f>
        <v>Pack of 10 pcs. of Surgical steel half ball (3mm) with bezel set crystal with 1.2mm threading (16g)</v>
      </c>
      <c r="G44" s="21">
        <f>ROUND(IF(ISBLANK(C44),0,VLOOKUP(C44,'[2]Acha Air Sales Price List'!$B$1:$X$65536,12,FALSE)*$L$14),2)</f>
        <v>136.57</v>
      </c>
      <c r="H44" s="22">
        <f t="shared" si="1"/>
        <v>682.85</v>
      </c>
      <c r="I44" s="14"/>
    </row>
    <row r="45" spans="1:10" ht="35.1" customHeight="1">
      <c r="A45" s="13"/>
      <c r="B45" s="1">
        <f>Photo!B44</f>
        <v>3</v>
      </c>
      <c r="C45" s="37" t="s">
        <v>83</v>
      </c>
      <c r="D45" s="261" t="s">
        <v>95</v>
      </c>
      <c r="E45" s="262"/>
      <c r="F45" s="41" t="str">
        <f>VLOOKUP(C45,'[2]Acha Air Sales Price List'!$B$1:$D$65536,3,FALSE)</f>
        <v>Pack of 10 pcs. of Surgical steel half ball (3mm) with bezel set crystal with 1.2mm threading (16g)</v>
      </c>
      <c r="G45" s="21">
        <f>ROUND(IF(ISBLANK(C45),0,VLOOKUP(C45,'[2]Acha Air Sales Price List'!$B$1:$X$65536,12,FALSE)*$L$14),2)</f>
        <v>136.57</v>
      </c>
      <c r="H45" s="22">
        <f t="shared" si="1"/>
        <v>409.71</v>
      </c>
      <c r="I45" s="14"/>
    </row>
    <row r="46" spans="1:10" ht="35.1" customHeight="1">
      <c r="A46" s="13"/>
      <c r="B46" s="1">
        <f>Photo!B45</f>
        <v>5</v>
      </c>
      <c r="C46" s="36" t="s">
        <v>96</v>
      </c>
      <c r="D46" s="261" t="s">
        <v>97</v>
      </c>
      <c r="E46" s="262"/>
      <c r="F46" s="41" t="str">
        <f>VLOOKUP(C46,'[2]Acha Air Sales Price List'!$B$1:$D$65536,3,FALSE)</f>
        <v>Pack of 10 anodized steel balls w/ clear crystals - 3mm * 1.2mm threading (16g)</v>
      </c>
      <c r="G46" s="21">
        <f>ROUND(IF(ISBLANK(C46),0,VLOOKUP(C46,'[2]Acha Air Sales Price List'!$B$1:$X$65536,12,FALSE)*$L$14),2)</f>
        <v>199.87</v>
      </c>
      <c r="H46" s="22">
        <f t="shared" si="1"/>
        <v>999.35</v>
      </c>
      <c r="I46" s="14"/>
    </row>
    <row r="47" spans="1:10" ht="35.1" customHeight="1">
      <c r="A47" s="13"/>
      <c r="B47" s="1">
        <f>Photo!B46</f>
        <v>30</v>
      </c>
      <c r="C47" s="36" t="s">
        <v>99</v>
      </c>
      <c r="D47" s="261"/>
      <c r="E47" s="262"/>
      <c r="F47" s="41" t="str">
        <f>VLOOKUP(C47,'[2]Acha Air Sales Price List'!$B$1:$D$65536,3,FALSE)</f>
        <v>Pack of 10 steel balls - 3mm * 1.2mm threading (16g) ”body jewelry parts”</v>
      </c>
      <c r="G47" s="21">
        <f>ROUND(IF(ISBLANK(C47),0,VLOOKUP(C47,'[2]Acha Air Sales Price List'!$B$1:$X$65536,12,FALSE)*$L$14),2)</f>
        <v>22.7</v>
      </c>
      <c r="H47" s="22">
        <f t="shared" si="1"/>
        <v>681</v>
      </c>
      <c r="I47" s="14"/>
    </row>
    <row r="48" spans="1:10" ht="35.1" customHeight="1">
      <c r="A48" s="13"/>
      <c r="B48" s="122">
        <f>Photo!B47</f>
        <v>5</v>
      </c>
      <c r="C48" s="36" t="s">
        <v>100</v>
      </c>
      <c r="D48" s="265"/>
      <c r="E48" s="266"/>
      <c r="F48" s="123" t="str">
        <f>VLOOKUP(C48,'[2]Acha Air Sales Price List'!$B$1:$D$65536,3,FALSE)</f>
        <v>Pack of 10 steel balls - 4mm * 1.2mm threading (16g)</v>
      </c>
      <c r="G48" s="124">
        <f>ROUND(IF(ISBLANK(C48),0,VLOOKUP(C48,'[2]Acha Air Sales Price List'!$B$1:$X$65536,12,FALSE)*$L$14),2)</f>
        <v>26.62</v>
      </c>
      <c r="H48" s="125">
        <f t="shared" si="1"/>
        <v>133.1</v>
      </c>
      <c r="I48" s="14"/>
      <c r="J48" t="s">
        <v>70</v>
      </c>
    </row>
    <row r="49" spans="1:10" ht="35.1" customHeight="1">
      <c r="A49" s="13"/>
      <c r="B49" s="122">
        <f>Photo!B48</f>
        <v>5</v>
      </c>
      <c r="C49" s="36" t="s">
        <v>101</v>
      </c>
      <c r="D49" s="265"/>
      <c r="E49" s="266"/>
      <c r="F49" s="123" t="str">
        <f>VLOOKUP(C49,'[2]Acha Air Sales Price List'!$B$1:$D$65536,3,FALSE)</f>
        <v>Steel  ball 2.5 mm.*1.2 in Pack (10pcs )”body jewelry parts”</v>
      </c>
      <c r="G49" s="124">
        <f>ROUND(IF(ISBLANK(C49),0,VLOOKUP(C49,'[2]Acha Air Sales Price List'!$B$1:$X$65536,12,FALSE)*$L$14),2)</f>
        <v>22.12</v>
      </c>
      <c r="H49" s="125">
        <f t="shared" si="1"/>
        <v>110.6</v>
      </c>
      <c r="I49" s="14"/>
    </row>
    <row r="50" spans="1:10" ht="35.1" customHeight="1">
      <c r="A50" s="13"/>
      <c r="B50" s="122">
        <f>Photo!B49</f>
        <v>3</v>
      </c>
      <c r="C50" s="36" t="s">
        <v>102</v>
      </c>
      <c r="D50" s="265" t="s">
        <v>103</v>
      </c>
      <c r="E50" s="266"/>
      <c r="F50" s="123" t="str">
        <f>VLOOKUP(C50,'[2]Acha Air Sales Price List'!$B$1:$D$65536,3,FALSE)</f>
        <v>Pack of 10 anodized steel balls - 2.5mm * 1.2mm threading (16g)</v>
      </c>
      <c r="G50" s="124">
        <f>ROUND(IF(ISBLANK(C50),0,VLOOKUP(C50,'[2]Acha Air Sales Price List'!$B$1:$X$65536,12,FALSE)*$L$14),2)</f>
        <v>71.58</v>
      </c>
      <c r="H50" s="125">
        <f t="shared" si="1"/>
        <v>214.74</v>
      </c>
      <c r="I50" s="14"/>
    </row>
    <row r="51" spans="1:10" ht="35.1" customHeight="1">
      <c r="A51" s="13"/>
      <c r="B51" s="122">
        <f>Photo!B50</f>
        <v>3</v>
      </c>
      <c r="C51" s="36" t="s">
        <v>102</v>
      </c>
      <c r="D51" s="265" t="s">
        <v>105</v>
      </c>
      <c r="E51" s="266"/>
      <c r="F51" s="123" t="str">
        <f>VLOOKUP(C51,'[2]Acha Air Sales Price List'!$B$1:$D$65536,3,FALSE)</f>
        <v>Pack of 10 anodized steel balls - 2.5mm * 1.2mm threading (16g)</v>
      </c>
      <c r="G51" s="124">
        <f>ROUND(IF(ISBLANK(C51),0,VLOOKUP(C51,'[2]Acha Air Sales Price List'!$B$1:$X$65536,12,FALSE)*$L$14),2)</f>
        <v>71.58</v>
      </c>
      <c r="H51" s="125">
        <f t="shared" si="1"/>
        <v>214.74</v>
      </c>
      <c r="I51" s="14"/>
      <c r="J51" t="s">
        <v>70</v>
      </c>
    </row>
    <row r="52" spans="1:10" ht="35.1" customHeight="1">
      <c r="A52" s="13"/>
      <c r="B52" s="122">
        <f>Photo!B51</f>
        <v>3</v>
      </c>
      <c r="C52" s="36" t="s">
        <v>102</v>
      </c>
      <c r="D52" s="265" t="s">
        <v>104</v>
      </c>
      <c r="E52" s="266"/>
      <c r="F52" s="123" t="str">
        <f>VLOOKUP(C52,'[2]Acha Air Sales Price List'!$B$1:$D$65536,3,FALSE)</f>
        <v>Pack of 10 anodized steel balls - 2.5mm * 1.2mm threading (16g)</v>
      </c>
      <c r="G52" s="124">
        <f>ROUND(IF(ISBLANK(C52),0,VLOOKUP(C52,'[2]Acha Air Sales Price List'!$B$1:$X$65536,12,FALSE)*$L$14),2)</f>
        <v>71.58</v>
      </c>
      <c r="H52" s="125">
        <f t="shared" si="1"/>
        <v>214.74</v>
      </c>
      <c r="I52" s="14"/>
    </row>
    <row r="53" spans="1:10" ht="35.1" customHeight="1">
      <c r="A53" s="13"/>
      <c r="B53" s="122">
        <f>Photo!B52</f>
        <v>20</v>
      </c>
      <c r="C53" s="36" t="s">
        <v>106</v>
      </c>
      <c r="D53" s="265" t="s">
        <v>103</v>
      </c>
      <c r="E53" s="266"/>
      <c r="F53" s="123" t="str">
        <f>VLOOKUP(C53,'[2]Acha Air Sales Price List'!$B$1:$D$65536,3,FALSE)</f>
        <v>Pack of 10 anodized steel balls - 3mm * 1.2mm threading (16g)</v>
      </c>
      <c r="G53" s="124">
        <f>ROUND(IF(ISBLANK(C53),0,VLOOKUP(C53,'[2]Acha Air Sales Price List'!$B$1:$X$65536,12,FALSE)*$L$14),2)</f>
        <v>71.959999999999994</v>
      </c>
      <c r="H53" s="125">
        <f t="shared" si="1"/>
        <v>1439.2</v>
      </c>
      <c r="I53" s="14"/>
    </row>
    <row r="54" spans="1:10" ht="35.1" customHeight="1">
      <c r="A54" s="13"/>
      <c r="B54" s="122">
        <f>Photo!B53</f>
        <v>20</v>
      </c>
      <c r="C54" s="36" t="s">
        <v>106</v>
      </c>
      <c r="D54" s="265" t="s">
        <v>105</v>
      </c>
      <c r="E54" s="266"/>
      <c r="F54" s="123" t="str">
        <f>VLOOKUP(C54,'[2]Acha Air Sales Price List'!$B$1:$D$65536,3,FALSE)</f>
        <v>Pack of 10 anodized steel balls - 3mm * 1.2mm threading (16g)</v>
      </c>
      <c r="G54" s="124">
        <f>ROUND(IF(ISBLANK(C54),0,VLOOKUP(C54,'[2]Acha Air Sales Price List'!$B$1:$X$65536,12,FALSE)*$L$14),2)</f>
        <v>71.959999999999994</v>
      </c>
      <c r="H54" s="125">
        <f t="shared" si="1"/>
        <v>1439.2</v>
      </c>
      <c r="I54" s="14"/>
      <c r="J54" t="s">
        <v>70</v>
      </c>
    </row>
    <row r="55" spans="1:10" ht="35.1" customHeight="1">
      <c r="A55" s="13"/>
      <c r="B55" s="1">
        <f>Photo!B54</f>
        <v>20</v>
      </c>
      <c r="C55" s="36" t="s">
        <v>106</v>
      </c>
      <c r="D55" s="261" t="s">
        <v>104</v>
      </c>
      <c r="E55" s="262"/>
      <c r="F55" s="41" t="str">
        <f>VLOOKUP(C55,'[2]Acha Air Sales Price List'!$B$1:$D$65536,3,FALSE)</f>
        <v>Pack of 10 anodized steel balls - 3mm * 1.2mm threading (16g)</v>
      </c>
      <c r="G55" s="21">
        <f>ROUND(IF(ISBLANK(C55),0,VLOOKUP(C55,'[2]Acha Air Sales Price List'!$B$1:$X$65536,12,FALSE)*$L$14),2)</f>
        <v>71.959999999999994</v>
      </c>
      <c r="H55" s="22">
        <f t="shared" si="1"/>
        <v>1439.2</v>
      </c>
      <c r="I55" s="14"/>
    </row>
    <row r="56" spans="1:10" ht="35.1" customHeight="1">
      <c r="A56" s="13"/>
      <c r="B56" s="1">
        <f>Photo!B55</f>
        <v>7</v>
      </c>
      <c r="C56" s="36" t="s">
        <v>106</v>
      </c>
      <c r="D56" s="261" t="s">
        <v>108</v>
      </c>
      <c r="E56" s="262"/>
      <c r="F56" s="41" t="str">
        <f>VLOOKUP(C56,'[2]Acha Air Sales Price List'!$B$1:$D$65536,3,FALSE)</f>
        <v>Pack of 10 anodized steel balls - 3mm * 1.2mm threading (16g)</v>
      </c>
      <c r="G56" s="21">
        <f>ROUND(IF(ISBLANK(C56),0,VLOOKUP(C56,'[2]Acha Air Sales Price List'!$B$1:$X$65536,12,FALSE)*$L$14),2)</f>
        <v>71.959999999999994</v>
      </c>
      <c r="H56" s="22">
        <f t="shared" si="1"/>
        <v>503.72</v>
      </c>
      <c r="I56" s="14"/>
    </row>
    <row r="57" spans="1:10" ht="35.1" customHeight="1">
      <c r="A57" s="13"/>
      <c r="B57" s="1">
        <f>Photo!B56</f>
        <v>10</v>
      </c>
      <c r="C57" s="36" t="s">
        <v>106</v>
      </c>
      <c r="D57" s="261" t="s">
        <v>89</v>
      </c>
      <c r="E57" s="262"/>
      <c r="F57" s="41" t="str">
        <f>VLOOKUP(C57,'[2]Acha Air Sales Price List'!$B$1:$D$65536,3,FALSE)</f>
        <v>Pack of 10 anodized steel balls - 3mm * 1.2mm threading (16g)</v>
      </c>
      <c r="G57" s="21">
        <f>ROUND(IF(ISBLANK(C57),0,VLOOKUP(C57,'[2]Acha Air Sales Price List'!$B$1:$X$65536,12,FALSE)*$L$14),2)</f>
        <v>71.959999999999994</v>
      </c>
      <c r="H57" s="22">
        <f t="shared" si="1"/>
        <v>719.6</v>
      </c>
      <c r="I57" s="14"/>
    </row>
    <row r="58" spans="1:10" ht="35.1" customHeight="1">
      <c r="A58" s="13"/>
      <c r="B58" s="1">
        <f>Photo!B57</f>
        <v>10</v>
      </c>
      <c r="C58" s="36" t="s">
        <v>106</v>
      </c>
      <c r="D58" s="261" t="s">
        <v>107</v>
      </c>
      <c r="E58" s="262"/>
      <c r="F58" s="41" t="str">
        <f>VLOOKUP(C58,'[2]Acha Air Sales Price List'!$B$1:$D$65536,3,FALSE)</f>
        <v>Pack of 10 anodized steel balls - 3mm * 1.2mm threading (16g)</v>
      </c>
      <c r="G58" s="21">
        <f>ROUND(IF(ISBLANK(C58),0,VLOOKUP(C58,'[2]Acha Air Sales Price List'!$B$1:$X$65536,12,FALSE)*$L$14),2)</f>
        <v>71.959999999999994</v>
      </c>
      <c r="H58" s="22">
        <f t="shared" si="1"/>
        <v>719.6</v>
      </c>
      <c r="I58" s="14"/>
    </row>
    <row r="59" spans="1:10" ht="35.1" customHeight="1">
      <c r="A59" s="13"/>
      <c r="B59" s="1">
        <f>Photo!B58</f>
        <v>10</v>
      </c>
      <c r="C59" s="36" t="s">
        <v>109</v>
      </c>
      <c r="D59" s="267" t="s">
        <v>105</v>
      </c>
      <c r="E59" s="262"/>
      <c r="F59" s="41" t="str">
        <f>VLOOKUP(C59,'[2]Acha Air Sales Price List'!$B$1:$D$65536,3,FALSE)</f>
        <v>Pack of 10 anodized steel balls - 4mm * 1.2mm threading (16g)</v>
      </c>
      <c r="G59" s="21">
        <f>ROUND(IF(ISBLANK(C59),0,VLOOKUP(C59,'[2]Acha Air Sales Price List'!$B$1:$X$65536,12,FALSE)*$L$14),2)</f>
        <v>73.39</v>
      </c>
      <c r="H59" s="22">
        <f t="shared" si="1"/>
        <v>733.9</v>
      </c>
      <c r="I59" s="14"/>
    </row>
    <row r="60" spans="1:10" ht="35.1" customHeight="1">
      <c r="A60" s="13"/>
      <c r="B60" s="1">
        <f>Photo!B59</f>
        <v>10</v>
      </c>
      <c r="C60" s="36" t="s">
        <v>109</v>
      </c>
      <c r="D60" s="267" t="s">
        <v>104</v>
      </c>
      <c r="E60" s="262"/>
      <c r="F60" s="41" t="str">
        <f>VLOOKUP(C60,'[2]Acha Air Sales Price List'!$B$1:$D$65536,3,FALSE)</f>
        <v>Pack of 10 anodized steel balls - 4mm * 1.2mm threading (16g)</v>
      </c>
      <c r="G60" s="21">
        <f>ROUND(IF(ISBLANK(C60),0,VLOOKUP(C60,'[2]Acha Air Sales Price List'!$B$1:$X$65536,12,FALSE)*$L$14),2)</f>
        <v>73.39</v>
      </c>
      <c r="H60" s="22">
        <f t="shared" si="1"/>
        <v>733.9</v>
      </c>
      <c r="I60" s="14"/>
    </row>
    <row r="61" spans="1:10" ht="35.1" customHeight="1">
      <c r="A61" s="13"/>
      <c r="B61" s="1">
        <f>Photo!B60</f>
        <v>10</v>
      </c>
      <c r="C61" s="36" t="s">
        <v>109</v>
      </c>
      <c r="D61" s="267" t="s">
        <v>103</v>
      </c>
      <c r="E61" s="262"/>
      <c r="F61" s="41" t="str">
        <f>VLOOKUP(C61,'[2]Acha Air Sales Price List'!$B$1:$D$65536,3,FALSE)</f>
        <v>Pack of 10 anodized steel balls - 4mm * 1.2mm threading (16g)</v>
      </c>
      <c r="G61" s="21">
        <f>ROUND(IF(ISBLANK(C61),0,VLOOKUP(C61,'[2]Acha Air Sales Price List'!$B$1:$X$65536,12,FALSE)*$L$14),2)</f>
        <v>73.39</v>
      </c>
      <c r="H61" s="22">
        <f t="shared" si="1"/>
        <v>733.9</v>
      </c>
      <c r="I61" s="14"/>
    </row>
    <row r="62" spans="1:10" ht="35.1" customHeight="1">
      <c r="A62" s="13"/>
      <c r="B62" s="1">
        <f>Photo!B61</f>
        <v>10</v>
      </c>
      <c r="C62" s="36" t="s">
        <v>110</v>
      </c>
      <c r="D62" s="261"/>
      <c r="E62" s="262"/>
      <c r="F62" s="41" t="str">
        <f>VLOOKUP(C62,'[2]Acha Air Sales Price List'!$B$1:$D$65536,3,FALSE)</f>
        <v>Pack of 10 steel balls - 4mm * 1.6mm threading (14g) ”body jewelry parts”</v>
      </c>
      <c r="G62" s="21">
        <f>ROUND(IF(ISBLANK(C62),0,VLOOKUP(C62,'[2]Acha Air Sales Price List'!$B$1:$X$65536,12,FALSE)*$L$14),2)</f>
        <v>26.44</v>
      </c>
      <c r="H62" s="22">
        <f t="shared" si="1"/>
        <v>264.39999999999998</v>
      </c>
      <c r="I62" s="14"/>
    </row>
    <row r="63" spans="1:10" ht="35.1" customHeight="1">
      <c r="A63" s="13"/>
      <c r="B63" s="122">
        <f>Photo!B62</f>
        <v>10</v>
      </c>
      <c r="C63" s="36" t="s">
        <v>111</v>
      </c>
      <c r="D63" s="265"/>
      <c r="E63" s="266"/>
      <c r="F63" s="123" t="str">
        <f>VLOOKUP(C63,'[2]Acha Air Sales Price List'!$B$1:$D$65536,3,FALSE)</f>
        <v>Pack of 10 steel balls - 5mm * 1.6mm threading (14g) ”body jewelry parts”</v>
      </c>
      <c r="G63" s="124">
        <f>ROUND(IF(ISBLANK(C63),0,VLOOKUP(C63,'[2]Acha Air Sales Price List'!$B$1:$X$65536,12,FALSE)*$L$14),2)</f>
        <v>27.63</v>
      </c>
      <c r="H63" s="125">
        <f t="shared" si="1"/>
        <v>276.3</v>
      </c>
      <c r="I63" s="14"/>
      <c r="J63" t="s">
        <v>70</v>
      </c>
    </row>
    <row r="64" spans="1:10" ht="35.1" customHeight="1">
      <c r="A64" s="13"/>
      <c r="B64" s="1">
        <f>Photo!B63</f>
        <v>5</v>
      </c>
      <c r="C64" s="36" t="s">
        <v>112</v>
      </c>
      <c r="D64" s="267" t="s">
        <v>97</v>
      </c>
      <c r="E64" s="262"/>
      <c r="F64" s="41" t="str">
        <f>VLOOKUP(C64,'[2]Acha Air Sales Price List'!$B$1:$D$65536,3,FALSE)</f>
        <v>Pack of 10 anodized steel balls w/ clear crystals - 4mm * 1.6mm threading (14g) ”body jewelry parts”</v>
      </c>
      <c r="G64" s="21">
        <f>ROUND(IF(ISBLANK(C64),0,VLOOKUP(C64,'[2]Acha Air Sales Price List'!$B$1:$X$65536,12,FALSE)*$L$14),2)</f>
        <v>203.07</v>
      </c>
      <c r="H64" s="22">
        <f t="shared" si="1"/>
        <v>1015.35</v>
      </c>
      <c r="I64" s="14"/>
    </row>
    <row r="65" spans="1:11" ht="35.1" customHeight="1">
      <c r="A65" s="13"/>
      <c r="B65" s="1">
        <f>Photo!B64</f>
        <v>5</v>
      </c>
      <c r="C65" s="36" t="s">
        <v>112</v>
      </c>
      <c r="D65" s="267" t="s">
        <v>114</v>
      </c>
      <c r="E65" s="262"/>
      <c r="F65" s="41" t="str">
        <f>VLOOKUP(C65,'[2]Acha Air Sales Price List'!$B$1:$D$65536,3,FALSE)</f>
        <v>Pack of 10 anodized steel balls w/ clear crystals - 4mm * 1.6mm threading (14g) ”body jewelry parts”</v>
      </c>
      <c r="G65" s="21">
        <f>ROUND(IF(ISBLANK(C65),0,VLOOKUP(C65,'[2]Acha Air Sales Price List'!$B$1:$X$65536,12,FALSE)*$L$14),2)</f>
        <v>203.07</v>
      </c>
      <c r="H65" s="22">
        <f t="shared" si="1"/>
        <v>1015.35</v>
      </c>
      <c r="I65" s="14"/>
    </row>
    <row r="66" spans="1:11" ht="35.1" customHeight="1">
      <c r="A66" s="13"/>
      <c r="B66" s="1">
        <f>Photo!B65</f>
        <v>5</v>
      </c>
      <c r="C66" s="36" t="s">
        <v>112</v>
      </c>
      <c r="D66" s="267" t="s">
        <v>115</v>
      </c>
      <c r="E66" s="262"/>
      <c r="F66" s="41" t="str">
        <f>VLOOKUP(C66,'[2]Acha Air Sales Price List'!$B$1:$D$65536,3,FALSE)</f>
        <v>Pack of 10 anodized steel balls w/ clear crystals - 4mm * 1.6mm threading (14g) ”body jewelry parts”</v>
      </c>
      <c r="G66" s="21">
        <f>ROUND(IF(ISBLANK(C66),0,VLOOKUP(C66,'[2]Acha Air Sales Price List'!$B$1:$X$65536,12,FALSE)*$L$14),2)</f>
        <v>203.07</v>
      </c>
      <c r="H66" s="22">
        <f t="shared" si="1"/>
        <v>1015.35</v>
      </c>
      <c r="I66" s="14"/>
    </row>
    <row r="67" spans="1:11" ht="35.1" customHeight="1">
      <c r="A67" s="13"/>
      <c r="B67" s="1">
        <f>Photo!B66</f>
        <v>5</v>
      </c>
      <c r="C67" s="36" t="s">
        <v>113</v>
      </c>
      <c r="D67" s="267" t="s">
        <v>114</v>
      </c>
      <c r="E67" s="262"/>
      <c r="F67" s="41" t="str">
        <f>VLOOKUP(C67,'[2]Acha Air Sales Price List'!$B$1:$D$65536,3,FALSE)</f>
        <v>Pack of 10 anodized steel balls w/ clear crystals - 5mm * 1.6mm threading (14g) ”body jewelry parts”</v>
      </c>
      <c r="G67" s="21">
        <f>ROUND(IF(ISBLANK(C67),0,VLOOKUP(C67,'[2]Acha Air Sales Price List'!$B$1:$X$65536,12,FALSE)*$L$14),2)</f>
        <v>217</v>
      </c>
      <c r="H67" s="22">
        <f t="shared" si="1"/>
        <v>1085</v>
      </c>
      <c r="I67" s="14"/>
    </row>
    <row r="68" spans="1:11" ht="35.1" customHeight="1">
      <c r="A68" s="13"/>
      <c r="B68" s="1">
        <f>Photo!B67</f>
        <v>5</v>
      </c>
      <c r="C68" s="36" t="s">
        <v>113</v>
      </c>
      <c r="D68" s="261" t="s">
        <v>116</v>
      </c>
      <c r="E68" s="262"/>
      <c r="F68" s="41" t="str">
        <f>VLOOKUP(C68,'[2]Acha Air Sales Price List'!$B$1:$D$65536,3,FALSE)</f>
        <v>Pack of 10 anodized steel balls w/ clear crystals - 5mm * 1.6mm threading (14g) ”body jewelry parts”</v>
      </c>
      <c r="G68" s="21">
        <f>ROUND(IF(ISBLANK(C68),0,VLOOKUP(C68,'[2]Acha Air Sales Price List'!$B$1:$X$65536,12,FALSE)*$L$14),2)</f>
        <v>217</v>
      </c>
      <c r="H68" s="22">
        <f t="shared" si="1"/>
        <v>1085</v>
      </c>
      <c r="I68" s="14"/>
    </row>
    <row r="69" spans="1:11" ht="35.1" hidden="1" customHeight="1">
      <c r="A69" s="13"/>
      <c r="B69" s="166">
        <f>Photo!B68</f>
        <v>0</v>
      </c>
      <c r="C69" s="167" t="s">
        <v>113</v>
      </c>
      <c r="D69" s="263" t="s">
        <v>97</v>
      </c>
      <c r="E69" s="264"/>
      <c r="F69" s="168" t="str">
        <f>VLOOKUP(C69,'[2]Acha Air Sales Price List'!$B$1:$D$65536,3,FALSE)</f>
        <v>Pack of 10 anodized steel balls w/ clear crystals - 5mm * 1.6mm threading (14g) ”body jewelry parts”</v>
      </c>
      <c r="G69" s="169">
        <f>ROUND(IF(ISBLANK(C69),0,VLOOKUP(C69,'[2]Acha Air Sales Price List'!$B$1:$X$65536,12,FALSE)*$L$14),2)</f>
        <v>217</v>
      </c>
      <c r="H69" s="170">
        <f>ROUND(IF(ISNUMBER(B69), G69*B69, 0),5)</f>
        <v>0</v>
      </c>
      <c r="I69" s="14"/>
      <c r="J69" t="s">
        <v>70</v>
      </c>
      <c r="K69" s="118" t="s">
        <v>261</v>
      </c>
    </row>
    <row r="70" spans="1:11" ht="35.1" customHeight="1">
      <c r="A70" s="13"/>
      <c r="B70" s="1">
        <f>Photo!B69</f>
        <v>5</v>
      </c>
      <c r="C70" s="36" t="s">
        <v>113</v>
      </c>
      <c r="D70" s="261" t="s">
        <v>117</v>
      </c>
      <c r="E70" s="262"/>
      <c r="F70" s="41" t="str">
        <f>VLOOKUP(C70,'[2]Acha Air Sales Price List'!$B$1:$D$65536,3,FALSE)</f>
        <v>Pack of 10 anodized steel balls w/ clear crystals - 5mm * 1.6mm threading (14g) ”body jewelry parts”</v>
      </c>
      <c r="G70" s="21">
        <f>ROUND(IF(ISBLANK(C70),0,VLOOKUP(C70,'[2]Acha Air Sales Price List'!$B$1:$X$65536,12,FALSE)*$L$14),2)</f>
        <v>217</v>
      </c>
      <c r="H70" s="22">
        <f t="shared" si="1"/>
        <v>1085</v>
      </c>
      <c r="I70" s="14"/>
    </row>
    <row r="71" spans="1:11" ht="35.1" customHeight="1">
      <c r="A71" s="13"/>
      <c r="B71" s="1">
        <f>Photo!B70</f>
        <v>5</v>
      </c>
      <c r="C71" s="36" t="s">
        <v>113</v>
      </c>
      <c r="D71" s="267" t="s">
        <v>115</v>
      </c>
      <c r="E71" s="262"/>
      <c r="F71" s="41" t="str">
        <f>VLOOKUP(C71,'[2]Acha Air Sales Price List'!$B$1:$D$65536,3,FALSE)</f>
        <v>Pack of 10 anodized steel balls w/ clear crystals - 5mm * 1.6mm threading (14g) ”body jewelry parts”</v>
      </c>
      <c r="G71" s="21">
        <f>ROUND(IF(ISBLANK(C71),0,VLOOKUP(C71,'[2]Acha Air Sales Price List'!$B$1:$X$65536,12,FALSE)*$L$14),2)</f>
        <v>217</v>
      </c>
      <c r="H71" s="22">
        <f>ROUND(IF(ISNUMBER(B71), G71*B71, 0),5)</f>
        <v>1085</v>
      </c>
      <c r="I71" s="14"/>
    </row>
    <row r="72" spans="1:11" ht="35.1" customHeight="1">
      <c r="A72" s="13"/>
      <c r="B72" s="1">
        <f>Photo!B71</f>
        <v>5</v>
      </c>
      <c r="C72" s="36" t="s">
        <v>113</v>
      </c>
      <c r="D72" s="261" t="s">
        <v>118</v>
      </c>
      <c r="E72" s="262"/>
      <c r="F72" s="41" t="str">
        <f>VLOOKUP(C72,'[2]Acha Air Sales Price List'!$B$1:$D$65536,3,FALSE)</f>
        <v>Pack of 10 anodized steel balls w/ clear crystals - 5mm * 1.6mm threading (14g) ”body jewelry parts”</v>
      </c>
      <c r="G72" s="21">
        <f>ROUND(IF(ISBLANK(C72),0,VLOOKUP(C72,'[2]Acha Air Sales Price List'!$B$1:$X$65536,12,FALSE)*$L$14),2)</f>
        <v>217</v>
      </c>
      <c r="H72" s="22">
        <f t="shared" si="1"/>
        <v>1085</v>
      </c>
      <c r="I72" s="14"/>
    </row>
    <row r="73" spans="1:11" ht="35.1" customHeight="1">
      <c r="A73" s="13"/>
      <c r="B73" s="1">
        <f>Photo!B72</f>
        <v>5</v>
      </c>
      <c r="C73" s="36" t="s">
        <v>113</v>
      </c>
      <c r="D73" s="261" t="s">
        <v>119</v>
      </c>
      <c r="E73" s="262"/>
      <c r="F73" s="41" t="str">
        <f>VLOOKUP(C73,'[2]Acha Air Sales Price List'!$B$1:$D$65536,3,FALSE)</f>
        <v>Pack of 10 anodized steel balls w/ clear crystals - 5mm * 1.6mm threading (14g) ”body jewelry parts”</v>
      </c>
      <c r="G73" s="21">
        <f>ROUND(IF(ISBLANK(C73),0,VLOOKUP(C73,'[2]Acha Air Sales Price List'!$B$1:$X$65536,12,FALSE)*$L$14),2)</f>
        <v>217</v>
      </c>
      <c r="H73" s="22">
        <f t="shared" si="1"/>
        <v>1085</v>
      </c>
      <c r="I73" s="14"/>
    </row>
    <row r="74" spans="1:11" ht="35.1" customHeight="1">
      <c r="A74" s="13"/>
      <c r="B74" s="1">
        <f>Photo!B73</f>
        <v>5</v>
      </c>
      <c r="C74" s="36" t="s">
        <v>113</v>
      </c>
      <c r="D74" s="261" t="s">
        <v>120</v>
      </c>
      <c r="E74" s="262"/>
      <c r="F74" s="41" t="str">
        <f>VLOOKUP(C74,'[2]Acha Air Sales Price List'!$B$1:$D$65536,3,FALSE)</f>
        <v>Pack of 10 anodized steel balls w/ clear crystals - 5mm * 1.6mm threading (14g) ”body jewelry parts”</v>
      </c>
      <c r="G74" s="21">
        <f>ROUND(IF(ISBLANK(C74),0,VLOOKUP(C74,'[2]Acha Air Sales Price List'!$B$1:$X$65536,12,FALSE)*$L$14),2)</f>
        <v>217</v>
      </c>
      <c r="H74" s="22">
        <f t="shared" si="1"/>
        <v>1085</v>
      </c>
      <c r="I74" s="14"/>
    </row>
    <row r="75" spans="1:11" ht="35.1" customHeight="1">
      <c r="A75" s="13"/>
      <c r="B75" s="1">
        <f>Photo!B74</f>
        <v>5</v>
      </c>
      <c r="C75" s="36" t="s">
        <v>113</v>
      </c>
      <c r="D75" s="261" t="s">
        <v>121</v>
      </c>
      <c r="E75" s="262"/>
      <c r="F75" s="41" t="str">
        <f>VLOOKUP(C75,'[2]Acha Air Sales Price List'!$B$1:$D$65536,3,FALSE)</f>
        <v>Pack of 10 anodized steel balls w/ clear crystals - 5mm * 1.6mm threading (14g) ”body jewelry parts”</v>
      </c>
      <c r="G75" s="21">
        <f>ROUND(IF(ISBLANK(C75),0,VLOOKUP(C75,'[2]Acha Air Sales Price List'!$B$1:$X$65536,12,FALSE)*$L$14),2)</f>
        <v>217</v>
      </c>
      <c r="H75" s="22">
        <f t="shared" si="1"/>
        <v>1085</v>
      </c>
      <c r="I75" s="14"/>
    </row>
    <row r="76" spans="1:11" ht="35.1" customHeight="1">
      <c r="A76" s="13"/>
      <c r="B76" s="1">
        <f>Photo!B75</f>
        <v>5</v>
      </c>
      <c r="C76" s="36" t="s">
        <v>113</v>
      </c>
      <c r="D76" s="261" t="s">
        <v>122</v>
      </c>
      <c r="E76" s="262"/>
      <c r="F76" s="41" t="str">
        <f>VLOOKUP(C76,'[2]Acha Air Sales Price List'!$B$1:$D$65536,3,FALSE)</f>
        <v>Pack of 10 anodized steel balls w/ clear crystals - 5mm * 1.6mm threading (14g) ”body jewelry parts”</v>
      </c>
      <c r="G76" s="21">
        <f>ROUND(IF(ISBLANK(C76),0,VLOOKUP(C76,'[2]Acha Air Sales Price List'!$B$1:$X$65536,12,FALSE)*$L$14),2)</f>
        <v>217</v>
      </c>
      <c r="H76" s="22">
        <f t="shared" si="1"/>
        <v>1085</v>
      </c>
      <c r="I76" s="14"/>
    </row>
    <row r="77" spans="1:11" ht="35.1" customHeight="1">
      <c r="A77" s="13"/>
      <c r="B77" s="1">
        <f>Photo!B76</f>
        <v>5</v>
      </c>
      <c r="C77" s="36" t="s">
        <v>113</v>
      </c>
      <c r="D77" s="261" t="s">
        <v>123</v>
      </c>
      <c r="E77" s="262"/>
      <c r="F77" s="41" t="str">
        <f>VLOOKUP(C77,'[2]Acha Air Sales Price List'!$B$1:$D$65536,3,FALSE)</f>
        <v>Pack of 10 anodized steel balls w/ clear crystals - 5mm * 1.6mm threading (14g) ”body jewelry parts”</v>
      </c>
      <c r="G77" s="21">
        <f>ROUND(IF(ISBLANK(C77),0,VLOOKUP(C77,'[2]Acha Air Sales Price List'!$B$1:$X$65536,12,FALSE)*$L$14),2)</f>
        <v>217</v>
      </c>
      <c r="H77" s="22">
        <f t="shared" si="1"/>
        <v>1085</v>
      </c>
      <c r="I77" s="14"/>
    </row>
    <row r="78" spans="1:11" ht="35.1" customHeight="1">
      <c r="A78" s="13"/>
      <c r="B78" s="1">
        <f>Photo!B77</f>
        <v>5</v>
      </c>
      <c r="C78" s="36" t="s">
        <v>113</v>
      </c>
      <c r="D78" s="261" t="s">
        <v>124</v>
      </c>
      <c r="E78" s="262"/>
      <c r="F78" s="41" t="str">
        <f>VLOOKUP(C78,'[2]Acha Air Sales Price List'!$B$1:$D$65536,3,FALSE)</f>
        <v>Pack of 10 anodized steel balls w/ clear crystals - 5mm * 1.6mm threading (14g) ”body jewelry parts”</v>
      </c>
      <c r="G78" s="21">
        <f>ROUND(IF(ISBLANK(C78),0,VLOOKUP(C78,'[2]Acha Air Sales Price List'!$B$1:$X$65536,12,FALSE)*$L$14),2)</f>
        <v>217</v>
      </c>
      <c r="H78" s="22">
        <f t="shared" si="1"/>
        <v>1085</v>
      </c>
      <c r="I78" s="14"/>
    </row>
    <row r="79" spans="1:11" ht="35.1" customHeight="1">
      <c r="A79" s="13"/>
      <c r="B79" s="1">
        <f>Photo!B78</f>
        <v>5</v>
      </c>
      <c r="C79" s="36" t="s">
        <v>125</v>
      </c>
      <c r="D79" s="267" t="s">
        <v>114</v>
      </c>
      <c r="E79" s="262"/>
      <c r="F79" s="41" t="str">
        <f>VLOOKUP(C79,'[2]Acha Air Sales Price List'!$B$1:$D$65536,3,FALSE)</f>
        <v>Pack of 10 anodized steel balls w/ clear crystals - 6mm * 1.6mm threading (14g) ”body jewelry parts”</v>
      </c>
      <c r="G79" s="21">
        <f>ROUND(IF(ISBLANK(C79),0,VLOOKUP(C79,'[2]Acha Air Sales Price List'!$B$1:$X$65536,12,FALSE)*$L$14),2)</f>
        <v>234.18</v>
      </c>
      <c r="H79" s="22">
        <f t="shared" si="1"/>
        <v>1170.9000000000001</v>
      </c>
      <c r="I79" s="14"/>
    </row>
    <row r="80" spans="1:11" ht="35.1" customHeight="1">
      <c r="A80" s="13"/>
      <c r="B80" s="1">
        <f>Photo!B79</f>
        <v>5</v>
      </c>
      <c r="C80" s="36" t="s">
        <v>125</v>
      </c>
      <c r="D80" s="261" t="s">
        <v>97</v>
      </c>
      <c r="E80" s="262"/>
      <c r="F80" s="41" t="str">
        <f>VLOOKUP(C80,'[2]Acha Air Sales Price List'!$B$1:$D$65536,3,FALSE)</f>
        <v>Pack of 10 anodized steel balls w/ clear crystals - 6mm * 1.6mm threading (14g) ”body jewelry parts”</v>
      </c>
      <c r="G80" s="21">
        <f>ROUND(IF(ISBLANK(C80),0,VLOOKUP(C80,'[2]Acha Air Sales Price List'!$B$1:$X$65536,12,FALSE)*$L$14),2)</f>
        <v>234.18</v>
      </c>
      <c r="H80" s="22">
        <f t="shared" si="1"/>
        <v>1170.9000000000001</v>
      </c>
      <c r="I80" s="14"/>
    </row>
    <row r="81" spans="1:11" ht="35.1" customHeight="1">
      <c r="A81" s="13"/>
      <c r="B81" s="1">
        <f>Photo!B80</f>
        <v>5</v>
      </c>
      <c r="C81" s="36" t="s">
        <v>125</v>
      </c>
      <c r="D81" s="261" t="s">
        <v>126</v>
      </c>
      <c r="E81" s="262"/>
      <c r="F81" s="41" t="str">
        <f>VLOOKUP(C81,'[2]Acha Air Sales Price List'!$B$1:$D$65536,3,FALSE)</f>
        <v>Pack of 10 anodized steel balls w/ clear crystals - 6mm * 1.6mm threading (14g) ”body jewelry parts”</v>
      </c>
      <c r="G81" s="21">
        <f>ROUND(IF(ISBLANK(C81),0,VLOOKUP(C81,'[2]Acha Air Sales Price List'!$B$1:$X$65536,12,FALSE)*$L$14),2)</f>
        <v>234.18</v>
      </c>
      <c r="H81" s="22">
        <f t="shared" si="1"/>
        <v>1170.9000000000001</v>
      </c>
      <c r="I81" s="14"/>
    </row>
    <row r="82" spans="1:11" ht="35.1" customHeight="1">
      <c r="A82" s="13"/>
      <c r="B82" s="1">
        <f>Photo!B81</f>
        <v>5</v>
      </c>
      <c r="C82" s="36" t="s">
        <v>125</v>
      </c>
      <c r="D82" s="261" t="s">
        <v>117</v>
      </c>
      <c r="E82" s="262"/>
      <c r="F82" s="41" t="str">
        <f>VLOOKUP(C82,'[2]Acha Air Sales Price List'!$B$1:$D$65536,3,FALSE)</f>
        <v>Pack of 10 anodized steel balls w/ clear crystals - 6mm * 1.6mm threading (14g) ”body jewelry parts”</v>
      </c>
      <c r="G82" s="21">
        <f>ROUND(IF(ISBLANK(C82),0,VLOOKUP(C82,'[2]Acha Air Sales Price List'!$B$1:$X$65536,12,FALSE)*$L$14),2)</f>
        <v>234.18</v>
      </c>
      <c r="H82" s="22">
        <f t="shared" si="1"/>
        <v>1170.9000000000001</v>
      </c>
      <c r="I82" s="14"/>
    </row>
    <row r="83" spans="1:11" ht="35.1" customHeight="1">
      <c r="A83" s="13"/>
      <c r="B83" s="1">
        <f>Photo!B82</f>
        <v>5</v>
      </c>
      <c r="C83" s="36" t="s">
        <v>125</v>
      </c>
      <c r="D83" s="261" t="s">
        <v>127</v>
      </c>
      <c r="E83" s="262"/>
      <c r="F83" s="41" t="str">
        <f>VLOOKUP(C83,'[2]Acha Air Sales Price List'!$B$1:$D$65536,3,FALSE)</f>
        <v>Pack of 10 anodized steel balls w/ clear crystals - 6mm * 1.6mm threading (14g) ”body jewelry parts”</v>
      </c>
      <c r="G83" s="21">
        <f>ROUND(IF(ISBLANK(C83),0,VLOOKUP(C83,'[2]Acha Air Sales Price List'!$B$1:$X$65536,12,FALSE)*$L$14),2)</f>
        <v>234.18</v>
      </c>
      <c r="H83" s="22">
        <f t="shared" si="1"/>
        <v>1170.9000000000001</v>
      </c>
      <c r="I83" s="14"/>
    </row>
    <row r="84" spans="1:11" ht="35.1" customHeight="1">
      <c r="A84" s="13"/>
      <c r="B84" s="1">
        <f>Photo!B83</f>
        <v>5</v>
      </c>
      <c r="C84" s="36" t="s">
        <v>125</v>
      </c>
      <c r="D84" s="261" t="s">
        <v>115</v>
      </c>
      <c r="E84" s="262"/>
      <c r="F84" s="41" t="str">
        <f>VLOOKUP(C84,'[2]Acha Air Sales Price List'!$B$1:$D$65536,3,FALSE)</f>
        <v>Pack of 10 anodized steel balls w/ clear crystals - 6mm * 1.6mm threading (14g) ”body jewelry parts”</v>
      </c>
      <c r="G84" s="21">
        <f>ROUND(IF(ISBLANK(C84),0,VLOOKUP(C84,'[2]Acha Air Sales Price List'!$B$1:$X$65536,12,FALSE)*$L$14),2)</f>
        <v>234.18</v>
      </c>
      <c r="H84" s="22">
        <f t="shared" si="1"/>
        <v>1170.9000000000001</v>
      </c>
      <c r="I84" s="14"/>
    </row>
    <row r="85" spans="1:11" ht="35.1" customHeight="1">
      <c r="A85" s="13"/>
      <c r="B85" s="1">
        <f>Photo!B84</f>
        <v>5</v>
      </c>
      <c r="C85" s="36" t="s">
        <v>125</v>
      </c>
      <c r="D85" s="261" t="s">
        <v>128</v>
      </c>
      <c r="E85" s="262"/>
      <c r="F85" s="41" t="str">
        <f>VLOOKUP(C85,'[2]Acha Air Sales Price List'!$B$1:$D$65536,3,FALSE)</f>
        <v>Pack of 10 anodized steel balls w/ clear crystals - 6mm * 1.6mm threading (14g) ”body jewelry parts”</v>
      </c>
      <c r="G85" s="21">
        <f>ROUND(IF(ISBLANK(C85),0,VLOOKUP(C85,'[2]Acha Air Sales Price List'!$B$1:$X$65536,12,FALSE)*$L$14),2)</f>
        <v>234.18</v>
      </c>
      <c r="H85" s="22">
        <f t="shared" ref="H85:H148" si="2">ROUND(IF(ISNUMBER(B85), G85*B85, 0),5)</f>
        <v>1170.9000000000001</v>
      </c>
      <c r="I85" s="14"/>
    </row>
    <row r="86" spans="1:11" ht="35.1" customHeight="1">
      <c r="A86" s="13"/>
      <c r="B86" s="1">
        <f>Photo!B85</f>
        <v>5</v>
      </c>
      <c r="C86" s="36" t="s">
        <v>125</v>
      </c>
      <c r="D86" s="261" t="s">
        <v>118</v>
      </c>
      <c r="E86" s="262"/>
      <c r="F86" s="41" t="str">
        <f>VLOOKUP(C86,'[2]Acha Air Sales Price List'!$B$1:$D$65536,3,FALSE)</f>
        <v>Pack of 10 anodized steel balls w/ clear crystals - 6mm * 1.6mm threading (14g) ”body jewelry parts”</v>
      </c>
      <c r="G86" s="21">
        <f>ROUND(IF(ISBLANK(C86),0,VLOOKUP(C86,'[2]Acha Air Sales Price List'!$B$1:$X$65536,12,FALSE)*$L$14),2)</f>
        <v>234.18</v>
      </c>
      <c r="H86" s="22">
        <f t="shared" si="2"/>
        <v>1170.9000000000001</v>
      </c>
      <c r="I86" s="14"/>
    </row>
    <row r="87" spans="1:11" ht="35.1" customHeight="1">
      <c r="A87" s="13"/>
      <c r="B87" s="1">
        <f>Photo!B86</f>
        <v>5</v>
      </c>
      <c r="C87" s="36" t="s">
        <v>125</v>
      </c>
      <c r="D87" s="261" t="s">
        <v>119</v>
      </c>
      <c r="E87" s="262"/>
      <c r="F87" s="41" t="str">
        <f>VLOOKUP(C87,'[2]Acha Air Sales Price List'!$B$1:$D$65536,3,FALSE)</f>
        <v>Pack of 10 anodized steel balls w/ clear crystals - 6mm * 1.6mm threading (14g) ”body jewelry parts”</v>
      </c>
      <c r="G87" s="21">
        <f>ROUND(IF(ISBLANK(C87),0,VLOOKUP(C87,'[2]Acha Air Sales Price List'!$B$1:$X$65536,12,FALSE)*$L$14),2)</f>
        <v>234.18</v>
      </c>
      <c r="H87" s="22">
        <f t="shared" si="2"/>
        <v>1170.9000000000001</v>
      </c>
      <c r="I87" s="14"/>
    </row>
    <row r="88" spans="1:11" ht="35.1" customHeight="1">
      <c r="A88" s="13"/>
      <c r="B88" s="1">
        <f>Photo!B87</f>
        <v>5</v>
      </c>
      <c r="C88" s="36" t="s">
        <v>125</v>
      </c>
      <c r="D88" s="261" t="s">
        <v>123</v>
      </c>
      <c r="E88" s="262"/>
      <c r="F88" s="41" t="str">
        <f>VLOOKUP(C88,'[2]Acha Air Sales Price List'!$B$1:$D$65536,3,FALSE)</f>
        <v>Pack of 10 anodized steel balls w/ clear crystals - 6mm * 1.6mm threading (14g) ”body jewelry parts”</v>
      </c>
      <c r="G88" s="21">
        <f>ROUND(IF(ISBLANK(C88),0,VLOOKUP(C88,'[2]Acha Air Sales Price List'!$B$1:$X$65536,12,FALSE)*$L$14),2)</f>
        <v>234.18</v>
      </c>
      <c r="H88" s="22">
        <f t="shared" si="2"/>
        <v>1170.9000000000001</v>
      </c>
      <c r="I88" s="14"/>
    </row>
    <row r="89" spans="1:11" ht="35.1" customHeight="1">
      <c r="A89" s="13"/>
      <c r="B89" s="1">
        <f>Photo!B88</f>
        <v>5</v>
      </c>
      <c r="C89" s="36" t="s">
        <v>125</v>
      </c>
      <c r="D89" s="261" t="s">
        <v>121</v>
      </c>
      <c r="E89" s="262"/>
      <c r="F89" s="41" t="str">
        <f>VLOOKUP(C89,'[2]Acha Air Sales Price List'!$B$1:$D$65536,3,FALSE)</f>
        <v>Pack of 10 anodized steel balls w/ clear crystals - 6mm * 1.6mm threading (14g) ”body jewelry parts”</v>
      </c>
      <c r="G89" s="21">
        <f>ROUND(IF(ISBLANK(C89),0,VLOOKUP(C89,'[2]Acha Air Sales Price List'!$B$1:$X$65536,12,FALSE)*$L$14),2)</f>
        <v>234.18</v>
      </c>
      <c r="H89" s="22">
        <f t="shared" si="2"/>
        <v>1170.9000000000001</v>
      </c>
      <c r="I89" s="14"/>
    </row>
    <row r="90" spans="1:11" ht="35.1" customHeight="1">
      <c r="A90" s="13"/>
      <c r="B90" s="1">
        <f>Photo!B89</f>
        <v>5</v>
      </c>
      <c r="C90" s="36" t="s">
        <v>125</v>
      </c>
      <c r="D90" s="261" t="s">
        <v>129</v>
      </c>
      <c r="E90" s="262"/>
      <c r="F90" s="41" t="str">
        <f>VLOOKUP(C90,'[2]Acha Air Sales Price List'!$B$1:$D$65536,3,FALSE)</f>
        <v>Pack of 10 anodized steel balls w/ clear crystals - 6mm * 1.6mm threading (14g) ”body jewelry parts”</v>
      </c>
      <c r="G90" s="21">
        <f>ROUND(IF(ISBLANK(C90),0,VLOOKUP(C90,'[2]Acha Air Sales Price List'!$B$1:$X$65536,12,FALSE)*$L$14),2)</f>
        <v>234.18</v>
      </c>
      <c r="H90" s="22">
        <f t="shared" si="2"/>
        <v>1170.9000000000001</v>
      </c>
      <c r="I90" s="14"/>
    </row>
    <row r="91" spans="1:11" ht="35.1" hidden="1" customHeight="1">
      <c r="A91" s="13"/>
      <c r="B91" s="166">
        <f>Photo!B90</f>
        <v>0</v>
      </c>
      <c r="C91" s="167" t="s">
        <v>125</v>
      </c>
      <c r="D91" s="263" t="s">
        <v>130</v>
      </c>
      <c r="E91" s="264"/>
      <c r="F91" s="168" t="str">
        <f>VLOOKUP(C91,'[2]Acha Air Sales Price List'!$B$1:$D$65536,3,FALSE)</f>
        <v>Pack of 10 anodized steel balls w/ clear crystals - 6mm * 1.6mm threading (14g) ”body jewelry parts”</v>
      </c>
      <c r="G91" s="169">
        <f>ROUND(IF(ISBLANK(C91),0,VLOOKUP(C91,'[2]Acha Air Sales Price List'!$B$1:$X$65536,12,FALSE)*$L$14),2)</f>
        <v>234.18</v>
      </c>
      <c r="H91" s="170">
        <f t="shared" si="2"/>
        <v>0</v>
      </c>
      <c r="I91" s="14"/>
      <c r="J91" t="s">
        <v>70</v>
      </c>
      <c r="K91" s="118" t="s">
        <v>262</v>
      </c>
    </row>
    <row r="92" spans="1:11" ht="35.1" customHeight="1">
      <c r="A92" s="13"/>
      <c r="B92" s="1">
        <f>Photo!B91</f>
        <v>10</v>
      </c>
      <c r="C92" s="36" t="s">
        <v>131</v>
      </c>
      <c r="D92" s="261" t="s">
        <v>105</v>
      </c>
      <c r="E92" s="262"/>
      <c r="F92" s="41" t="str">
        <f>VLOOKUP(C92,'[2]Acha Air Sales Price List'!$B$1:$D$65536,3,FALSE)</f>
        <v>Pack of 10 anodized steel balls - 5mm * 1.6mm threading (14g)</v>
      </c>
      <c r="G92" s="21">
        <f>ROUND(IF(ISBLANK(C92),0,VLOOKUP(C92,'[2]Acha Air Sales Price List'!$B$1:$X$65536,12,FALSE)*$L$14),2)</f>
        <v>87.58</v>
      </c>
      <c r="H92" s="22">
        <f t="shared" si="2"/>
        <v>875.8</v>
      </c>
      <c r="I92" s="14"/>
    </row>
    <row r="93" spans="1:11" ht="35.1" customHeight="1">
      <c r="A93" s="13"/>
      <c r="B93" s="122">
        <f>Photo!B92</f>
        <v>10</v>
      </c>
      <c r="C93" s="36" t="s">
        <v>131</v>
      </c>
      <c r="D93" s="265" t="s">
        <v>103</v>
      </c>
      <c r="E93" s="266"/>
      <c r="F93" s="123" t="str">
        <f>VLOOKUP(C93,'[2]Acha Air Sales Price List'!$B$1:$D$65536,3,FALSE)</f>
        <v>Pack of 10 anodized steel balls - 5mm * 1.6mm threading (14g)</v>
      </c>
      <c r="G93" s="124">
        <f>ROUND(IF(ISBLANK(C93),0,VLOOKUP(C93,'[2]Acha Air Sales Price List'!$B$1:$X$65536,12,FALSE)*$L$14),2)</f>
        <v>87.58</v>
      </c>
      <c r="H93" s="125">
        <f t="shared" si="2"/>
        <v>875.8</v>
      </c>
      <c r="I93" s="14"/>
      <c r="J93" t="s">
        <v>70</v>
      </c>
    </row>
    <row r="94" spans="1:11" ht="35.1" customHeight="1">
      <c r="A94" s="13"/>
      <c r="B94" s="1">
        <f>Photo!B93</f>
        <v>5</v>
      </c>
      <c r="C94" s="36" t="s">
        <v>131</v>
      </c>
      <c r="D94" s="261" t="s">
        <v>107</v>
      </c>
      <c r="E94" s="262"/>
      <c r="F94" s="41" t="str">
        <f>VLOOKUP(C94,'[2]Acha Air Sales Price List'!$B$1:$D$65536,3,FALSE)</f>
        <v>Pack of 10 anodized steel balls - 5mm * 1.6mm threading (14g)</v>
      </c>
      <c r="G94" s="21">
        <f>ROUND(IF(ISBLANK(C94),0,VLOOKUP(C94,'[2]Acha Air Sales Price List'!$B$1:$X$65536,12,FALSE)*$L$14),2)</f>
        <v>87.58</v>
      </c>
      <c r="H94" s="22">
        <f t="shared" si="2"/>
        <v>437.9</v>
      </c>
      <c r="I94" s="14"/>
    </row>
    <row r="95" spans="1:11" ht="35.1" customHeight="1">
      <c r="A95" s="13"/>
      <c r="B95" s="1">
        <f>Photo!B94</f>
        <v>5</v>
      </c>
      <c r="C95" s="36" t="s">
        <v>131</v>
      </c>
      <c r="D95" s="261" t="s">
        <v>104</v>
      </c>
      <c r="E95" s="262"/>
      <c r="F95" s="41" t="str">
        <f>VLOOKUP(C95,'[2]Acha Air Sales Price List'!$B$1:$D$65536,3,FALSE)</f>
        <v>Pack of 10 anodized steel balls - 5mm * 1.6mm threading (14g)</v>
      </c>
      <c r="G95" s="21">
        <f>ROUND(IF(ISBLANK(C95),0,VLOOKUP(C95,'[2]Acha Air Sales Price List'!$B$1:$X$65536,12,FALSE)*$L$14),2)</f>
        <v>87.58</v>
      </c>
      <c r="H95" s="22">
        <f t="shared" si="2"/>
        <v>437.9</v>
      </c>
      <c r="I95" s="14"/>
    </row>
    <row r="96" spans="1:11" ht="35.1" customHeight="1">
      <c r="A96" s="13"/>
      <c r="B96" s="1">
        <f>Photo!B95</f>
        <v>5</v>
      </c>
      <c r="C96" s="36" t="s">
        <v>131</v>
      </c>
      <c r="D96" s="261" t="s">
        <v>108</v>
      </c>
      <c r="E96" s="262"/>
      <c r="F96" s="41" t="str">
        <f>VLOOKUP(C96,'[2]Acha Air Sales Price List'!$B$1:$D$65536,3,FALSE)</f>
        <v>Pack of 10 anodized steel balls - 5mm * 1.6mm threading (14g)</v>
      </c>
      <c r="G96" s="21">
        <f>ROUND(IF(ISBLANK(C96),0,VLOOKUP(C96,'[2]Acha Air Sales Price List'!$B$1:$X$65536,12,FALSE)*$L$14),2)</f>
        <v>87.58</v>
      </c>
      <c r="H96" s="22">
        <f t="shared" si="2"/>
        <v>437.9</v>
      </c>
      <c r="I96" s="14"/>
    </row>
    <row r="97" spans="1:11" ht="35.1" customHeight="1">
      <c r="A97" s="13"/>
      <c r="B97" s="1">
        <f>Photo!B96</f>
        <v>5</v>
      </c>
      <c r="C97" s="36" t="s">
        <v>131</v>
      </c>
      <c r="D97" s="261" t="s">
        <v>132</v>
      </c>
      <c r="E97" s="262"/>
      <c r="F97" s="41" t="str">
        <f>VLOOKUP(C97,'[2]Acha Air Sales Price List'!$B$1:$D$65536,3,FALSE)</f>
        <v>Pack of 10 anodized steel balls - 5mm * 1.6mm threading (14g)</v>
      </c>
      <c r="G97" s="21">
        <f>ROUND(IF(ISBLANK(C97),0,VLOOKUP(C97,'[2]Acha Air Sales Price List'!$B$1:$X$65536,12,FALSE)*$L$14),2)</f>
        <v>87.58</v>
      </c>
      <c r="H97" s="22">
        <f t="shared" si="2"/>
        <v>437.9</v>
      </c>
      <c r="I97" s="14"/>
    </row>
    <row r="98" spans="1:11" ht="35.1" customHeight="1">
      <c r="A98" s="13"/>
      <c r="B98" s="1">
        <f>Photo!B97</f>
        <v>5</v>
      </c>
      <c r="C98" s="36" t="s">
        <v>131</v>
      </c>
      <c r="D98" s="261" t="s">
        <v>133</v>
      </c>
      <c r="E98" s="262"/>
      <c r="F98" s="41" t="str">
        <f>VLOOKUP(C98,'[2]Acha Air Sales Price List'!$B$1:$D$65536,3,FALSE)</f>
        <v>Pack of 10 anodized steel balls - 5mm * 1.6mm threading (14g)</v>
      </c>
      <c r="G98" s="21">
        <f>ROUND(IF(ISBLANK(C98),0,VLOOKUP(C98,'[2]Acha Air Sales Price List'!$B$1:$X$65536,12,FALSE)*$L$14),2)</f>
        <v>87.58</v>
      </c>
      <c r="H98" s="22">
        <f t="shared" si="2"/>
        <v>437.9</v>
      </c>
      <c r="I98" s="14"/>
    </row>
    <row r="99" spans="1:11" ht="35.1" customHeight="1">
      <c r="A99" s="13"/>
      <c r="B99" s="1">
        <f>Photo!B98</f>
        <v>5</v>
      </c>
      <c r="C99" s="36" t="s">
        <v>131</v>
      </c>
      <c r="D99" s="261" t="s">
        <v>134</v>
      </c>
      <c r="E99" s="262"/>
      <c r="F99" s="41" t="str">
        <f>VLOOKUP(C99,'[2]Acha Air Sales Price List'!$B$1:$D$65536,3,FALSE)</f>
        <v>Pack of 10 anodized steel balls - 5mm * 1.6mm threading (14g)</v>
      </c>
      <c r="G99" s="21">
        <f>ROUND(IF(ISBLANK(C99),0,VLOOKUP(C99,'[2]Acha Air Sales Price List'!$B$1:$X$65536,12,FALSE)*$L$14),2)</f>
        <v>87.58</v>
      </c>
      <c r="H99" s="22">
        <f t="shared" si="2"/>
        <v>437.9</v>
      </c>
      <c r="I99" s="14"/>
    </row>
    <row r="100" spans="1:11" ht="35.1" customHeight="1">
      <c r="A100" s="13"/>
      <c r="B100" s="122">
        <f>Photo!B99</f>
        <v>8</v>
      </c>
      <c r="C100" s="36" t="s">
        <v>135</v>
      </c>
      <c r="D100" s="265" t="s">
        <v>84</v>
      </c>
      <c r="E100" s="266"/>
      <c r="F100" s="123" t="str">
        <f>VLOOKUP(C100,'[2]Acha Air Sales Price List'!$B$1:$D$65536,3,FALSE)</f>
        <v>Pack of 10 stainless steel balls with assorted color crystals - 14g, 5mm * 1.6mm threading</v>
      </c>
      <c r="G100" s="124">
        <f>ROUND(IF(ISBLANK(C100),0,VLOOKUP(C100,'[2]Acha Air Sales Price List'!$B$1:$X$65536,12,FALSE)*$L$14),2)</f>
        <v>105.71</v>
      </c>
      <c r="H100" s="125">
        <f t="shared" si="2"/>
        <v>845.68</v>
      </c>
      <c r="I100" s="14"/>
      <c r="J100" t="s">
        <v>70</v>
      </c>
      <c r="K100" s="118" t="s">
        <v>261</v>
      </c>
    </row>
    <row r="101" spans="1:11" ht="35.1" customHeight="1">
      <c r="A101" s="13"/>
      <c r="B101" s="1">
        <f>Photo!B100</f>
        <v>10</v>
      </c>
      <c r="C101" s="36" t="s">
        <v>135</v>
      </c>
      <c r="D101" s="261" t="s">
        <v>94</v>
      </c>
      <c r="E101" s="262"/>
      <c r="F101" s="41" t="str">
        <f>VLOOKUP(C101,'[2]Acha Air Sales Price List'!$B$1:$D$65536,3,FALSE)</f>
        <v>Pack of 10 stainless steel balls with assorted color crystals - 14g, 5mm * 1.6mm threading</v>
      </c>
      <c r="G101" s="21">
        <f>ROUND(IF(ISBLANK(C101),0,VLOOKUP(C101,'[2]Acha Air Sales Price List'!$B$1:$X$65536,12,FALSE)*$L$14),2)</f>
        <v>105.71</v>
      </c>
      <c r="H101" s="22">
        <f t="shared" si="2"/>
        <v>1057.0999999999999</v>
      </c>
      <c r="I101" s="14"/>
    </row>
    <row r="102" spans="1:11" ht="35.1" customHeight="1">
      <c r="A102" s="13"/>
      <c r="B102" s="1">
        <f>Photo!B101</f>
        <v>5</v>
      </c>
      <c r="C102" s="36" t="s">
        <v>135</v>
      </c>
      <c r="D102" s="261" t="s">
        <v>95</v>
      </c>
      <c r="E102" s="262"/>
      <c r="F102" s="41" t="str">
        <f>VLOOKUP(C102,'[2]Acha Air Sales Price List'!$B$1:$D$65536,3,FALSE)</f>
        <v>Pack of 10 stainless steel balls with assorted color crystals - 14g, 5mm * 1.6mm threading</v>
      </c>
      <c r="G102" s="21">
        <f>ROUND(IF(ISBLANK(C102),0,VLOOKUP(C102,'[2]Acha Air Sales Price List'!$B$1:$X$65536,12,FALSE)*$L$14),2)</f>
        <v>105.71</v>
      </c>
      <c r="H102" s="22">
        <f t="shared" si="2"/>
        <v>528.54999999999995</v>
      </c>
      <c r="I102" s="14"/>
    </row>
    <row r="103" spans="1:11" ht="35.1" customHeight="1">
      <c r="A103" s="13"/>
      <c r="B103" s="1">
        <f>Photo!B102</f>
        <v>5</v>
      </c>
      <c r="C103" s="36" t="s">
        <v>135</v>
      </c>
      <c r="D103" s="261" t="s">
        <v>93</v>
      </c>
      <c r="E103" s="262"/>
      <c r="F103" s="41" t="str">
        <f>VLOOKUP(C103,'[2]Acha Air Sales Price List'!$B$1:$D$65536,3,FALSE)</f>
        <v>Pack of 10 stainless steel balls with assorted color crystals - 14g, 5mm * 1.6mm threading</v>
      </c>
      <c r="G103" s="21">
        <f>ROUND(IF(ISBLANK(C103),0,VLOOKUP(C103,'[2]Acha Air Sales Price List'!$B$1:$X$65536,12,FALSE)*$L$14),2)</f>
        <v>105.71</v>
      </c>
      <c r="H103" s="22">
        <f t="shared" si="2"/>
        <v>528.54999999999995</v>
      </c>
      <c r="I103" s="14"/>
    </row>
    <row r="104" spans="1:11" ht="35.1" customHeight="1">
      <c r="A104" s="13"/>
      <c r="B104" s="1">
        <f>Photo!B103</f>
        <v>5</v>
      </c>
      <c r="C104" s="36" t="s">
        <v>135</v>
      </c>
      <c r="D104" s="261" t="s">
        <v>136</v>
      </c>
      <c r="E104" s="262"/>
      <c r="F104" s="41" t="str">
        <f>VLOOKUP(C104,'[2]Acha Air Sales Price List'!$B$1:$D$65536,3,FALSE)</f>
        <v>Pack of 10 stainless steel balls with assorted color crystals - 14g, 5mm * 1.6mm threading</v>
      </c>
      <c r="G104" s="21">
        <f>ROUND(IF(ISBLANK(C104),0,VLOOKUP(C104,'[2]Acha Air Sales Price List'!$B$1:$X$65536,12,FALSE)*$L$14),2)</f>
        <v>105.71</v>
      </c>
      <c r="H104" s="22">
        <f t="shared" si="2"/>
        <v>528.54999999999995</v>
      </c>
      <c r="I104" s="14"/>
    </row>
    <row r="105" spans="1:11" ht="35.1" customHeight="1">
      <c r="A105" s="13"/>
      <c r="B105" s="1">
        <f>Photo!B104</f>
        <v>5</v>
      </c>
      <c r="C105" s="36" t="s">
        <v>135</v>
      </c>
      <c r="D105" s="261" t="s">
        <v>92</v>
      </c>
      <c r="E105" s="262"/>
      <c r="F105" s="41" t="str">
        <f>VLOOKUP(C105,'[2]Acha Air Sales Price List'!$B$1:$D$65536,3,FALSE)</f>
        <v>Pack of 10 stainless steel balls with assorted color crystals - 14g, 5mm * 1.6mm threading</v>
      </c>
      <c r="G105" s="21">
        <f>ROUND(IF(ISBLANK(C105),0,VLOOKUP(C105,'[2]Acha Air Sales Price List'!$B$1:$X$65536,12,FALSE)*$L$14),2)</f>
        <v>105.71</v>
      </c>
      <c r="H105" s="22">
        <f t="shared" si="2"/>
        <v>528.54999999999995</v>
      </c>
      <c r="I105" s="14"/>
    </row>
    <row r="106" spans="1:11" ht="35.1" customHeight="1">
      <c r="A106" s="13"/>
      <c r="B106" s="1">
        <f>Photo!B105</f>
        <v>5</v>
      </c>
      <c r="C106" s="36" t="s">
        <v>135</v>
      </c>
      <c r="D106" s="261" t="s">
        <v>98</v>
      </c>
      <c r="E106" s="262"/>
      <c r="F106" s="41" t="str">
        <f>VLOOKUP(C106,'[2]Acha Air Sales Price List'!$B$1:$D$65536,3,FALSE)</f>
        <v>Pack of 10 stainless steel balls with assorted color crystals - 14g, 5mm * 1.6mm threading</v>
      </c>
      <c r="G106" s="21">
        <f>ROUND(IF(ISBLANK(C106),0,VLOOKUP(C106,'[2]Acha Air Sales Price List'!$B$1:$X$65536,12,FALSE)*$L$14),2)</f>
        <v>105.71</v>
      </c>
      <c r="H106" s="22">
        <f t="shared" si="2"/>
        <v>528.54999999999995</v>
      </c>
      <c r="I106" s="14"/>
    </row>
    <row r="107" spans="1:11" ht="35.1" customHeight="1">
      <c r="A107" s="13"/>
      <c r="B107" s="1">
        <f>Photo!B106</f>
        <v>5</v>
      </c>
      <c r="C107" s="36" t="s">
        <v>135</v>
      </c>
      <c r="D107" s="261" t="s">
        <v>87</v>
      </c>
      <c r="E107" s="262"/>
      <c r="F107" s="41" t="str">
        <f>VLOOKUP(C107,'[2]Acha Air Sales Price List'!$B$1:$D$65536,3,FALSE)</f>
        <v>Pack of 10 stainless steel balls with assorted color crystals - 14g, 5mm * 1.6mm threading</v>
      </c>
      <c r="G107" s="21">
        <f>ROUND(IF(ISBLANK(C107),0,VLOOKUP(C107,'[2]Acha Air Sales Price List'!$B$1:$X$65536,12,FALSE)*$L$14),2)</f>
        <v>105.71</v>
      </c>
      <c r="H107" s="22">
        <f t="shared" si="2"/>
        <v>528.54999999999995</v>
      </c>
      <c r="I107" s="14"/>
    </row>
    <row r="108" spans="1:11" ht="35.1" customHeight="1">
      <c r="A108" s="13"/>
      <c r="B108" s="1">
        <f>Photo!B107</f>
        <v>5</v>
      </c>
      <c r="C108" s="36" t="s">
        <v>135</v>
      </c>
      <c r="D108" s="261" t="s">
        <v>88</v>
      </c>
      <c r="E108" s="262"/>
      <c r="F108" s="41" t="str">
        <f>VLOOKUP(C108,'[2]Acha Air Sales Price List'!$B$1:$D$65536,3,FALSE)</f>
        <v>Pack of 10 stainless steel balls with assorted color crystals - 14g, 5mm * 1.6mm threading</v>
      </c>
      <c r="G108" s="21">
        <f>ROUND(IF(ISBLANK(C108),0,VLOOKUP(C108,'[2]Acha Air Sales Price List'!$B$1:$X$65536,12,FALSE)*$L$14),2)</f>
        <v>105.71</v>
      </c>
      <c r="H108" s="22">
        <f t="shared" si="2"/>
        <v>528.54999999999995</v>
      </c>
      <c r="I108" s="14"/>
    </row>
    <row r="109" spans="1:11" ht="35.1" customHeight="1">
      <c r="A109" s="13"/>
      <c r="B109" s="1">
        <f>Photo!B108</f>
        <v>5</v>
      </c>
      <c r="C109" s="36" t="s">
        <v>135</v>
      </c>
      <c r="D109" s="261" t="s">
        <v>137</v>
      </c>
      <c r="E109" s="262"/>
      <c r="F109" s="41" t="str">
        <f>VLOOKUP(C109,'[2]Acha Air Sales Price List'!$B$1:$D$65536,3,FALSE)</f>
        <v>Pack of 10 stainless steel balls with assorted color crystals - 14g, 5mm * 1.6mm threading</v>
      </c>
      <c r="G109" s="21">
        <f>ROUND(IF(ISBLANK(C109),0,VLOOKUP(C109,'[2]Acha Air Sales Price List'!$B$1:$X$65536,12,FALSE)*$L$14),2)</f>
        <v>105.71</v>
      </c>
      <c r="H109" s="22">
        <f t="shared" si="2"/>
        <v>528.54999999999995</v>
      </c>
      <c r="I109" s="14"/>
    </row>
    <row r="110" spans="1:11" ht="35.1" customHeight="1">
      <c r="A110" s="13"/>
      <c r="B110" s="1">
        <f>Photo!B109</f>
        <v>5</v>
      </c>
      <c r="C110" s="36" t="s">
        <v>135</v>
      </c>
      <c r="D110" s="261" t="s">
        <v>91</v>
      </c>
      <c r="E110" s="262"/>
      <c r="F110" s="41" t="str">
        <f>VLOOKUP(C110,'[2]Acha Air Sales Price List'!$B$1:$D$65536,3,FALSE)</f>
        <v>Pack of 10 stainless steel balls with assorted color crystals - 14g, 5mm * 1.6mm threading</v>
      </c>
      <c r="G110" s="21">
        <f>ROUND(IF(ISBLANK(C110),0,VLOOKUP(C110,'[2]Acha Air Sales Price List'!$B$1:$X$65536,12,FALSE)*$L$14),2)</f>
        <v>105.71</v>
      </c>
      <c r="H110" s="22">
        <f t="shared" si="2"/>
        <v>528.54999999999995</v>
      </c>
      <c r="I110" s="14"/>
    </row>
    <row r="111" spans="1:11" ht="35.1" customHeight="1">
      <c r="A111" s="13"/>
      <c r="B111" s="1">
        <f>Photo!B110</f>
        <v>5</v>
      </c>
      <c r="C111" s="36" t="s">
        <v>135</v>
      </c>
      <c r="D111" s="261" t="s">
        <v>86</v>
      </c>
      <c r="E111" s="262"/>
      <c r="F111" s="41" t="str">
        <f>VLOOKUP(C111,'[2]Acha Air Sales Price List'!$B$1:$D$65536,3,FALSE)</f>
        <v>Pack of 10 stainless steel balls with assorted color crystals - 14g, 5mm * 1.6mm threading</v>
      </c>
      <c r="G111" s="21">
        <f>ROUND(IF(ISBLANK(C111),0,VLOOKUP(C111,'[2]Acha Air Sales Price List'!$B$1:$X$65536,12,FALSE)*$L$14),2)</f>
        <v>105.71</v>
      </c>
      <c r="H111" s="22">
        <f t="shared" si="2"/>
        <v>528.54999999999995</v>
      </c>
      <c r="I111" s="14"/>
    </row>
    <row r="112" spans="1:11" ht="35.1" customHeight="1">
      <c r="A112" s="13"/>
      <c r="B112" s="1">
        <f>Photo!B111</f>
        <v>5</v>
      </c>
      <c r="C112" s="36" t="s">
        <v>135</v>
      </c>
      <c r="D112" s="261" t="s">
        <v>85</v>
      </c>
      <c r="E112" s="262"/>
      <c r="F112" s="41" t="str">
        <f>VLOOKUP(C112,'[2]Acha Air Sales Price List'!$B$1:$D$65536,3,FALSE)</f>
        <v>Pack of 10 stainless steel balls with assorted color crystals - 14g, 5mm * 1.6mm threading</v>
      </c>
      <c r="G112" s="21">
        <f>ROUND(IF(ISBLANK(C112),0,VLOOKUP(C112,'[2]Acha Air Sales Price List'!$B$1:$X$65536,12,FALSE)*$L$14),2)</f>
        <v>105.71</v>
      </c>
      <c r="H112" s="22">
        <f t="shared" si="2"/>
        <v>528.54999999999995</v>
      </c>
      <c r="I112" s="14"/>
    </row>
    <row r="113" spans="1:10" ht="35.1" customHeight="1">
      <c r="A113" s="13"/>
      <c r="B113" s="1">
        <f>Photo!B112</f>
        <v>5</v>
      </c>
      <c r="C113" s="36" t="s">
        <v>135</v>
      </c>
      <c r="D113" s="261" t="s">
        <v>89</v>
      </c>
      <c r="E113" s="262"/>
      <c r="F113" s="41" t="str">
        <f>VLOOKUP(C113,'[2]Acha Air Sales Price List'!$B$1:$D$65536,3,FALSE)</f>
        <v>Pack of 10 stainless steel balls with assorted color crystals - 14g, 5mm * 1.6mm threading</v>
      </c>
      <c r="G113" s="21">
        <f>ROUND(IF(ISBLANK(C113),0,VLOOKUP(C113,'[2]Acha Air Sales Price List'!$B$1:$X$65536,12,FALSE)*$L$14),2)</f>
        <v>105.71</v>
      </c>
      <c r="H113" s="22">
        <f t="shared" si="2"/>
        <v>528.54999999999995</v>
      </c>
      <c r="I113" s="14"/>
    </row>
    <row r="114" spans="1:10" ht="35.1" customHeight="1">
      <c r="A114" s="13"/>
      <c r="B114" s="1">
        <f>Photo!B113</f>
        <v>5</v>
      </c>
      <c r="C114" s="36" t="s">
        <v>135</v>
      </c>
      <c r="D114" s="261" t="s">
        <v>90</v>
      </c>
      <c r="E114" s="262"/>
      <c r="F114" s="41" t="str">
        <f>VLOOKUP(C114,'[2]Acha Air Sales Price List'!$B$1:$D$65536,3,FALSE)</f>
        <v>Pack of 10 stainless steel balls with assorted color crystals - 14g, 5mm * 1.6mm threading</v>
      </c>
      <c r="G114" s="21">
        <f>ROUND(IF(ISBLANK(C114),0,VLOOKUP(C114,'[2]Acha Air Sales Price List'!$B$1:$X$65536,12,FALSE)*$L$14),2)</f>
        <v>105.71</v>
      </c>
      <c r="H114" s="22">
        <f t="shared" si="2"/>
        <v>528.54999999999995</v>
      </c>
      <c r="I114" s="14"/>
    </row>
    <row r="115" spans="1:10" ht="35.1" customHeight="1">
      <c r="A115" s="13"/>
      <c r="B115" s="122">
        <f>Photo!B114</f>
        <v>1</v>
      </c>
      <c r="C115" s="36" t="s">
        <v>166</v>
      </c>
      <c r="D115" s="265"/>
      <c r="E115" s="266"/>
      <c r="F115" s="123" t="str">
        <f>VLOOKUP(C115,'[2]Acha Air Sales Price List'!$B$1:$D$65536,3,FALSE)</f>
        <v>(Discontinued for  IS)Display board with 120 pieces of 925 sterling silver ''Bend it yourself'' nose studs, 22g (0.6mm) with prong-set 2mm clear round CZ stones</v>
      </c>
      <c r="G115" s="124">
        <f>ROUND(IF(ISBLANK(C115),0,VLOOKUP(C115,'[2]Acha Air Sales Price List'!$B$1:$X$65536,12,FALSE)*$L$14),2)</f>
        <v>1395.48</v>
      </c>
      <c r="H115" s="125">
        <f t="shared" si="2"/>
        <v>1395.48</v>
      </c>
      <c r="I115" s="14"/>
      <c r="J115" s="118" t="s">
        <v>70</v>
      </c>
    </row>
    <row r="116" spans="1:10" ht="35.1" customHeight="1">
      <c r="A116" s="13"/>
      <c r="B116" s="122">
        <f>Photo!B115</f>
        <v>100</v>
      </c>
      <c r="C116" s="36" t="s">
        <v>139</v>
      </c>
      <c r="D116" s="265" t="s">
        <v>144</v>
      </c>
      <c r="E116" s="266"/>
      <c r="F116" s="123" t="str">
        <f>VLOOKUP(C116,'[2]Acha Air Sales Price List'!$B$1:$D$65536,3,FALSE)</f>
        <v>Bio flex tripple tragus piercing ,16g (1.2mm) with a sterling silver top 2.5mm round CZ stone - length 1/4" to 5/16" (6mm to 8mm)</v>
      </c>
      <c r="G116" s="124">
        <f>ROUND(IF(ISBLANK(C116),0,VLOOKUP(C116,'[2]Acha Air Sales Price List'!$B$1:$X$65536,12,FALSE)*$L$14),2)</f>
        <v>25.47</v>
      </c>
      <c r="H116" s="125">
        <f t="shared" si="2"/>
        <v>2547</v>
      </c>
      <c r="I116" s="14"/>
      <c r="J116" s="118" t="s">
        <v>70</v>
      </c>
    </row>
    <row r="117" spans="1:10" ht="35.1" customHeight="1">
      <c r="A117" s="13"/>
      <c r="B117" s="122">
        <f>Photo!B116</f>
        <v>100</v>
      </c>
      <c r="C117" s="36" t="s">
        <v>138</v>
      </c>
      <c r="D117" s="265" t="s">
        <v>145</v>
      </c>
      <c r="E117" s="266"/>
      <c r="F117" s="123" t="str">
        <f>VLOOKUP(C117,'[2]Acha Air Sales Price List'!$B$1:$D$65536,3,FALSE)</f>
        <v>Bio flex tripple tragus piercing ,16g (1.2mm) with a sterling silver top 3mm round CZ stone - length 1/4" to 5/16" (6mm to 8mm)</v>
      </c>
      <c r="G117" s="124">
        <f>ROUND(IF(ISBLANK(C117),0,VLOOKUP(C117,'[2]Acha Air Sales Price List'!$B$1:$X$65536,12,FALSE)*$L$14),2)</f>
        <v>25.47</v>
      </c>
      <c r="H117" s="125">
        <f t="shared" si="2"/>
        <v>2547</v>
      </c>
      <c r="I117" s="14"/>
      <c r="J117" s="118" t="s">
        <v>70</v>
      </c>
    </row>
    <row r="118" spans="1:10" ht="35.1" customHeight="1">
      <c r="A118" s="13"/>
      <c r="B118" s="122">
        <f>Photo!B117</f>
        <v>100</v>
      </c>
      <c r="C118" s="36" t="s">
        <v>138</v>
      </c>
      <c r="D118" s="265" t="s">
        <v>144</v>
      </c>
      <c r="E118" s="266"/>
      <c r="F118" s="123" t="str">
        <f>VLOOKUP(C118,'[2]Acha Air Sales Price List'!$B$1:$D$65536,3,FALSE)</f>
        <v>Bio flex tripple tragus piercing ,16g (1.2mm) with a sterling silver top 3mm round CZ stone - length 1/4" to 5/16" (6mm to 8mm)</v>
      </c>
      <c r="G118" s="124">
        <f>ROUND(IF(ISBLANK(C118),0,VLOOKUP(C118,'[2]Acha Air Sales Price List'!$B$1:$X$65536,12,FALSE)*$L$14),2)</f>
        <v>25.47</v>
      </c>
      <c r="H118" s="125">
        <f t="shared" si="2"/>
        <v>2547</v>
      </c>
      <c r="I118" s="14"/>
      <c r="J118" s="118" t="s">
        <v>70</v>
      </c>
    </row>
    <row r="119" spans="1:10" ht="35.1" customHeight="1">
      <c r="A119" s="13"/>
      <c r="B119" s="122">
        <f>Photo!B118</f>
        <v>50</v>
      </c>
      <c r="C119" s="36" t="s">
        <v>142</v>
      </c>
      <c r="D119" s="265" t="s">
        <v>144</v>
      </c>
      <c r="E119" s="266"/>
      <c r="F119" s="123" t="str">
        <f>VLOOKUP(C119,'[2]Acha Air Sales Price List'!$B$1:$D$65536,3,FALSE)</f>
        <v>Clear bio flexible labret with sterling silver top - crystal flower design,16g (1.2mm) Length 1/4 – 3/8 (6mm – 10mm)</v>
      </c>
      <c r="G119" s="124">
        <f>ROUND(IF(ISBLANK(C119),0,VLOOKUP(C119,'[2]Acha Air Sales Price List'!$B$1:$X$65536,12,FALSE)*$L$14),2)</f>
        <v>23.99</v>
      </c>
      <c r="H119" s="125">
        <f t="shared" si="2"/>
        <v>1199.5</v>
      </c>
      <c r="I119" s="14"/>
      <c r="J119" s="118" t="s">
        <v>70</v>
      </c>
    </row>
    <row r="120" spans="1:10" ht="35.1" customHeight="1">
      <c r="A120" s="13"/>
      <c r="B120" s="122">
        <f>Photo!B119</f>
        <v>50</v>
      </c>
      <c r="C120" s="36" t="s">
        <v>142</v>
      </c>
      <c r="D120" s="265" t="s">
        <v>143</v>
      </c>
      <c r="E120" s="266"/>
      <c r="F120" s="123" t="str">
        <f>VLOOKUP(C120,'[2]Acha Air Sales Price List'!$B$1:$D$65536,3,FALSE)</f>
        <v>Clear bio flexible labret with sterling silver top - crystal flower design,16g (1.2mm) Length 1/4 – 3/8 (6mm – 10mm)</v>
      </c>
      <c r="G120" s="124">
        <f>ROUND(IF(ISBLANK(C120),0,VLOOKUP(C120,'[2]Acha Air Sales Price List'!$B$1:$X$65536,12,FALSE)*$L$14),2)</f>
        <v>23.99</v>
      </c>
      <c r="H120" s="125">
        <f t="shared" si="2"/>
        <v>1199.5</v>
      </c>
      <c r="I120" s="14"/>
      <c r="J120" s="118" t="s">
        <v>70</v>
      </c>
    </row>
    <row r="121" spans="1:10" ht="35.1" customHeight="1">
      <c r="A121" s="13"/>
      <c r="B121" s="122">
        <f>Photo!B120</f>
        <v>50</v>
      </c>
      <c r="C121" s="36" t="s">
        <v>146</v>
      </c>
      <c r="D121" s="265" t="s">
        <v>147</v>
      </c>
      <c r="E121" s="266"/>
      <c r="F121" s="123" t="str">
        <f>VLOOKUP(C121,'[2]Acha Air Sales Price List'!$B$1:$D$65536,3,FALSE)</f>
        <v>Clear bio flexible labret with silver top 3mm faux pearl ball,16g (1.2mm) Length 1/4 – 3/8 (6mm – 10mm)</v>
      </c>
      <c r="G121" s="124">
        <f>ROUND(IF(ISBLANK(C121),0,VLOOKUP(C121,'[2]Acha Air Sales Price List'!$B$1:$X$65536,12,FALSE)*$L$14),2)</f>
        <v>20.3</v>
      </c>
      <c r="H121" s="125">
        <f t="shared" si="2"/>
        <v>1015</v>
      </c>
      <c r="I121" s="14"/>
      <c r="J121" s="118" t="s">
        <v>70</v>
      </c>
    </row>
    <row r="122" spans="1:10" ht="35.1" customHeight="1">
      <c r="A122" s="13"/>
      <c r="B122" s="122">
        <f>Photo!B121</f>
        <v>50</v>
      </c>
      <c r="C122" s="36" t="s">
        <v>146</v>
      </c>
      <c r="D122" s="265" t="s">
        <v>148</v>
      </c>
      <c r="E122" s="266"/>
      <c r="F122" s="123" t="str">
        <f>VLOOKUP(C122,'[2]Acha Air Sales Price List'!$B$1:$D$65536,3,FALSE)</f>
        <v>Clear bio flexible labret with silver top 3mm faux pearl ball,16g (1.2mm) Length 1/4 – 3/8 (6mm – 10mm)</v>
      </c>
      <c r="G122" s="124">
        <f>ROUND(IF(ISBLANK(C122),0,VLOOKUP(C122,'[2]Acha Air Sales Price List'!$B$1:$X$65536,12,FALSE)*$L$14),2)</f>
        <v>20.3</v>
      </c>
      <c r="H122" s="125">
        <f t="shared" si="2"/>
        <v>1015</v>
      </c>
      <c r="I122" s="14"/>
      <c r="J122" s="118" t="s">
        <v>70</v>
      </c>
    </row>
    <row r="123" spans="1:10" ht="35.1" customHeight="1">
      <c r="A123" s="13"/>
      <c r="B123" s="122">
        <f>Photo!B122</f>
        <v>50</v>
      </c>
      <c r="C123" s="36" t="s">
        <v>146</v>
      </c>
      <c r="D123" s="265" t="s">
        <v>149</v>
      </c>
      <c r="E123" s="266"/>
      <c r="F123" s="123" t="str">
        <f>VLOOKUP(C123,'[2]Acha Air Sales Price List'!$B$1:$D$65536,3,FALSE)</f>
        <v>Clear bio flexible labret with silver top 3mm faux pearl ball,16g (1.2mm) Length 1/4 – 3/8 (6mm – 10mm)</v>
      </c>
      <c r="G123" s="124">
        <f>ROUND(IF(ISBLANK(C123),0,VLOOKUP(C123,'[2]Acha Air Sales Price List'!$B$1:$X$65536,12,FALSE)*$L$14),2)</f>
        <v>20.3</v>
      </c>
      <c r="H123" s="125">
        <f t="shared" si="2"/>
        <v>1015</v>
      </c>
      <c r="I123" s="14"/>
      <c r="J123" s="118" t="s">
        <v>70</v>
      </c>
    </row>
    <row r="124" spans="1:10" ht="35.1" customHeight="1">
      <c r="A124" s="13"/>
      <c r="B124" s="122">
        <f>Photo!B123</f>
        <v>50</v>
      </c>
      <c r="C124" s="36" t="s">
        <v>146</v>
      </c>
      <c r="D124" s="265" t="s">
        <v>150</v>
      </c>
      <c r="E124" s="266"/>
      <c r="F124" s="123" t="str">
        <f>VLOOKUP(C124,'[2]Acha Air Sales Price List'!$B$1:$D$65536,3,FALSE)</f>
        <v>Clear bio flexible labret with silver top 3mm faux pearl ball,16g (1.2mm) Length 1/4 – 3/8 (6mm – 10mm)</v>
      </c>
      <c r="G124" s="124">
        <f>ROUND(IF(ISBLANK(C124),0,VLOOKUP(C124,'[2]Acha Air Sales Price List'!$B$1:$X$65536,12,FALSE)*$L$14),2)</f>
        <v>20.3</v>
      </c>
      <c r="H124" s="125">
        <f t="shared" si="2"/>
        <v>1015</v>
      </c>
      <c r="I124" s="14"/>
      <c r="J124" s="118" t="s">
        <v>70</v>
      </c>
    </row>
    <row r="125" spans="1:10" ht="35.1" customHeight="1">
      <c r="A125" s="13"/>
      <c r="B125" s="122">
        <f>Photo!B124</f>
        <v>50</v>
      </c>
      <c r="C125" s="36" t="s">
        <v>146</v>
      </c>
      <c r="D125" s="265" t="s">
        <v>151</v>
      </c>
      <c r="E125" s="266"/>
      <c r="F125" s="123" t="str">
        <f>VLOOKUP(C125,'[2]Acha Air Sales Price List'!$B$1:$D$65536,3,FALSE)</f>
        <v>Clear bio flexible labret with silver top 3mm faux pearl ball,16g (1.2mm) Length 1/4 – 3/8 (6mm – 10mm)</v>
      </c>
      <c r="G125" s="124">
        <f>ROUND(IF(ISBLANK(C125),0,VLOOKUP(C125,'[2]Acha Air Sales Price List'!$B$1:$X$65536,12,FALSE)*$L$14),2)</f>
        <v>20.3</v>
      </c>
      <c r="H125" s="125">
        <f t="shared" si="2"/>
        <v>1015</v>
      </c>
      <c r="I125" s="14"/>
      <c r="J125" s="118" t="s">
        <v>70</v>
      </c>
    </row>
    <row r="126" spans="1:10" ht="35.1" customHeight="1">
      <c r="A126" s="13"/>
      <c r="B126" s="122">
        <f>Photo!B125</f>
        <v>30</v>
      </c>
      <c r="C126" s="36" t="s">
        <v>152</v>
      </c>
      <c r="D126" s="265" t="s">
        <v>145</v>
      </c>
      <c r="E126" s="266"/>
      <c r="F126" s="123" t="str">
        <f>VLOOKUP(C126,'[2]Acha Air Sales Price List'!$B$1:$D$65536,3,FALSE)</f>
        <v>Clear bio flexible labret with silver top cross crystal,16g (1.2mm) Length 1/4 – 3/8 (6mm – 10mm)</v>
      </c>
      <c r="G126" s="124">
        <f>ROUND(IF(ISBLANK(C126),0,VLOOKUP(C126,'[2]Acha Air Sales Price List'!$B$1:$X$65536,12,FALSE)*$L$14),2)</f>
        <v>23.99</v>
      </c>
      <c r="H126" s="125">
        <f t="shared" si="2"/>
        <v>719.7</v>
      </c>
      <c r="I126" s="14"/>
      <c r="J126" s="118" t="s">
        <v>70</v>
      </c>
    </row>
    <row r="127" spans="1:10" ht="35.1" customHeight="1">
      <c r="A127" s="13"/>
      <c r="B127" s="122">
        <f>Photo!B126</f>
        <v>30</v>
      </c>
      <c r="C127" s="36" t="s">
        <v>152</v>
      </c>
      <c r="D127" s="265" t="s">
        <v>153</v>
      </c>
      <c r="E127" s="266"/>
      <c r="F127" s="123" t="str">
        <f>VLOOKUP(C127,'[2]Acha Air Sales Price List'!$B$1:$D$65536,3,FALSE)</f>
        <v>Clear bio flexible labret with silver top cross crystal,16g (1.2mm) Length 1/4 – 3/8 (6mm – 10mm)</v>
      </c>
      <c r="G127" s="124">
        <f>ROUND(IF(ISBLANK(C127),0,VLOOKUP(C127,'[2]Acha Air Sales Price List'!$B$1:$X$65536,12,FALSE)*$L$14),2)</f>
        <v>23.99</v>
      </c>
      <c r="H127" s="125">
        <f t="shared" si="2"/>
        <v>719.7</v>
      </c>
      <c r="I127" s="14"/>
      <c r="J127" s="118" t="s">
        <v>70</v>
      </c>
    </row>
    <row r="128" spans="1:10" ht="35.1" customHeight="1">
      <c r="A128" s="13"/>
      <c r="B128" s="122">
        <f>Photo!B127</f>
        <v>20</v>
      </c>
      <c r="C128" s="36" t="s">
        <v>152</v>
      </c>
      <c r="D128" s="265" t="s">
        <v>154</v>
      </c>
      <c r="E128" s="266"/>
      <c r="F128" s="123" t="str">
        <f>VLOOKUP(C128,'[2]Acha Air Sales Price List'!$B$1:$D$65536,3,FALSE)</f>
        <v>Clear bio flexible labret with silver top cross crystal,16g (1.2mm) Length 1/4 – 3/8 (6mm – 10mm)</v>
      </c>
      <c r="G128" s="124">
        <f>ROUND(IF(ISBLANK(C128),0,VLOOKUP(C128,'[2]Acha Air Sales Price List'!$B$1:$X$65536,12,FALSE)*$L$14),2)</f>
        <v>23.99</v>
      </c>
      <c r="H128" s="125">
        <f t="shared" si="2"/>
        <v>479.8</v>
      </c>
      <c r="I128" s="14"/>
      <c r="J128" s="118" t="s">
        <v>70</v>
      </c>
    </row>
    <row r="129" spans="1:10" ht="35.1" customHeight="1">
      <c r="A129" s="13"/>
      <c r="B129" s="122">
        <f>Photo!B128</f>
        <v>30</v>
      </c>
      <c r="C129" s="36" t="s">
        <v>152</v>
      </c>
      <c r="D129" s="265" t="s">
        <v>144</v>
      </c>
      <c r="E129" s="266"/>
      <c r="F129" s="123" t="str">
        <f>VLOOKUP(C129,'[2]Acha Air Sales Price List'!$B$1:$D$65536,3,FALSE)</f>
        <v>Clear bio flexible labret with silver top cross crystal,16g (1.2mm) Length 1/4 – 3/8 (6mm – 10mm)</v>
      </c>
      <c r="G129" s="124">
        <f>ROUND(IF(ISBLANK(C129),0,VLOOKUP(C129,'[2]Acha Air Sales Price List'!$B$1:$X$65536,12,FALSE)*$L$14),2)</f>
        <v>23.99</v>
      </c>
      <c r="H129" s="125">
        <f t="shared" si="2"/>
        <v>719.7</v>
      </c>
      <c r="I129" s="14"/>
      <c r="J129" s="118" t="s">
        <v>70</v>
      </c>
    </row>
    <row r="130" spans="1:10" ht="35.1" customHeight="1">
      <c r="A130" s="13"/>
      <c r="B130" s="122">
        <f>Photo!B129</f>
        <v>30</v>
      </c>
      <c r="C130" s="36" t="s">
        <v>152</v>
      </c>
      <c r="D130" s="265" t="s">
        <v>143</v>
      </c>
      <c r="E130" s="266"/>
      <c r="F130" s="123" t="str">
        <f>VLOOKUP(C130,'[2]Acha Air Sales Price List'!$B$1:$D$65536,3,FALSE)</f>
        <v>Clear bio flexible labret with silver top cross crystal,16g (1.2mm) Length 1/4 – 3/8 (6mm – 10mm)</v>
      </c>
      <c r="G130" s="124">
        <f>ROUND(IF(ISBLANK(C130),0,VLOOKUP(C130,'[2]Acha Air Sales Price List'!$B$1:$X$65536,12,FALSE)*$L$14),2)</f>
        <v>23.99</v>
      </c>
      <c r="H130" s="125">
        <f t="shared" si="2"/>
        <v>719.7</v>
      </c>
      <c r="I130" s="14"/>
      <c r="J130" s="118" t="s">
        <v>70</v>
      </c>
    </row>
    <row r="131" spans="1:10" ht="35.1" customHeight="1">
      <c r="A131" s="13"/>
      <c r="B131" s="122">
        <f>Photo!B130</f>
        <v>20</v>
      </c>
      <c r="C131" s="36" t="s">
        <v>152</v>
      </c>
      <c r="D131" s="265" t="s">
        <v>155</v>
      </c>
      <c r="E131" s="266"/>
      <c r="F131" s="123" t="str">
        <f>VLOOKUP(C131,'[2]Acha Air Sales Price List'!$B$1:$D$65536,3,FALSE)</f>
        <v>Clear bio flexible labret with silver top cross crystal,16g (1.2mm) Length 1/4 – 3/8 (6mm – 10mm)</v>
      </c>
      <c r="G131" s="124">
        <f>ROUND(IF(ISBLANK(C131),0,VLOOKUP(C131,'[2]Acha Air Sales Price List'!$B$1:$X$65536,12,FALSE)*$L$14),2)</f>
        <v>23.99</v>
      </c>
      <c r="H131" s="125">
        <f t="shared" si="2"/>
        <v>479.8</v>
      </c>
      <c r="I131" s="14"/>
      <c r="J131" s="118" t="s">
        <v>70</v>
      </c>
    </row>
    <row r="132" spans="1:10" ht="35.1" customHeight="1">
      <c r="A132" s="13"/>
      <c r="B132" s="122">
        <f>Photo!B131</f>
        <v>50</v>
      </c>
      <c r="C132" s="36" t="s">
        <v>156</v>
      </c>
      <c r="D132" s="265" t="s">
        <v>144</v>
      </c>
      <c r="E132" s="266"/>
      <c r="F132" s="123" t="str">
        <f>VLOOKUP(C132,'[2]Acha Air Sales Price List'!$B$1:$D$65536,3,FALSE)</f>
        <v>Clear bio flexible labret (sterling silver top) with 3mm star shaped CZ crystal,16g (1.2mm) Length 1/4 – 3/8 (6mm – 10mm)</v>
      </c>
      <c r="G132" s="124">
        <f>ROUND(IF(ISBLANK(C132),0,VLOOKUP(C132,'[2]Acha Air Sales Price List'!$B$1:$X$65536,12,FALSE)*$L$14),2)</f>
        <v>25.47</v>
      </c>
      <c r="H132" s="125">
        <f t="shared" si="2"/>
        <v>1273.5</v>
      </c>
      <c r="I132" s="14"/>
      <c r="J132" s="118" t="s">
        <v>70</v>
      </c>
    </row>
    <row r="133" spans="1:10" ht="35.1" customHeight="1">
      <c r="A133" s="13"/>
      <c r="B133" s="122">
        <f>Photo!B132</f>
        <v>30</v>
      </c>
      <c r="C133" s="36" t="s">
        <v>156</v>
      </c>
      <c r="D133" s="265" t="s">
        <v>155</v>
      </c>
      <c r="E133" s="266"/>
      <c r="F133" s="123" t="str">
        <f>VLOOKUP(C133,'[2]Acha Air Sales Price List'!$B$1:$D$65536,3,FALSE)</f>
        <v>Clear bio flexible labret (sterling silver top) with 3mm star shaped CZ crystal,16g (1.2mm) Length 1/4 – 3/8 (6mm – 10mm)</v>
      </c>
      <c r="G133" s="124">
        <f>ROUND(IF(ISBLANK(C133),0,VLOOKUP(C133,'[2]Acha Air Sales Price List'!$B$1:$X$65536,12,FALSE)*$L$14),2)</f>
        <v>25.47</v>
      </c>
      <c r="H133" s="125">
        <f t="shared" si="2"/>
        <v>764.1</v>
      </c>
      <c r="I133" s="14"/>
      <c r="J133" s="118" t="s">
        <v>70</v>
      </c>
    </row>
    <row r="134" spans="1:10" ht="35.1" customHeight="1">
      <c r="A134" s="13"/>
      <c r="B134" s="122">
        <f>Photo!B133</f>
        <v>30</v>
      </c>
      <c r="C134" s="36" t="s">
        <v>157</v>
      </c>
      <c r="D134" s="265" t="s">
        <v>145</v>
      </c>
      <c r="E134" s="266"/>
      <c r="F134" s="123" t="str">
        <f>VLOOKUP(C134,'[2]Acha Air Sales Price List'!$B$1:$D$65536,3,FALSE)</f>
        <v>Bio flex tragus piercing ,16g (1.2mm) with a sterling silver wire flower design with a crystal center - length 1/4" - 3/8" (6mm - 10mm)</v>
      </c>
      <c r="G134" s="124">
        <f>ROUND(IF(ISBLANK(C134),0,VLOOKUP(C134,'[2]Acha Air Sales Price List'!$B$1:$X$65536,12,FALSE)*$L$14),2)</f>
        <v>23.99</v>
      </c>
      <c r="H134" s="125">
        <f t="shared" si="2"/>
        <v>719.7</v>
      </c>
      <c r="I134" s="14"/>
      <c r="J134" s="118" t="s">
        <v>70</v>
      </c>
    </row>
    <row r="135" spans="1:10" ht="35.1" customHeight="1">
      <c r="A135" s="13"/>
      <c r="B135" s="122">
        <f>Photo!B134</f>
        <v>30</v>
      </c>
      <c r="C135" s="36" t="s">
        <v>157</v>
      </c>
      <c r="D135" s="265" t="s">
        <v>153</v>
      </c>
      <c r="E135" s="266"/>
      <c r="F135" s="123" t="str">
        <f>VLOOKUP(C135,'[2]Acha Air Sales Price List'!$B$1:$D$65536,3,FALSE)</f>
        <v>Bio flex tragus piercing ,16g (1.2mm) with a sterling silver wire flower design with a crystal center - length 1/4" - 3/8" (6mm - 10mm)</v>
      </c>
      <c r="G135" s="124">
        <f>ROUND(IF(ISBLANK(C135),0,VLOOKUP(C135,'[2]Acha Air Sales Price List'!$B$1:$X$65536,12,FALSE)*$L$14),2)</f>
        <v>23.99</v>
      </c>
      <c r="H135" s="125">
        <f t="shared" si="2"/>
        <v>719.7</v>
      </c>
      <c r="I135" s="14"/>
      <c r="J135" s="118" t="s">
        <v>70</v>
      </c>
    </row>
    <row r="136" spans="1:10" ht="35.1" customHeight="1">
      <c r="A136" s="13"/>
      <c r="B136" s="122">
        <f>Photo!B135</f>
        <v>30</v>
      </c>
      <c r="C136" s="36" t="s">
        <v>157</v>
      </c>
      <c r="D136" s="265" t="s">
        <v>144</v>
      </c>
      <c r="E136" s="266"/>
      <c r="F136" s="123" t="str">
        <f>VLOOKUP(C136,'[2]Acha Air Sales Price List'!$B$1:$D$65536,3,FALSE)</f>
        <v>Bio flex tragus piercing ,16g (1.2mm) with a sterling silver wire flower design with a crystal center - length 1/4" - 3/8" (6mm - 10mm)</v>
      </c>
      <c r="G136" s="124">
        <f>ROUND(IF(ISBLANK(C136),0,VLOOKUP(C136,'[2]Acha Air Sales Price List'!$B$1:$X$65536,12,FALSE)*$L$14),2)</f>
        <v>23.99</v>
      </c>
      <c r="H136" s="125">
        <f t="shared" si="2"/>
        <v>719.7</v>
      </c>
      <c r="I136" s="14"/>
      <c r="J136" s="118" t="s">
        <v>70</v>
      </c>
    </row>
    <row r="137" spans="1:10" ht="35.1" customHeight="1">
      <c r="A137" s="13"/>
      <c r="B137" s="122">
        <f>Photo!B136</f>
        <v>30</v>
      </c>
      <c r="C137" s="36" t="s">
        <v>157</v>
      </c>
      <c r="D137" s="265" t="s">
        <v>143</v>
      </c>
      <c r="E137" s="266"/>
      <c r="F137" s="123" t="str">
        <f>VLOOKUP(C137,'[2]Acha Air Sales Price List'!$B$1:$D$65536,3,FALSE)</f>
        <v>Bio flex tragus piercing ,16g (1.2mm) with a sterling silver wire flower design with a crystal center - length 1/4" - 3/8" (6mm - 10mm)</v>
      </c>
      <c r="G137" s="124">
        <f>ROUND(IF(ISBLANK(C137),0,VLOOKUP(C137,'[2]Acha Air Sales Price List'!$B$1:$X$65536,12,FALSE)*$L$14),2)</f>
        <v>23.99</v>
      </c>
      <c r="H137" s="125">
        <f t="shared" si="2"/>
        <v>719.7</v>
      </c>
      <c r="I137" s="14"/>
      <c r="J137" s="118" t="s">
        <v>70</v>
      </c>
    </row>
    <row r="138" spans="1:10" ht="35.1" customHeight="1">
      <c r="A138" s="13"/>
      <c r="B138" s="122">
        <f>Photo!B137</f>
        <v>30</v>
      </c>
      <c r="C138" s="36" t="s">
        <v>157</v>
      </c>
      <c r="D138" s="265" t="s">
        <v>155</v>
      </c>
      <c r="E138" s="266"/>
      <c r="F138" s="123" t="str">
        <f>VLOOKUP(C138,'[2]Acha Air Sales Price List'!$B$1:$D$65536,3,FALSE)</f>
        <v>Bio flex tragus piercing ,16g (1.2mm) with a sterling silver wire flower design with a crystal center - length 1/4" - 3/8" (6mm - 10mm)</v>
      </c>
      <c r="G138" s="124">
        <f>ROUND(IF(ISBLANK(C138),0,VLOOKUP(C138,'[2]Acha Air Sales Price List'!$B$1:$X$65536,12,FALSE)*$L$14),2)</f>
        <v>23.99</v>
      </c>
      <c r="H138" s="125">
        <f t="shared" si="2"/>
        <v>719.7</v>
      </c>
      <c r="I138" s="14"/>
      <c r="J138" s="118" t="s">
        <v>70</v>
      </c>
    </row>
    <row r="139" spans="1:10" ht="35.1" customHeight="1">
      <c r="A139" s="13"/>
      <c r="B139" s="122">
        <f>Photo!B138</f>
        <v>30</v>
      </c>
      <c r="C139" s="36" t="s">
        <v>157</v>
      </c>
      <c r="D139" s="265" t="s">
        <v>158</v>
      </c>
      <c r="E139" s="266"/>
      <c r="F139" s="123" t="str">
        <f>VLOOKUP(C139,'[2]Acha Air Sales Price List'!$B$1:$D$65536,3,FALSE)</f>
        <v>Bio flex tragus piercing ,16g (1.2mm) with a sterling silver wire flower design with a crystal center - length 1/4" - 3/8" (6mm - 10mm)</v>
      </c>
      <c r="G139" s="124">
        <f>ROUND(IF(ISBLANK(C139),0,VLOOKUP(C139,'[2]Acha Air Sales Price List'!$B$1:$X$65536,12,FALSE)*$L$14),2)</f>
        <v>23.99</v>
      </c>
      <c r="H139" s="125">
        <f t="shared" si="2"/>
        <v>719.7</v>
      </c>
      <c r="I139" s="14"/>
      <c r="J139" s="118" t="s">
        <v>70</v>
      </c>
    </row>
    <row r="140" spans="1:10" ht="35.1" customHeight="1">
      <c r="A140" s="13"/>
      <c r="B140" s="122">
        <f>Photo!B139</f>
        <v>30</v>
      </c>
      <c r="C140" s="36" t="s">
        <v>159</v>
      </c>
      <c r="D140" s="265" t="s">
        <v>145</v>
      </c>
      <c r="E140" s="266"/>
      <c r="F140" s="123" t="str">
        <f>VLOOKUP(C140,'[2]Acha Air Sales Price List'!$B$1:$D$65536,3,FALSE)</f>
        <v>Clear bio flexible labret (sterling silver top) with 3mm heart shaped CZ crystal,16g (1.2mm) Length 1/4 – 3/8 (6mm – 10mm)</v>
      </c>
      <c r="G140" s="124">
        <f>ROUND(IF(ISBLANK(C140),0,VLOOKUP(C140,'[2]Acha Air Sales Price List'!$B$1:$X$65536,12,FALSE)*$L$14),2)</f>
        <v>25.47</v>
      </c>
      <c r="H140" s="125">
        <f t="shared" si="2"/>
        <v>764.1</v>
      </c>
      <c r="I140" s="14"/>
      <c r="J140" s="118" t="s">
        <v>70</v>
      </c>
    </row>
    <row r="141" spans="1:10" ht="35.1" customHeight="1">
      <c r="A141" s="13"/>
      <c r="B141" s="122">
        <f>Photo!B140</f>
        <v>30</v>
      </c>
      <c r="C141" s="36" t="s">
        <v>159</v>
      </c>
      <c r="D141" s="265" t="s">
        <v>154</v>
      </c>
      <c r="E141" s="266"/>
      <c r="F141" s="123" t="str">
        <f>VLOOKUP(C141,'[2]Acha Air Sales Price List'!$B$1:$D$65536,3,FALSE)</f>
        <v>Clear bio flexible labret (sterling silver top) with 3mm heart shaped CZ crystal,16g (1.2mm) Length 1/4 – 3/8 (6mm – 10mm)</v>
      </c>
      <c r="G141" s="124">
        <f>ROUND(IF(ISBLANK(C141),0,VLOOKUP(C141,'[2]Acha Air Sales Price List'!$B$1:$X$65536,12,FALSE)*$L$14),2)</f>
        <v>25.47</v>
      </c>
      <c r="H141" s="125">
        <f t="shared" si="2"/>
        <v>764.1</v>
      </c>
      <c r="I141" s="14"/>
      <c r="J141" s="118" t="s">
        <v>70</v>
      </c>
    </row>
    <row r="142" spans="1:10" ht="35.1" customHeight="1">
      <c r="A142" s="13"/>
      <c r="B142" s="122">
        <f>Photo!B141</f>
        <v>50</v>
      </c>
      <c r="C142" s="36" t="s">
        <v>159</v>
      </c>
      <c r="D142" s="265" t="s">
        <v>144</v>
      </c>
      <c r="E142" s="266"/>
      <c r="F142" s="123" t="str">
        <f>VLOOKUP(C142,'[2]Acha Air Sales Price List'!$B$1:$D$65536,3,FALSE)</f>
        <v>Clear bio flexible labret (sterling silver top) with 3mm heart shaped CZ crystal,16g (1.2mm) Length 1/4 – 3/8 (6mm – 10mm)</v>
      </c>
      <c r="G142" s="124">
        <f>ROUND(IF(ISBLANK(C142),0,VLOOKUP(C142,'[2]Acha Air Sales Price List'!$B$1:$X$65536,12,FALSE)*$L$14),2)</f>
        <v>25.47</v>
      </c>
      <c r="H142" s="125">
        <f t="shared" si="2"/>
        <v>1273.5</v>
      </c>
      <c r="I142" s="14"/>
      <c r="J142" s="118" t="s">
        <v>70</v>
      </c>
    </row>
    <row r="143" spans="1:10" ht="35.1" customHeight="1">
      <c r="A143" s="13"/>
      <c r="B143" s="122">
        <f>Photo!B142</f>
        <v>30</v>
      </c>
      <c r="C143" s="36" t="s">
        <v>159</v>
      </c>
      <c r="D143" s="265" t="s">
        <v>155</v>
      </c>
      <c r="E143" s="266"/>
      <c r="F143" s="123" t="str">
        <f>VLOOKUP(C143,'[2]Acha Air Sales Price List'!$B$1:$D$65536,3,FALSE)</f>
        <v>Clear bio flexible labret (sterling silver top) with 3mm heart shaped CZ crystal,16g (1.2mm) Length 1/4 – 3/8 (6mm – 10mm)</v>
      </c>
      <c r="G143" s="124">
        <f>ROUND(IF(ISBLANK(C143),0,VLOOKUP(C143,'[2]Acha Air Sales Price List'!$B$1:$X$65536,12,FALSE)*$L$14),2)</f>
        <v>25.47</v>
      </c>
      <c r="H143" s="125">
        <f t="shared" si="2"/>
        <v>764.1</v>
      </c>
      <c r="I143" s="14"/>
      <c r="J143" s="118" t="s">
        <v>70</v>
      </c>
    </row>
    <row r="144" spans="1:10" ht="35.1" customHeight="1">
      <c r="A144" s="13"/>
      <c r="B144" s="122">
        <f>Photo!B143</f>
        <v>30</v>
      </c>
      <c r="C144" s="36" t="s">
        <v>159</v>
      </c>
      <c r="D144" s="265" t="s">
        <v>160</v>
      </c>
      <c r="E144" s="266"/>
      <c r="F144" s="123" t="str">
        <f>VLOOKUP(C144,'[2]Acha Air Sales Price List'!$B$1:$D$65536,3,FALSE)</f>
        <v>Clear bio flexible labret (sterling silver top) with 3mm heart shaped CZ crystal,16g (1.2mm) Length 1/4 – 3/8 (6mm – 10mm)</v>
      </c>
      <c r="G144" s="124">
        <f>ROUND(IF(ISBLANK(C144),0,VLOOKUP(C144,'[2]Acha Air Sales Price List'!$B$1:$X$65536,12,FALSE)*$L$14),2)</f>
        <v>25.47</v>
      </c>
      <c r="H144" s="125">
        <f t="shared" si="2"/>
        <v>764.1</v>
      </c>
      <c r="I144" s="14"/>
      <c r="J144" s="118" t="s">
        <v>70</v>
      </c>
    </row>
    <row r="145" spans="1:10" ht="35.1" customHeight="1">
      <c r="A145" s="13"/>
      <c r="B145" s="122">
        <f>Photo!B144</f>
        <v>20</v>
      </c>
      <c r="C145" s="36" t="s">
        <v>161</v>
      </c>
      <c r="D145" s="265" t="s">
        <v>145</v>
      </c>
      <c r="E145" s="266"/>
      <c r="F145" s="123" t="str">
        <f>VLOOKUP(C145,'[2]Acha Air Sales Price List'!$B$1:$D$65536,3,FALSE)</f>
        <v>Clear bio flexible Labret, 16g (1.2mm) with a push in 4mm multi-crystal ball with resin cover - length 1/4" - 3/8" (6mm to 10mm)</v>
      </c>
      <c r="G145" s="124">
        <f>ROUND(IF(ISBLANK(C145),0,VLOOKUP(C145,'[2]Acha Air Sales Price List'!$B$1:$X$65536,12,FALSE)*$L$14),2)</f>
        <v>74.650000000000006</v>
      </c>
      <c r="H145" s="125">
        <f t="shared" si="2"/>
        <v>1493</v>
      </c>
      <c r="I145" s="14"/>
      <c r="J145" s="118" t="s">
        <v>70</v>
      </c>
    </row>
    <row r="146" spans="1:10" ht="35.1" customHeight="1">
      <c r="A146" s="13"/>
      <c r="B146" s="122">
        <f>Photo!B145</f>
        <v>20</v>
      </c>
      <c r="C146" s="36" t="s">
        <v>161</v>
      </c>
      <c r="D146" s="265" t="s">
        <v>153</v>
      </c>
      <c r="E146" s="266"/>
      <c r="F146" s="123" t="str">
        <f>VLOOKUP(C146,'[2]Acha Air Sales Price List'!$B$1:$D$65536,3,FALSE)</f>
        <v>Clear bio flexible Labret, 16g (1.2mm) with a push in 4mm multi-crystal ball with resin cover - length 1/4" - 3/8" (6mm to 10mm)</v>
      </c>
      <c r="G146" s="124">
        <f>ROUND(IF(ISBLANK(C146),0,VLOOKUP(C146,'[2]Acha Air Sales Price List'!$B$1:$X$65536,12,FALSE)*$L$14),2)</f>
        <v>74.650000000000006</v>
      </c>
      <c r="H146" s="125">
        <f t="shared" si="2"/>
        <v>1493</v>
      </c>
      <c r="I146" s="14"/>
      <c r="J146" s="118" t="s">
        <v>70</v>
      </c>
    </row>
    <row r="147" spans="1:10" ht="35.1" customHeight="1">
      <c r="A147" s="13"/>
      <c r="B147" s="122">
        <f>Photo!B146</f>
        <v>20</v>
      </c>
      <c r="C147" s="36" t="s">
        <v>161</v>
      </c>
      <c r="D147" s="265" t="s">
        <v>154</v>
      </c>
      <c r="E147" s="266"/>
      <c r="F147" s="123" t="str">
        <f>VLOOKUP(C147,'[2]Acha Air Sales Price List'!$B$1:$D$65536,3,FALSE)</f>
        <v>Clear bio flexible Labret, 16g (1.2mm) with a push in 4mm multi-crystal ball with resin cover - length 1/4" - 3/8" (6mm to 10mm)</v>
      </c>
      <c r="G147" s="124">
        <f>ROUND(IF(ISBLANK(C147),0,VLOOKUP(C147,'[2]Acha Air Sales Price List'!$B$1:$X$65536,12,FALSE)*$L$14),2)</f>
        <v>74.650000000000006</v>
      </c>
      <c r="H147" s="125">
        <f t="shared" si="2"/>
        <v>1493</v>
      </c>
      <c r="I147" s="14"/>
      <c r="J147" s="118" t="s">
        <v>70</v>
      </c>
    </row>
    <row r="148" spans="1:10" ht="35.1" customHeight="1">
      <c r="A148" s="13"/>
      <c r="B148" s="122">
        <f>Photo!B147</f>
        <v>10</v>
      </c>
      <c r="C148" s="36" t="s">
        <v>161</v>
      </c>
      <c r="D148" s="265" t="s">
        <v>162</v>
      </c>
      <c r="E148" s="266"/>
      <c r="F148" s="123" t="str">
        <f>VLOOKUP(C148,'[2]Acha Air Sales Price List'!$B$1:$D$65536,3,FALSE)</f>
        <v>Clear bio flexible Labret, 16g (1.2mm) with a push in 4mm multi-crystal ball with resin cover - length 1/4" - 3/8" (6mm to 10mm)</v>
      </c>
      <c r="G148" s="124">
        <f>ROUND(IF(ISBLANK(C148),0,VLOOKUP(C148,'[2]Acha Air Sales Price List'!$B$1:$X$65536,12,FALSE)*$L$14),2)</f>
        <v>74.650000000000006</v>
      </c>
      <c r="H148" s="125">
        <f t="shared" si="2"/>
        <v>746.5</v>
      </c>
      <c r="I148" s="14"/>
      <c r="J148" s="118" t="s">
        <v>70</v>
      </c>
    </row>
    <row r="149" spans="1:10" ht="35.1" customHeight="1">
      <c r="A149" s="13"/>
      <c r="B149" s="122">
        <f>Photo!B148</f>
        <v>30</v>
      </c>
      <c r="C149" s="36" t="s">
        <v>161</v>
      </c>
      <c r="D149" s="265" t="s">
        <v>144</v>
      </c>
      <c r="E149" s="266"/>
      <c r="F149" s="123" t="str">
        <f>VLOOKUP(C149,'[2]Acha Air Sales Price List'!$B$1:$D$65536,3,FALSE)</f>
        <v>Clear bio flexible Labret, 16g (1.2mm) with a push in 4mm multi-crystal ball with resin cover - length 1/4" - 3/8" (6mm to 10mm)</v>
      </c>
      <c r="G149" s="124">
        <f>ROUND(IF(ISBLANK(C149),0,VLOOKUP(C149,'[2]Acha Air Sales Price List'!$B$1:$X$65536,12,FALSE)*$L$14),2)</f>
        <v>74.650000000000006</v>
      </c>
      <c r="H149" s="125">
        <f t="shared" ref="H149:H178" si="3">ROUND(IF(ISNUMBER(B149), G149*B149, 0),5)</f>
        <v>2239.5</v>
      </c>
      <c r="I149" s="14"/>
      <c r="J149" s="118" t="s">
        <v>70</v>
      </c>
    </row>
    <row r="150" spans="1:10" ht="35.1" customHeight="1">
      <c r="A150" s="13"/>
      <c r="B150" s="122">
        <f>Photo!B149</f>
        <v>30</v>
      </c>
      <c r="C150" s="36" t="s">
        <v>161</v>
      </c>
      <c r="D150" s="265" t="s">
        <v>143</v>
      </c>
      <c r="E150" s="266"/>
      <c r="F150" s="123" t="str">
        <f>VLOOKUP(C150,'[2]Acha Air Sales Price List'!$B$1:$D$65536,3,FALSE)</f>
        <v>Clear bio flexible Labret, 16g (1.2mm) with a push in 4mm multi-crystal ball with resin cover - length 1/4" - 3/8" (6mm to 10mm)</v>
      </c>
      <c r="G150" s="124">
        <f>ROUND(IF(ISBLANK(C150),0,VLOOKUP(C150,'[2]Acha Air Sales Price List'!$B$1:$X$65536,12,FALSE)*$L$14),2)</f>
        <v>74.650000000000006</v>
      </c>
      <c r="H150" s="125">
        <f t="shared" si="3"/>
        <v>2239.5</v>
      </c>
      <c r="I150" s="14"/>
      <c r="J150" s="118" t="s">
        <v>70</v>
      </c>
    </row>
    <row r="151" spans="1:10" ht="35.1" customHeight="1">
      <c r="A151" s="13"/>
      <c r="B151" s="122">
        <f>Photo!B150</f>
        <v>20</v>
      </c>
      <c r="C151" s="36" t="s">
        <v>161</v>
      </c>
      <c r="D151" s="265" t="s">
        <v>155</v>
      </c>
      <c r="E151" s="266"/>
      <c r="F151" s="123" t="str">
        <f>VLOOKUP(C151,'[2]Acha Air Sales Price List'!$B$1:$D$65536,3,FALSE)</f>
        <v>Clear bio flexible Labret, 16g (1.2mm) with a push in 4mm multi-crystal ball with resin cover - length 1/4" - 3/8" (6mm to 10mm)</v>
      </c>
      <c r="G151" s="124">
        <f>ROUND(IF(ISBLANK(C151),0,VLOOKUP(C151,'[2]Acha Air Sales Price List'!$B$1:$X$65536,12,FALSE)*$L$14),2)</f>
        <v>74.650000000000006</v>
      </c>
      <c r="H151" s="125">
        <f t="shared" si="3"/>
        <v>1493</v>
      </c>
      <c r="I151" s="14"/>
      <c r="J151" s="118" t="s">
        <v>70</v>
      </c>
    </row>
    <row r="152" spans="1:10" ht="35.1" customHeight="1">
      <c r="A152" s="13"/>
      <c r="B152" s="122">
        <f>Photo!B151</f>
        <v>10</v>
      </c>
      <c r="C152" s="36" t="s">
        <v>161</v>
      </c>
      <c r="D152" s="265" t="s">
        <v>158</v>
      </c>
      <c r="E152" s="266"/>
      <c r="F152" s="123" t="str">
        <f>VLOOKUP(C152,'[2]Acha Air Sales Price List'!$B$1:$D$65536,3,FALSE)</f>
        <v>Clear bio flexible Labret, 16g (1.2mm) with a push in 4mm multi-crystal ball with resin cover - length 1/4" - 3/8" (6mm to 10mm)</v>
      </c>
      <c r="G152" s="124">
        <f>ROUND(IF(ISBLANK(C152),0,VLOOKUP(C152,'[2]Acha Air Sales Price List'!$B$1:$X$65536,12,FALSE)*$L$14),2)</f>
        <v>74.650000000000006</v>
      </c>
      <c r="H152" s="125">
        <f t="shared" si="3"/>
        <v>746.5</v>
      </c>
      <c r="I152" s="14"/>
      <c r="J152" s="118" t="s">
        <v>70</v>
      </c>
    </row>
    <row r="153" spans="1:10" ht="35.1" customHeight="1">
      <c r="A153" s="13"/>
      <c r="B153" s="122">
        <f>Photo!B152</f>
        <v>10</v>
      </c>
      <c r="C153" s="36" t="s">
        <v>161</v>
      </c>
      <c r="D153" s="265" t="s">
        <v>163</v>
      </c>
      <c r="E153" s="266"/>
      <c r="F153" s="123" t="str">
        <f>VLOOKUP(C153,'[2]Acha Air Sales Price List'!$B$1:$D$65536,3,FALSE)</f>
        <v>Clear bio flexible Labret, 16g (1.2mm) with a push in 4mm multi-crystal ball with resin cover - length 1/4" - 3/8" (6mm to 10mm)</v>
      </c>
      <c r="G153" s="124">
        <f>ROUND(IF(ISBLANK(C153),0,VLOOKUP(C153,'[2]Acha Air Sales Price List'!$B$1:$X$65536,12,FALSE)*$L$14),2)</f>
        <v>74.650000000000006</v>
      </c>
      <c r="H153" s="125">
        <f t="shared" si="3"/>
        <v>746.5</v>
      </c>
      <c r="I153" s="14"/>
      <c r="J153" s="118" t="s">
        <v>70</v>
      </c>
    </row>
    <row r="154" spans="1:10" ht="35.1" customHeight="1">
      <c r="A154" s="13"/>
      <c r="B154" s="122">
        <f>Photo!B153</f>
        <v>50</v>
      </c>
      <c r="C154" s="36" t="s">
        <v>164</v>
      </c>
      <c r="D154" s="265" t="s">
        <v>141</v>
      </c>
      <c r="E154" s="266"/>
      <c r="F154" s="123" t="str">
        <f>VLOOKUP(C154,'[2]Acha Air Sales Price List'!$B$1:$D$65536,3,FALSE)</f>
        <v>Clear bio flexible labret part size of hole = 0.75mm(1 piece) ,16g (1.2mm) Length 1/4 – 3/8 (6mm – 10mm)</v>
      </c>
      <c r="G154" s="124">
        <f>ROUND(IF(ISBLANK(C154),0,VLOOKUP(C154,'[2]Acha Air Sales Price List'!$B$1:$X$65536,12,FALSE)*$L$14),2)</f>
        <v>8.86</v>
      </c>
      <c r="H154" s="125">
        <f t="shared" si="3"/>
        <v>443</v>
      </c>
      <c r="I154" s="14"/>
      <c r="J154" s="118" t="s">
        <v>70</v>
      </c>
    </row>
    <row r="155" spans="1:10" ht="35.1" customHeight="1">
      <c r="A155" s="13"/>
      <c r="B155" s="122">
        <f>Photo!B154</f>
        <v>100</v>
      </c>
      <c r="C155" s="36" t="s">
        <v>164</v>
      </c>
      <c r="D155" s="265" t="s">
        <v>140</v>
      </c>
      <c r="E155" s="266"/>
      <c r="F155" s="123" t="str">
        <f>VLOOKUP(C155,'[2]Acha Air Sales Price List'!$B$1:$D$65536,3,FALSE)</f>
        <v>Clear bio flexible labret part size of hole = 0.75mm(1 piece) ,16g (1.2mm) Length 1/4 – 3/8 (6mm – 10mm)</v>
      </c>
      <c r="G155" s="124">
        <f>ROUND(IF(ISBLANK(C155),0,VLOOKUP(C155,'[2]Acha Air Sales Price List'!$B$1:$X$65536,12,FALSE)*$L$14),2)</f>
        <v>8.86</v>
      </c>
      <c r="H155" s="125">
        <f t="shared" si="3"/>
        <v>886</v>
      </c>
      <c r="I155" s="14"/>
      <c r="J155" s="118" t="s">
        <v>70</v>
      </c>
    </row>
    <row r="156" spans="1:10" ht="35.1" customHeight="1">
      <c r="A156" s="13"/>
      <c r="B156" s="122">
        <f>Photo!B155</f>
        <v>30</v>
      </c>
      <c r="C156" s="36" t="s">
        <v>164</v>
      </c>
      <c r="D156" s="265" t="s">
        <v>165</v>
      </c>
      <c r="E156" s="266"/>
      <c r="F156" s="123" t="str">
        <f>VLOOKUP(C156,'[2]Acha Air Sales Price List'!$B$1:$D$65536,3,FALSE)</f>
        <v>Clear bio flexible labret part size of hole = 0.75mm(1 piece) ,16g (1.2mm) Length 1/4 – 3/8 (6mm – 10mm)</v>
      </c>
      <c r="G156" s="124">
        <f>ROUND(IF(ISBLANK(C156),0,VLOOKUP(C156,'[2]Acha Air Sales Price List'!$B$1:$X$65536,12,FALSE)*$L$14),2)</f>
        <v>8.86</v>
      </c>
      <c r="H156" s="125">
        <f t="shared" si="3"/>
        <v>265.8</v>
      </c>
      <c r="I156" s="14"/>
      <c r="J156" s="118" t="s">
        <v>70</v>
      </c>
    </row>
    <row r="157" spans="1:10" ht="35.1" customHeight="1">
      <c r="A157" s="13"/>
      <c r="B157" s="122">
        <f>Photo!B156</f>
        <v>50</v>
      </c>
      <c r="C157" s="36" t="s">
        <v>167</v>
      </c>
      <c r="D157" s="265" t="s">
        <v>140</v>
      </c>
      <c r="E157" s="266"/>
      <c r="F157" s="123" t="str">
        <f>VLOOKUP(C157,'[2]Acha Air Sales Price List'!$B$1:$D$65536,3,FALSE)</f>
        <v>EO gas sterilized piercing: Titanium G23 eyebrow banana, 16g (1.2mm) with two 3mm balls - length 5/16'' to 1/2'' (8mm - 12mm)</v>
      </c>
      <c r="G157" s="124">
        <f>ROUND(IF(ISBLANK(C157),0,VLOOKUP(C157,'[2]Acha Air Sales Price List'!$B$1:$X$65536,12,FALSE)*$L$14),2)</f>
        <v>55</v>
      </c>
      <c r="H157" s="125">
        <f t="shared" si="3"/>
        <v>2750</v>
      </c>
      <c r="I157" s="14"/>
      <c r="J157" s="118" t="s">
        <v>70</v>
      </c>
    </row>
    <row r="158" spans="1:10" ht="35.1" customHeight="1">
      <c r="A158" s="13"/>
      <c r="B158" s="122">
        <f>Photo!B157</f>
        <v>300</v>
      </c>
      <c r="C158" s="36" t="s">
        <v>167</v>
      </c>
      <c r="D158" s="265" t="s">
        <v>165</v>
      </c>
      <c r="E158" s="266"/>
      <c r="F158" s="123" t="str">
        <f>VLOOKUP(C158,'[2]Acha Air Sales Price List'!$B$1:$D$65536,3,FALSE)</f>
        <v>EO gas sterilized piercing: Titanium G23 eyebrow banana, 16g (1.2mm) with two 3mm balls - length 5/16'' to 1/2'' (8mm - 12mm)</v>
      </c>
      <c r="G158" s="124">
        <f>ROUND(IF(ISBLANK(C158),0,VLOOKUP(C158,'[2]Acha Air Sales Price List'!$B$1:$X$65536,12,FALSE)*$L$14),2)</f>
        <v>55</v>
      </c>
      <c r="H158" s="125">
        <f t="shared" si="3"/>
        <v>16500</v>
      </c>
      <c r="I158" s="14"/>
      <c r="J158" s="118" t="s">
        <v>70</v>
      </c>
    </row>
    <row r="159" spans="1:10" ht="35.1" customHeight="1">
      <c r="A159" s="13"/>
      <c r="B159" s="122">
        <f>Photo!B158</f>
        <v>20</v>
      </c>
      <c r="C159" s="36" t="s">
        <v>167</v>
      </c>
      <c r="D159" s="265" t="s">
        <v>168</v>
      </c>
      <c r="E159" s="266"/>
      <c r="F159" s="123" t="str">
        <f>VLOOKUP(C159,'[2]Acha Air Sales Price List'!$B$1:$D$65536,3,FALSE)</f>
        <v>EO gas sterilized piercing: Titanium G23 eyebrow banana, 16g (1.2mm) with two 3mm balls - length 5/16'' to 1/2'' (8mm - 12mm)</v>
      </c>
      <c r="G159" s="124">
        <f>ROUND(IF(ISBLANK(C159),0,VLOOKUP(C159,'[2]Acha Air Sales Price List'!$B$1:$X$65536,12,FALSE)*$L$14),2)</f>
        <v>55</v>
      </c>
      <c r="H159" s="125">
        <f t="shared" si="3"/>
        <v>1100</v>
      </c>
      <c r="I159" s="14"/>
      <c r="J159" s="118" t="s">
        <v>70</v>
      </c>
    </row>
    <row r="160" spans="1:10" ht="35.1" customHeight="1">
      <c r="A160" s="13"/>
      <c r="B160" s="122">
        <f>Photo!B159</f>
        <v>300</v>
      </c>
      <c r="C160" s="36" t="s">
        <v>169</v>
      </c>
      <c r="D160" s="265" t="s">
        <v>165</v>
      </c>
      <c r="E160" s="266"/>
      <c r="F160" s="123" t="str">
        <f>VLOOKUP(C160,'[2]Acha Air Sales Price List'!$B$1:$D$65536,3,FALSE)</f>
        <v>EO gas sterilized piercing: Titanium G23 labret, 16g (1.2mm) with a 3mm ball - length 1/4'' to 5/8'' (6mm - 16mm)</v>
      </c>
      <c r="G160" s="124">
        <f>ROUND(IF(ISBLANK(C160),0,VLOOKUP(C160,'[2]Acha Air Sales Price List'!$B$1:$X$65536,12,FALSE)*$L$14),2)</f>
        <v>55</v>
      </c>
      <c r="H160" s="125">
        <f t="shared" si="3"/>
        <v>16500</v>
      </c>
      <c r="I160" s="14"/>
      <c r="J160" s="118" t="s">
        <v>70</v>
      </c>
    </row>
    <row r="161" spans="1:10" ht="35.1" customHeight="1">
      <c r="A161" s="13"/>
      <c r="B161" s="122">
        <f>Photo!B160</f>
        <v>20</v>
      </c>
      <c r="C161" s="36" t="s">
        <v>169</v>
      </c>
      <c r="D161" s="265" t="s">
        <v>168</v>
      </c>
      <c r="E161" s="266"/>
      <c r="F161" s="123" t="str">
        <f>VLOOKUP(C161,'[2]Acha Air Sales Price List'!$B$1:$D$65536,3,FALSE)</f>
        <v>EO gas sterilized piercing: Titanium G23 labret, 16g (1.2mm) with a 3mm ball - length 1/4'' to 5/8'' (6mm - 16mm)</v>
      </c>
      <c r="G161" s="124">
        <f>ROUND(IF(ISBLANK(C161),0,VLOOKUP(C161,'[2]Acha Air Sales Price List'!$B$1:$X$65536,12,FALSE)*$L$14),2)</f>
        <v>55</v>
      </c>
      <c r="H161" s="125">
        <f t="shared" si="3"/>
        <v>1100</v>
      </c>
      <c r="I161" s="14"/>
      <c r="J161" s="118" t="s">
        <v>70</v>
      </c>
    </row>
    <row r="162" spans="1:10" ht="35.1" customHeight="1">
      <c r="A162" s="13"/>
      <c r="B162" s="122">
        <f>Photo!B161</f>
        <v>20</v>
      </c>
      <c r="C162" s="36" t="s">
        <v>169</v>
      </c>
      <c r="D162" s="265" t="s">
        <v>170</v>
      </c>
      <c r="E162" s="266"/>
      <c r="F162" s="123" t="str">
        <f>VLOOKUP(C162,'[2]Acha Air Sales Price List'!$B$1:$D$65536,3,FALSE)</f>
        <v>EO gas sterilized piercing: Titanium G23 labret, 16g (1.2mm) with a 3mm ball - length 1/4'' to 5/8'' (6mm - 16mm)</v>
      </c>
      <c r="G162" s="124">
        <f>ROUND(IF(ISBLANK(C162),0,VLOOKUP(C162,'[2]Acha Air Sales Price List'!$B$1:$X$65536,12,FALSE)*$L$14),2)</f>
        <v>55</v>
      </c>
      <c r="H162" s="125">
        <f t="shared" si="3"/>
        <v>1100</v>
      </c>
      <c r="I162" s="14"/>
      <c r="J162" s="118" t="s">
        <v>70</v>
      </c>
    </row>
    <row r="163" spans="1:10" ht="35.1" customHeight="1">
      <c r="A163" s="13"/>
      <c r="B163" s="122">
        <f>Photo!B162</f>
        <v>20</v>
      </c>
      <c r="C163" s="36" t="s">
        <v>171</v>
      </c>
      <c r="D163" s="265" t="s">
        <v>165</v>
      </c>
      <c r="E163" s="266"/>
      <c r="F163" s="123" t="str">
        <f>VLOOKUP(C163,'[2]Acha Air Sales Price List'!$B$1:$D$65536,3,FALSE)</f>
        <v>EO gas sterilized piercing: Titanium G23 circular barbell, 16g (1.2mm) with two 3mm balls - 1/4'' to 9/16'' (6mm - 14mm)</v>
      </c>
      <c r="G163" s="124">
        <f>ROUND(IF(ISBLANK(C163),0,VLOOKUP(C163,'[2]Acha Air Sales Price List'!$B$1:$X$65536,12,FALSE)*$L$14),2)</f>
        <v>61.64</v>
      </c>
      <c r="H163" s="125">
        <f t="shared" si="3"/>
        <v>1232.8</v>
      </c>
      <c r="I163" s="14"/>
      <c r="J163" s="118" t="s">
        <v>70</v>
      </c>
    </row>
    <row r="164" spans="1:10" ht="35.1" customHeight="1">
      <c r="A164" s="13"/>
      <c r="B164" s="122">
        <f>Photo!B163</f>
        <v>30</v>
      </c>
      <c r="C164" s="36" t="s">
        <v>172</v>
      </c>
      <c r="D164" s="265" t="s">
        <v>173</v>
      </c>
      <c r="E164" s="266"/>
      <c r="F164" s="123" t="str">
        <f>VLOOKUP(C164,'[2]Acha Air Sales Price List'!$B$1:$D$65536,3,FALSE)</f>
        <v>EO gas sterilized piercing: Titanium G23 tongue, 14g (1.6mm) with 6mm balls - length 5/8'' to 7/8'' (16mm-22mm)</v>
      </c>
      <c r="G164" s="124">
        <f>ROUND(IF(ISBLANK(C164),0,VLOOKUP(C164,'[2]Acha Air Sales Price List'!$B$1:$X$65536,12,FALSE)*$L$14),2)</f>
        <v>76.400000000000006</v>
      </c>
      <c r="H164" s="125">
        <f t="shared" si="3"/>
        <v>2292</v>
      </c>
      <c r="I164" s="14"/>
      <c r="J164" s="118" t="s">
        <v>70</v>
      </c>
    </row>
    <row r="165" spans="1:10" ht="35.1" customHeight="1">
      <c r="A165" s="13"/>
      <c r="B165" s="122">
        <f>Photo!B164</f>
        <v>30</v>
      </c>
      <c r="C165" s="36" t="s">
        <v>172</v>
      </c>
      <c r="D165" s="265" t="s">
        <v>174</v>
      </c>
      <c r="E165" s="266"/>
      <c r="F165" s="123" t="str">
        <f>VLOOKUP(C165,'[2]Acha Air Sales Price List'!$B$1:$D$65536,3,FALSE)</f>
        <v>EO gas sterilized piercing: Titanium G23 tongue, 14g (1.6mm) with 6mm balls - length 5/8'' to 7/8'' (16mm-22mm)</v>
      </c>
      <c r="G165" s="124">
        <f>ROUND(IF(ISBLANK(C165),0,VLOOKUP(C165,'[2]Acha Air Sales Price List'!$B$1:$X$65536,12,FALSE)*$L$14),2)</f>
        <v>76.400000000000006</v>
      </c>
      <c r="H165" s="125">
        <f t="shared" si="3"/>
        <v>2292</v>
      </c>
      <c r="I165" s="14"/>
      <c r="J165" s="118" t="s">
        <v>70</v>
      </c>
    </row>
    <row r="166" spans="1:10" ht="35.1" customHeight="1">
      <c r="A166" s="13"/>
      <c r="B166" s="122">
        <f>Photo!B165</f>
        <v>20</v>
      </c>
      <c r="C166" s="36" t="s">
        <v>175</v>
      </c>
      <c r="D166" s="265" t="s">
        <v>173</v>
      </c>
      <c r="E166" s="266"/>
      <c r="F166" s="123" t="str">
        <f>VLOOKUP(C166,'[2]Acha Air Sales Price List'!$B$1:$D$65536,3,FALSE)</f>
        <v>EO gas sterilized high polished titanium G23 snake eyes piercing banana, 16g (1.2mm) with two 3mm balls</v>
      </c>
      <c r="G166" s="124">
        <f>ROUND(IF(ISBLANK(C166),0,VLOOKUP(C166,'[2]Acha Air Sales Price List'!$B$1:$X$65536,12,FALSE)*$L$14),2)</f>
        <v>56.1</v>
      </c>
      <c r="H166" s="125">
        <f t="shared" si="3"/>
        <v>1122</v>
      </c>
      <c r="I166" s="14"/>
      <c r="J166" s="118" t="s">
        <v>70</v>
      </c>
    </row>
    <row r="167" spans="1:10" ht="35.1" customHeight="1">
      <c r="A167" s="13"/>
      <c r="B167" s="122">
        <f>Photo!B166</f>
        <v>20</v>
      </c>
      <c r="C167" s="36" t="s">
        <v>175</v>
      </c>
      <c r="D167" s="265" t="s">
        <v>170</v>
      </c>
      <c r="E167" s="266"/>
      <c r="F167" s="123" t="str">
        <f>VLOOKUP(C167,'[2]Acha Air Sales Price List'!$B$1:$D$65536,3,FALSE)</f>
        <v>EO gas sterilized high polished titanium G23 snake eyes piercing banana, 16g (1.2mm) with two 3mm balls</v>
      </c>
      <c r="G167" s="124">
        <f>ROUND(IF(ISBLANK(C167),0,VLOOKUP(C167,'[2]Acha Air Sales Price List'!$B$1:$X$65536,12,FALSE)*$L$14),2)</f>
        <v>56.1</v>
      </c>
      <c r="H167" s="125">
        <f t="shared" si="3"/>
        <v>1122</v>
      </c>
      <c r="I167" s="14"/>
      <c r="J167" s="118" t="s">
        <v>70</v>
      </c>
    </row>
    <row r="168" spans="1:10" ht="35.1" hidden="1" customHeight="1">
      <c r="A168" s="13"/>
      <c r="B168" s="235">
        <f>Photo!B167</f>
        <v>0</v>
      </c>
      <c r="C168" s="203" t="s">
        <v>176</v>
      </c>
      <c r="D168" s="298" t="s">
        <v>84</v>
      </c>
      <c r="E168" s="299"/>
      <c r="F168" s="218" t="str">
        <f>VLOOKUP(C168,'[2]Acha Air Sales Price List'!$B$1:$D$65536,3,FALSE)</f>
        <v>EO gas sterilized titanium G23 nose screw, 1mm (18g) with 2.5mm bezel set color round crystal</v>
      </c>
      <c r="G168" s="219">
        <f>ROUND(IF(ISBLANK(C168),0,VLOOKUP(C168,'[2]Acha Air Sales Price List'!$B$1:$X$65536,12,FALSE)*$L$14),2)</f>
        <v>59.79</v>
      </c>
      <c r="H168" s="220">
        <f t="shared" si="3"/>
        <v>0</v>
      </c>
      <c r="I168" s="14"/>
      <c r="J168" s="118" t="s">
        <v>70</v>
      </c>
    </row>
    <row r="169" spans="1:10" ht="35.1" customHeight="1" thickBot="1">
      <c r="A169" s="13"/>
      <c r="B169" s="122">
        <f>Photo!B168</f>
        <v>5</v>
      </c>
      <c r="C169" s="36" t="s">
        <v>177</v>
      </c>
      <c r="D169" s="265" t="s">
        <v>178</v>
      </c>
      <c r="E169" s="266"/>
      <c r="F169" s="123" t="str">
        <f>VLOOKUP(C169,'[2]Acha Air Sales Price List'!$B$1:$D$65536,3,FALSE)</f>
        <v>Acrylic empty display with white foam for 120 pcs of nose jewelry</v>
      </c>
      <c r="G169" s="124">
        <f>ROUND(IF(ISBLANK(C169),0,VLOOKUP(C169,'[2]Acha Air Sales Price List'!$B$1:$X$65536,12,FALSE)*$L$14),2)</f>
        <v>164.84</v>
      </c>
      <c r="H169" s="125">
        <f t="shared" si="3"/>
        <v>824.2</v>
      </c>
      <c r="I169" s="14"/>
      <c r="J169" s="118" t="s">
        <v>70</v>
      </c>
    </row>
    <row r="170" spans="1:10" ht="35.1" hidden="1" customHeight="1">
      <c r="A170" s="13"/>
      <c r="B170" s="235">
        <f>Photo!B169</f>
        <v>0</v>
      </c>
      <c r="C170" s="203" t="s">
        <v>179</v>
      </c>
      <c r="D170" s="298"/>
      <c r="E170" s="299"/>
      <c r="F170" s="218" t="str">
        <f>VLOOKUP(C170,'[2]Acha Air Sales Price List'!$B$1:$D$65536,3,FALSE)</f>
        <v>Box-16 pieces of 925 silver "bend it yourself" nose studs, 0.6mm (22g) with 3mm half ball shaped top with ferido glued multi clear crystals with resin cover</v>
      </c>
      <c r="G170" s="219">
        <f>ROUND(IF(ISBLANK(C170),0,VLOOKUP(C170,'[2]Acha Air Sales Price List'!$B$1:$X$65536,12,FALSE)*$L$14),2)</f>
        <v>505.9</v>
      </c>
      <c r="H170" s="220">
        <f t="shared" si="3"/>
        <v>0</v>
      </c>
      <c r="I170" s="14"/>
      <c r="J170" s="118" t="s">
        <v>82</v>
      </c>
    </row>
    <row r="171" spans="1:10" ht="35.1" hidden="1" customHeight="1">
      <c r="A171" s="13"/>
      <c r="B171" s="235">
        <f>Photo!B170</f>
        <v>0</v>
      </c>
      <c r="C171" s="203" t="s">
        <v>180</v>
      </c>
      <c r="D171" s="298"/>
      <c r="E171" s="299"/>
      <c r="F171" s="218" t="str">
        <f>VLOOKUP(C171,'[2]Acha Air Sales Price List'!$B$1:$D$65536,3,FALSE)</f>
        <v>Display box with 52 pcs. of 925 sterling silver "Bend it yourself " nose studs, 22g (0.6mm) with big 2.5mm clear prong set crystal tops</v>
      </c>
      <c r="G171" s="219">
        <f>ROUND(IF(ISBLANK(C171),0,VLOOKUP(C171,'[2]Acha Air Sales Price List'!$B$1:$X$65536,12,FALSE)*$L$14),2)</f>
        <v>574.67999999999995</v>
      </c>
      <c r="H171" s="220">
        <f t="shared" si="3"/>
        <v>0</v>
      </c>
      <c r="I171" s="14"/>
      <c r="J171" s="118" t="s">
        <v>82</v>
      </c>
    </row>
    <row r="172" spans="1:10" ht="35.1" hidden="1" customHeight="1">
      <c r="A172" s="13"/>
      <c r="B172" s="235">
        <f>Photo!B171</f>
        <v>0</v>
      </c>
      <c r="C172" s="203" t="s">
        <v>181</v>
      </c>
      <c r="D172" s="298"/>
      <c r="E172" s="299"/>
      <c r="F172" s="218" t="str">
        <f>VLOOKUP(C172,'[2]Acha Air Sales Price List'!$B$1:$D$65536,3,FALSE)</f>
        <v>Display box with 52 pcs. of 925 silver "bend it yourself" nose studs, 22g (0.6mm) with 2mm clear round crystal tops</v>
      </c>
      <c r="G172" s="219">
        <f>ROUND(IF(ISBLANK(C172),0,VLOOKUP(C172,'[2]Acha Air Sales Price List'!$B$1:$X$65536,12,FALSE)*$L$14),2)</f>
        <v>480.69</v>
      </c>
      <c r="H172" s="220">
        <f t="shared" si="3"/>
        <v>0</v>
      </c>
      <c r="I172" s="14"/>
      <c r="J172" s="118" t="s">
        <v>82</v>
      </c>
    </row>
    <row r="173" spans="1:10" ht="35.1" hidden="1" customHeight="1">
      <c r="A173" s="13"/>
      <c r="B173" s="235">
        <f>Photo!B172</f>
        <v>0</v>
      </c>
      <c r="C173" s="203" t="s">
        <v>182</v>
      </c>
      <c r="D173" s="298"/>
      <c r="E173" s="299"/>
      <c r="F173" s="218" t="str">
        <f>VLOOKUP(C173,'[2]Acha Air Sales Price List'!$B$1:$D$65536,3,FALSE)</f>
        <v>Display box with 36 pcs. of 925 silver "bend it yourself" nose studs, 22g (0.6mm) with Music note shaped tops with round color center crystal</v>
      </c>
      <c r="G173" s="219">
        <f>ROUND(IF(ISBLANK(C173),0,VLOOKUP(C173,'[2]Acha Air Sales Price List'!$B$1:$X$65536,12,FALSE)*$L$14),2)</f>
        <v>493.67</v>
      </c>
      <c r="H173" s="220">
        <f t="shared" si="3"/>
        <v>0</v>
      </c>
      <c r="I173" s="14"/>
      <c r="J173" s="118" t="s">
        <v>82</v>
      </c>
    </row>
    <row r="174" spans="1:10" ht="35.1" hidden="1" customHeight="1">
      <c r="A174" s="13"/>
      <c r="B174" s="235">
        <f>Photo!B173</f>
        <v>0</v>
      </c>
      <c r="C174" s="203" t="s">
        <v>183</v>
      </c>
      <c r="D174" s="298"/>
      <c r="E174" s="299"/>
      <c r="F174" s="218" t="str">
        <f>VLOOKUP(C174,'[2]Acha Air Sales Price List'!$B$1:$D$65536,3,FALSE)</f>
        <v>Display box with 36 pcs. of 925 silver "bend it yourself" nose studs, 22g (0.6mm) with Music note shaped tops with round clear center crystal</v>
      </c>
      <c r="G174" s="219">
        <f>ROUND(IF(ISBLANK(C174),0,VLOOKUP(C174,'[2]Acha Air Sales Price List'!$B$1:$X$65536,12,FALSE)*$L$14),2)</f>
        <v>459.71</v>
      </c>
      <c r="H174" s="220">
        <f t="shared" si="3"/>
        <v>0</v>
      </c>
      <c r="I174" s="14"/>
      <c r="J174" s="118" t="s">
        <v>82</v>
      </c>
    </row>
    <row r="175" spans="1:10" ht="35.1" hidden="1" customHeight="1">
      <c r="A175" s="13"/>
      <c r="B175" s="235">
        <f>Photo!B174</f>
        <v>0</v>
      </c>
      <c r="C175" s="203" t="s">
        <v>184</v>
      </c>
      <c r="D175" s="298"/>
      <c r="E175" s="299"/>
      <c r="F175" s="218" t="str">
        <f>VLOOKUP(C175,'[2]Acha Air Sales Price List'!$B$1:$D$65536,3,FALSE)</f>
        <v>Display box with 52 pcs. of 925 sterling silver "Bend it yourself " nose studs, 22g (0.6mm) with 2mm prong set crystal tops in assorted colors with 18k gold plating</v>
      </c>
      <c r="G175" s="219">
        <f>ROUND(IF(ISBLANK(C175),0,VLOOKUP(C175,'[2]Acha Air Sales Price List'!$B$1:$X$65536,12,FALSE)*$L$14),2)</f>
        <v>1013.79</v>
      </c>
      <c r="H175" s="220">
        <f t="shared" si="3"/>
        <v>0</v>
      </c>
      <c r="I175" s="14"/>
      <c r="J175" s="118" t="s">
        <v>82</v>
      </c>
    </row>
    <row r="176" spans="1:10" ht="35.1" hidden="1" customHeight="1">
      <c r="A176" s="13"/>
      <c r="B176" s="235">
        <f>Photo!B175</f>
        <v>0</v>
      </c>
      <c r="C176" s="203" t="s">
        <v>185</v>
      </c>
      <c r="D176" s="298"/>
      <c r="E176" s="299"/>
      <c r="F176" s="218" t="str">
        <f>VLOOKUP(C176,'[2]Acha Air Sales Price List'!$B$1:$D$65536,3,FALSE)</f>
        <v>Display box of 52 pieces of silver "Bend it yourself" nose studs, 22g (0.6mm) with clear tri-crystal top</v>
      </c>
      <c r="G176" s="219">
        <f>ROUND(IF(ISBLANK(C176),0,VLOOKUP(C176,'[2]Acha Air Sales Price List'!$B$1:$X$65536,12,FALSE)*$L$14),2)</f>
        <v>644.16999999999996</v>
      </c>
      <c r="H176" s="220">
        <f t="shared" si="3"/>
        <v>0</v>
      </c>
      <c r="I176" s="14"/>
      <c r="J176" s="118" t="s">
        <v>82</v>
      </c>
    </row>
    <row r="177" spans="1:10" ht="35.1" hidden="1" customHeight="1">
      <c r="A177" s="13"/>
      <c r="B177" s="235">
        <f>Photo!B176</f>
        <v>0</v>
      </c>
      <c r="C177" s="203" t="s">
        <v>186</v>
      </c>
      <c r="D177" s="298"/>
      <c r="E177" s="299"/>
      <c r="F177" s="218" t="str">
        <f>VLOOKUP(C177,'[2]Acha Air Sales Price List'!$B$1:$D$65536,3,FALSE)</f>
        <v>Display box with 52 pcs. of 925 sterling silver "bend it yourself" nose studs, 22g (0.6mm) with 1mm crystal flower design tops in assorted colors</v>
      </c>
      <c r="G177" s="219">
        <f>ROUND(IF(ISBLANK(C177),0,VLOOKUP(C177,'[2]Acha Air Sales Price List'!$B$1:$X$65536,12,FALSE)*$L$14),2)</f>
        <v>1204.93</v>
      </c>
      <c r="H177" s="220">
        <f t="shared" si="3"/>
        <v>0</v>
      </c>
      <c r="I177" s="14"/>
      <c r="J177" s="118" t="s">
        <v>82</v>
      </c>
    </row>
    <row r="178" spans="1:10" ht="35.1" hidden="1" customHeight="1">
      <c r="A178" s="13"/>
      <c r="B178" s="235">
        <f>Photo!B177</f>
        <v>0</v>
      </c>
      <c r="C178" s="203" t="s">
        <v>187</v>
      </c>
      <c r="D178" s="298"/>
      <c r="E178" s="299"/>
      <c r="F178" s="218" t="str">
        <f>VLOOKUP(C178,'[2]Acha Air Sales Price List'!$B$1:$D$65536,3,FALSE)</f>
        <v>Display box of 52 pieces of 925 sterling silver '' bend it yourself '' nose studs  , 22g (0.6mm) with ball 2mm</v>
      </c>
      <c r="G178" s="219">
        <f>ROUND(IF(ISBLANK(C178),0,VLOOKUP(C178,'[2]Acha Air Sales Price List'!$B$1:$X$65536,12,FALSE)*$L$14),2)</f>
        <v>669.42</v>
      </c>
      <c r="H178" s="220">
        <f t="shared" si="3"/>
        <v>0</v>
      </c>
      <c r="I178" s="14"/>
      <c r="J178" s="118" t="s">
        <v>82</v>
      </c>
    </row>
    <row r="179" spans="1:10" ht="35.1" hidden="1" customHeight="1">
      <c r="A179" s="13"/>
      <c r="B179" s="235">
        <f>Photo!B178</f>
        <v>0</v>
      </c>
      <c r="C179" s="210" t="s">
        <v>188</v>
      </c>
      <c r="D179" s="298"/>
      <c r="E179" s="299"/>
      <c r="F179" s="218" t="str">
        <f>VLOOKUP(C179,'[2]Acha Air Sales Price List'!$B$1:$D$65536,3,FALSE)</f>
        <v>Display box with 52 pcs. of 925 sterling silver "Bend it yourself " nose studs, 22g (0.6mm) with big 2.5mm clear prong set Cubic Zirconia (CZ) stones</v>
      </c>
      <c r="G179" s="219">
        <f>ROUND(IF(ISBLANK(C179),0,VLOOKUP(C179,'[2]Acha Air Sales Price List'!$B$1:$X$65536,12,FALSE)*$L$14),2)</f>
        <v>596.69000000000005</v>
      </c>
      <c r="H179" s="220">
        <f>ROUND(IF(ISNUMBER(B179), G179*B179, 0),5)</f>
        <v>0</v>
      </c>
      <c r="I179" s="14"/>
      <c r="J179" s="118" t="s">
        <v>82</v>
      </c>
    </row>
    <row r="180" spans="1:10" ht="35.1" hidden="1" customHeight="1">
      <c r="A180" s="13"/>
      <c r="B180" s="235">
        <f>Photo!B179</f>
        <v>0</v>
      </c>
      <c r="C180" s="203" t="s">
        <v>189</v>
      </c>
      <c r="D180" s="298"/>
      <c r="E180" s="299"/>
      <c r="F180" s="218" t="str">
        <f>VLOOKUP(C180,'[2]Acha Air Sales Price List'!$B$1:$D$65536,3,FALSE)</f>
        <v>Display box with 52 pcs. of 925 silver "bend it yourself" nose studs, 22g (0.6mm) with  2mm prong set clear round crystal tops</v>
      </c>
      <c r="G180" s="219">
        <f>ROUND(IF(ISBLANK(C180),0,VLOOKUP(C180,'[2]Acha Air Sales Price List'!$B$1:$X$65536,12,FALSE)*$L$14),2)</f>
        <v>553.95000000000005</v>
      </c>
      <c r="H180" s="220">
        <f t="shared" ref="H180:H233" si="4">ROUND(IF(ISNUMBER(B180), G180*B180, 0),5)</f>
        <v>0</v>
      </c>
      <c r="I180" s="14"/>
      <c r="J180" s="118" t="s">
        <v>82</v>
      </c>
    </row>
    <row r="181" spans="1:10" ht="35.1" hidden="1" customHeight="1">
      <c r="A181" s="13"/>
      <c r="B181" s="235">
        <f>Photo!B180</f>
        <v>0</v>
      </c>
      <c r="C181" s="203" t="s">
        <v>190</v>
      </c>
      <c r="D181" s="298"/>
      <c r="E181" s="299"/>
      <c r="F181" s="218" t="str">
        <f>VLOOKUP(C181,'[2]Acha Air Sales Price List'!$B$1:$D$65536,3,FALSE)</f>
        <v>Display box with 52 pieces of 925 sterling silver ''bend it yourself'' nose studs  , 22g (0.6mm) with clear 2mm prong set round  shaped Cubic zirconia stone (CZ)</v>
      </c>
      <c r="G181" s="219">
        <f>ROUND(IF(ISBLANK(C181),0,VLOOKUP(C181,'[2]Acha Air Sales Price List'!$B$1:$X$65536,12,FALSE)*$L$14),2)</f>
        <v>587.14</v>
      </c>
      <c r="H181" s="220">
        <f t="shared" si="4"/>
        <v>0</v>
      </c>
      <c r="I181" s="14"/>
      <c r="J181" s="118" t="s">
        <v>82</v>
      </c>
    </row>
    <row r="182" spans="1:10" ht="35.1" hidden="1" customHeight="1">
      <c r="A182" s="13"/>
      <c r="B182" s="235">
        <f>Photo!B181</f>
        <v>0</v>
      </c>
      <c r="C182" s="203" t="s">
        <v>191</v>
      </c>
      <c r="D182" s="298"/>
      <c r="E182" s="299"/>
      <c r="F182" s="218" t="str">
        <f>VLOOKUP(C182,'[2]Acha Air Sales Price List'!$B$1:$D$65536,3,FALSE)</f>
        <v>Display box with 52 pieces of 925 sterling silver ''bend it yourself'' nose studs  , 22g (0.6mm) with clear 1.5mm prong set round  shaped Cubic zirconia stone (CZ)</v>
      </c>
      <c r="G182" s="219">
        <f>ROUND(IF(ISBLANK(C182),0,VLOOKUP(C182,'[2]Acha Air Sales Price List'!$B$1:$X$65536,12,FALSE)*$L$14),2)</f>
        <v>529.66999999999996</v>
      </c>
      <c r="H182" s="220">
        <f t="shared" si="4"/>
        <v>0</v>
      </c>
      <c r="I182" s="14"/>
      <c r="J182" s="118" t="s">
        <v>82</v>
      </c>
    </row>
    <row r="183" spans="1:10" ht="35.1" hidden="1" customHeight="1">
      <c r="A183" s="13"/>
      <c r="B183" s="235">
        <f>Photo!B182</f>
        <v>0</v>
      </c>
      <c r="C183" s="203" t="s">
        <v>192</v>
      </c>
      <c r="D183" s="298"/>
      <c r="E183" s="299"/>
      <c r="F183" s="218" t="str">
        <f>VLOOKUP(C183,'[2]Acha Air Sales Price List'!$B$1:$D$65536,3,FALSE)</f>
        <v>Display box with 52 pcs. of 925 sterling silver "bend it yourself" nose studs, 22g (0.6mm) with 18k gold plating and 2mm round prong set clear CZ stones</v>
      </c>
      <c r="G183" s="219">
        <f>ROUND(IF(ISBLANK(C183),0,VLOOKUP(C183,'[2]Acha Air Sales Price List'!$B$1:$X$65536,12,FALSE)*$L$14),2)</f>
        <v>1028.44</v>
      </c>
      <c r="H183" s="220">
        <f t="shared" si="4"/>
        <v>0</v>
      </c>
      <c r="I183" s="14"/>
      <c r="J183" s="118" t="s">
        <v>82</v>
      </c>
    </row>
    <row r="184" spans="1:10" ht="35.1" hidden="1" customHeight="1">
      <c r="A184" s="13"/>
      <c r="B184" s="235">
        <f>Photo!B183</f>
        <v>0</v>
      </c>
      <c r="C184" s="203" t="s">
        <v>193</v>
      </c>
      <c r="D184" s="298"/>
      <c r="E184" s="299"/>
      <c r="F184" s="218" t="str">
        <f>VLOOKUP(C184,'[2]Acha Air Sales Price List'!$B$1:$D$65536,3,FALSE)</f>
        <v>Display box with 52 pcs. of 925 sterling silver "bend it yourself" nose studs, 22g (0.6mm) with real 18k gold plating and big 2.5mm clear prong CZ stones</v>
      </c>
      <c r="G184" s="219">
        <f>ROUND(IF(ISBLANK(C184),0,VLOOKUP(C184,'[2]Acha Air Sales Price List'!$B$1:$X$65536,12,FALSE)*$L$14),2)</f>
        <v>1062.4100000000001</v>
      </c>
      <c r="H184" s="220">
        <f t="shared" si="4"/>
        <v>0</v>
      </c>
      <c r="I184" s="14"/>
      <c r="J184" s="118" t="s">
        <v>82</v>
      </c>
    </row>
    <row r="185" spans="1:10" ht="35.1" hidden="1" customHeight="1">
      <c r="A185" s="13"/>
      <c r="B185" s="235">
        <f>Photo!B184</f>
        <v>0</v>
      </c>
      <c r="C185" s="203" t="s">
        <v>194</v>
      </c>
      <c r="D185" s="298"/>
      <c r="E185" s="299"/>
      <c r="F185" s="218" t="str">
        <f>VLOOKUP(C185,'[2]Acha Air Sales Price List'!$B$1:$D$65536,3,FALSE)</f>
        <v xml:space="preserve">Display box of 52 pieces of 925 sterling silver prong set '' bend it yourself nose studs,1.5mm round CZ crystalswith 18k gold plating , 22g (0.6mm) </v>
      </c>
      <c r="G185" s="219">
        <f>ROUND(IF(ISBLANK(C185),0,VLOOKUP(C185,'[2]Acha Air Sales Price List'!$B$1:$X$65536,12,FALSE)*$L$14),2)</f>
        <v>946.7</v>
      </c>
      <c r="H185" s="220">
        <f t="shared" si="4"/>
        <v>0</v>
      </c>
      <c r="I185" s="14"/>
      <c r="J185" s="118" t="s">
        <v>82</v>
      </c>
    </row>
    <row r="186" spans="1:10" ht="35.1" hidden="1" customHeight="1" thickBot="1">
      <c r="A186" s="13"/>
      <c r="B186" s="235">
        <f>Photo!B185</f>
        <v>0</v>
      </c>
      <c r="C186" s="230" t="s">
        <v>195</v>
      </c>
      <c r="D186" s="298"/>
      <c r="E186" s="299"/>
      <c r="F186" s="218" t="str">
        <f>VLOOKUP(C186,'[2]Acha Air Sales Price List'!$B$1:$D$65536,3,FALSE)</f>
        <v>Display box with 52 pcs of 925 sterling silver "bend it yourself" nose studs, 22g (0.6mm) with 2mm ball shaped top and real 18k gold plating</v>
      </c>
      <c r="G186" s="219">
        <f>ROUND(IF(ISBLANK(C186),0,VLOOKUP(C186,'[2]Acha Air Sales Price List'!$B$1:$X$65536,12,FALSE)*$L$14),2)</f>
        <v>1104.47</v>
      </c>
      <c r="H186" s="220">
        <f t="shared" si="4"/>
        <v>0</v>
      </c>
      <c r="I186" s="14"/>
      <c r="J186" s="118" t="s">
        <v>82</v>
      </c>
    </row>
    <row r="187" spans="1:10" ht="14.25" thickTop="1" thickBot="1">
      <c r="A187" s="13"/>
      <c r="B187" s="231"/>
      <c r="C187" s="232"/>
      <c r="D187" s="300"/>
      <c r="E187" s="300"/>
      <c r="F187" s="232" t="s">
        <v>264</v>
      </c>
      <c r="G187" s="233"/>
      <c r="H187" s="234"/>
      <c r="I187" s="14"/>
    </row>
    <row r="188" spans="1:10" ht="35.1" hidden="1" customHeight="1">
      <c r="A188" s="13"/>
      <c r="B188" s="1"/>
      <c r="C188" s="36"/>
      <c r="D188" s="261"/>
      <c r="E188" s="262"/>
      <c r="F188" s="41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4"/>
        <v>0</v>
      </c>
      <c r="I188" s="14"/>
    </row>
    <row r="189" spans="1:10" ht="35.1" hidden="1" customHeight="1">
      <c r="A189" s="13"/>
      <c r="B189" s="1"/>
      <c r="C189" s="36"/>
      <c r="D189" s="261"/>
      <c r="E189" s="262"/>
      <c r="F189" s="41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4"/>
        <v>0</v>
      </c>
      <c r="I189" s="14"/>
    </row>
    <row r="190" spans="1:10" ht="35.1" hidden="1" customHeight="1">
      <c r="A190" s="13"/>
      <c r="B190" s="1"/>
      <c r="C190" s="36"/>
      <c r="D190" s="261"/>
      <c r="E190" s="262"/>
      <c r="F190" s="41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4"/>
        <v>0</v>
      </c>
      <c r="I190" s="14"/>
    </row>
    <row r="191" spans="1:10" ht="35.1" hidden="1" customHeight="1">
      <c r="A191" s="13"/>
      <c r="B191" s="1"/>
      <c r="C191" s="36"/>
      <c r="D191" s="261"/>
      <c r="E191" s="262"/>
      <c r="F191" s="41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4"/>
        <v>0</v>
      </c>
      <c r="I191" s="14"/>
    </row>
    <row r="192" spans="1:10" ht="35.1" hidden="1" customHeight="1">
      <c r="A192" s="13"/>
      <c r="B192" s="1"/>
      <c r="C192" s="36"/>
      <c r="D192" s="261"/>
      <c r="E192" s="262"/>
      <c r="F192" s="41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4"/>
        <v>0</v>
      </c>
      <c r="I192" s="14"/>
    </row>
    <row r="193" spans="1:9" ht="35.1" hidden="1" customHeight="1">
      <c r="A193" s="13"/>
      <c r="B193" s="1"/>
      <c r="C193" s="36"/>
      <c r="D193" s="261"/>
      <c r="E193" s="262"/>
      <c r="F193" s="41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4"/>
        <v>0</v>
      </c>
      <c r="I193" s="14"/>
    </row>
    <row r="194" spans="1:9" ht="35.1" hidden="1" customHeight="1">
      <c r="A194" s="13"/>
      <c r="B194" s="1"/>
      <c r="C194" s="37"/>
      <c r="D194" s="261"/>
      <c r="E194" s="262"/>
      <c r="F194" s="41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4"/>
        <v>0</v>
      </c>
      <c r="I194" s="14"/>
    </row>
    <row r="195" spans="1:9" ht="35.1" hidden="1" customHeight="1">
      <c r="A195" s="13"/>
      <c r="B195" s="1"/>
      <c r="C195" s="37"/>
      <c r="D195" s="261"/>
      <c r="E195" s="262"/>
      <c r="F195" s="41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4"/>
        <v>0</v>
      </c>
      <c r="I195" s="14"/>
    </row>
    <row r="196" spans="1:9" ht="35.1" hidden="1" customHeight="1">
      <c r="A196" s="13"/>
      <c r="B196" s="1"/>
      <c r="C196" s="36"/>
      <c r="D196" s="261"/>
      <c r="E196" s="262"/>
      <c r="F196" s="41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4"/>
        <v>0</v>
      </c>
      <c r="I196" s="14"/>
    </row>
    <row r="197" spans="1:9" ht="35.1" hidden="1" customHeight="1">
      <c r="A197" s="13"/>
      <c r="B197" s="1"/>
      <c r="C197" s="36"/>
      <c r="D197" s="261"/>
      <c r="E197" s="262"/>
      <c r="F197" s="41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4"/>
        <v>0</v>
      </c>
      <c r="I197" s="14"/>
    </row>
    <row r="198" spans="1:9" ht="35.1" hidden="1" customHeight="1">
      <c r="A198" s="13"/>
      <c r="B198" s="1"/>
      <c r="C198" s="36"/>
      <c r="D198" s="261"/>
      <c r="E198" s="262"/>
      <c r="F198" s="41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4"/>
        <v>0</v>
      </c>
      <c r="I198" s="14"/>
    </row>
    <row r="199" spans="1:9" ht="35.1" hidden="1" customHeight="1">
      <c r="A199" s="13"/>
      <c r="B199" s="1"/>
      <c r="C199" s="36"/>
      <c r="D199" s="261"/>
      <c r="E199" s="262"/>
      <c r="F199" s="41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4"/>
        <v>0</v>
      </c>
      <c r="I199" s="14"/>
    </row>
    <row r="200" spans="1:9" ht="35.1" hidden="1" customHeight="1">
      <c r="A200" s="13"/>
      <c r="B200" s="1"/>
      <c r="C200" s="36"/>
      <c r="D200" s="261"/>
      <c r="E200" s="262"/>
      <c r="F200" s="41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4"/>
        <v>0</v>
      </c>
      <c r="I200" s="14"/>
    </row>
    <row r="201" spans="1:9" ht="35.1" hidden="1" customHeight="1">
      <c r="A201" s="13"/>
      <c r="B201" s="1"/>
      <c r="C201" s="36"/>
      <c r="D201" s="261"/>
      <c r="E201" s="262"/>
      <c r="F201" s="41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4"/>
        <v>0</v>
      </c>
      <c r="I201" s="14"/>
    </row>
    <row r="202" spans="1:9" ht="35.1" hidden="1" customHeight="1">
      <c r="A202" s="13"/>
      <c r="B202" s="1"/>
      <c r="C202" s="36"/>
      <c r="D202" s="261"/>
      <c r="E202" s="262"/>
      <c r="F202" s="41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4"/>
        <v>0</v>
      </c>
      <c r="I202" s="14"/>
    </row>
    <row r="203" spans="1:9" ht="35.1" hidden="1" customHeight="1">
      <c r="A203" s="13"/>
      <c r="B203" s="1"/>
      <c r="C203" s="36"/>
      <c r="D203" s="261"/>
      <c r="E203" s="262"/>
      <c r="F203" s="41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4"/>
        <v>0</v>
      </c>
      <c r="I203" s="14"/>
    </row>
    <row r="204" spans="1:9" ht="35.1" hidden="1" customHeight="1">
      <c r="A204" s="13"/>
      <c r="B204" s="1"/>
      <c r="C204" s="36"/>
      <c r="D204" s="261"/>
      <c r="E204" s="262"/>
      <c r="F204" s="41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4"/>
        <v>0</v>
      </c>
      <c r="I204" s="14"/>
    </row>
    <row r="205" spans="1:9" ht="35.1" hidden="1" customHeight="1">
      <c r="A205" s="13"/>
      <c r="B205" s="1"/>
      <c r="C205" s="36"/>
      <c r="D205" s="261"/>
      <c r="E205" s="262"/>
      <c r="F205" s="41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4"/>
        <v>0</v>
      </c>
      <c r="I205" s="14"/>
    </row>
    <row r="206" spans="1:9" ht="35.1" hidden="1" customHeight="1">
      <c r="A206" s="13"/>
      <c r="B206" s="1"/>
      <c r="C206" s="37"/>
      <c r="D206" s="261"/>
      <c r="E206" s="262"/>
      <c r="F206" s="41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4"/>
        <v>0</v>
      </c>
      <c r="I206" s="14"/>
    </row>
    <row r="207" spans="1:9" ht="35.1" hidden="1" customHeight="1">
      <c r="A207" s="13"/>
      <c r="B207" s="1"/>
      <c r="C207" s="36"/>
      <c r="D207" s="261"/>
      <c r="E207" s="262"/>
      <c r="F207" s="41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4"/>
        <v>0</v>
      </c>
      <c r="I207" s="14"/>
    </row>
    <row r="208" spans="1:9" ht="35.1" hidden="1" customHeight="1">
      <c r="A208" s="13"/>
      <c r="B208" s="1"/>
      <c r="C208" s="36"/>
      <c r="D208" s="261"/>
      <c r="E208" s="262"/>
      <c r="F208" s="41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4"/>
        <v>0</v>
      </c>
      <c r="I208" s="14"/>
    </row>
    <row r="209" spans="1:9" ht="35.1" hidden="1" customHeight="1">
      <c r="A209" s="13"/>
      <c r="B209" s="1"/>
      <c r="C209" s="36"/>
      <c r="D209" s="261"/>
      <c r="E209" s="262"/>
      <c r="F209" s="41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4"/>
        <v>0</v>
      </c>
      <c r="I209" s="14"/>
    </row>
    <row r="210" spans="1:9" ht="35.1" hidden="1" customHeight="1">
      <c r="A210" s="13"/>
      <c r="B210" s="1"/>
      <c r="C210" s="36"/>
      <c r="D210" s="261"/>
      <c r="E210" s="262"/>
      <c r="F210" s="41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4"/>
        <v>0</v>
      </c>
      <c r="I210" s="14"/>
    </row>
    <row r="211" spans="1:9" ht="35.1" hidden="1" customHeight="1">
      <c r="A211" s="13"/>
      <c r="B211" s="1"/>
      <c r="C211" s="36"/>
      <c r="D211" s="261"/>
      <c r="E211" s="262"/>
      <c r="F211" s="41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4"/>
        <v>0</v>
      </c>
      <c r="I211" s="14"/>
    </row>
    <row r="212" spans="1:9" ht="35.1" hidden="1" customHeight="1">
      <c r="A212" s="13"/>
      <c r="B212" s="1"/>
      <c r="C212" s="36"/>
      <c r="D212" s="261"/>
      <c r="E212" s="262"/>
      <c r="F212" s="41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4"/>
        <v>0</v>
      </c>
      <c r="I212" s="14"/>
    </row>
    <row r="213" spans="1:9" ht="35.1" hidden="1" customHeight="1">
      <c r="A213" s="13"/>
      <c r="B213" s="1"/>
      <c r="C213" s="36"/>
      <c r="D213" s="261"/>
      <c r="E213" s="262"/>
      <c r="F213" s="41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4"/>
        <v>0</v>
      </c>
      <c r="I213" s="14"/>
    </row>
    <row r="214" spans="1:9" ht="35.1" hidden="1" customHeight="1">
      <c r="A214" s="13"/>
      <c r="B214" s="1"/>
      <c r="C214" s="36"/>
      <c r="D214" s="261"/>
      <c r="E214" s="262"/>
      <c r="F214" s="41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4"/>
        <v>0</v>
      </c>
      <c r="I214" s="14"/>
    </row>
    <row r="215" spans="1:9" ht="35.1" hidden="1" customHeight="1">
      <c r="A215" s="13"/>
      <c r="B215" s="1"/>
      <c r="C215" s="36"/>
      <c r="D215" s="261"/>
      <c r="E215" s="262"/>
      <c r="F215" s="41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4"/>
        <v>0</v>
      </c>
      <c r="I215" s="14"/>
    </row>
    <row r="216" spans="1:9" ht="35.1" hidden="1" customHeight="1">
      <c r="A216" s="13"/>
      <c r="B216" s="1"/>
      <c r="C216" s="36"/>
      <c r="D216" s="261"/>
      <c r="E216" s="262"/>
      <c r="F216" s="41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4"/>
        <v>0</v>
      </c>
      <c r="I216" s="14"/>
    </row>
    <row r="217" spans="1:9" ht="35.1" hidden="1" customHeight="1">
      <c r="A217" s="13"/>
      <c r="B217" s="1"/>
      <c r="C217" s="36"/>
      <c r="D217" s="261"/>
      <c r="E217" s="262"/>
      <c r="F217" s="41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4"/>
        <v>0</v>
      </c>
      <c r="I217" s="14"/>
    </row>
    <row r="218" spans="1:9" ht="35.1" hidden="1" customHeight="1">
      <c r="A218" s="13"/>
      <c r="B218" s="1"/>
      <c r="C218" s="36"/>
      <c r="D218" s="261"/>
      <c r="E218" s="262"/>
      <c r="F218" s="41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4"/>
        <v>0</v>
      </c>
      <c r="I218" s="14"/>
    </row>
    <row r="219" spans="1:9" ht="35.1" hidden="1" customHeight="1">
      <c r="A219" s="13"/>
      <c r="B219" s="1"/>
      <c r="C219" s="36"/>
      <c r="D219" s="261"/>
      <c r="E219" s="262"/>
      <c r="F219" s="41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4"/>
        <v>0</v>
      </c>
      <c r="I219" s="14"/>
    </row>
    <row r="220" spans="1:9" ht="35.1" hidden="1" customHeight="1">
      <c r="A220" s="13"/>
      <c r="B220" s="1"/>
      <c r="C220" s="36"/>
      <c r="D220" s="261"/>
      <c r="E220" s="262"/>
      <c r="F220" s="41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4"/>
        <v>0</v>
      </c>
      <c r="I220" s="14"/>
    </row>
    <row r="221" spans="1:9" ht="35.1" hidden="1" customHeight="1">
      <c r="A221" s="13"/>
      <c r="B221" s="1"/>
      <c r="C221" s="36"/>
      <c r="D221" s="261"/>
      <c r="E221" s="262"/>
      <c r="F221" s="41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4"/>
        <v>0</v>
      </c>
      <c r="I221" s="14"/>
    </row>
    <row r="222" spans="1:9" ht="35.1" hidden="1" customHeight="1">
      <c r="A222" s="13"/>
      <c r="B222" s="1"/>
      <c r="C222" s="36"/>
      <c r="D222" s="261"/>
      <c r="E222" s="262"/>
      <c r="F222" s="41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4"/>
        <v>0</v>
      </c>
      <c r="I222" s="14"/>
    </row>
    <row r="223" spans="1:9" ht="35.1" hidden="1" customHeight="1">
      <c r="A223" s="13"/>
      <c r="B223" s="1"/>
      <c r="C223" s="36"/>
      <c r="D223" s="261"/>
      <c r="E223" s="262"/>
      <c r="F223" s="41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4"/>
        <v>0</v>
      </c>
      <c r="I223" s="14"/>
    </row>
    <row r="224" spans="1:9" ht="35.1" hidden="1" customHeight="1">
      <c r="A224" s="13"/>
      <c r="B224" s="1"/>
      <c r="C224" s="36"/>
      <c r="D224" s="261"/>
      <c r="E224" s="262"/>
      <c r="F224" s="41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4"/>
        <v>0</v>
      </c>
      <c r="I224" s="14"/>
    </row>
    <row r="225" spans="1:9" ht="35.1" hidden="1" customHeight="1">
      <c r="A225" s="13"/>
      <c r="B225" s="1"/>
      <c r="C225" s="36"/>
      <c r="D225" s="261"/>
      <c r="E225" s="262"/>
      <c r="F225" s="41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4"/>
        <v>0</v>
      </c>
      <c r="I225" s="14"/>
    </row>
    <row r="226" spans="1:9" ht="35.1" hidden="1" customHeight="1">
      <c r="A226" s="13"/>
      <c r="B226" s="1"/>
      <c r="C226" s="36"/>
      <c r="D226" s="261"/>
      <c r="E226" s="262"/>
      <c r="F226" s="41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4"/>
        <v>0</v>
      </c>
      <c r="I226" s="14"/>
    </row>
    <row r="227" spans="1:9" ht="35.1" hidden="1" customHeight="1">
      <c r="A227" s="13"/>
      <c r="B227" s="1"/>
      <c r="C227" s="36"/>
      <c r="D227" s="261"/>
      <c r="E227" s="262"/>
      <c r="F227" s="41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4"/>
        <v>0</v>
      </c>
      <c r="I227" s="14"/>
    </row>
    <row r="228" spans="1:9" ht="35.1" hidden="1" customHeight="1">
      <c r="A228" s="13"/>
      <c r="B228" s="1"/>
      <c r="C228" s="36"/>
      <c r="D228" s="261"/>
      <c r="E228" s="262"/>
      <c r="F228" s="41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4"/>
        <v>0</v>
      </c>
      <c r="I228" s="14"/>
    </row>
    <row r="229" spans="1:9" ht="35.1" hidden="1" customHeight="1">
      <c r="A229" s="13"/>
      <c r="B229" s="1"/>
      <c r="C229" s="36"/>
      <c r="D229" s="261"/>
      <c r="E229" s="262"/>
      <c r="F229" s="41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4"/>
        <v>0</v>
      </c>
      <c r="I229" s="14"/>
    </row>
    <row r="230" spans="1:9" ht="35.1" hidden="1" customHeight="1">
      <c r="A230" s="13"/>
      <c r="B230" s="1"/>
      <c r="C230" s="36"/>
      <c r="D230" s="261"/>
      <c r="E230" s="262"/>
      <c r="F230" s="41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4"/>
        <v>0</v>
      </c>
      <c r="I230" s="14"/>
    </row>
    <row r="231" spans="1:9" ht="35.1" hidden="1" customHeight="1">
      <c r="A231" s="13"/>
      <c r="B231" s="1"/>
      <c r="C231" s="36"/>
      <c r="D231" s="261"/>
      <c r="E231" s="262"/>
      <c r="F231" s="41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4"/>
        <v>0</v>
      </c>
      <c r="I231" s="14"/>
    </row>
    <row r="232" spans="1:9" ht="35.1" hidden="1" customHeight="1">
      <c r="A232" s="13"/>
      <c r="B232" s="1"/>
      <c r="C232" s="36"/>
      <c r="D232" s="261"/>
      <c r="E232" s="262"/>
      <c r="F232" s="41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4"/>
        <v>0</v>
      </c>
      <c r="I232" s="14"/>
    </row>
    <row r="233" spans="1:9" ht="35.1" hidden="1" customHeight="1">
      <c r="A233" s="13"/>
      <c r="B233" s="1"/>
      <c r="C233" s="36"/>
      <c r="D233" s="261"/>
      <c r="E233" s="262"/>
      <c r="F233" s="41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4"/>
        <v>0</v>
      </c>
      <c r="I233" s="14"/>
    </row>
    <row r="234" spans="1:9" ht="35.1" hidden="1" customHeight="1">
      <c r="A234" s="13"/>
      <c r="B234" s="1"/>
      <c r="C234" s="37"/>
      <c r="D234" s="261"/>
      <c r="E234" s="262"/>
      <c r="F234" s="41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35.1" hidden="1" customHeight="1">
      <c r="A235" s="13"/>
      <c r="B235" s="1"/>
      <c r="C235" s="36"/>
      <c r="D235" s="261"/>
      <c r="E235" s="262"/>
      <c r="F235" s="41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5">ROUND(IF(ISNUMBER(B235), G235*B235, 0),5)</f>
        <v>0</v>
      </c>
      <c r="I235" s="14"/>
    </row>
    <row r="236" spans="1:9" ht="35.1" hidden="1" customHeight="1">
      <c r="A236" s="13"/>
      <c r="B236" s="1"/>
      <c r="C236" s="36"/>
      <c r="D236" s="261"/>
      <c r="E236" s="262"/>
      <c r="F236" s="41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5"/>
        <v>0</v>
      </c>
      <c r="I236" s="14"/>
    </row>
    <row r="237" spans="1:9" ht="35.1" hidden="1" customHeight="1">
      <c r="A237" s="13"/>
      <c r="B237" s="1"/>
      <c r="C237" s="36"/>
      <c r="D237" s="261"/>
      <c r="E237" s="262"/>
      <c r="F237" s="41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5"/>
        <v>0</v>
      </c>
      <c r="I237" s="14"/>
    </row>
    <row r="238" spans="1:9" ht="35.1" hidden="1" customHeight="1">
      <c r="A238" s="13"/>
      <c r="B238" s="1"/>
      <c r="C238" s="36"/>
      <c r="D238" s="261"/>
      <c r="E238" s="262"/>
      <c r="F238" s="41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5"/>
        <v>0</v>
      </c>
      <c r="I238" s="14"/>
    </row>
    <row r="239" spans="1:9" ht="35.1" hidden="1" customHeight="1">
      <c r="A239" s="13"/>
      <c r="B239" s="1"/>
      <c r="C239" s="36"/>
      <c r="D239" s="261"/>
      <c r="E239" s="262"/>
      <c r="F239" s="41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5"/>
        <v>0</v>
      </c>
      <c r="I239" s="14"/>
    </row>
    <row r="240" spans="1:9" ht="35.1" hidden="1" customHeight="1">
      <c r="A240" s="13"/>
      <c r="B240" s="1"/>
      <c r="C240" s="36"/>
      <c r="D240" s="261"/>
      <c r="E240" s="262"/>
      <c r="F240" s="41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5"/>
        <v>0</v>
      </c>
      <c r="I240" s="14"/>
    </row>
    <row r="241" spans="1:9" ht="35.1" hidden="1" customHeight="1">
      <c r="A241" s="13"/>
      <c r="B241" s="1"/>
      <c r="C241" s="36"/>
      <c r="D241" s="261"/>
      <c r="E241" s="262"/>
      <c r="F241" s="41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5"/>
        <v>0</v>
      </c>
      <c r="I241" s="14"/>
    </row>
    <row r="242" spans="1:9" ht="35.1" hidden="1" customHeight="1">
      <c r="A242" s="13"/>
      <c r="B242" s="1"/>
      <c r="C242" s="36"/>
      <c r="D242" s="261"/>
      <c r="E242" s="262"/>
      <c r="F242" s="41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5"/>
        <v>0</v>
      </c>
      <c r="I242" s="14"/>
    </row>
    <row r="243" spans="1:9" ht="35.1" hidden="1" customHeight="1">
      <c r="A243" s="13"/>
      <c r="B243" s="1"/>
      <c r="C243" s="36"/>
      <c r="D243" s="261"/>
      <c r="E243" s="262"/>
      <c r="F243" s="41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5"/>
        <v>0</v>
      </c>
      <c r="I243" s="14"/>
    </row>
    <row r="244" spans="1:9" ht="35.1" hidden="1" customHeight="1">
      <c r="A244" s="13"/>
      <c r="B244" s="1"/>
      <c r="C244" s="36"/>
      <c r="D244" s="261"/>
      <c r="E244" s="262"/>
      <c r="F244" s="41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5"/>
        <v>0</v>
      </c>
      <c r="I244" s="14"/>
    </row>
    <row r="245" spans="1:9" ht="35.1" hidden="1" customHeight="1">
      <c r="A245" s="13"/>
      <c r="B245" s="1"/>
      <c r="C245" s="36"/>
      <c r="D245" s="261"/>
      <c r="E245" s="262"/>
      <c r="F245" s="41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5"/>
        <v>0</v>
      </c>
      <c r="I245" s="14"/>
    </row>
    <row r="246" spans="1:9" ht="35.1" hidden="1" customHeight="1">
      <c r="A246" s="13"/>
      <c r="B246" s="1"/>
      <c r="C246" s="36"/>
      <c r="D246" s="261"/>
      <c r="E246" s="262"/>
      <c r="F246" s="41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5"/>
        <v>0</v>
      </c>
      <c r="I246" s="14"/>
    </row>
    <row r="247" spans="1:9" ht="35.1" hidden="1" customHeight="1">
      <c r="A247" s="13"/>
      <c r="B247" s="1"/>
      <c r="C247" s="36"/>
      <c r="D247" s="261"/>
      <c r="E247" s="262"/>
      <c r="F247" s="41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5"/>
        <v>0</v>
      </c>
      <c r="I247" s="14"/>
    </row>
    <row r="248" spans="1:9" ht="35.1" hidden="1" customHeight="1">
      <c r="A248" s="13"/>
      <c r="B248" s="1"/>
      <c r="C248" s="36"/>
      <c r="D248" s="261"/>
      <c r="E248" s="262"/>
      <c r="F248" s="41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5"/>
        <v>0</v>
      </c>
      <c r="I248" s="14"/>
    </row>
    <row r="249" spans="1:9" ht="35.1" hidden="1" customHeight="1">
      <c r="A249" s="13"/>
      <c r="B249" s="1"/>
      <c r="C249" s="36"/>
      <c r="D249" s="261"/>
      <c r="E249" s="262"/>
      <c r="F249" s="41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5"/>
        <v>0</v>
      </c>
      <c r="I249" s="14"/>
    </row>
    <row r="250" spans="1:9" ht="35.1" hidden="1" customHeight="1">
      <c r="A250" s="13"/>
      <c r="B250" s="1"/>
      <c r="C250" s="36"/>
      <c r="D250" s="261"/>
      <c r="E250" s="262"/>
      <c r="F250" s="41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5"/>
        <v>0</v>
      </c>
      <c r="I250" s="14"/>
    </row>
    <row r="251" spans="1:9" ht="35.1" hidden="1" customHeight="1">
      <c r="A251" s="13"/>
      <c r="B251" s="1"/>
      <c r="C251" s="36"/>
      <c r="D251" s="261"/>
      <c r="E251" s="262"/>
      <c r="F251" s="41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5"/>
        <v>0</v>
      </c>
      <c r="I251" s="14"/>
    </row>
    <row r="252" spans="1:9" ht="35.1" hidden="1" customHeight="1">
      <c r="A252" s="13"/>
      <c r="B252" s="1"/>
      <c r="C252" s="36"/>
      <c r="D252" s="261"/>
      <c r="E252" s="262"/>
      <c r="F252" s="41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5"/>
        <v>0</v>
      </c>
      <c r="I252" s="14"/>
    </row>
    <row r="253" spans="1:9" ht="35.1" hidden="1" customHeight="1">
      <c r="A253" s="13"/>
      <c r="B253" s="1"/>
      <c r="C253" s="36"/>
      <c r="D253" s="261"/>
      <c r="E253" s="262"/>
      <c r="F253" s="41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5"/>
        <v>0</v>
      </c>
      <c r="I253" s="14"/>
    </row>
    <row r="254" spans="1:9" ht="35.1" hidden="1" customHeight="1">
      <c r="A254" s="13"/>
      <c r="B254" s="1"/>
      <c r="C254" s="36"/>
      <c r="D254" s="261"/>
      <c r="E254" s="262"/>
      <c r="F254" s="41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5"/>
        <v>0</v>
      </c>
      <c r="I254" s="14"/>
    </row>
    <row r="255" spans="1:9" ht="35.1" hidden="1" customHeight="1">
      <c r="A255" s="13"/>
      <c r="B255" s="1"/>
      <c r="C255" s="36"/>
      <c r="D255" s="261"/>
      <c r="E255" s="262"/>
      <c r="F255" s="41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5"/>
        <v>0</v>
      </c>
      <c r="I255" s="14"/>
    </row>
    <row r="256" spans="1:9" ht="35.1" hidden="1" customHeight="1">
      <c r="A256" s="13"/>
      <c r="B256" s="1"/>
      <c r="C256" s="36"/>
      <c r="D256" s="261"/>
      <c r="E256" s="262"/>
      <c r="F256" s="41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5"/>
        <v>0</v>
      </c>
      <c r="I256" s="14"/>
    </row>
    <row r="257" spans="1:9" ht="35.1" hidden="1" customHeight="1">
      <c r="A257" s="13"/>
      <c r="B257" s="1"/>
      <c r="C257" s="36"/>
      <c r="D257" s="261"/>
      <c r="E257" s="262"/>
      <c r="F257" s="41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5"/>
        <v>0</v>
      </c>
      <c r="I257" s="14"/>
    </row>
    <row r="258" spans="1:9" ht="35.1" hidden="1" customHeight="1">
      <c r="A258" s="13"/>
      <c r="B258" s="1"/>
      <c r="C258" s="37"/>
      <c r="D258" s="261"/>
      <c r="E258" s="262"/>
      <c r="F258" s="41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5"/>
        <v>0</v>
      </c>
      <c r="I258" s="14"/>
    </row>
    <row r="259" spans="1:9" ht="35.1" hidden="1" customHeight="1">
      <c r="A259" s="13"/>
      <c r="B259" s="1"/>
      <c r="C259" s="36"/>
      <c r="D259" s="261"/>
      <c r="E259" s="262"/>
      <c r="F259" s="41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5"/>
        <v>0</v>
      </c>
      <c r="I259" s="14"/>
    </row>
    <row r="260" spans="1:9" ht="35.1" hidden="1" customHeight="1">
      <c r="A260" s="13"/>
      <c r="B260" s="1"/>
      <c r="C260" s="36"/>
      <c r="D260" s="261"/>
      <c r="E260" s="262"/>
      <c r="F260" s="41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5"/>
        <v>0</v>
      </c>
      <c r="I260" s="14"/>
    </row>
    <row r="261" spans="1:9" ht="35.1" hidden="1" customHeight="1">
      <c r="A261" s="13"/>
      <c r="B261" s="1"/>
      <c r="C261" s="36"/>
      <c r="D261" s="261"/>
      <c r="E261" s="262"/>
      <c r="F261" s="41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5"/>
        <v>0</v>
      </c>
      <c r="I261" s="14"/>
    </row>
    <row r="262" spans="1:9" ht="35.1" hidden="1" customHeight="1">
      <c r="A262" s="13"/>
      <c r="B262" s="1"/>
      <c r="C262" s="36"/>
      <c r="D262" s="261"/>
      <c r="E262" s="262"/>
      <c r="F262" s="41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5"/>
        <v>0</v>
      </c>
      <c r="I262" s="14"/>
    </row>
    <row r="263" spans="1:9" ht="35.1" hidden="1" customHeight="1">
      <c r="A263" s="13"/>
      <c r="B263" s="1"/>
      <c r="C263" s="36"/>
      <c r="D263" s="261"/>
      <c r="E263" s="262"/>
      <c r="F263" s="41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5"/>
        <v>0</v>
      </c>
      <c r="I263" s="14"/>
    </row>
    <row r="264" spans="1:9" ht="35.1" hidden="1" customHeight="1">
      <c r="A264" s="13"/>
      <c r="B264" s="1"/>
      <c r="C264" s="36"/>
      <c r="D264" s="261"/>
      <c r="E264" s="262"/>
      <c r="F264" s="41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5"/>
        <v>0</v>
      </c>
      <c r="I264" s="14"/>
    </row>
    <row r="265" spans="1:9" ht="35.1" hidden="1" customHeight="1">
      <c r="A265" s="13"/>
      <c r="B265" s="1"/>
      <c r="C265" s="36"/>
      <c r="D265" s="261"/>
      <c r="E265" s="262"/>
      <c r="F265" s="41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5"/>
        <v>0</v>
      </c>
      <c r="I265" s="14"/>
    </row>
    <row r="266" spans="1:9" ht="35.1" hidden="1" customHeight="1">
      <c r="A266" s="13"/>
      <c r="B266" s="1"/>
      <c r="C266" s="36"/>
      <c r="D266" s="261"/>
      <c r="E266" s="262"/>
      <c r="F266" s="41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5"/>
        <v>0</v>
      </c>
      <c r="I266" s="14"/>
    </row>
    <row r="267" spans="1:9" ht="35.1" hidden="1" customHeight="1">
      <c r="A267" s="13"/>
      <c r="B267" s="1"/>
      <c r="C267" s="36"/>
      <c r="D267" s="261"/>
      <c r="E267" s="262"/>
      <c r="F267" s="41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5"/>
        <v>0</v>
      </c>
      <c r="I267" s="14"/>
    </row>
    <row r="268" spans="1:9" ht="35.1" hidden="1" customHeight="1">
      <c r="A268" s="13"/>
      <c r="B268" s="1"/>
      <c r="C268" s="36"/>
      <c r="D268" s="261"/>
      <c r="E268" s="262"/>
      <c r="F268" s="41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5"/>
        <v>0</v>
      </c>
      <c r="I268" s="14"/>
    </row>
    <row r="269" spans="1:9" ht="35.1" hidden="1" customHeight="1">
      <c r="A269" s="13"/>
      <c r="B269" s="1"/>
      <c r="C269" s="36"/>
      <c r="D269" s="261"/>
      <c r="E269" s="262"/>
      <c r="F269" s="41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5"/>
        <v>0</v>
      </c>
      <c r="I269" s="14"/>
    </row>
    <row r="270" spans="1:9" ht="35.1" hidden="1" customHeight="1">
      <c r="A270" s="13"/>
      <c r="B270" s="1"/>
      <c r="C270" s="36"/>
      <c r="D270" s="261"/>
      <c r="E270" s="262"/>
      <c r="F270" s="41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5"/>
        <v>0</v>
      </c>
      <c r="I270" s="14"/>
    </row>
    <row r="271" spans="1:9" ht="35.1" hidden="1" customHeight="1">
      <c r="A271" s="13"/>
      <c r="B271" s="1"/>
      <c r="C271" s="36"/>
      <c r="D271" s="261"/>
      <c r="E271" s="262"/>
      <c r="F271" s="41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5"/>
        <v>0</v>
      </c>
      <c r="I271" s="14"/>
    </row>
    <row r="272" spans="1:9" ht="35.1" hidden="1" customHeight="1">
      <c r="A272" s="13"/>
      <c r="B272" s="1"/>
      <c r="C272" s="36"/>
      <c r="D272" s="261"/>
      <c r="E272" s="262"/>
      <c r="F272" s="41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5"/>
        <v>0</v>
      </c>
      <c r="I272" s="14"/>
    </row>
    <row r="273" spans="1:9" ht="35.1" hidden="1" customHeight="1">
      <c r="A273" s="13"/>
      <c r="B273" s="1"/>
      <c r="C273" s="36"/>
      <c r="D273" s="261"/>
      <c r="E273" s="262"/>
      <c r="F273" s="41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5"/>
        <v>0</v>
      </c>
      <c r="I273" s="14"/>
    </row>
    <row r="274" spans="1:9" ht="35.1" hidden="1" customHeight="1">
      <c r="A274" s="13"/>
      <c r="B274" s="1"/>
      <c r="C274" s="36"/>
      <c r="D274" s="261"/>
      <c r="E274" s="262"/>
      <c r="F274" s="41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5"/>
        <v>0</v>
      </c>
      <c r="I274" s="14"/>
    </row>
    <row r="275" spans="1:9" ht="35.1" hidden="1" customHeight="1">
      <c r="A275" s="13"/>
      <c r="B275" s="1"/>
      <c r="C275" s="36"/>
      <c r="D275" s="261"/>
      <c r="E275" s="262"/>
      <c r="F275" s="41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5"/>
        <v>0</v>
      </c>
      <c r="I275" s="14"/>
    </row>
    <row r="276" spans="1:9" ht="35.1" hidden="1" customHeight="1">
      <c r="A276" s="13"/>
      <c r="B276" s="1"/>
      <c r="C276" s="36"/>
      <c r="D276" s="261"/>
      <c r="E276" s="262"/>
      <c r="F276" s="41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5"/>
        <v>0</v>
      </c>
      <c r="I276" s="14"/>
    </row>
    <row r="277" spans="1:9" ht="35.1" hidden="1" customHeight="1">
      <c r="A277" s="13"/>
      <c r="B277" s="1"/>
      <c r="C277" s="36"/>
      <c r="D277" s="261"/>
      <c r="E277" s="262"/>
      <c r="F277" s="41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5"/>
        <v>0</v>
      </c>
      <c r="I277" s="14"/>
    </row>
    <row r="278" spans="1:9" ht="35.1" hidden="1" customHeight="1">
      <c r="A278" s="13"/>
      <c r="B278" s="1"/>
      <c r="C278" s="36"/>
      <c r="D278" s="261"/>
      <c r="E278" s="262"/>
      <c r="F278" s="41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5"/>
        <v>0</v>
      </c>
      <c r="I278" s="14"/>
    </row>
    <row r="279" spans="1:9" ht="35.1" hidden="1" customHeight="1">
      <c r="A279" s="13"/>
      <c r="B279" s="1"/>
      <c r="C279" s="36"/>
      <c r="D279" s="261"/>
      <c r="E279" s="262"/>
      <c r="F279" s="41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5"/>
        <v>0</v>
      </c>
      <c r="I279" s="14"/>
    </row>
    <row r="280" spans="1:9" ht="35.1" hidden="1" customHeight="1">
      <c r="A280" s="13"/>
      <c r="B280" s="1"/>
      <c r="C280" s="36"/>
      <c r="D280" s="261"/>
      <c r="E280" s="262"/>
      <c r="F280" s="41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5"/>
        <v>0</v>
      </c>
      <c r="I280" s="14"/>
    </row>
    <row r="281" spans="1:9" ht="35.1" hidden="1" customHeight="1">
      <c r="A281" s="13"/>
      <c r="B281" s="1"/>
      <c r="C281" s="36"/>
      <c r="D281" s="261"/>
      <c r="E281" s="262"/>
      <c r="F281" s="41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5"/>
        <v>0</v>
      </c>
      <c r="I281" s="14"/>
    </row>
    <row r="282" spans="1:9" ht="35.1" hidden="1" customHeight="1">
      <c r="A282" s="13"/>
      <c r="B282" s="1"/>
      <c r="C282" s="36"/>
      <c r="D282" s="261"/>
      <c r="E282" s="262"/>
      <c r="F282" s="41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5"/>
        <v>0</v>
      </c>
      <c r="I282" s="14"/>
    </row>
    <row r="283" spans="1:9" ht="35.1" hidden="1" customHeight="1">
      <c r="A283" s="13"/>
      <c r="B283" s="1"/>
      <c r="C283" s="36"/>
      <c r="D283" s="261"/>
      <c r="E283" s="262"/>
      <c r="F283" s="41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5"/>
        <v>0</v>
      </c>
      <c r="I283" s="14"/>
    </row>
    <row r="284" spans="1:9" ht="35.1" hidden="1" customHeight="1">
      <c r="A284" s="13"/>
      <c r="B284" s="1"/>
      <c r="C284" s="36"/>
      <c r="D284" s="261"/>
      <c r="E284" s="262"/>
      <c r="F284" s="41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5"/>
        <v>0</v>
      </c>
      <c r="I284" s="14"/>
    </row>
    <row r="285" spans="1:9" ht="35.1" hidden="1" customHeight="1">
      <c r="A285" s="13"/>
      <c r="B285" s="1"/>
      <c r="C285" s="36"/>
      <c r="D285" s="261"/>
      <c r="E285" s="262"/>
      <c r="F285" s="41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5"/>
        <v>0</v>
      </c>
      <c r="I285" s="14"/>
    </row>
    <row r="286" spans="1:9" ht="35.1" hidden="1" customHeight="1">
      <c r="A286" s="13"/>
      <c r="B286" s="1"/>
      <c r="C286" s="37"/>
      <c r="D286" s="261"/>
      <c r="E286" s="262"/>
      <c r="F286" s="41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35.1" hidden="1" customHeight="1">
      <c r="A287" s="13"/>
      <c r="B287" s="1"/>
      <c r="C287" s="36"/>
      <c r="D287" s="261"/>
      <c r="E287" s="262"/>
      <c r="F287" s="41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6">ROUND(IF(ISNUMBER(B287), G287*B287, 0),5)</f>
        <v>0</v>
      </c>
      <c r="I287" s="14"/>
    </row>
    <row r="288" spans="1:9" ht="35.1" hidden="1" customHeight="1">
      <c r="A288" s="13"/>
      <c r="B288" s="1"/>
      <c r="C288" s="36"/>
      <c r="D288" s="261"/>
      <c r="E288" s="262"/>
      <c r="F288" s="41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6"/>
        <v>0</v>
      </c>
      <c r="I288" s="14"/>
    </row>
    <row r="289" spans="1:9" ht="35.1" hidden="1" customHeight="1">
      <c r="A289" s="13"/>
      <c r="B289" s="1"/>
      <c r="C289" s="36"/>
      <c r="D289" s="261"/>
      <c r="E289" s="262"/>
      <c r="F289" s="41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6"/>
        <v>0</v>
      </c>
      <c r="I289" s="14"/>
    </row>
    <row r="290" spans="1:9" ht="35.1" hidden="1" customHeight="1">
      <c r="A290" s="13"/>
      <c r="B290" s="1"/>
      <c r="C290" s="36"/>
      <c r="D290" s="261"/>
      <c r="E290" s="262"/>
      <c r="F290" s="41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6"/>
        <v>0</v>
      </c>
      <c r="I290" s="14"/>
    </row>
    <row r="291" spans="1:9" ht="35.1" hidden="1" customHeight="1">
      <c r="A291" s="13"/>
      <c r="B291" s="1"/>
      <c r="C291" s="36"/>
      <c r="D291" s="261"/>
      <c r="E291" s="262"/>
      <c r="F291" s="41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6"/>
        <v>0</v>
      </c>
      <c r="I291" s="14"/>
    </row>
    <row r="292" spans="1:9" ht="35.1" hidden="1" customHeight="1">
      <c r="A292" s="13"/>
      <c r="B292" s="1"/>
      <c r="C292" s="36"/>
      <c r="D292" s="261"/>
      <c r="E292" s="262"/>
      <c r="F292" s="41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6"/>
        <v>0</v>
      </c>
      <c r="I292" s="14"/>
    </row>
    <row r="293" spans="1:9" ht="35.1" hidden="1" customHeight="1">
      <c r="A293" s="13"/>
      <c r="B293" s="1"/>
      <c r="C293" s="36"/>
      <c r="D293" s="261"/>
      <c r="E293" s="262"/>
      <c r="F293" s="41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6"/>
        <v>0</v>
      </c>
      <c r="I293" s="14"/>
    </row>
    <row r="294" spans="1:9" ht="35.1" hidden="1" customHeight="1">
      <c r="A294" s="13"/>
      <c r="B294" s="1"/>
      <c r="C294" s="36"/>
      <c r="D294" s="261"/>
      <c r="E294" s="262"/>
      <c r="F294" s="41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6"/>
        <v>0</v>
      </c>
      <c r="I294" s="14"/>
    </row>
    <row r="295" spans="1:9" ht="35.1" hidden="1" customHeight="1">
      <c r="A295" s="13"/>
      <c r="B295" s="1"/>
      <c r="C295" s="36"/>
      <c r="D295" s="261"/>
      <c r="E295" s="262"/>
      <c r="F295" s="41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6"/>
        <v>0</v>
      </c>
      <c r="I295" s="14"/>
    </row>
    <row r="296" spans="1:9" ht="35.1" hidden="1" customHeight="1">
      <c r="A296" s="13"/>
      <c r="B296" s="1"/>
      <c r="C296" s="36"/>
      <c r="D296" s="261"/>
      <c r="E296" s="262"/>
      <c r="F296" s="41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6"/>
        <v>0</v>
      </c>
      <c r="I296" s="14"/>
    </row>
    <row r="297" spans="1:9" ht="35.1" hidden="1" customHeight="1">
      <c r="A297" s="13"/>
      <c r="B297" s="1"/>
      <c r="C297" s="36"/>
      <c r="D297" s="261"/>
      <c r="E297" s="262"/>
      <c r="F297" s="41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6"/>
        <v>0</v>
      </c>
      <c r="I297" s="14"/>
    </row>
    <row r="298" spans="1:9" ht="35.1" hidden="1" customHeight="1">
      <c r="A298" s="13"/>
      <c r="B298" s="1"/>
      <c r="C298" s="36"/>
      <c r="D298" s="261"/>
      <c r="E298" s="262"/>
      <c r="F298" s="41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6"/>
        <v>0</v>
      </c>
      <c r="I298" s="14"/>
    </row>
    <row r="299" spans="1:9" ht="35.1" hidden="1" customHeight="1">
      <c r="A299" s="13"/>
      <c r="B299" s="1"/>
      <c r="C299" s="36"/>
      <c r="D299" s="261"/>
      <c r="E299" s="262"/>
      <c r="F299" s="41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6"/>
        <v>0</v>
      </c>
      <c r="I299" s="14"/>
    </row>
    <row r="300" spans="1:9" ht="35.1" hidden="1" customHeight="1">
      <c r="A300" s="13"/>
      <c r="B300" s="1"/>
      <c r="C300" s="36"/>
      <c r="D300" s="261"/>
      <c r="E300" s="262"/>
      <c r="F300" s="41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6"/>
        <v>0</v>
      </c>
      <c r="I300" s="14"/>
    </row>
    <row r="301" spans="1:9" ht="35.1" hidden="1" customHeight="1">
      <c r="A301" s="13"/>
      <c r="B301" s="1"/>
      <c r="C301" s="36"/>
      <c r="D301" s="261"/>
      <c r="E301" s="262"/>
      <c r="F301" s="41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6"/>
        <v>0</v>
      </c>
      <c r="I301" s="14"/>
    </row>
    <row r="302" spans="1:9" ht="35.1" hidden="1" customHeight="1">
      <c r="A302" s="13"/>
      <c r="B302" s="1"/>
      <c r="C302" s="37"/>
      <c r="D302" s="261"/>
      <c r="E302" s="262"/>
      <c r="F302" s="41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6"/>
        <v>0</v>
      </c>
      <c r="I302" s="14"/>
    </row>
    <row r="303" spans="1:9" ht="35.1" hidden="1" customHeight="1">
      <c r="A303" s="13"/>
      <c r="B303" s="1"/>
      <c r="C303" s="37"/>
      <c r="D303" s="261"/>
      <c r="E303" s="262"/>
      <c r="F303" s="41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6"/>
        <v>0</v>
      </c>
      <c r="I303" s="14"/>
    </row>
    <row r="304" spans="1:9" ht="35.1" hidden="1" customHeight="1">
      <c r="A304" s="13"/>
      <c r="B304" s="1"/>
      <c r="C304" s="36"/>
      <c r="D304" s="261"/>
      <c r="E304" s="262"/>
      <c r="F304" s="41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35.1" hidden="1" customHeight="1">
      <c r="A305" s="13"/>
      <c r="B305" s="1"/>
      <c r="C305" s="36"/>
      <c r="D305" s="261"/>
      <c r="E305" s="262"/>
      <c r="F305" s="41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7">ROUND(IF(ISNUMBER(B305), G305*B305, 0),5)</f>
        <v>0</v>
      </c>
      <c r="I305" s="14"/>
    </row>
    <row r="306" spans="1:9" ht="35.1" hidden="1" customHeight="1">
      <c r="A306" s="13"/>
      <c r="B306" s="1"/>
      <c r="C306" s="36"/>
      <c r="D306" s="261"/>
      <c r="E306" s="262"/>
      <c r="F306" s="41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7"/>
        <v>0</v>
      </c>
      <c r="I306" s="14"/>
    </row>
    <row r="307" spans="1:9" ht="35.1" hidden="1" customHeight="1">
      <c r="A307" s="13"/>
      <c r="B307" s="1"/>
      <c r="C307" s="36"/>
      <c r="D307" s="261"/>
      <c r="E307" s="262"/>
      <c r="F307" s="41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7"/>
        <v>0</v>
      </c>
      <c r="I307" s="14"/>
    </row>
    <row r="308" spans="1:9" ht="35.1" hidden="1" customHeight="1">
      <c r="A308" s="13"/>
      <c r="B308" s="1"/>
      <c r="C308" s="36"/>
      <c r="D308" s="261"/>
      <c r="E308" s="262"/>
      <c r="F308" s="41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7"/>
        <v>0</v>
      </c>
      <c r="I308" s="14"/>
    </row>
    <row r="309" spans="1:9" ht="35.1" hidden="1" customHeight="1">
      <c r="A309" s="13"/>
      <c r="B309" s="1"/>
      <c r="C309" s="36"/>
      <c r="D309" s="261"/>
      <c r="E309" s="262"/>
      <c r="F309" s="41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7"/>
        <v>0</v>
      </c>
      <c r="I309" s="14"/>
    </row>
    <row r="310" spans="1:9" ht="35.1" hidden="1" customHeight="1">
      <c r="A310" s="13"/>
      <c r="B310" s="1"/>
      <c r="C310" s="36"/>
      <c r="D310" s="261"/>
      <c r="E310" s="262"/>
      <c r="F310" s="41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7"/>
        <v>0</v>
      </c>
      <c r="I310" s="14"/>
    </row>
    <row r="311" spans="1:9" ht="35.1" hidden="1" customHeight="1">
      <c r="A311" s="13"/>
      <c r="B311" s="1"/>
      <c r="C311" s="36"/>
      <c r="D311" s="261"/>
      <c r="E311" s="262"/>
      <c r="F311" s="41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7"/>
        <v>0</v>
      </c>
      <c r="I311" s="14"/>
    </row>
    <row r="312" spans="1:9" ht="35.1" hidden="1" customHeight="1">
      <c r="A312" s="13"/>
      <c r="B312" s="1"/>
      <c r="C312" s="36"/>
      <c r="D312" s="261"/>
      <c r="E312" s="262"/>
      <c r="F312" s="41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7"/>
        <v>0</v>
      </c>
      <c r="I312" s="14"/>
    </row>
    <row r="313" spans="1:9" ht="35.1" hidden="1" customHeight="1">
      <c r="A313" s="13"/>
      <c r="B313" s="1"/>
      <c r="C313" s="36"/>
      <c r="D313" s="261"/>
      <c r="E313" s="262"/>
      <c r="F313" s="41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7"/>
        <v>0</v>
      </c>
      <c r="I313" s="14"/>
    </row>
    <row r="314" spans="1:9" ht="35.1" hidden="1" customHeight="1">
      <c r="A314" s="13"/>
      <c r="B314" s="1"/>
      <c r="C314" s="36"/>
      <c r="D314" s="261"/>
      <c r="E314" s="262"/>
      <c r="F314" s="41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7"/>
        <v>0</v>
      </c>
      <c r="I314" s="14"/>
    </row>
    <row r="315" spans="1:9" ht="35.1" hidden="1" customHeight="1">
      <c r="A315" s="13"/>
      <c r="B315" s="1"/>
      <c r="C315" s="37"/>
      <c r="D315" s="261"/>
      <c r="E315" s="262"/>
      <c r="F315" s="41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7"/>
        <v>0</v>
      </c>
      <c r="I315" s="14"/>
    </row>
    <row r="316" spans="1:9" ht="35.1" hidden="1" customHeight="1">
      <c r="A316" s="13"/>
      <c r="B316" s="1"/>
      <c r="C316" s="36"/>
      <c r="D316" s="261"/>
      <c r="E316" s="262"/>
      <c r="F316" s="41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7"/>
        <v>0</v>
      </c>
      <c r="I316" s="14"/>
    </row>
    <row r="317" spans="1:9" ht="35.1" hidden="1" customHeight="1">
      <c r="A317" s="13"/>
      <c r="B317" s="1"/>
      <c r="C317" s="36"/>
      <c r="D317" s="261"/>
      <c r="E317" s="262"/>
      <c r="F317" s="41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7"/>
        <v>0</v>
      </c>
      <c r="I317" s="14"/>
    </row>
    <row r="318" spans="1:9" ht="35.1" hidden="1" customHeight="1">
      <c r="A318" s="13"/>
      <c r="B318" s="1"/>
      <c r="C318" s="36"/>
      <c r="D318" s="261"/>
      <c r="E318" s="262"/>
      <c r="F318" s="41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7"/>
        <v>0</v>
      </c>
      <c r="I318" s="14"/>
    </row>
    <row r="319" spans="1:9" ht="35.1" hidden="1" customHeight="1">
      <c r="A319" s="13"/>
      <c r="B319" s="1"/>
      <c r="C319" s="36"/>
      <c r="D319" s="261"/>
      <c r="E319" s="262"/>
      <c r="F319" s="41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7"/>
        <v>0</v>
      </c>
      <c r="I319" s="14"/>
    </row>
    <row r="320" spans="1:9" ht="35.1" hidden="1" customHeight="1">
      <c r="A320" s="13"/>
      <c r="B320" s="1"/>
      <c r="C320" s="36"/>
      <c r="D320" s="261"/>
      <c r="E320" s="262"/>
      <c r="F320" s="41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7"/>
        <v>0</v>
      </c>
      <c r="I320" s="14"/>
    </row>
    <row r="321" spans="1:9" ht="35.1" hidden="1" customHeight="1">
      <c r="A321" s="13"/>
      <c r="B321" s="1"/>
      <c r="C321" s="36"/>
      <c r="D321" s="261"/>
      <c r="E321" s="262"/>
      <c r="F321" s="41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7"/>
        <v>0</v>
      </c>
      <c r="I321" s="14"/>
    </row>
    <row r="322" spans="1:9" ht="35.1" hidden="1" customHeight="1">
      <c r="A322" s="13"/>
      <c r="B322" s="1"/>
      <c r="C322" s="36"/>
      <c r="D322" s="261"/>
      <c r="E322" s="262"/>
      <c r="F322" s="41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7"/>
        <v>0</v>
      </c>
      <c r="I322" s="14"/>
    </row>
    <row r="323" spans="1:9" ht="35.1" hidden="1" customHeight="1">
      <c r="A323" s="13"/>
      <c r="B323" s="1"/>
      <c r="C323" s="36"/>
      <c r="D323" s="261"/>
      <c r="E323" s="262"/>
      <c r="F323" s="41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7"/>
        <v>0</v>
      </c>
      <c r="I323" s="14"/>
    </row>
    <row r="324" spans="1:9" ht="35.1" hidden="1" customHeight="1">
      <c r="A324" s="13"/>
      <c r="B324" s="1"/>
      <c r="C324" s="36"/>
      <c r="D324" s="261"/>
      <c r="E324" s="262"/>
      <c r="F324" s="41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7"/>
        <v>0</v>
      </c>
      <c r="I324" s="14"/>
    </row>
    <row r="325" spans="1:9" ht="35.1" hidden="1" customHeight="1">
      <c r="A325" s="13"/>
      <c r="B325" s="1"/>
      <c r="C325" s="36"/>
      <c r="D325" s="261"/>
      <c r="E325" s="262"/>
      <c r="F325" s="41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7"/>
        <v>0</v>
      </c>
      <c r="I325" s="14"/>
    </row>
    <row r="326" spans="1:9" ht="35.1" hidden="1" customHeight="1">
      <c r="A326" s="13"/>
      <c r="B326" s="1"/>
      <c r="C326" s="36"/>
      <c r="D326" s="261"/>
      <c r="E326" s="262"/>
      <c r="F326" s="41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7"/>
        <v>0</v>
      </c>
      <c r="I326" s="14"/>
    </row>
    <row r="327" spans="1:9" ht="35.1" hidden="1" customHeight="1">
      <c r="A327" s="13"/>
      <c r="B327" s="1"/>
      <c r="C327" s="36"/>
      <c r="D327" s="261"/>
      <c r="E327" s="262"/>
      <c r="F327" s="41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7"/>
        <v>0</v>
      </c>
      <c r="I327" s="14"/>
    </row>
    <row r="328" spans="1:9" ht="35.1" hidden="1" customHeight="1">
      <c r="A328" s="13"/>
      <c r="B328" s="1"/>
      <c r="C328" s="36"/>
      <c r="D328" s="261"/>
      <c r="E328" s="262"/>
      <c r="F328" s="41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7"/>
        <v>0</v>
      </c>
      <c r="I328" s="14"/>
    </row>
    <row r="329" spans="1:9" ht="35.1" hidden="1" customHeight="1">
      <c r="A329" s="13"/>
      <c r="B329" s="1"/>
      <c r="C329" s="36"/>
      <c r="D329" s="261"/>
      <c r="E329" s="262"/>
      <c r="F329" s="41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7"/>
        <v>0</v>
      </c>
      <c r="I329" s="14"/>
    </row>
    <row r="330" spans="1:9" ht="35.1" hidden="1" customHeight="1">
      <c r="A330" s="13"/>
      <c r="B330" s="1"/>
      <c r="C330" s="36"/>
      <c r="D330" s="261"/>
      <c r="E330" s="262"/>
      <c r="F330" s="41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7"/>
        <v>0</v>
      </c>
      <c r="I330" s="14"/>
    </row>
    <row r="331" spans="1:9" ht="35.1" hidden="1" customHeight="1">
      <c r="A331" s="13"/>
      <c r="B331" s="1"/>
      <c r="C331" s="36"/>
      <c r="D331" s="261"/>
      <c r="E331" s="262"/>
      <c r="F331" s="41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7"/>
        <v>0</v>
      </c>
      <c r="I331" s="14"/>
    </row>
    <row r="332" spans="1:9" ht="35.1" hidden="1" customHeight="1">
      <c r="A332" s="13"/>
      <c r="B332" s="1"/>
      <c r="C332" s="36"/>
      <c r="D332" s="261"/>
      <c r="E332" s="262"/>
      <c r="F332" s="41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7"/>
        <v>0</v>
      </c>
      <c r="I332" s="14"/>
    </row>
    <row r="333" spans="1:9" ht="35.1" hidden="1" customHeight="1">
      <c r="A333" s="13"/>
      <c r="B333" s="1"/>
      <c r="C333" s="36"/>
      <c r="D333" s="261"/>
      <c r="E333" s="262"/>
      <c r="F333" s="41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7"/>
        <v>0</v>
      </c>
      <c r="I333" s="14"/>
    </row>
    <row r="334" spans="1:9" ht="35.1" hidden="1" customHeight="1">
      <c r="A334" s="13"/>
      <c r="B334" s="1"/>
      <c r="C334" s="36"/>
      <c r="D334" s="261"/>
      <c r="E334" s="262"/>
      <c r="F334" s="41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7"/>
        <v>0</v>
      </c>
      <c r="I334" s="14"/>
    </row>
    <row r="335" spans="1:9" ht="35.1" hidden="1" customHeight="1">
      <c r="A335" s="13"/>
      <c r="B335" s="1"/>
      <c r="C335" s="36"/>
      <c r="D335" s="261"/>
      <c r="E335" s="262"/>
      <c r="F335" s="41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7"/>
        <v>0</v>
      </c>
      <c r="I335" s="14"/>
    </row>
    <row r="336" spans="1:9" ht="35.1" hidden="1" customHeight="1">
      <c r="A336" s="13"/>
      <c r="B336" s="1"/>
      <c r="C336" s="36"/>
      <c r="D336" s="261"/>
      <c r="E336" s="262"/>
      <c r="F336" s="41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7"/>
        <v>0</v>
      </c>
      <c r="I336" s="14"/>
    </row>
    <row r="337" spans="1:9" ht="35.1" hidden="1" customHeight="1">
      <c r="A337" s="13"/>
      <c r="B337" s="1"/>
      <c r="C337" s="36"/>
      <c r="D337" s="261"/>
      <c r="E337" s="262"/>
      <c r="F337" s="41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7"/>
        <v>0</v>
      </c>
      <c r="I337" s="14"/>
    </row>
    <row r="338" spans="1:9" ht="35.1" hidden="1" customHeight="1">
      <c r="A338" s="13"/>
      <c r="B338" s="1"/>
      <c r="C338" s="36"/>
      <c r="D338" s="261"/>
      <c r="E338" s="262"/>
      <c r="F338" s="41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7"/>
        <v>0</v>
      </c>
      <c r="I338" s="14"/>
    </row>
    <row r="339" spans="1:9" ht="35.1" hidden="1" customHeight="1">
      <c r="A339" s="13"/>
      <c r="B339" s="1"/>
      <c r="C339" s="36"/>
      <c r="D339" s="261"/>
      <c r="E339" s="262"/>
      <c r="F339" s="41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7"/>
        <v>0</v>
      </c>
      <c r="I339" s="14"/>
    </row>
    <row r="340" spans="1:9" ht="35.1" hidden="1" customHeight="1">
      <c r="A340" s="13"/>
      <c r="B340" s="1"/>
      <c r="C340" s="36"/>
      <c r="D340" s="261"/>
      <c r="E340" s="262"/>
      <c r="F340" s="41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7"/>
        <v>0</v>
      </c>
      <c r="I340" s="14"/>
    </row>
    <row r="341" spans="1:9" ht="35.1" hidden="1" customHeight="1">
      <c r="A341" s="13"/>
      <c r="B341" s="1"/>
      <c r="C341" s="36"/>
      <c r="D341" s="261"/>
      <c r="E341" s="262"/>
      <c r="F341" s="41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7"/>
        <v>0</v>
      </c>
      <c r="I341" s="14"/>
    </row>
    <row r="342" spans="1:9" ht="35.1" hidden="1" customHeight="1">
      <c r="A342" s="13"/>
      <c r="B342" s="1"/>
      <c r="C342" s="36"/>
      <c r="D342" s="261"/>
      <c r="E342" s="262"/>
      <c r="F342" s="41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7"/>
        <v>0</v>
      </c>
      <c r="I342" s="14"/>
    </row>
    <row r="343" spans="1:9" ht="35.1" hidden="1" customHeight="1">
      <c r="A343" s="13"/>
      <c r="B343" s="1"/>
      <c r="C343" s="37"/>
      <c r="D343" s="261"/>
      <c r="E343" s="262"/>
      <c r="F343" s="41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35.1" hidden="1" customHeight="1">
      <c r="A344" s="13"/>
      <c r="B344" s="1"/>
      <c r="C344" s="36"/>
      <c r="D344" s="261"/>
      <c r="E344" s="262"/>
      <c r="F344" s="41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8">ROUND(IF(ISNUMBER(B344), G344*B344, 0),5)</f>
        <v>0</v>
      </c>
      <c r="I344" s="14"/>
    </row>
    <row r="345" spans="1:9" ht="35.1" hidden="1" customHeight="1">
      <c r="A345" s="13"/>
      <c r="B345" s="1"/>
      <c r="C345" s="36"/>
      <c r="D345" s="261"/>
      <c r="E345" s="262"/>
      <c r="F345" s="41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35.1" hidden="1" customHeight="1">
      <c r="A346" s="13"/>
      <c r="B346" s="1"/>
      <c r="C346" s="36"/>
      <c r="D346" s="261"/>
      <c r="E346" s="262"/>
      <c r="F346" s="41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35.1" hidden="1" customHeight="1">
      <c r="A347" s="13"/>
      <c r="B347" s="1"/>
      <c r="C347" s="36"/>
      <c r="D347" s="261"/>
      <c r="E347" s="262"/>
      <c r="F347" s="41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35.1" hidden="1" customHeight="1">
      <c r="A348" s="13"/>
      <c r="B348" s="1"/>
      <c r="C348" s="36"/>
      <c r="D348" s="261"/>
      <c r="E348" s="262"/>
      <c r="F348" s="41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35.1" hidden="1" customHeight="1">
      <c r="A349" s="13"/>
      <c r="B349" s="1"/>
      <c r="C349" s="36"/>
      <c r="D349" s="261"/>
      <c r="E349" s="262"/>
      <c r="F349" s="41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8"/>
        <v>0</v>
      </c>
      <c r="I349" s="14"/>
    </row>
    <row r="350" spans="1:9" ht="35.1" hidden="1" customHeight="1">
      <c r="A350" s="13"/>
      <c r="B350" s="1"/>
      <c r="C350" s="36"/>
      <c r="D350" s="261"/>
      <c r="E350" s="262"/>
      <c r="F350" s="41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8"/>
        <v>0</v>
      </c>
      <c r="I350" s="14"/>
    </row>
    <row r="351" spans="1:9" ht="35.1" hidden="1" customHeight="1">
      <c r="A351" s="13"/>
      <c r="B351" s="1"/>
      <c r="C351" s="36"/>
      <c r="D351" s="261"/>
      <c r="E351" s="262"/>
      <c r="F351" s="41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8"/>
        <v>0</v>
      </c>
      <c r="I351" s="14"/>
    </row>
    <row r="352" spans="1:9" ht="35.1" hidden="1" customHeight="1">
      <c r="A352" s="13"/>
      <c r="B352" s="1"/>
      <c r="C352" s="36"/>
      <c r="D352" s="261"/>
      <c r="E352" s="262"/>
      <c r="F352" s="41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8"/>
        <v>0</v>
      </c>
      <c r="I352" s="14"/>
    </row>
    <row r="353" spans="1:9" ht="35.1" hidden="1" customHeight="1">
      <c r="A353" s="13"/>
      <c r="B353" s="1"/>
      <c r="C353" s="36"/>
      <c r="D353" s="261"/>
      <c r="E353" s="262"/>
      <c r="F353" s="41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8"/>
        <v>0</v>
      </c>
      <c r="I353" s="14"/>
    </row>
    <row r="354" spans="1:9" ht="35.1" hidden="1" customHeight="1">
      <c r="A354" s="13"/>
      <c r="B354" s="1"/>
      <c r="C354" s="36"/>
      <c r="D354" s="261"/>
      <c r="E354" s="262"/>
      <c r="F354" s="41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8"/>
        <v>0</v>
      </c>
      <c r="I354" s="14"/>
    </row>
    <row r="355" spans="1:9" ht="35.1" hidden="1" customHeight="1">
      <c r="A355" s="13"/>
      <c r="B355" s="1"/>
      <c r="C355" s="36"/>
      <c r="D355" s="261"/>
      <c r="E355" s="262"/>
      <c r="F355" s="41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8"/>
        <v>0</v>
      </c>
      <c r="I355" s="14"/>
    </row>
    <row r="356" spans="1:9" ht="35.1" hidden="1" customHeight="1">
      <c r="A356" s="13"/>
      <c r="B356" s="1"/>
      <c r="C356" s="36"/>
      <c r="D356" s="261"/>
      <c r="E356" s="262"/>
      <c r="F356" s="41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8"/>
        <v>0</v>
      </c>
      <c r="I356" s="14"/>
    </row>
    <row r="357" spans="1:9" ht="35.1" hidden="1" customHeight="1">
      <c r="A357" s="13"/>
      <c r="B357" s="1"/>
      <c r="C357" s="36"/>
      <c r="D357" s="261"/>
      <c r="E357" s="262"/>
      <c r="F357" s="41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8"/>
        <v>0</v>
      </c>
      <c r="I357" s="14"/>
    </row>
    <row r="358" spans="1:9" ht="35.1" hidden="1" customHeight="1">
      <c r="A358" s="13"/>
      <c r="B358" s="1"/>
      <c r="C358" s="36"/>
      <c r="D358" s="261"/>
      <c r="E358" s="262"/>
      <c r="F358" s="41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8"/>
        <v>0</v>
      </c>
      <c r="I358" s="14"/>
    </row>
    <row r="359" spans="1:9" ht="35.1" hidden="1" customHeight="1">
      <c r="A359" s="13"/>
      <c r="B359" s="1"/>
      <c r="C359" s="36"/>
      <c r="D359" s="261"/>
      <c r="E359" s="262"/>
      <c r="F359" s="41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8"/>
        <v>0</v>
      </c>
      <c r="I359" s="14"/>
    </row>
    <row r="360" spans="1:9" ht="35.1" hidden="1" customHeight="1">
      <c r="A360" s="13"/>
      <c r="B360" s="1"/>
      <c r="C360" s="36"/>
      <c r="D360" s="261"/>
      <c r="E360" s="262"/>
      <c r="F360" s="41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8"/>
        <v>0</v>
      </c>
      <c r="I360" s="14"/>
    </row>
    <row r="361" spans="1:9" ht="35.1" hidden="1" customHeight="1">
      <c r="A361" s="13"/>
      <c r="B361" s="1"/>
      <c r="C361" s="36"/>
      <c r="D361" s="261"/>
      <c r="E361" s="262"/>
      <c r="F361" s="41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8"/>
        <v>0</v>
      </c>
      <c r="I361" s="14"/>
    </row>
    <row r="362" spans="1:9" ht="35.1" hidden="1" customHeight="1">
      <c r="A362" s="13"/>
      <c r="B362" s="1"/>
      <c r="C362" s="36"/>
      <c r="D362" s="261"/>
      <c r="E362" s="262"/>
      <c r="F362" s="41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8"/>
        <v>0</v>
      </c>
      <c r="I362" s="14"/>
    </row>
    <row r="363" spans="1:9" ht="35.1" hidden="1" customHeight="1">
      <c r="A363" s="13"/>
      <c r="B363" s="1"/>
      <c r="C363" s="36"/>
      <c r="D363" s="261"/>
      <c r="E363" s="262"/>
      <c r="F363" s="41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8"/>
        <v>0</v>
      </c>
      <c r="I363" s="14"/>
    </row>
    <row r="364" spans="1:9" ht="35.1" hidden="1" customHeight="1">
      <c r="A364" s="13"/>
      <c r="B364" s="1"/>
      <c r="C364" s="36"/>
      <c r="D364" s="261"/>
      <c r="E364" s="262"/>
      <c r="F364" s="41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8"/>
        <v>0</v>
      </c>
      <c r="I364" s="14"/>
    </row>
    <row r="365" spans="1:9" ht="35.1" hidden="1" customHeight="1">
      <c r="A365" s="13"/>
      <c r="B365" s="1"/>
      <c r="C365" s="36"/>
      <c r="D365" s="261"/>
      <c r="E365" s="262"/>
      <c r="F365" s="41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8"/>
        <v>0</v>
      </c>
      <c r="I365" s="14"/>
    </row>
    <row r="366" spans="1:9" ht="35.1" hidden="1" customHeight="1">
      <c r="A366" s="13"/>
      <c r="B366" s="1"/>
      <c r="C366" s="36"/>
      <c r="D366" s="261"/>
      <c r="E366" s="262"/>
      <c r="F366" s="41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8"/>
        <v>0</v>
      </c>
      <c r="I366" s="14"/>
    </row>
    <row r="367" spans="1:9" ht="35.1" hidden="1" customHeight="1">
      <c r="A367" s="13"/>
      <c r="B367" s="1"/>
      <c r="C367" s="37"/>
      <c r="D367" s="261"/>
      <c r="E367" s="262"/>
      <c r="F367" s="41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8"/>
        <v>0</v>
      </c>
      <c r="I367" s="14"/>
    </row>
    <row r="368" spans="1:9" ht="35.1" hidden="1" customHeight="1">
      <c r="A368" s="13"/>
      <c r="B368" s="1"/>
      <c r="C368" s="36"/>
      <c r="D368" s="261"/>
      <c r="E368" s="262"/>
      <c r="F368" s="41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8"/>
        <v>0</v>
      </c>
      <c r="I368" s="14"/>
    </row>
    <row r="369" spans="1:9" ht="35.1" hidden="1" customHeight="1">
      <c r="A369" s="13"/>
      <c r="B369" s="1"/>
      <c r="C369" s="36"/>
      <c r="D369" s="261"/>
      <c r="E369" s="262"/>
      <c r="F369" s="41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8"/>
        <v>0</v>
      </c>
      <c r="I369" s="14"/>
    </row>
    <row r="370" spans="1:9" ht="35.1" hidden="1" customHeight="1">
      <c r="A370" s="13"/>
      <c r="B370" s="1"/>
      <c r="C370" s="36"/>
      <c r="D370" s="261"/>
      <c r="E370" s="262"/>
      <c r="F370" s="41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8"/>
        <v>0</v>
      </c>
      <c r="I370" s="14"/>
    </row>
    <row r="371" spans="1:9" ht="35.1" hidden="1" customHeight="1">
      <c r="A371" s="13"/>
      <c r="B371" s="1"/>
      <c r="C371" s="36"/>
      <c r="D371" s="261"/>
      <c r="E371" s="262"/>
      <c r="F371" s="41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8"/>
        <v>0</v>
      </c>
      <c r="I371" s="14"/>
    </row>
    <row r="372" spans="1:9" ht="35.1" hidden="1" customHeight="1">
      <c r="A372" s="13"/>
      <c r="B372" s="1"/>
      <c r="C372" s="36"/>
      <c r="D372" s="261"/>
      <c r="E372" s="262"/>
      <c r="F372" s="41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8"/>
        <v>0</v>
      </c>
      <c r="I372" s="14"/>
    </row>
    <row r="373" spans="1:9" ht="35.1" hidden="1" customHeight="1">
      <c r="A373" s="13"/>
      <c r="B373" s="1"/>
      <c r="C373" s="36"/>
      <c r="D373" s="261"/>
      <c r="E373" s="262"/>
      <c r="F373" s="41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8"/>
        <v>0</v>
      </c>
      <c r="I373" s="14"/>
    </row>
    <row r="374" spans="1:9" ht="35.1" hidden="1" customHeight="1">
      <c r="A374" s="13"/>
      <c r="B374" s="1"/>
      <c r="C374" s="36"/>
      <c r="D374" s="261"/>
      <c r="E374" s="262"/>
      <c r="F374" s="41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8"/>
        <v>0</v>
      </c>
      <c r="I374" s="14"/>
    </row>
    <row r="375" spans="1:9" ht="35.1" hidden="1" customHeight="1">
      <c r="A375" s="13"/>
      <c r="B375" s="1"/>
      <c r="C375" s="36"/>
      <c r="D375" s="261"/>
      <c r="E375" s="262"/>
      <c r="F375" s="41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8"/>
        <v>0</v>
      </c>
      <c r="I375" s="14"/>
    </row>
    <row r="376" spans="1:9" ht="35.1" hidden="1" customHeight="1">
      <c r="A376" s="13"/>
      <c r="B376" s="1"/>
      <c r="C376" s="36"/>
      <c r="D376" s="261"/>
      <c r="E376" s="262"/>
      <c r="F376" s="41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8"/>
        <v>0</v>
      </c>
      <c r="I376" s="14"/>
    </row>
    <row r="377" spans="1:9" ht="35.1" hidden="1" customHeight="1">
      <c r="A377" s="13"/>
      <c r="B377" s="1"/>
      <c r="C377" s="36"/>
      <c r="D377" s="261"/>
      <c r="E377" s="262"/>
      <c r="F377" s="41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8"/>
        <v>0</v>
      </c>
      <c r="I377" s="14"/>
    </row>
    <row r="378" spans="1:9" ht="35.1" hidden="1" customHeight="1">
      <c r="A378" s="13"/>
      <c r="B378" s="1"/>
      <c r="C378" s="36"/>
      <c r="D378" s="261"/>
      <c r="E378" s="262"/>
      <c r="F378" s="41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8"/>
        <v>0</v>
      </c>
      <c r="I378" s="14"/>
    </row>
    <row r="379" spans="1:9" ht="35.1" hidden="1" customHeight="1">
      <c r="A379" s="13"/>
      <c r="B379" s="1"/>
      <c r="C379" s="36"/>
      <c r="D379" s="261"/>
      <c r="E379" s="262"/>
      <c r="F379" s="41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8"/>
        <v>0</v>
      </c>
      <c r="I379" s="14"/>
    </row>
    <row r="380" spans="1:9" ht="35.1" hidden="1" customHeight="1">
      <c r="A380" s="13"/>
      <c r="B380" s="1"/>
      <c r="C380" s="36"/>
      <c r="D380" s="261"/>
      <c r="E380" s="262"/>
      <c r="F380" s="41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8"/>
        <v>0</v>
      </c>
      <c r="I380" s="14"/>
    </row>
    <row r="381" spans="1:9" ht="35.1" hidden="1" customHeight="1">
      <c r="A381" s="13"/>
      <c r="B381" s="1"/>
      <c r="C381" s="36"/>
      <c r="D381" s="261"/>
      <c r="E381" s="262"/>
      <c r="F381" s="41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8"/>
        <v>0</v>
      </c>
      <c r="I381" s="14"/>
    </row>
    <row r="382" spans="1:9" ht="35.1" hidden="1" customHeight="1">
      <c r="A382" s="13"/>
      <c r="B382" s="1"/>
      <c r="C382" s="36"/>
      <c r="D382" s="261"/>
      <c r="E382" s="262"/>
      <c r="F382" s="41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8"/>
        <v>0</v>
      </c>
      <c r="I382" s="14"/>
    </row>
    <row r="383" spans="1:9" ht="35.1" hidden="1" customHeight="1">
      <c r="A383" s="13"/>
      <c r="B383" s="1"/>
      <c r="C383" s="36"/>
      <c r="D383" s="261"/>
      <c r="E383" s="262"/>
      <c r="F383" s="41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8"/>
        <v>0</v>
      </c>
      <c r="I383" s="14"/>
    </row>
    <row r="384" spans="1:9" ht="35.1" hidden="1" customHeight="1">
      <c r="A384" s="13"/>
      <c r="B384" s="1"/>
      <c r="C384" s="36"/>
      <c r="D384" s="261"/>
      <c r="E384" s="262"/>
      <c r="F384" s="41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8"/>
        <v>0</v>
      </c>
      <c r="I384" s="14"/>
    </row>
    <row r="385" spans="1:9" ht="35.1" hidden="1" customHeight="1">
      <c r="A385" s="13"/>
      <c r="B385" s="1"/>
      <c r="C385" s="36"/>
      <c r="D385" s="261"/>
      <c r="E385" s="262"/>
      <c r="F385" s="41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8"/>
        <v>0</v>
      </c>
      <c r="I385" s="14"/>
    </row>
    <row r="386" spans="1:9" ht="35.1" hidden="1" customHeight="1">
      <c r="A386" s="13"/>
      <c r="B386" s="1"/>
      <c r="C386" s="36"/>
      <c r="D386" s="261"/>
      <c r="E386" s="262"/>
      <c r="F386" s="41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8"/>
        <v>0</v>
      </c>
      <c r="I386" s="14"/>
    </row>
    <row r="387" spans="1:9" ht="35.1" hidden="1" customHeight="1">
      <c r="A387" s="13"/>
      <c r="B387" s="1"/>
      <c r="C387" s="36"/>
      <c r="D387" s="261"/>
      <c r="E387" s="262"/>
      <c r="F387" s="41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8"/>
        <v>0</v>
      </c>
      <c r="I387" s="14"/>
    </row>
    <row r="388" spans="1:9" ht="35.1" hidden="1" customHeight="1">
      <c r="A388" s="13"/>
      <c r="B388" s="1"/>
      <c r="C388" s="36"/>
      <c r="D388" s="261"/>
      <c r="E388" s="262"/>
      <c r="F388" s="41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8"/>
        <v>0</v>
      </c>
      <c r="I388" s="14"/>
    </row>
    <row r="389" spans="1:9" ht="35.1" hidden="1" customHeight="1">
      <c r="A389" s="13"/>
      <c r="B389" s="1"/>
      <c r="C389" s="36"/>
      <c r="D389" s="261"/>
      <c r="E389" s="262"/>
      <c r="F389" s="41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8"/>
        <v>0</v>
      </c>
      <c r="I389" s="14"/>
    </row>
    <row r="390" spans="1:9" ht="35.1" hidden="1" customHeight="1">
      <c r="A390" s="13"/>
      <c r="B390" s="1"/>
      <c r="C390" s="36"/>
      <c r="D390" s="261"/>
      <c r="E390" s="262"/>
      <c r="F390" s="41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8"/>
        <v>0</v>
      </c>
      <c r="I390" s="14"/>
    </row>
    <row r="391" spans="1:9" ht="35.1" hidden="1" customHeight="1">
      <c r="A391" s="13"/>
      <c r="B391" s="1"/>
      <c r="C391" s="36"/>
      <c r="D391" s="261"/>
      <c r="E391" s="262"/>
      <c r="F391" s="41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8"/>
        <v>0</v>
      </c>
      <c r="I391" s="14"/>
    </row>
    <row r="392" spans="1:9" ht="35.1" hidden="1" customHeight="1">
      <c r="A392" s="13"/>
      <c r="B392" s="1"/>
      <c r="C392" s="36"/>
      <c r="D392" s="261"/>
      <c r="E392" s="262"/>
      <c r="F392" s="41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8"/>
        <v>0</v>
      </c>
      <c r="I392" s="14"/>
    </row>
    <row r="393" spans="1:9" ht="35.1" hidden="1" customHeight="1">
      <c r="A393" s="13"/>
      <c r="B393" s="1"/>
      <c r="C393" s="36"/>
      <c r="D393" s="261"/>
      <c r="E393" s="262"/>
      <c r="F393" s="41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8"/>
        <v>0</v>
      </c>
      <c r="I393" s="14"/>
    </row>
    <row r="394" spans="1:9" ht="35.1" hidden="1" customHeight="1">
      <c r="A394" s="13"/>
      <c r="B394" s="1"/>
      <c r="C394" s="36"/>
      <c r="D394" s="261"/>
      <c r="E394" s="262"/>
      <c r="F394" s="41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8"/>
        <v>0</v>
      </c>
      <c r="I394" s="14"/>
    </row>
    <row r="395" spans="1:9" ht="35.1" hidden="1" customHeight="1">
      <c r="A395" s="13"/>
      <c r="B395" s="1"/>
      <c r="C395" s="37"/>
      <c r="D395" s="261"/>
      <c r="E395" s="262"/>
      <c r="F395" s="41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35.1" hidden="1" customHeight="1">
      <c r="A396" s="13"/>
      <c r="B396" s="1"/>
      <c r="C396" s="36"/>
      <c r="D396" s="261"/>
      <c r="E396" s="262"/>
      <c r="F396" s="41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9">ROUND(IF(ISNUMBER(B396), G396*B396, 0),5)</f>
        <v>0</v>
      </c>
      <c r="I396" s="14"/>
    </row>
    <row r="397" spans="1:9" ht="35.1" hidden="1" customHeight="1">
      <c r="A397" s="13"/>
      <c r="B397" s="1"/>
      <c r="C397" s="36"/>
      <c r="D397" s="261"/>
      <c r="E397" s="262"/>
      <c r="F397" s="41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35.1" hidden="1" customHeight="1">
      <c r="A398" s="13"/>
      <c r="B398" s="1"/>
      <c r="C398" s="36"/>
      <c r="D398" s="261"/>
      <c r="E398" s="262"/>
      <c r="F398" s="41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35.1" hidden="1" customHeight="1">
      <c r="A399" s="13"/>
      <c r="B399" s="1"/>
      <c r="C399" s="36"/>
      <c r="D399" s="261"/>
      <c r="E399" s="262"/>
      <c r="F399" s="41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35.1" hidden="1" customHeight="1">
      <c r="A400" s="13"/>
      <c r="B400" s="1"/>
      <c r="C400" s="36"/>
      <c r="D400" s="261"/>
      <c r="E400" s="262"/>
      <c r="F400" s="41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35.1" hidden="1" customHeight="1">
      <c r="A401" s="13"/>
      <c r="B401" s="1"/>
      <c r="C401" s="36"/>
      <c r="D401" s="261"/>
      <c r="E401" s="262"/>
      <c r="F401" s="41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9"/>
        <v>0</v>
      </c>
      <c r="I401" s="14"/>
    </row>
    <row r="402" spans="1:9" ht="35.1" hidden="1" customHeight="1">
      <c r="A402" s="13"/>
      <c r="B402" s="1"/>
      <c r="C402" s="36"/>
      <c r="D402" s="261"/>
      <c r="E402" s="262"/>
      <c r="F402" s="41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9"/>
        <v>0</v>
      </c>
      <c r="I402" s="14"/>
    </row>
    <row r="403" spans="1:9" ht="35.1" hidden="1" customHeight="1">
      <c r="A403" s="13"/>
      <c r="B403" s="1"/>
      <c r="C403" s="36"/>
      <c r="D403" s="261"/>
      <c r="E403" s="262"/>
      <c r="F403" s="41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9"/>
        <v>0</v>
      </c>
      <c r="I403" s="14"/>
    </row>
    <row r="404" spans="1:9" ht="35.1" hidden="1" customHeight="1">
      <c r="A404" s="13"/>
      <c r="B404" s="1"/>
      <c r="C404" s="36"/>
      <c r="D404" s="261"/>
      <c r="E404" s="262"/>
      <c r="F404" s="41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9"/>
        <v>0</v>
      </c>
      <c r="I404" s="14"/>
    </row>
    <row r="405" spans="1:9" ht="35.1" hidden="1" customHeight="1">
      <c r="A405" s="13"/>
      <c r="B405" s="1"/>
      <c r="C405" s="36"/>
      <c r="D405" s="261"/>
      <c r="E405" s="262"/>
      <c r="F405" s="41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9"/>
        <v>0</v>
      </c>
      <c r="I405" s="14"/>
    </row>
    <row r="406" spans="1:9" ht="35.1" hidden="1" customHeight="1">
      <c r="A406" s="13"/>
      <c r="B406" s="1"/>
      <c r="C406" s="36"/>
      <c r="D406" s="261"/>
      <c r="E406" s="262"/>
      <c r="F406" s="41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9"/>
        <v>0</v>
      </c>
      <c r="I406" s="14"/>
    </row>
    <row r="407" spans="1:9" ht="35.1" hidden="1" customHeight="1">
      <c r="A407" s="13"/>
      <c r="B407" s="1"/>
      <c r="C407" s="36"/>
      <c r="D407" s="261"/>
      <c r="E407" s="262"/>
      <c r="F407" s="41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9"/>
        <v>0</v>
      </c>
      <c r="I407" s="14"/>
    </row>
    <row r="408" spans="1:9" ht="35.1" hidden="1" customHeight="1">
      <c r="A408" s="13"/>
      <c r="B408" s="1"/>
      <c r="C408" s="36"/>
      <c r="D408" s="261"/>
      <c r="E408" s="262"/>
      <c r="F408" s="41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9"/>
        <v>0</v>
      </c>
      <c r="I408" s="14"/>
    </row>
    <row r="409" spans="1:9" ht="35.1" hidden="1" customHeight="1">
      <c r="A409" s="13"/>
      <c r="B409" s="1"/>
      <c r="C409" s="36"/>
      <c r="D409" s="261"/>
      <c r="E409" s="262"/>
      <c r="F409" s="41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9"/>
        <v>0</v>
      </c>
      <c r="I409" s="14"/>
    </row>
    <row r="410" spans="1:9" ht="35.1" hidden="1" customHeight="1">
      <c r="A410" s="13"/>
      <c r="B410" s="1"/>
      <c r="C410" s="36"/>
      <c r="D410" s="261"/>
      <c r="E410" s="262"/>
      <c r="F410" s="41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9"/>
        <v>0</v>
      </c>
      <c r="I410" s="14"/>
    </row>
    <row r="411" spans="1:9" ht="35.1" hidden="1" customHeight="1">
      <c r="A411" s="13"/>
      <c r="B411" s="1"/>
      <c r="C411" s="37"/>
      <c r="D411" s="261"/>
      <c r="E411" s="262"/>
      <c r="F411" s="41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9"/>
        <v>0</v>
      </c>
      <c r="I411" s="14"/>
    </row>
    <row r="412" spans="1:9" ht="35.1" hidden="1" customHeight="1">
      <c r="A412" s="13"/>
      <c r="B412" s="1"/>
      <c r="C412" s="37"/>
      <c r="D412" s="261"/>
      <c r="E412" s="262"/>
      <c r="F412" s="41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9"/>
        <v>0</v>
      </c>
      <c r="I412" s="14"/>
    </row>
    <row r="413" spans="1:9" ht="35.1" hidden="1" customHeight="1">
      <c r="A413" s="13"/>
      <c r="B413" s="1"/>
      <c r="C413" s="36"/>
      <c r="D413" s="261"/>
      <c r="E413" s="262"/>
      <c r="F413" s="41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9"/>
        <v>0</v>
      </c>
      <c r="I413" s="14"/>
    </row>
    <row r="414" spans="1:9" ht="35.1" hidden="1" customHeight="1">
      <c r="A414" s="13"/>
      <c r="B414" s="1"/>
      <c r="C414" s="36"/>
      <c r="D414" s="261"/>
      <c r="E414" s="262"/>
      <c r="F414" s="41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9"/>
        <v>0</v>
      </c>
      <c r="I414" s="14"/>
    </row>
    <row r="415" spans="1:9" ht="35.1" hidden="1" customHeight="1">
      <c r="A415" s="13"/>
      <c r="B415" s="1"/>
      <c r="C415" s="36"/>
      <c r="D415" s="261"/>
      <c r="E415" s="262"/>
      <c r="F415" s="41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9"/>
        <v>0</v>
      </c>
      <c r="I415" s="14"/>
    </row>
    <row r="416" spans="1:9" ht="35.1" hidden="1" customHeight="1">
      <c r="A416" s="13"/>
      <c r="B416" s="1"/>
      <c r="C416" s="36"/>
      <c r="D416" s="261"/>
      <c r="E416" s="262"/>
      <c r="F416" s="41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9"/>
        <v>0</v>
      </c>
      <c r="I416" s="14"/>
    </row>
    <row r="417" spans="1:9" ht="35.1" hidden="1" customHeight="1">
      <c r="A417" s="13"/>
      <c r="B417" s="1"/>
      <c r="C417" s="36"/>
      <c r="D417" s="261"/>
      <c r="E417" s="262"/>
      <c r="F417" s="41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9"/>
        <v>0</v>
      </c>
      <c r="I417" s="14"/>
    </row>
    <row r="418" spans="1:9" ht="35.1" hidden="1" customHeight="1">
      <c r="A418" s="13"/>
      <c r="B418" s="1"/>
      <c r="C418" s="36"/>
      <c r="D418" s="261"/>
      <c r="E418" s="262"/>
      <c r="F418" s="41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9"/>
        <v>0</v>
      </c>
      <c r="I418" s="14"/>
    </row>
    <row r="419" spans="1:9" ht="35.1" hidden="1" customHeight="1">
      <c r="A419" s="13"/>
      <c r="B419" s="1"/>
      <c r="C419" s="36"/>
      <c r="D419" s="261"/>
      <c r="E419" s="262"/>
      <c r="F419" s="41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9"/>
        <v>0</v>
      </c>
      <c r="I419" s="14"/>
    </row>
    <row r="420" spans="1:9" ht="35.1" hidden="1" customHeight="1">
      <c r="A420" s="13"/>
      <c r="B420" s="1"/>
      <c r="C420" s="36"/>
      <c r="D420" s="261"/>
      <c r="E420" s="262"/>
      <c r="F420" s="41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9"/>
        <v>0</v>
      </c>
      <c r="I420" s="14"/>
    </row>
    <row r="421" spans="1:9" ht="35.1" hidden="1" customHeight="1">
      <c r="A421" s="13"/>
      <c r="B421" s="1"/>
      <c r="C421" s="36"/>
      <c r="D421" s="261"/>
      <c r="E421" s="262"/>
      <c r="F421" s="41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9"/>
        <v>0</v>
      </c>
      <c r="I421" s="14"/>
    </row>
    <row r="422" spans="1:9" ht="35.1" hidden="1" customHeight="1">
      <c r="A422" s="13"/>
      <c r="B422" s="1"/>
      <c r="C422" s="36"/>
      <c r="D422" s="261"/>
      <c r="E422" s="262"/>
      <c r="F422" s="41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9"/>
        <v>0</v>
      </c>
      <c r="I422" s="14"/>
    </row>
    <row r="423" spans="1:9" ht="35.1" hidden="1" customHeight="1">
      <c r="A423" s="13"/>
      <c r="B423" s="1"/>
      <c r="C423" s="37"/>
      <c r="D423" s="261"/>
      <c r="E423" s="262"/>
      <c r="F423" s="41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9"/>
        <v>0</v>
      </c>
      <c r="I423" s="14"/>
    </row>
    <row r="424" spans="1:9" ht="35.1" hidden="1" customHeight="1">
      <c r="A424" s="13"/>
      <c r="B424" s="1"/>
      <c r="C424" s="36"/>
      <c r="D424" s="261"/>
      <c r="E424" s="262"/>
      <c r="F424" s="41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9"/>
        <v>0</v>
      </c>
      <c r="I424" s="14"/>
    </row>
    <row r="425" spans="1:9" ht="35.1" hidden="1" customHeight="1">
      <c r="A425" s="13"/>
      <c r="B425" s="1"/>
      <c r="C425" s="36"/>
      <c r="D425" s="261"/>
      <c r="E425" s="262"/>
      <c r="F425" s="41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9"/>
        <v>0</v>
      </c>
      <c r="I425" s="14"/>
    </row>
    <row r="426" spans="1:9" ht="35.1" hidden="1" customHeight="1">
      <c r="A426" s="13"/>
      <c r="B426" s="1"/>
      <c r="C426" s="36"/>
      <c r="D426" s="261"/>
      <c r="E426" s="262"/>
      <c r="F426" s="41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9"/>
        <v>0</v>
      </c>
      <c r="I426" s="14"/>
    </row>
    <row r="427" spans="1:9" ht="35.1" hidden="1" customHeight="1">
      <c r="A427" s="13"/>
      <c r="B427" s="1"/>
      <c r="C427" s="36"/>
      <c r="D427" s="261"/>
      <c r="E427" s="262"/>
      <c r="F427" s="41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9"/>
        <v>0</v>
      </c>
      <c r="I427" s="14"/>
    </row>
    <row r="428" spans="1:9" ht="35.1" hidden="1" customHeight="1">
      <c r="A428" s="13"/>
      <c r="B428" s="1"/>
      <c r="C428" s="36"/>
      <c r="D428" s="261"/>
      <c r="E428" s="262"/>
      <c r="F428" s="41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9"/>
        <v>0</v>
      </c>
      <c r="I428" s="14"/>
    </row>
    <row r="429" spans="1:9" ht="35.1" hidden="1" customHeight="1">
      <c r="A429" s="13"/>
      <c r="B429" s="1"/>
      <c r="C429" s="36"/>
      <c r="D429" s="261"/>
      <c r="E429" s="262"/>
      <c r="F429" s="41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9"/>
        <v>0</v>
      </c>
      <c r="I429" s="14"/>
    </row>
    <row r="430" spans="1:9" ht="35.1" hidden="1" customHeight="1">
      <c r="A430" s="13"/>
      <c r="B430" s="1"/>
      <c r="C430" s="36"/>
      <c r="D430" s="261"/>
      <c r="E430" s="262"/>
      <c r="F430" s="41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9"/>
        <v>0</v>
      </c>
      <c r="I430" s="14"/>
    </row>
    <row r="431" spans="1:9" ht="35.1" hidden="1" customHeight="1">
      <c r="A431" s="13"/>
      <c r="B431" s="1"/>
      <c r="C431" s="36"/>
      <c r="D431" s="261"/>
      <c r="E431" s="262"/>
      <c r="F431" s="41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9"/>
        <v>0</v>
      </c>
      <c r="I431" s="14"/>
    </row>
    <row r="432" spans="1:9" ht="35.1" hidden="1" customHeight="1">
      <c r="A432" s="13"/>
      <c r="B432" s="1"/>
      <c r="C432" s="36"/>
      <c r="D432" s="261"/>
      <c r="E432" s="262"/>
      <c r="F432" s="41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9"/>
        <v>0</v>
      </c>
      <c r="I432" s="14"/>
    </row>
    <row r="433" spans="1:9" ht="35.1" hidden="1" customHeight="1">
      <c r="A433" s="13"/>
      <c r="B433" s="1"/>
      <c r="C433" s="36"/>
      <c r="D433" s="261"/>
      <c r="E433" s="262"/>
      <c r="F433" s="41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9"/>
        <v>0</v>
      </c>
      <c r="I433" s="14"/>
    </row>
    <row r="434" spans="1:9" ht="35.1" hidden="1" customHeight="1">
      <c r="A434" s="13"/>
      <c r="B434" s="1"/>
      <c r="C434" s="36"/>
      <c r="D434" s="261"/>
      <c r="E434" s="262"/>
      <c r="F434" s="41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9"/>
        <v>0</v>
      </c>
      <c r="I434" s="14"/>
    </row>
    <row r="435" spans="1:9" ht="35.1" hidden="1" customHeight="1">
      <c r="A435" s="13"/>
      <c r="B435" s="1"/>
      <c r="C435" s="36"/>
      <c r="D435" s="261"/>
      <c r="E435" s="262"/>
      <c r="F435" s="41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9"/>
        <v>0</v>
      </c>
      <c r="I435" s="14"/>
    </row>
    <row r="436" spans="1:9" ht="35.1" hidden="1" customHeight="1">
      <c r="A436" s="13"/>
      <c r="B436" s="1"/>
      <c r="C436" s="36"/>
      <c r="D436" s="261"/>
      <c r="E436" s="262"/>
      <c r="F436" s="41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9"/>
        <v>0</v>
      </c>
      <c r="I436" s="14"/>
    </row>
    <row r="437" spans="1:9" ht="35.1" hidden="1" customHeight="1">
      <c r="A437" s="13"/>
      <c r="B437" s="1"/>
      <c r="C437" s="36"/>
      <c r="D437" s="261"/>
      <c r="E437" s="262"/>
      <c r="F437" s="41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9"/>
        <v>0</v>
      </c>
      <c r="I437" s="14"/>
    </row>
    <row r="438" spans="1:9" ht="35.1" hidden="1" customHeight="1">
      <c r="A438" s="13"/>
      <c r="B438" s="1"/>
      <c r="C438" s="36"/>
      <c r="D438" s="261"/>
      <c r="E438" s="262"/>
      <c r="F438" s="41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9"/>
        <v>0</v>
      </c>
      <c r="I438" s="14"/>
    </row>
    <row r="439" spans="1:9" ht="35.1" hidden="1" customHeight="1">
      <c r="A439" s="13"/>
      <c r="B439" s="1"/>
      <c r="C439" s="36"/>
      <c r="D439" s="261"/>
      <c r="E439" s="262"/>
      <c r="F439" s="41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9"/>
        <v>0</v>
      </c>
      <c r="I439" s="14"/>
    </row>
    <row r="440" spans="1:9" ht="35.1" hidden="1" customHeight="1">
      <c r="A440" s="13"/>
      <c r="B440" s="1"/>
      <c r="C440" s="36"/>
      <c r="D440" s="261"/>
      <c r="E440" s="262"/>
      <c r="F440" s="41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9"/>
        <v>0</v>
      </c>
      <c r="I440" s="14"/>
    </row>
    <row r="441" spans="1:9" ht="35.1" hidden="1" customHeight="1">
      <c r="A441" s="13"/>
      <c r="B441" s="1"/>
      <c r="C441" s="36"/>
      <c r="D441" s="261"/>
      <c r="E441" s="262"/>
      <c r="F441" s="41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9"/>
        <v>0</v>
      </c>
      <c r="I441" s="14"/>
    </row>
    <row r="442" spans="1:9" ht="35.1" hidden="1" customHeight="1">
      <c r="A442" s="13"/>
      <c r="B442" s="1"/>
      <c r="C442" s="36"/>
      <c r="D442" s="261"/>
      <c r="E442" s="262"/>
      <c r="F442" s="41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9"/>
        <v>0</v>
      </c>
      <c r="I442" s="14"/>
    </row>
    <row r="443" spans="1:9" ht="35.1" hidden="1" customHeight="1">
      <c r="A443" s="13"/>
      <c r="B443" s="1"/>
      <c r="C443" s="36"/>
      <c r="D443" s="261"/>
      <c r="E443" s="262"/>
      <c r="F443" s="41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9"/>
        <v>0</v>
      </c>
      <c r="I443" s="14"/>
    </row>
    <row r="444" spans="1:9" ht="35.1" hidden="1" customHeight="1">
      <c r="A444" s="13"/>
      <c r="B444" s="1"/>
      <c r="C444" s="36"/>
      <c r="D444" s="261"/>
      <c r="E444" s="262"/>
      <c r="F444" s="41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9"/>
        <v>0</v>
      </c>
      <c r="I444" s="14"/>
    </row>
    <row r="445" spans="1:9" ht="35.1" hidden="1" customHeight="1">
      <c r="A445" s="13"/>
      <c r="B445" s="1"/>
      <c r="C445" s="36"/>
      <c r="D445" s="261"/>
      <c r="E445" s="262"/>
      <c r="F445" s="41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9"/>
        <v>0</v>
      </c>
      <c r="I445" s="14"/>
    </row>
    <row r="446" spans="1:9" ht="35.1" hidden="1" customHeight="1">
      <c r="A446" s="13"/>
      <c r="B446" s="1"/>
      <c r="C446" s="36"/>
      <c r="D446" s="261"/>
      <c r="E446" s="262"/>
      <c r="F446" s="41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9"/>
        <v>0</v>
      </c>
      <c r="I446" s="14"/>
    </row>
    <row r="447" spans="1:9" ht="35.1" hidden="1" customHeight="1">
      <c r="A447" s="13"/>
      <c r="B447" s="1"/>
      <c r="C447" s="36"/>
      <c r="D447" s="261"/>
      <c r="E447" s="262"/>
      <c r="F447" s="41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9"/>
        <v>0</v>
      </c>
      <c r="I447" s="14"/>
    </row>
    <row r="448" spans="1:9" ht="35.1" hidden="1" customHeight="1">
      <c r="A448" s="13"/>
      <c r="B448" s="1"/>
      <c r="C448" s="36"/>
      <c r="D448" s="261"/>
      <c r="E448" s="262"/>
      <c r="F448" s="41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9"/>
        <v>0</v>
      </c>
      <c r="I448" s="14"/>
    </row>
    <row r="449" spans="1:9" ht="35.1" hidden="1" customHeight="1">
      <c r="A449" s="13"/>
      <c r="B449" s="1"/>
      <c r="C449" s="36"/>
      <c r="D449" s="261"/>
      <c r="E449" s="262"/>
      <c r="F449" s="41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9"/>
        <v>0</v>
      </c>
      <c r="I449" s="14"/>
    </row>
    <row r="450" spans="1:9" ht="35.1" hidden="1" customHeight="1">
      <c r="A450" s="13"/>
      <c r="B450" s="1"/>
      <c r="C450" s="36"/>
      <c r="D450" s="261"/>
      <c r="E450" s="262"/>
      <c r="F450" s="41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9"/>
        <v>0</v>
      </c>
      <c r="I450" s="14"/>
    </row>
    <row r="451" spans="1:9" ht="35.1" hidden="1" customHeight="1">
      <c r="A451" s="13"/>
      <c r="B451" s="1"/>
      <c r="C451" s="37"/>
      <c r="D451" s="261"/>
      <c r="E451" s="262"/>
      <c r="F451" s="41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35.1" hidden="1" customHeight="1">
      <c r="A452" s="13"/>
      <c r="B452" s="1"/>
      <c r="C452" s="36"/>
      <c r="D452" s="261"/>
      <c r="E452" s="262"/>
      <c r="F452" s="41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0">ROUND(IF(ISNUMBER(B452), G452*B452, 0),5)</f>
        <v>0</v>
      </c>
      <c r="I452" s="14"/>
    </row>
    <row r="453" spans="1:9" ht="35.1" hidden="1" customHeight="1">
      <c r="A453" s="13"/>
      <c r="B453" s="1"/>
      <c r="C453" s="36"/>
      <c r="D453" s="261"/>
      <c r="E453" s="262"/>
      <c r="F453" s="41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0"/>
        <v>0</v>
      </c>
      <c r="I453" s="14"/>
    </row>
    <row r="454" spans="1:9" ht="35.1" hidden="1" customHeight="1">
      <c r="A454" s="13"/>
      <c r="B454" s="1"/>
      <c r="C454" s="36"/>
      <c r="D454" s="261"/>
      <c r="E454" s="262"/>
      <c r="F454" s="41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0"/>
        <v>0</v>
      </c>
      <c r="I454" s="14"/>
    </row>
    <row r="455" spans="1:9" ht="35.1" hidden="1" customHeight="1">
      <c r="A455" s="13"/>
      <c r="B455" s="1"/>
      <c r="C455" s="36"/>
      <c r="D455" s="261"/>
      <c r="E455" s="262"/>
      <c r="F455" s="41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0"/>
        <v>0</v>
      </c>
      <c r="I455" s="14"/>
    </row>
    <row r="456" spans="1:9" ht="35.1" hidden="1" customHeight="1">
      <c r="A456" s="13"/>
      <c r="B456" s="1"/>
      <c r="C456" s="36"/>
      <c r="D456" s="261"/>
      <c r="E456" s="262"/>
      <c r="F456" s="41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0"/>
        <v>0</v>
      </c>
      <c r="I456" s="14"/>
    </row>
    <row r="457" spans="1:9" ht="35.1" hidden="1" customHeight="1">
      <c r="A457" s="13"/>
      <c r="B457" s="1"/>
      <c r="C457" s="36"/>
      <c r="D457" s="261"/>
      <c r="E457" s="262"/>
      <c r="F457" s="41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0"/>
        <v>0</v>
      </c>
      <c r="I457" s="14"/>
    </row>
    <row r="458" spans="1:9" ht="35.1" hidden="1" customHeight="1">
      <c r="A458" s="13"/>
      <c r="B458" s="1"/>
      <c r="C458" s="36"/>
      <c r="D458" s="261"/>
      <c r="E458" s="262"/>
      <c r="F458" s="41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0"/>
        <v>0</v>
      </c>
      <c r="I458" s="14"/>
    </row>
    <row r="459" spans="1:9" ht="35.1" hidden="1" customHeight="1">
      <c r="A459" s="13"/>
      <c r="B459" s="1"/>
      <c r="C459" s="36"/>
      <c r="D459" s="261"/>
      <c r="E459" s="262"/>
      <c r="F459" s="41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0"/>
        <v>0</v>
      </c>
      <c r="I459" s="14"/>
    </row>
    <row r="460" spans="1:9" ht="35.1" hidden="1" customHeight="1">
      <c r="A460" s="13"/>
      <c r="B460" s="1"/>
      <c r="C460" s="36"/>
      <c r="D460" s="261"/>
      <c r="E460" s="262"/>
      <c r="F460" s="41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0"/>
        <v>0</v>
      </c>
      <c r="I460" s="14"/>
    </row>
    <row r="461" spans="1:9" ht="35.1" hidden="1" customHeight="1">
      <c r="A461" s="13"/>
      <c r="B461" s="1"/>
      <c r="C461" s="36"/>
      <c r="D461" s="261"/>
      <c r="E461" s="262"/>
      <c r="F461" s="41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0"/>
        <v>0</v>
      </c>
      <c r="I461" s="14"/>
    </row>
    <row r="462" spans="1:9" ht="35.1" hidden="1" customHeight="1">
      <c r="A462" s="13"/>
      <c r="B462" s="1"/>
      <c r="C462" s="36"/>
      <c r="D462" s="261"/>
      <c r="E462" s="262"/>
      <c r="F462" s="41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0"/>
        <v>0</v>
      </c>
      <c r="I462" s="14"/>
    </row>
    <row r="463" spans="1:9" ht="35.1" hidden="1" customHeight="1">
      <c r="A463" s="13"/>
      <c r="B463" s="1"/>
      <c r="C463" s="36"/>
      <c r="D463" s="261"/>
      <c r="E463" s="262"/>
      <c r="F463" s="41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0"/>
        <v>0</v>
      </c>
      <c r="I463" s="14"/>
    </row>
    <row r="464" spans="1:9" ht="35.1" hidden="1" customHeight="1">
      <c r="A464" s="13"/>
      <c r="B464" s="1"/>
      <c r="C464" s="36"/>
      <c r="D464" s="261"/>
      <c r="E464" s="262"/>
      <c r="F464" s="41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0"/>
        <v>0</v>
      </c>
      <c r="I464" s="14"/>
    </row>
    <row r="465" spans="1:9" ht="35.1" hidden="1" customHeight="1">
      <c r="A465" s="13"/>
      <c r="B465" s="1"/>
      <c r="C465" s="36"/>
      <c r="D465" s="261"/>
      <c r="E465" s="262"/>
      <c r="F465" s="41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0"/>
        <v>0</v>
      </c>
      <c r="I465" s="14"/>
    </row>
    <row r="466" spans="1:9" ht="35.1" hidden="1" customHeight="1">
      <c r="A466" s="13"/>
      <c r="B466" s="1"/>
      <c r="C466" s="36"/>
      <c r="D466" s="261"/>
      <c r="E466" s="262"/>
      <c r="F466" s="41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0"/>
        <v>0</v>
      </c>
      <c r="I466" s="14"/>
    </row>
    <row r="467" spans="1:9" ht="35.1" hidden="1" customHeight="1">
      <c r="A467" s="13"/>
      <c r="B467" s="1"/>
      <c r="C467" s="36"/>
      <c r="D467" s="261"/>
      <c r="E467" s="262"/>
      <c r="F467" s="41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0"/>
        <v>0</v>
      </c>
      <c r="I467" s="14"/>
    </row>
    <row r="468" spans="1:9" ht="35.1" hidden="1" customHeight="1">
      <c r="A468" s="13"/>
      <c r="B468" s="1"/>
      <c r="C468" s="36"/>
      <c r="D468" s="261"/>
      <c r="E468" s="262"/>
      <c r="F468" s="41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0"/>
        <v>0</v>
      </c>
      <c r="I468" s="14"/>
    </row>
    <row r="469" spans="1:9" ht="35.1" hidden="1" customHeight="1">
      <c r="A469" s="13"/>
      <c r="B469" s="1"/>
      <c r="C469" s="36"/>
      <c r="D469" s="261"/>
      <c r="E469" s="262"/>
      <c r="F469" s="41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0"/>
        <v>0</v>
      </c>
      <c r="I469" s="14"/>
    </row>
    <row r="470" spans="1:9" ht="35.1" hidden="1" customHeight="1">
      <c r="A470" s="13"/>
      <c r="B470" s="1"/>
      <c r="C470" s="36"/>
      <c r="D470" s="261"/>
      <c r="E470" s="262"/>
      <c r="F470" s="41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0"/>
        <v>0</v>
      </c>
      <c r="I470" s="14"/>
    </row>
    <row r="471" spans="1:9" ht="35.1" hidden="1" customHeight="1">
      <c r="A471" s="13"/>
      <c r="B471" s="1"/>
      <c r="C471" s="36"/>
      <c r="D471" s="261"/>
      <c r="E471" s="262"/>
      <c r="F471" s="41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0"/>
        <v>0</v>
      </c>
      <c r="I471" s="14"/>
    </row>
    <row r="472" spans="1:9" ht="35.1" hidden="1" customHeight="1">
      <c r="A472" s="13"/>
      <c r="B472" s="1"/>
      <c r="C472" s="36"/>
      <c r="D472" s="261"/>
      <c r="E472" s="262"/>
      <c r="F472" s="41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0"/>
        <v>0</v>
      </c>
      <c r="I472" s="14"/>
    </row>
    <row r="473" spans="1:9" ht="35.1" hidden="1" customHeight="1">
      <c r="A473" s="13"/>
      <c r="B473" s="1"/>
      <c r="C473" s="36"/>
      <c r="D473" s="261"/>
      <c r="E473" s="262"/>
      <c r="F473" s="41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0"/>
        <v>0</v>
      </c>
      <c r="I473" s="14"/>
    </row>
    <row r="474" spans="1:9" ht="35.1" hidden="1" customHeight="1">
      <c r="A474" s="13"/>
      <c r="B474" s="1"/>
      <c r="C474" s="36"/>
      <c r="D474" s="261"/>
      <c r="E474" s="262"/>
      <c r="F474" s="41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0"/>
        <v>0</v>
      </c>
      <c r="I474" s="14"/>
    </row>
    <row r="475" spans="1:9" ht="35.1" hidden="1" customHeight="1">
      <c r="A475" s="13"/>
      <c r="B475" s="1"/>
      <c r="C475" s="37"/>
      <c r="D475" s="261"/>
      <c r="E475" s="262"/>
      <c r="F475" s="41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0"/>
        <v>0</v>
      </c>
      <c r="I475" s="14"/>
    </row>
    <row r="476" spans="1:9" ht="35.1" hidden="1" customHeight="1">
      <c r="A476" s="13"/>
      <c r="B476" s="1"/>
      <c r="C476" s="36"/>
      <c r="D476" s="261"/>
      <c r="E476" s="262"/>
      <c r="F476" s="41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0"/>
        <v>0</v>
      </c>
      <c r="I476" s="14"/>
    </row>
    <row r="477" spans="1:9" ht="35.1" hidden="1" customHeight="1">
      <c r="A477" s="13"/>
      <c r="B477" s="1"/>
      <c r="C477" s="36"/>
      <c r="D477" s="261"/>
      <c r="E477" s="262"/>
      <c r="F477" s="41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0"/>
        <v>0</v>
      </c>
      <c r="I477" s="14"/>
    </row>
    <row r="478" spans="1:9" ht="35.1" hidden="1" customHeight="1">
      <c r="A478" s="13"/>
      <c r="B478" s="1"/>
      <c r="C478" s="36"/>
      <c r="D478" s="261"/>
      <c r="E478" s="262"/>
      <c r="F478" s="41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0"/>
        <v>0</v>
      </c>
      <c r="I478" s="14"/>
    </row>
    <row r="479" spans="1:9" ht="35.1" hidden="1" customHeight="1">
      <c r="A479" s="13"/>
      <c r="B479" s="1"/>
      <c r="C479" s="36"/>
      <c r="D479" s="261"/>
      <c r="E479" s="262"/>
      <c r="F479" s="41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0"/>
        <v>0</v>
      </c>
      <c r="I479" s="14"/>
    </row>
    <row r="480" spans="1:9" ht="35.1" hidden="1" customHeight="1">
      <c r="A480" s="13"/>
      <c r="B480" s="1"/>
      <c r="C480" s="36"/>
      <c r="D480" s="261"/>
      <c r="E480" s="262"/>
      <c r="F480" s="41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0"/>
        <v>0</v>
      </c>
      <c r="I480" s="14"/>
    </row>
    <row r="481" spans="1:9" ht="35.1" hidden="1" customHeight="1">
      <c r="A481" s="13"/>
      <c r="B481" s="1"/>
      <c r="C481" s="36"/>
      <c r="D481" s="261"/>
      <c r="E481" s="262"/>
      <c r="F481" s="41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0"/>
        <v>0</v>
      </c>
      <c r="I481" s="14"/>
    </row>
    <row r="482" spans="1:9" ht="35.1" hidden="1" customHeight="1">
      <c r="A482" s="13"/>
      <c r="B482" s="1"/>
      <c r="C482" s="36"/>
      <c r="D482" s="261"/>
      <c r="E482" s="262"/>
      <c r="F482" s="41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0"/>
        <v>0</v>
      </c>
      <c r="I482" s="14"/>
    </row>
    <row r="483" spans="1:9" ht="35.1" hidden="1" customHeight="1">
      <c r="A483" s="13"/>
      <c r="B483" s="1"/>
      <c r="C483" s="36"/>
      <c r="D483" s="261"/>
      <c r="E483" s="262"/>
      <c r="F483" s="41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0"/>
        <v>0</v>
      </c>
      <c r="I483" s="14"/>
    </row>
    <row r="484" spans="1:9" ht="35.1" hidden="1" customHeight="1">
      <c r="A484" s="13"/>
      <c r="B484" s="1"/>
      <c r="C484" s="36"/>
      <c r="D484" s="261"/>
      <c r="E484" s="262"/>
      <c r="F484" s="41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0"/>
        <v>0</v>
      </c>
      <c r="I484" s="14"/>
    </row>
    <row r="485" spans="1:9" ht="35.1" hidden="1" customHeight="1">
      <c r="A485" s="13"/>
      <c r="B485" s="1"/>
      <c r="C485" s="36"/>
      <c r="D485" s="261"/>
      <c r="E485" s="262"/>
      <c r="F485" s="41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0"/>
        <v>0</v>
      </c>
      <c r="I485" s="14"/>
    </row>
    <row r="486" spans="1:9" ht="35.1" hidden="1" customHeight="1">
      <c r="A486" s="13"/>
      <c r="B486" s="1"/>
      <c r="C486" s="36"/>
      <c r="D486" s="261"/>
      <c r="E486" s="262"/>
      <c r="F486" s="41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0"/>
        <v>0</v>
      </c>
      <c r="I486" s="14"/>
    </row>
    <row r="487" spans="1:9" ht="35.1" hidden="1" customHeight="1">
      <c r="A487" s="13"/>
      <c r="B487" s="1"/>
      <c r="C487" s="36"/>
      <c r="D487" s="261"/>
      <c r="E487" s="262"/>
      <c r="F487" s="41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0"/>
        <v>0</v>
      </c>
      <c r="I487" s="14"/>
    </row>
    <row r="488" spans="1:9" ht="35.1" hidden="1" customHeight="1">
      <c r="A488" s="13"/>
      <c r="B488" s="1"/>
      <c r="C488" s="36"/>
      <c r="D488" s="261"/>
      <c r="E488" s="262"/>
      <c r="F488" s="41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0"/>
        <v>0</v>
      </c>
      <c r="I488" s="14"/>
    </row>
    <row r="489" spans="1:9" ht="35.1" hidden="1" customHeight="1">
      <c r="A489" s="13"/>
      <c r="B489" s="1"/>
      <c r="C489" s="36"/>
      <c r="D489" s="261"/>
      <c r="E489" s="262"/>
      <c r="F489" s="41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0"/>
        <v>0</v>
      </c>
      <c r="I489" s="14"/>
    </row>
    <row r="490" spans="1:9" ht="35.1" hidden="1" customHeight="1">
      <c r="A490" s="13"/>
      <c r="B490" s="1"/>
      <c r="C490" s="36"/>
      <c r="D490" s="261"/>
      <c r="E490" s="262"/>
      <c r="F490" s="41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0"/>
        <v>0</v>
      </c>
      <c r="I490" s="14"/>
    </row>
    <row r="491" spans="1:9" ht="35.1" hidden="1" customHeight="1">
      <c r="A491" s="13"/>
      <c r="B491" s="1"/>
      <c r="C491" s="36"/>
      <c r="D491" s="261"/>
      <c r="E491" s="262"/>
      <c r="F491" s="41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0"/>
        <v>0</v>
      </c>
      <c r="I491" s="14"/>
    </row>
    <row r="492" spans="1:9" ht="35.1" hidden="1" customHeight="1">
      <c r="A492" s="13"/>
      <c r="B492" s="1"/>
      <c r="C492" s="36"/>
      <c r="D492" s="261"/>
      <c r="E492" s="262"/>
      <c r="F492" s="41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0"/>
        <v>0</v>
      </c>
      <c r="I492" s="14"/>
    </row>
    <row r="493" spans="1:9" ht="35.1" hidden="1" customHeight="1">
      <c r="A493" s="13"/>
      <c r="B493" s="1"/>
      <c r="C493" s="36"/>
      <c r="D493" s="261"/>
      <c r="E493" s="262"/>
      <c r="F493" s="41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0"/>
        <v>0</v>
      </c>
      <c r="I493" s="14"/>
    </row>
    <row r="494" spans="1:9" ht="35.1" hidden="1" customHeight="1">
      <c r="A494" s="13"/>
      <c r="B494" s="1"/>
      <c r="C494" s="36"/>
      <c r="D494" s="261"/>
      <c r="E494" s="262"/>
      <c r="F494" s="41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0"/>
        <v>0</v>
      </c>
      <c r="I494" s="14"/>
    </row>
    <row r="495" spans="1:9" ht="35.1" hidden="1" customHeight="1">
      <c r="A495" s="13"/>
      <c r="B495" s="1"/>
      <c r="C495" s="36"/>
      <c r="D495" s="261"/>
      <c r="E495" s="262"/>
      <c r="F495" s="41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0"/>
        <v>0</v>
      </c>
      <c r="I495" s="14"/>
    </row>
    <row r="496" spans="1:9" ht="35.1" hidden="1" customHeight="1">
      <c r="A496" s="13"/>
      <c r="B496" s="1"/>
      <c r="C496" s="36"/>
      <c r="D496" s="261"/>
      <c r="E496" s="262"/>
      <c r="F496" s="41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0"/>
        <v>0</v>
      </c>
      <c r="I496" s="14"/>
    </row>
    <row r="497" spans="1:9" ht="35.1" hidden="1" customHeight="1">
      <c r="A497" s="13"/>
      <c r="B497" s="1"/>
      <c r="C497" s="36"/>
      <c r="D497" s="261"/>
      <c r="E497" s="262"/>
      <c r="F497" s="41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0"/>
        <v>0</v>
      </c>
      <c r="I497" s="14"/>
    </row>
    <row r="498" spans="1:9" ht="35.1" hidden="1" customHeight="1">
      <c r="A498" s="13"/>
      <c r="B498" s="1"/>
      <c r="C498" s="36"/>
      <c r="D498" s="261"/>
      <c r="E498" s="262"/>
      <c r="F498" s="41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0"/>
        <v>0</v>
      </c>
      <c r="I498" s="14"/>
    </row>
    <row r="499" spans="1:9" ht="35.1" hidden="1" customHeight="1">
      <c r="A499" s="13"/>
      <c r="B499" s="1"/>
      <c r="C499" s="36"/>
      <c r="D499" s="261"/>
      <c r="E499" s="262"/>
      <c r="F499" s="41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0"/>
        <v>0</v>
      </c>
      <c r="I499" s="14"/>
    </row>
    <row r="500" spans="1:9" ht="35.1" hidden="1" customHeight="1">
      <c r="A500" s="13"/>
      <c r="B500" s="1"/>
      <c r="C500" s="36"/>
      <c r="D500" s="261"/>
      <c r="E500" s="262"/>
      <c r="F500" s="41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0"/>
        <v>0</v>
      </c>
      <c r="I500" s="14"/>
    </row>
    <row r="501" spans="1:9" ht="35.1" hidden="1" customHeight="1">
      <c r="A501" s="13"/>
      <c r="B501" s="1"/>
      <c r="C501" s="36"/>
      <c r="D501" s="261"/>
      <c r="E501" s="262"/>
      <c r="F501" s="41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0"/>
        <v>0</v>
      </c>
      <c r="I501" s="14"/>
    </row>
    <row r="502" spans="1:9" ht="35.1" hidden="1" customHeight="1">
      <c r="A502" s="13"/>
      <c r="B502" s="1"/>
      <c r="C502" s="36"/>
      <c r="D502" s="261"/>
      <c r="E502" s="262"/>
      <c r="F502" s="41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0"/>
        <v>0</v>
      </c>
      <c r="I502" s="14"/>
    </row>
    <row r="503" spans="1:9" ht="35.1" hidden="1" customHeight="1">
      <c r="A503" s="13"/>
      <c r="B503" s="1"/>
      <c r="C503" s="37"/>
      <c r="D503" s="261"/>
      <c r="E503" s="262"/>
      <c r="F503" s="41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35.1" hidden="1" customHeight="1">
      <c r="A504" s="13"/>
      <c r="B504" s="1"/>
      <c r="C504" s="36"/>
      <c r="D504" s="261"/>
      <c r="E504" s="262"/>
      <c r="F504" s="41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1">ROUND(IF(ISNUMBER(B504), G504*B504, 0),5)</f>
        <v>0</v>
      </c>
      <c r="I504" s="14"/>
    </row>
    <row r="505" spans="1:9" ht="35.1" hidden="1" customHeight="1">
      <c r="A505" s="13"/>
      <c r="B505" s="1"/>
      <c r="C505" s="36"/>
      <c r="D505" s="261"/>
      <c r="E505" s="262"/>
      <c r="F505" s="41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1"/>
        <v>0</v>
      </c>
      <c r="I505" s="14"/>
    </row>
    <row r="506" spans="1:9" ht="35.1" hidden="1" customHeight="1">
      <c r="A506" s="13"/>
      <c r="B506" s="1"/>
      <c r="C506" s="36"/>
      <c r="D506" s="261"/>
      <c r="E506" s="262"/>
      <c r="F506" s="41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1"/>
        <v>0</v>
      </c>
      <c r="I506" s="14"/>
    </row>
    <row r="507" spans="1:9" ht="35.1" hidden="1" customHeight="1">
      <c r="A507" s="13"/>
      <c r="B507" s="1"/>
      <c r="C507" s="36"/>
      <c r="D507" s="261"/>
      <c r="E507" s="262"/>
      <c r="F507" s="41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1"/>
        <v>0</v>
      </c>
      <c r="I507" s="14"/>
    </row>
    <row r="508" spans="1:9" ht="35.1" hidden="1" customHeight="1">
      <c r="A508" s="13"/>
      <c r="B508" s="1"/>
      <c r="C508" s="36"/>
      <c r="D508" s="261"/>
      <c r="E508" s="262"/>
      <c r="F508" s="41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1"/>
        <v>0</v>
      </c>
      <c r="I508" s="14"/>
    </row>
    <row r="509" spans="1:9" ht="35.1" hidden="1" customHeight="1">
      <c r="A509" s="13"/>
      <c r="B509" s="1"/>
      <c r="C509" s="36"/>
      <c r="D509" s="261"/>
      <c r="E509" s="262"/>
      <c r="F509" s="41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1"/>
        <v>0</v>
      </c>
      <c r="I509" s="14"/>
    </row>
    <row r="510" spans="1:9" ht="35.1" hidden="1" customHeight="1">
      <c r="A510" s="13"/>
      <c r="B510" s="1"/>
      <c r="C510" s="36"/>
      <c r="D510" s="261"/>
      <c r="E510" s="262"/>
      <c r="F510" s="41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1"/>
        <v>0</v>
      </c>
      <c r="I510" s="14"/>
    </row>
    <row r="511" spans="1:9" ht="35.1" hidden="1" customHeight="1">
      <c r="A511" s="13"/>
      <c r="B511" s="1"/>
      <c r="C511" s="36"/>
      <c r="D511" s="261"/>
      <c r="E511" s="262"/>
      <c r="F511" s="41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1"/>
        <v>0</v>
      </c>
      <c r="I511" s="14"/>
    </row>
    <row r="512" spans="1:9" ht="35.1" hidden="1" customHeight="1">
      <c r="A512" s="13"/>
      <c r="B512" s="1"/>
      <c r="C512" s="36"/>
      <c r="D512" s="261"/>
      <c r="E512" s="262"/>
      <c r="F512" s="41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1"/>
        <v>0</v>
      </c>
      <c r="I512" s="14"/>
    </row>
    <row r="513" spans="1:9" ht="35.1" hidden="1" customHeight="1">
      <c r="A513" s="13"/>
      <c r="B513" s="1"/>
      <c r="C513" s="36"/>
      <c r="D513" s="261"/>
      <c r="E513" s="262"/>
      <c r="F513" s="41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1"/>
        <v>0</v>
      </c>
      <c r="I513" s="14"/>
    </row>
    <row r="514" spans="1:9" ht="35.1" hidden="1" customHeight="1">
      <c r="A514" s="13"/>
      <c r="B514" s="1"/>
      <c r="C514" s="36"/>
      <c r="D514" s="261"/>
      <c r="E514" s="262"/>
      <c r="F514" s="41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1"/>
        <v>0</v>
      </c>
      <c r="I514" s="14"/>
    </row>
    <row r="515" spans="1:9" ht="35.1" hidden="1" customHeight="1">
      <c r="A515" s="13"/>
      <c r="B515" s="1"/>
      <c r="C515" s="36"/>
      <c r="D515" s="261"/>
      <c r="E515" s="262"/>
      <c r="F515" s="41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1"/>
        <v>0</v>
      </c>
      <c r="I515" s="14"/>
    </row>
    <row r="516" spans="1:9" ht="35.1" hidden="1" customHeight="1">
      <c r="A516" s="13"/>
      <c r="B516" s="1"/>
      <c r="C516" s="36"/>
      <c r="D516" s="261"/>
      <c r="E516" s="262"/>
      <c r="F516" s="41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1"/>
        <v>0</v>
      </c>
      <c r="I516" s="14"/>
    </row>
    <row r="517" spans="1:9" ht="35.1" hidden="1" customHeight="1">
      <c r="A517" s="13"/>
      <c r="B517" s="1"/>
      <c r="C517" s="36"/>
      <c r="D517" s="261"/>
      <c r="E517" s="262"/>
      <c r="F517" s="41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1"/>
        <v>0</v>
      </c>
      <c r="I517" s="14"/>
    </row>
    <row r="518" spans="1:9" ht="35.1" hidden="1" customHeight="1">
      <c r="A518" s="13"/>
      <c r="B518" s="1"/>
      <c r="C518" s="36"/>
      <c r="D518" s="261"/>
      <c r="E518" s="262"/>
      <c r="F518" s="41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1"/>
        <v>0</v>
      </c>
      <c r="I518" s="14"/>
    </row>
    <row r="519" spans="1:9" ht="35.1" hidden="1" customHeight="1">
      <c r="A519" s="13"/>
      <c r="B519" s="1"/>
      <c r="C519" s="37"/>
      <c r="D519" s="261"/>
      <c r="E519" s="262"/>
      <c r="F519" s="41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1"/>
        <v>0</v>
      </c>
      <c r="I519" s="14"/>
    </row>
    <row r="520" spans="1:9" ht="35.1" hidden="1" customHeight="1">
      <c r="A520" s="13"/>
      <c r="B520" s="1"/>
      <c r="C520" s="37"/>
      <c r="D520" s="261"/>
      <c r="E520" s="262"/>
      <c r="F520" s="41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1"/>
        <v>0</v>
      </c>
      <c r="I520" s="14"/>
    </row>
    <row r="521" spans="1:9" ht="35.1" hidden="1" customHeight="1">
      <c r="A521" s="13"/>
      <c r="B521" s="1"/>
      <c r="C521" s="36"/>
      <c r="D521" s="261"/>
      <c r="E521" s="262"/>
      <c r="F521" s="41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35.1" hidden="1" customHeight="1">
      <c r="A522" s="13"/>
      <c r="B522" s="1"/>
      <c r="C522" s="36"/>
      <c r="D522" s="261"/>
      <c r="E522" s="262"/>
      <c r="F522" s="41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2">ROUND(IF(ISNUMBER(B522), G522*B522, 0),5)</f>
        <v>0</v>
      </c>
      <c r="I522" s="14"/>
    </row>
    <row r="523" spans="1:9" ht="35.1" hidden="1" customHeight="1">
      <c r="A523" s="13"/>
      <c r="B523" s="1"/>
      <c r="C523" s="36"/>
      <c r="D523" s="261"/>
      <c r="E523" s="262"/>
      <c r="F523" s="41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2"/>
        <v>0</v>
      </c>
      <c r="I523" s="14"/>
    </row>
    <row r="524" spans="1:9" ht="35.1" hidden="1" customHeight="1">
      <c r="A524" s="13"/>
      <c r="B524" s="1"/>
      <c r="C524" s="36"/>
      <c r="D524" s="261"/>
      <c r="E524" s="262"/>
      <c r="F524" s="41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2"/>
        <v>0</v>
      </c>
      <c r="I524" s="14"/>
    </row>
    <row r="525" spans="1:9" ht="35.1" hidden="1" customHeight="1">
      <c r="A525" s="13"/>
      <c r="B525" s="1"/>
      <c r="C525" s="36"/>
      <c r="D525" s="261"/>
      <c r="E525" s="262"/>
      <c r="F525" s="41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2"/>
        <v>0</v>
      </c>
      <c r="I525" s="14"/>
    </row>
    <row r="526" spans="1:9" ht="35.1" hidden="1" customHeight="1">
      <c r="A526" s="13"/>
      <c r="B526" s="1"/>
      <c r="C526" s="36"/>
      <c r="D526" s="261"/>
      <c r="E526" s="262"/>
      <c r="F526" s="41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2"/>
        <v>0</v>
      </c>
      <c r="I526" s="14"/>
    </row>
    <row r="527" spans="1:9" ht="35.1" hidden="1" customHeight="1">
      <c r="A527" s="13"/>
      <c r="B527" s="1"/>
      <c r="C527" s="36"/>
      <c r="D527" s="261"/>
      <c r="E527" s="262"/>
      <c r="F527" s="41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2"/>
        <v>0</v>
      </c>
      <c r="I527" s="14"/>
    </row>
    <row r="528" spans="1:9" ht="35.1" hidden="1" customHeight="1">
      <c r="A528" s="13"/>
      <c r="B528" s="1"/>
      <c r="C528" s="36"/>
      <c r="D528" s="261"/>
      <c r="E528" s="262"/>
      <c r="F528" s="41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2"/>
        <v>0</v>
      </c>
      <c r="I528" s="14"/>
    </row>
    <row r="529" spans="1:9" ht="35.1" hidden="1" customHeight="1">
      <c r="A529" s="13"/>
      <c r="B529" s="1"/>
      <c r="C529" s="36"/>
      <c r="D529" s="261"/>
      <c r="E529" s="262"/>
      <c r="F529" s="41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2"/>
        <v>0</v>
      </c>
      <c r="I529" s="14"/>
    </row>
    <row r="530" spans="1:9" ht="35.1" hidden="1" customHeight="1">
      <c r="A530" s="13"/>
      <c r="B530" s="1"/>
      <c r="C530" s="36"/>
      <c r="D530" s="261"/>
      <c r="E530" s="262"/>
      <c r="F530" s="41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2"/>
        <v>0</v>
      </c>
      <c r="I530" s="14"/>
    </row>
    <row r="531" spans="1:9" ht="35.1" hidden="1" customHeight="1">
      <c r="A531" s="13"/>
      <c r="B531" s="1"/>
      <c r="C531" s="36"/>
      <c r="D531" s="261"/>
      <c r="E531" s="262"/>
      <c r="F531" s="41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2"/>
        <v>0</v>
      </c>
      <c r="I531" s="14"/>
    </row>
    <row r="532" spans="1:9" ht="35.1" hidden="1" customHeight="1">
      <c r="A532" s="13"/>
      <c r="B532" s="1"/>
      <c r="C532" s="37"/>
      <c r="D532" s="261"/>
      <c r="E532" s="262"/>
      <c r="F532" s="41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2"/>
        <v>0</v>
      </c>
      <c r="I532" s="14"/>
    </row>
    <row r="533" spans="1:9" ht="35.1" hidden="1" customHeight="1">
      <c r="A533" s="13"/>
      <c r="B533" s="1"/>
      <c r="C533" s="36"/>
      <c r="D533" s="261"/>
      <c r="E533" s="262"/>
      <c r="F533" s="41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2"/>
        <v>0</v>
      </c>
      <c r="I533" s="14"/>
    </row>
    <row r="534" spans="1:9" ht="35.1" hidden="1" customHeight="1">
      <c r="A534" s="13"/>
      <c r="B534" s="1"/>
      <c r="C534" s="36"/>
      <c r="D534" s="261"/>
      <c r="E534" s="262"/>
      <c r="F534" s="41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2"/>
        <v>0</v>
      </c>
      <c r="I534" s="14"/>
    </row>
    <row r="535" spans="1:9" ht="35.1" hidden="1" customHeight="1">
      <c r="A535" s="13"/>
      <c r="B535" s="1"/>
      <c r="C535" s="36"/>
      <c r="D535" s="261"/>
      <c r="E535" s="262"/>
      <c r="F535" s="41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2"/>
        <v>0</v>
      </c>
      <c r="I535" s="14"/>
    </row>
    <row r="536" spans="1:9" ht="35.1" hidden="1" customHeight="1">
      <c r="A536" s="13"/>
      <c r="B536" s="1"/>
      <c r="C536" s="36"/>
      <c r="D536" s="261"/>
      <c r="E536" s="262"/>
      <c r="F536" s="41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2"/>
        <v>0</v>
      </c>
      <c r="I536" s="14"/>
    </row>
    <row r="537" spans="1:9" ht="35.1" hidden="1" customHeight="1">
      <c r="A537" s="13"/>
      <c r="B537" s="1"/>
      <c r="C537" s="36"/>
      <c r="D537" s="261"/>
      <c r="E537" s="262"/>
      <c r="F537" s="41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2"/>
        <v>0</v>
      </c>
      <c r="I537" s="14"/>
    </row>
    <row r="538" spans="1:9" ht="35.1" hidden="1" customHeight="1">
      <c r="A538" s="13"/>
      <c r="B538" s="1"/>
      <c r="C538" s="36"/>
      <c r="D538" s="261"/>
      <c r="E538" s="262"/>
      <c r="F538" s="41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2"/>
        <v>0</v>
      </c>
      <c r="I538" s="14"/>
    </row>
    <row r="539" spans="1:9" ht="35.1" hidden="1" customHeight="1">
      <c r="A539" s="13"/>
      <c r="B539" s="1"/>
      <c r="C539" s="36"/>
      <c r="D539" s="261"/>
      <c r="E539" s="262"/>
      <c r="F539" s="41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2"/>
        <v>0</v>
      </c>
      <c r="I539" s="14"/>
    </row>
    <row r="540" spans="1:9" ht="35.1" hidden="1" customHeight="1">
      <c r="A540" s="13"/>
      <c r="B540" s="1"/>
      <c r="C540" s="36"/>
      <c r="D540" s="261"/>
      <c r="E540" s="262"/>
      <c r="F540" s="41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2"/>
        <v>0</v>
      </c>
      <c r="I540" s="14"/>
    </row>
    <row r="541" spans="1:9" ht="35.1" hidden="1" customHeight="1">
      <c r="A541" s="13"/>
      <c r="B541" s="1"/>
      <c r="C541" s="36"/>
      <c r="D541" s="261"/>
      <c r="E541" s="262"/>
      <c r="F541" s="41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2"/>
        <v>0</v>
      </c>
      <c r="I541" s="14"/>
    </row>
    <row r="542" spans="1:9" ht="35.1" hidden="1" customHeight="1">
      <c r="A542" s="13"/>
      <c r="B542" s="1"/>
      <c r="C542" s="36"/>
      <c r="D542" s="261"/>
      <c r="E542" s="262"/>
      <c r="F542" s="41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2"/>
        <v>0</v>
      </c>
      <c r="I542" s="14"/>
    </row>
    <row r="543" spans="1:9" ht="35.1" hidden="1" customHeight="1">
      <c r="A543" s="13"/>
      <c r="B543" s="1"/>
      <c r="C543" s="36"/>
      <c r="D543" s="261"/>
      <c r="E543" s="262"/>
      <c r="F543" s="41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2"/>
        <v>0</v>
      </c>
      <c r="I543" s="14"/>
    </row>
    <row r="544" spans="1:9" ht="35.1" hidden="1" customHeight="1">
      <c r="A544" s="13"/>
      <c r="B544" s="1"/>
      <c r="C544" s="36"/>
      <c r="D544" s="261"/>
      <c r="E544" s="262"/>
      <c r="F544" s="41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2"/>
        <v>0</v>
      </c>
      <c r="I544" s="14"/>
    </row>
    <row r="545" spans="1:9" ht="35.1" hidden="1" customHeight="1">
      <c r="A545" s="13"/>
      <c r="B545" s="1"/>
      <c r="C545" s="36"/>
      <c r="D545" s="261"/>
      <c r="E545" s="262"/>
      <c r="F545" s="41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2"/>
        <v>0</v>
      </c>
      <c r="I545" s="14"/>
    </row>
    <row r="546" spans="1:9" ht="35.1" hidden="1" customHeight="1">
      <c r="A546" s="13"/>
      <c r="B546" s="1"/>
      <c r="C546" s="36"/>
      <c r="D546" s="261"/>
      <c r="E546" s="262"/>
      <c r="F546" s="41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2"/>
        <v>0</v>
      </c>
      <c r="I546" s="14"/>
    </row>
    <row r="547" spans="1:9" ht="35.1" hidden="1" customHeight="1">
      <c r="A547" s="13"/>
      <c r="B547" s="1"/>
      <c r="C547" s="36"/>
      <c r="D547" s="261"/>
      <c r="E547" s="262"/>
      <c r="F547" s="41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2"/>
        <v>0</v>
      </c>
      <c r="I547" s="14"/>
    </row>
    <row r="548" spans="1:9" ht="35.1" hidden="1" customHeight="1">
      <c r="A548" s="13"/>
      <c r="B548" s="1"/>
      <c r="C548" s="36"/>
      <c r="D548" s="261"/>
      <c r="E548" s="262"/>
      <c r="F548" s="41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2"/>
        <v>0</v>
      </c>
      <c r="I548" s="14"/>
    </row>
    <row r="549" spans="1:9" ht="35.1" hidden="1" customHeight="1">
      <c r="A549" s="13"/>
      <c r="B549" s="1"/>
      <c r="C549" s="36"/>
      <c r="D549" s="261"/>
      <c r="E549" s="262"/>
      <c r="F549" s="41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2"/>
        <v>0</v>
      </c>
      <c r="I549" s="14"/>
    </row>
    <row r="550" spans="1:9" ht="35.1" hidden="1" customHeight="1">
      <c r="A550" s="13"/>
      <c r="B550" s="1"/>
      <c r="C550" s="36"/>
      <c r="D550" s="261"/>
      <c r="E550" s="262"/>
      <c r="F550" s="41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2"/>
        <v>0</v>
      </c>
      <c r="I550" s="14"/>
    </row>
    <row r="551" spans="1:9" ht="35.1" hidden="1" customHeight="1">
      <c r="A551" s="13"/>
      <c r="B551" s="1"/>
      <c r="C551" s="36"/>
      <c r="D551" s="261"/>
      <c r="E551" s="262"/>
      <c r="F551" s="41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2"/>
        <v>0</v>
      </c>
      <c r="I551" s="14"/>
    </row>
    <row r="552" spans="1:9" ht="35.1" hidden="1" customHeight="1">
      <c r="A552" s="13"/>
      <c r="B552" s="1"/>
      <c r="C552" s="36"/>
      <c r="D552" s="261"/>
      <c r="E552" s="262"/>
      <c r="F552" s="41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2"/>
        <v>0</v>
      </c>
      <c r="I552" s="14"/>
    </row>
    <row r="553" spans="1:9" ht="35.1" hidden="1" customHeight="1">
      <c r="A553" s="13"/>
      <c r="B553" s="1"/>
      <c r="C553" s="36"/>
      <c r="D553" s="261"/>
      <c r="E553" s="262"/>
      <c r="F553" s="41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2"/>
        <v>0</v>
      </c>
      <c r="I553" s="14"/>
    </row>
    <row r="554" spans="1:9" ht="35.1" hidden="1" customHeight="1">
      <c r="A554" s="13"/>
      <c r="B554" s="1"/>
      <c r="C554" s="36"/>
      <c r="D554" s="261"/>
      <c r="E554" s="262"/>
      <c r="F554" s="41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2"/>
        <v>0</v>
      </c>
      <c r="I554" s="14"/>
    </row>
    <row r="555" spans="1:9" ht="35.1" hidden="1" customHeight="1">
      <c r="A555" s="13"/>
      <c r="B555" s="1"/>
      <c r="C555" s="36"/>
      <c r="D555" s="261"/>
      <c r="E555" s="262"/>
      <c r="F555" s="41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2"/>
        <v>0</v>
      </c>
      <c r="I555" s="14"/>
    </row>
    <row r="556" spans="1:9" ht="35.1" hidden="1" customHeight="1">
      <c r="A556" s="13"/>
      <c r="B556" s="1"/>
      <c r="C556" s="36"/>
      <c r="D556" s="261"/>
      <c r="E556" s="262"/>
      <c r="F556" s="41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2"/>
        <v>0</v>
      </c>
      <c r="I556" s="14"/>
    </row>
    <row r="557" spans="1:9" ht="35.1" hidden="1" customHeight="1">
      <c r="A557" s="13"/>
      <c r="B557" s="1"/>
      <c r="C557" s="36"/>
      <c r="D557" s="261"/>
      <c r="E557" s="262"/>
      <c r="F557" s="41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2"/>
        <v>0</v>
      </c>
      <c r="I557" s="14"/>
    </row>
    <row r="558" spans="1:9" ht="35.1" hidden="1" customHeight="1">
      <c r="A558" s="13"/>
      <c r="B558" s="1"/>
      <c r="C558" s="36"/>
      <c r="D558" s="261"/>
      <c r="E558" s="262"/>
      <c r="F558" s="41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2"/>
        <v>0</v>
      </c>
      <c r="I558" s="14"/>
    </row>
    <row r="559" spans="1:9" ht="35.1" hidden="1" customHeight="1">
      <c r="A559" s="13"/>
      <c r="B559" s="1"/>
      <c r="C559" s="36"/>
      <c r="D559" s="261"/>
      <c r="E559" s="262"/>
      <c r="F559" s="41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2"/>
        <v>0</v>
      </c>
      <c r="I559" s="14"/>
    </row>
    <row r="560" spans="1:9" ht="35.1" hidden="1" customHeight="1">
      <c r="A560" s="13"/>
      <c r="B560" s="1"/>
      <c r="C560" s="37"/>
      <c r="D560" s="261"/>
      <c r="E560" s="262"/>
      <c r="F560" s="41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35.1" hidden="1" customHeight="1">
      <c r="A561" s="13"/>
      <c r="B561" s="1"/>
      <c r="C561" s="36"/>
      <c r="D561" s="261"/>
      <c r="E561" s="262"/>
      <c r="F561" s="41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3">ROUND(IF(ISNUMBER(B561), G561*B561, 0),5)</f>
        <v>0</v>
      </c>
      <c r="I561" s="14"/>
    </row>
    <row r="562" spans="1:9" ht="35.1" hidden="1" customHeight="1">
      <c r="A562" s="13"/>
      <c r="B562" s="1"/>
      <c r="C562" s="36"/>
      <c r="D562" s="261"/>
      <c r="E562" s="262"/>
      <c r="F562" s="41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35.1" hidden="1" customHeight="1">
      <c r="A563" s="13"/>
      <c r="B563" s="1"/>
      <c r="C563" s="36"/>
      <c r="D563" s="261"/>
      <c r="E563" s="262"/>
      <c r="F563" s="41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35.1" hidden="1" customHeight="1">
      <c r="A564" s="13"/>
      <c r="B564" s="1"/>
      <c r="C564" s="36"/>
      <c r="D564" s="261"/>
      <c r="E564" s="262"/>
      <c r="F564" s="41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35.1" hidden="1" customHeight="1">
      <c r="A565" s="13"/>
      <c r="B565" s="1"/>
      <c r="C565" s="36"/>
      <c r="D565" s="261"/>
      <c r="E565" s="262"/>
      <c r="F565" s="41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35.1" hidden="1" customHeight="1">
      <c r="A566" s="13"/>
      <c r="B566" s="1"/>
      <c r="C566" s="36"/>
      <c r="D566" s="261"/>
      <c r="E566" s="262"/>
      <c r="F566" s="41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3"/>
        <v>0</v>
      </c>
      <c r="I566" s="14"/>
    </row>
    <row r="567" spans="1:9" ht="35.1" hidden="1" customHeight="1">
      <c r="A567" s="13"/>
      <c r="B567" s="1"/>
      <c r="C567" s="36"/>
      <c r="D567" s="261"/>
      <c r="E567" s="262"/>
      <c r="F567" s="41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3"/>
        <v>0</v>
      </c>
      <c r="I567" s="14"/>
    </row>
    <row r="568" spans="1:9" ht="35.1" hidden="1" customHeight="1">
      <c r="A568" s="13"/>
      <c r="B568" s="1"/>
      <c r="C568" s="36"/>
      <c r="D568" s="261"/>
      <c r="E568" s="262"/>
      <c r="F568" s="41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3"/>
        <v>0</v>
      </c>
      <c r="I568" s="14"/>
    </row>
    <row r="569" spans="1:9" ht="35.1" hidden="1" customHeight="1">
      <c r="A569" s="13"/>
      <c r="B569" s="1"/>
      <c r="C569" s="36"/>
      <c r="D569" s="261"/>
      <c r="E569" s="262"/>
      <c r="F569" s="41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3"/>
        <v>0</v>
      </c>
      <c r="I569" s="14"/>
    </row>
    <row r="570" spans="1:9" ht="35.1" hidden="1" customHeight="1">
      <c r="A570" s="13"/>
      <c r="B570" s="1"/>
      <c r="C570" s="36"/>
      <c r="D570" s="261"/>
      <c r="E570" s="262"/>
      <c r="F570" s="41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3"/>
        <v>0</v>
      </c>
      <c r="I570" s="14"/>
    </row>
    <row r="571" spans="1:9" ht="35.1" hidden="1" customHeight="1">
      <c r="A571" s="13"/>
      <c r="B571" s="1"/>
      <c r="C571" s="36"/>
      <c r="D571" s="261"/>
      <c r="E571" s="262"/>
      <c r="F571" s="41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3"/>
        <v>0</v>
      </c>
      <c r="I571" s="14"/>
    </row>
    <row r="572" spans="1:9" ht="35.1" hidden="1" customHeight="1">
      <c r="A572" s="13"/>
      <c r="B572" s="1"/>
      <c r="C572" s="36"/>
      <c r="D572" s="261"/>
      <c r="E572" s="262"/>
      <c r="F572" s="41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3"/>
        <v>0</v>
      </c>
      <c r="I572" s="14"/>
    </row>
    <row r="573" spans="1:9" ht="35.1" hidden="1" customHeight="1">
      <c r="A573" s="13"/>
      <c r="B573" s="1"/>
      <c r="C573" s="36"/>
      <c r="D573" s="261"/>
      <c r="E573" s="262"/>
      <c r="F573" s="41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3"/>
        <v>0</v>
      </c>
      <c r="I573" s="14"/>
    </row>
    <row r="574" spans="1:9" ht="35.1" hidden="1" customHeight="1">
      <c r="A574" s="13"/>
      <c r="B574" s="1"/>
      <c r="C574" s="36"/>
      <c r="D574" s="261"/>
      <c r="E574" s="262"/>
      <c r="F574" s="41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3"/>
        <v>0</v>
      </c>
      <c r="I574" s="14"/>
    </row>
    <row r="575" spans="1:9" ht="35.1" hidden="1" customHeight="1">
      <c r="A575" s="13"/>
      <c r="B575" s="1"/>
      <c r="C575" s="36"/>
      <c r="D575" s="261"/>
      <c r="E575" s="262"/>
      <c r="F575" s="41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3"/>
        <v>0</v>
      </c>
      <c r="I575" s="14"/>
    </row>
    <row r="576" spans="1:9" ht="35.1" hidden="1" customHeight="1">
      <c r="A576" s="13"/>
      <c r="B576" s="1"/>
      <c r="C576" s="36"/>
      <c r="D576" s="261"/>
      <c r="E576" s="262"/>
      <c r="F576" s="41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3"/>
        <v>0</v>
      </c>
      <c r="I576" s="14"/>
    </row>
    <row r="577" spans="1:9" ht="35.1" hidden="1" customHeight="1">
      <c r="A577" s="13"/>
      <c r="B577" s="1"/>
      <c r="C577" s="36"/>
      <c r="D577" s="261"/>
      <c r="E577" s="262"/>
      <c r="F577" s="41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3"/>
        <v>0</v>
      </c>
      <c r="I577" s="14"/>
    </row>
    <row r="578" spans="1:9" ht="35.1" hidden="1" customHeight="1">
      <c r="A578" s="13"/>
      <c r="B578" s="1"/>
      <c r="C578" s="36"/>
      <c r="D578" s="261"/>
      <c r="E578" s="262"/>
      <c r="F578" s="41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3"/>
        <v>0</v>
      </c>
      <c r="I578" s="14"/>
    </row>
    <row r="579" spans="1:9" ht="35.1" hidden="1" customHeight="1">
      <c r="A579" s="13"/>
      <c r="B579" s="1"/>
      <c r="C579" s="36"/>
      <c r="D579" s="261"/>
      <c r="E579" s="262"/>
      <c r="F579" s="41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3"/>
        <v>0</v>
      </c>
      <c r="I579" s="14"/>
    </row>
    <row r="580" spans="1:9" ht="35.1" hidden="1" customHeight="1">
      <c r="A580" s="13"/>
      <c r="B580" s="1"/>
      <c r="C580" s="36"/>
      <c r="D580" s="261"/>
      <c r="E580" s="262"/>
      <c r="F580" s="41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3"/>
        <v>0</v>
      </c>
      <c r="I580" s="14"/>
    </row>
    <row r="581" spans="1:9" ht="35.1" hidden="1" customHeight="1">
      <c r="A581" s="13"/>
      <c r="B581" s="1"/>
      <c r="C581" s="36"/>
      <c r="D581" s="261"/>
      <c r="E581" s="262"/>
      <c r="F581" s="41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3"/>
        <v>0</v>
      </c>
      <c r="I581" s="14"/>
    </row>
    <row r="582" spans="1:9" ht="35.1" hidden="1" customHeight="1">
      <c r="A582" s="13"/>
      <c r="B582" s="1"/>
      <c r="C582" s="36"/>
      <c r="D582" s="261"/>
      <c r="E582" s="262"/>
      <c r="F582" s="41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3"/>
        <v>0</v>
      </c>
      <c r="I582" s="14"/>
    </row>
    <row r="583" spans="1:9" ht="35.1" hidden="1" customHeight="1">
      <c r="A583" s="13"/>
      <c r="B583" s="1"/>
      <c r="C583" s="36"/>
      <c r="D583" s="261"/>
      <c r="E583" s="262"/>
      <c r="F583" s="41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3"/>
        <v>0</v>
      </c>
      <c r="I583" s="14"/>
    </row>
    <row r="584" spans="1:9" ht="35.1" hidden="1" customHeight="1">
      <c r="A584" s="13"/>
      <c r="B584" s="1"/>
      <c r="C584" s="37"/>
      <c r="D584" s="261"/>
      <c r="E584" s="262"/>
      <c r="F584" s="41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3"/>
        <v>0</v>
      </c>
      <c r="I584" s="14"/>
    </row>
    <row r="585" spans="1:9" ht="35.1" hidden="1" customHeight="1">
      <c r="A585" s="13"/>
      <c r="B585" s="1"/>
      <c r="C585" s="36"/>
      <c r="D585" s="261"/>
      <c r="E585" s="262"/>
      <c r="F585" s="41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3"/>
        <v>0</v>
      </c>
      <c r="I585" s="14"/>
    </row>
    <row r="586" spans="1:9" ht="35.1" hidden="1" customHeight="1">
      <c r="A586" s="13"/>
      <c r="B586" s="1"/>
      <c r="C586" s="36"/>
      <c r="D586" s="261"/>
      <c r="E586" s="262"/>
      <c r="F586" s="41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3"/>
        <v>0</v>
      </c>
      <c r="I586" s="14"/>
    </row>
    <row r="587" spans="1:9" ht="35.1" hidden="1" customHeight="1">
      <c r="A587" s="13"/>
      <c r="B587" s="1"/>
      <c r="C587" s="36"/>
      <c r="D587" s="261"/>
      <c r="E587" s="262"/>
      <c r="F587" s="41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3"/>
        <v>0</v>
      </c>
      <c r="I587" s="14"/>
    </row>
    <row r="588" spans="1:9" ht="35.1" hidden="1" customHeight="1">
      <c r="A588" s="13"/>
      <c r="B588" s="1"/>
      <c r="C588" s="36"/>
      <c r="D588" s="261"/>
      <c r="E588" s="262"/>
      <c r="F588" s="41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3"/>
        <v>0</v>
      </c>
      <c r="I588" s="14"/>
    </row>
    <row r="589" spans="1:9" ht="35.1" hidden="1" customHeight="1">
      <c r="A589" s="13"/>
      <c r="B589" s="1"/>
      <c r="C589" s="36"/>
      <c r="D589" s="261"/>
      <c r="E589" s="262"/>
      <c r="F589" s="41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3"/>
        <v>0</v>
      </c>
      <c r="I589" s="14"/>
    </row>
    <row r="590" spans="1:9" ht="35.1" hidden="1" customHeight="1">
      <c r="A590" s="13"/>
      <c r="B590" s="1"/>
      <c r="C590" s="36"/>
      <c r="D590" s="261"/>
      <c r="E590" s="262"/>
      <c r="F590" s="41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3"/>
        <v>0</v>
      </c>
      <c r="I590" s="14"/>
    </row>
    <row r="591" spans="1:9" ht="35.1" hidden="1" customHeight="1">
      <c r="A591" s="13"/>
      <c r="B591" s="1"/>
      <c r="C591" s="36"/>
      <c r="D591" s="261"/>
      <c r="E591" s="262"/>
      <c r="F591" s="41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3"/>
        <v>0</v>
      </c>
      <c r="I591" s="14"/>
    </row>
    <row r="592" spans="1:9" ht="35.1" hidden="1" customHeight="1">
      <c r="A592" s="13"/>
      <c r="B592" s="1"/>
      <c r="C592" s="36"/>
      <c r="D592" s="261"/>
      <c r="E592" s="262"/>
      <c r="F592" s="41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3"/>
        <v>0</v>
      </c>
      <c r="I592" s="14"/>
    </row>
    <row r="593" spans="1:9" ht="35.1" hidden="1" customHeight="1">
      <c r="A593" s="13"/>
      <c r="B593" s="1"/>
      <c r="C593" s="36"/>
      <c r="D593" s="261"/>
      <c r="E593" s="262"/>
      <c r="F593" s="41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3"/>
        <v>0</v>
      </c>
      <c r="I593" s="14"/>
    </row>
    <row r="594" spans="1:9" ht="35.1" hidden="1" customHeight="1">
      <c r="A594" s="13"/>
      <c r="B594" s="1"/>
      <c r="C594" s="36"/>
      <c r="D594" s="261"/>
      <c r="E594" s="262"/>
      <c r="F594" s="41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3"/>
        <v>0</v>
      </c>
      <c r="I594" s="14"/>
    </row>
    <row r="595" spans="1:9" ht="35.1" hidden="1" customHeight="1">
      <c r="A595" s="13"/>
      <c r="B595" s="1"/>
      <c r="C595" s="36"/>
      <c r="D595" s="261"/>
      <c r="E595" s="262"/>
      <c r="F595" s="41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3"/>
        <v>0</v>
      </c>
      <c r="I595" s="14"/>
    </row>
    <row r="596" spans="1:9" ht="35.1" hidden="1" customHeight="1">
      <c r="A596" s="13"/>
      <c r="B596" s="1"/>
      <c r="C596" s="36"/>
      <c r="D596" s="261"/>
      <c r="E596" s="262"/>
      <c r="F596" s="41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3"/>
        <v>0</v>
      </c>
      <c r="I596" s="14"/>
    </row>
    <row r="597" spans="1:9" ht="35.1" hidden="1" customHeight="1">
      <c r="A597" s="13"/>
      <c r="B597" s="1"/>
      <c r="C597" s="36"/>
      <c r="D597" s="261"/>
      <c r="E597" s="262"/>
      <c r="F597" s="41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3"/>
        <v>0</v>
      </c>
      <c r="I597" s="14"/>
    </row>
    <row r="598" spans="1:9" ht="35.1" hidden="1" customHeight="1">
      <c r="A598" s="13"/>
      <c r="B598" s="1"/>
      <c r="C598" s="36"/>
      <c r="D598" s="261"/>
      <c r="E598" s="262"/>
      <c r="F598" s="41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3"/>
        <v>0</v>
      </c>
      <c r="I598" s="14"/>
    </row>
    <row r="599" spans="1:9" ht="35.1" hidden="1" customHeight="1">
      <c r="A599" s="13"/>
      <c r="B599" s="1"/>
      <c r="C599" s="36"/>
      <c r="D599" s="261"/>
      <c r="E599" s="262"/>
      <c r="F599" s="41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3"/>
        <v>0</v>
      </c>
      <c r="I599" s="14"/>
    </row>
    <row r="600" spans="1:9" ht="35.1" hidden="1" customHeight="1">
      <c r="A600" s="13"/>
      <c r="B600" s="1"/>
      <c r="C600" s="36"/>
      <c r="D600" s="261"/>
      <c r="E600" s="262"/>
      <c r="F600" s="41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3"/>
        <v>0</v>
      </c>
      <c r="I600" s="14"/>
    </row>
    <row r="601" spans="1:9" ht="35.1" hidden="1" customHeight="1">
      <c r="A601" s="13"/>
      <c r="B601" s="1"/>
      <c r="C601" s="36"/>
      <c r="D601" s="261"/>
      <c r="E601" s="262"/>
      <c r="F601" s="41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3"/>
        <v>0</v>
      </c>
      <c r="I601" s="14"/>
    </row>
    <row r="602" spans="1:9" ht="35.1" hidden="1" customHeight="1">
      <c r="A602" s="13"/>
      <c r="B602" s="1"/>
      <c r="C602" s="36"/>
      <c r="D602" s="261"/>
      <c r="E602" s="262"/>
      <c r="F602" s="41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3"/>
        <v>0</v>
      </c>
      <c r="I602" s="14"/>
    </row>
    <row r="603" spans="1:9" ht="35.1" hidden="1" customHeight="1">
      <c r="A603" s="13"/>
      <c r="B603" s="1"/>
      <c r="C603" s="36"/>
      <c r="D603" s="261"/>
      <c r="E603" s="262"/>
      <c r="F603" s="41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3"/>
        <v>0</v>
      </c>
      <c r="I603" s="14"/>
    </row>
    <row r="604" spans="1:9" ht="35.1" hidden="1" customHeight="1">
      <c r="A604" s="13"/>
      <c r="B604" s="1"/>
      <c r="C604" s="36"/>
      <c r="D604" s="261"/>
      <c r="E604" s="262"/>
      <c r="F604" s="41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3"/>
        <v>0</v>
      </c>
      <c r="I604" s="14"/>
    </row>
    <row r="605" spans="1:9" ht="35.1" hidden="1" customHeight="1">
      <c r="A605" s="13"/>
      <c r="B605" s="1"/>
      <c r="C605" s="36"/>
      <c r="D605" s="261"/>
      <c r="E605" s="262"/>
      <c r="F605" s="41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3"/>
        <v>0</v>
      </c>
      <c r="I605" s="14"/>
    </row>
    <row r="606" spans="1:9" ht="35.1" hidden="1" customHeight="1">
      <c r="A606" s="13"/>
      <c r="B606" s="1"/>
      <c r="C606" s="36"/>
      <c r="D606" s="261"/>
      <c r="E606" s="262"/>
      <c r="F606" s="41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3"/>
        <v>0</v>
      </c>
      <c r="I606" s="14"/>
    </row>
    <row r="607" spans="1:9" ht="35.1" hidden="1" customHeight="1">
      <c r="A607" s="13"/>
      <c r="B607" s="1"/>
      <c r="C607" s="36"/>
      <c r="D607" s="261"/>
      <c r="E607" s="262"/>
      <c r="F607" s="41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3"/>
        <v>0</v>
      </c>
      <c r="I607" s="14"/>
    </row>
    <row r="608" spans="1:9" ht="35.1" hidden="1" customHeight="1">
      <c r="A608" s="13"/>
      <c r="B608" s="1"/>
      <c r="C608" s="36"/>
      <c r="D608" s="261"/>
      <c r="E608" s="262"/>
      <c r="F608" s="41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3"/>
        <v>0</v>
      </c>
      <c r="I608" s="14"/>
    </row>
    <row r="609" spans="1:9" ht="35.1" hidden="1" customHeight="1">
      <c r="A609" s="13"/>
      <c r="B609" s="1"/>
      <c r="C609" s="36"/>
      <c r="D609" s="261"/>
      <c r="E609" s="262"/>
      <c r="F609" s="41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3"/>
        <v>0</v>
      </c>
      <c r="I609" s="14"/>
    </row>
    <row r="610" spans="1:9" ht="35.1" hidden="1" customHeight="1">
      <c r="A610" s="13"/>
      <c r="B610" s="1"/>
      <c r="C610" s="36"/>
      <c r="D610" s="261"/>
      <c r="E610" s="262"/>
      <c r="F610" s="41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3"/>
        <v>0</v>
      </c>
      <c r="I610" s="14"/>
    </row>
    <row r="611" spans="1:9" ht="35.1" hidden="1" customHeight="1">
      <c r="A611" s="13"/>
      <c r="B611" s="1"/>
      <c r="C611" s="36"/>
      <c r="D611" s="261"/>
      <c r="E611" s="262"/>
      <c r="F611" s="41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3"/>
        <v>0</v>
      </c>
      <c r="I611" s="14"/>
    </row>
    <row r="612" spans="1:9" ht="35.1" hidden="1" customHeight="1">
      <c r="A612" s="13"/>
      <c r="B612" s="1"/>
      <c r="C612" s="37"/>
      <c r="D612" s="261"/>
      <c r="E612" s="262"/>
      <c r="F612" s="41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35.1" hidden="1" customHeight="1">
      <c r="A613" s="13"/>
      <c r="B613" s="1"/>
      <c r="C613" s="36"/>
      <c r="D613" s="261"/>
      <c r="E613" s="262"/>
      <c r="F613" s="41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4">ROUND(IF(ISNUMBER(B613), G613*B613, 0),5)</f>
        <v>0</v>
      </c>
      <c r="I613" s="14"/>
    </row>
    <row r="614" spans="1:9" ht="35.1" hidden="1" customHeight="1">
      <c r="A614" s="13"/>
      <c r="B614" s="1"/>
      <c r="C614" s="36"/>
      <c r="D614" s="261"/>
      <c r="E614" s="262"/>
      <c r="F614" s="41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35.1" hidden="1" customHeight="1">
      <c r="A615" s="13"/>
      <c r="B615" s="1"/>
      <c r="C615" s="36"/>
      <c r="D615" s="261"/>
      <c r="E615" s="262"/>
      <c r="F615" s="41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35.1" hidden="1" customHeight="1">
      <c r="A616" s="13"/>
      <c r="B616" s="1"/>
      <c r="C616" s="36"/>
      <c r="D616" s="261"/>
      <c r="E616" s="262"/>
      <c r="F616" s="41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35.1" hidden="1" customHeight="1">
      <c r="A617" s="13"/>
      <c r="B617" s="1"/>
      <c r="C617" s="36"/>
      <c r="D617" s="261"/>
      <c r="E617" s="262"/>
      <c r="F617" s="41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35.1" hidden="1" customHeight="1">
      <c r="A618" s="13"/>
      <c r="B618" s="1"/>
      <c r="C618" s="36"/>
      <c r="D618" s="261"/>
      <c r="E618" s="262"/>
      <c r="F618" s="41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4"/>
        <v>0</v>
      </c>
      <c r="I618" s="14"/>
    </row>
    <row r="619" spans="1:9" ht="35.1" hidden="1" customHeight="1">
      <c r="A619" s="13"/>
      <c r="B619" s="1"/>
      <c r="C619" s="36"/>
      <c r="D619" s="261"/>
      <c r="E619" s="262"/>
      <c r="F619" s="41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4"/>
        <v>0</v>
      </c>
      <c r="I619" s="14"/>
    </row>
    <row r="620" spans="1:9" ht="35.1" hidden="1" customHeight="1">
      <c r="A620" s="13"/>
      <c r="B620" s="1"/>
      <c r="C620" s="36"/>
      <c r="D620" s="261"/>
      <c r="E620" s="262"/>
      <c r="F620" s="41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4"/>
        <v>0</v>
      </c>
      <c r="I620" s="14"/>
    </row>
    <row r="621" spans="1:9" ht="35.1" hidden="1" customHeight="1">
      <c r="A621" s="13"/>
      <c r="B621" s="1"/>
      <c r="C621" s="36"/>
      <c r="D621" s="261"/>
      <c r="E621" s="262"/>
      <c r="F621" s="41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4"/>
        <v>0</v>
      </c>
      <c r="I621" s="14"/>
    </row>
    <row r="622" spans="1:9" ht="35.1" hidden="1" customHeight="1">
      <c r="A622" s="13"/>
      <c r="B622" s="1"/>
      <c r="C622" s="36"/>
      <c r="D622" s="261"/>
      <c r="E622" s="262"/>
      <c r="F622" s="41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4"/>
        <v>0</v>
      </c>
      <c r="I622" s="14"/>
    </row>
    <row r="623" spans="1:9" ht="35.1" hidden="1" customHeight="1">
      <c r="A623" s="13"/>
      <c r="B623" s="1"/>
      <c r="C623" s="36"/>
      <c r="D623" s="261"/>
      <c r="E623" s="262"/>
      <c r="F623" s="41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4"/>
        <v>0</v>
      </c>
      <c r="I623" s="14"/>
    </row>
    <row r="624" spans="1:9" ht="35.1" hidden="1" customHeight="1">
      <c r="A624" s="13"/>
      <c r="B624" s="1"/>
      <c r="C624" s="36"/>
      <c r="D624" s="261"/>
      <c r="E624" s="262"/>
      <c r="F624" s="41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4"/>
        <v>0</v>
      </c>
      <c r="I624" s="14"/>
    </row>
    <row r="625" spans="1:9" ht="35.1" hidden="1" customHeight="1">
      <c r="A625" s="13"/>
      <c r="B625" s="1"/>
      <c r="C625" s="36"/>
      <c r="D625" s="261"/>
      <c r="E625" s="262"/>
      <c r="F625" s="41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4"/>
        <v>0</v>
      </c>
      <c r="I625" s="14"/>
    </row>
    <row r="626" spans="1:9" ht="35.1" hidden="1" customHeight="1">
      <c r="A626" s="13"/>
      <c r="B626" s="1"/>
      <c r="C626" s="36"/>
      <c r="D626" s="261"/>
      <c r="E626" s="262"/>
      <c r="F626" s="41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4"/>
        <v>0</v>
      </c>
      <c r="I626" s="14"/>
    </row>
    <row r="627" spans="1:9" ht="35.1" hidden="1" customHeight="1">
      <c r="A627" s="13"/>
      <c r="B627" s="1"/>
      <c r="C627" s="36"/>
      <c r="D627" s="261"/>
      <c r="E627" s="262"/>
      <c r="F627" s="41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4"/>
        <v>0</v>
      </c>
      <c r="I627" s="14"/>
    </row>
    <row r="628" spans="1:9" ht="35.1" hidden="1" customHeight="1">
      <c r="A628" s="13"/>
      <c r="B628" s="1"/>
      <c r="C628" s="37"/>
      <c r="D628" s="261"/>
      <c r="E628" s="262"/>
      <c r="F628" s="41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4"/>
        <v>0</v>
      </c>
      <c r="I628" s="14"/>
    </row>
    <row r="629" spans="1:9" ht="35.1" hidden="1" customHeight="1">
      <c r="A629" s="13"/>
      <c r="B629" s="1"/>
      <c r="C629" s="37"/>
      <c r="D629" s="261"/>
      <c r="E629" s="262"/>
      <c r="F629" s="41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4"/>
        <v>0</v>
      </c>
      <c r="I629" s="14"/>
    </row>
    <row r="630" spans="1:9" ht="35.1" hidden="1" customHeight="1">
      <c r="A630" s="13"/>
      <c r="B630" s="1"/>
      <c r="C630" s="36"/>
      <c r="D630" s="261"/>
      <c r="E630" s="262"/>
      <c r="F630" s="41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4"/>
        <v>0</v>
      </c>
      <c r="I630" s="14"/>
    </row>
    <row r="631" spans="1:9" ht="35.1" hidden="1" customHeight="1">
      <c r="A631" s="13"/>
      <c r="B631" s="1"/>
      <c r="C631" s="36"/>
      <c r="D631" s="261"/>
      <c r="E631" s="262"/>
      <c r="F631" s="41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4"/>
        <v>0</v>
      </c>
      <c r="I631" s="14"/>
    </row>
    <row r="632" spans="1:9" ht="35.1" hidden="1" customHeight="1">
      <c r="A632" s="13"/>
      <c r="B632" s="1"/>
      <c r="C632" s="36"/>
      <c r="D632" s="261"/>
      <c r="E632" s="262"/>
      <c r="F632" s="41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4"/>
        <v>0</v>
      </c>
      <c r="I632" s="14"/>
    </row>
    <row r="633" spans="1:9" ht="35.1" hidden="1" customHeight="1">
      <c r="A633" s="13"/>
      <c r="B633" s="1"/>
      <c r="C633" s="36"/>
      <c r="D633" s="261"/>
      <c r="E633" s="262"/>
      <c r="F633" s="41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4"/>
        <v>0</v>
      </c>
      <c r="I633" s="14"/>
    </row>
    <row r="634" spans="1:9" ht="35.1" hidden="1" customHeight="1">
      <c r="A634" s="13"/>
      <c r="B634" s="1"/>
      <c r="C634" s="36"/>
      <c r="D634" s="261"/>
      <c r="E634" s="262"/>
      <c r="F634" s="41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4"/>
        <v>0</v>
      </c>
      <c r="I634" s="14"/>
    </row>
    <row r="635" spans="1:9" ht="35.1" hidden="1" customHeight="1">
      <c r="A635" s="13"/>
      <c r="B635" s="1"/>
      <c r="C635" s="36"/>
      <c r="D635" s="261"/>
      <c r="E635" s="262"/>
      <c r="F635" s="41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4"/>
        <v>0</v>
      </c>
      <c r="I635" s="14"/>
    </row>
    <row r="636" spans="1:9" ht="35.1" hidden="1" customHeight="1">
      <c r="A636" s="13"/>
      <c r="B636" s="1"/>
      <c r="C636" s="36"/>
      <c r="D636" s="261"/>
      <c r="E636" s="262"/>
      <c r="F636" s="41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4"/>
        <v>0</v>
      </c>
      <c r="I636" s="14"/>
    </row>
    <row r="637" spans="1:9" ht="35.1" hidden="1" customHeight="1">
      <c r="A637" s="13"/>
      <c r="B637" s="1"/>
      <c r="C637" s="36"/>
      <c r="D637" s="261"/>
      <c r="E637" s="262"/>
      <c r="F637" s="41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4"/>
        <v>0</v>
      </c>
      <c r="I637" s="14"/>
    </row>
    <row r="638" spans="1:9" ht="35.1" hidden="1" customHeight="1">
      <c r="A638" s="13"/>
      <c r="B638" s="1"/>
      <c r="C638" s="36"/>
      <c r="D638" s="261"/>
      <c r="E638" s="262"/>
      <c r="F638" s="41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4"/>
        <v>0</v>
      </c>
      <c r="I638" s="14"/>
    </row>
    <row r="639" spans="1:9" ht="35.1" hidden="1" customHeight="1">
      <c r="A639" s="13"/>
      <c r="B639" s="1"/>
      <c r="C639" s="36"/>
      <c r="D639" s="261"/>
      <c r="E639" s="262"/>
      <c r="F639" s="41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4"/>
        <v>0</v>
      </c>
      <c r="I639" s="14"/>
    </row>
    <row r="640" spans="1:9" ht="35.1" hidden="1" customHeight="1">
      <c r="A640" s="13"/>
      <c r="B640" s="1"/>
      <c r="C640" s="37"/>
      <c r="D640" s="261"/>
      <c r="E640" s="262"/>
      <c r="F640" s="41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4"/>
        <v>0</v>
      </c>
      <c r="I640" s="14"/>
    </row>
    <row r="641" spans="1:9" ht="35.1" hidden="1" customHeight="1">
      <c r="A641" s="13"/>
      <c r="B641" s="1"/>
      <c r="C641" s="36"/>
      <c r="D641" s="261"/>
      <c r="E641" s="262"/>
      <c r="F641" s="41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4"/>
        <v>0</v>
      </c>
      <c r="I641" s="14"/>
    </row>
    <row r="642" spans="1:9" ht="35.1" hidden="1" customHeight="1">
      <c r="A642" s="13"/>
      <c r="B642" s="1"/>
      <c r="C642" s="36"/>
      <c r="D642" s="261"/>
      <c r="E642" s="262"/>
      <c r="F642" s="41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4"/>
        <v>0</v>
      </c>
      <c r="I642" s="14"/>
    </row>
    <row r="643" spans="1:9" ht="35.1" hidden="1" customHeight="1">
      <c r="A643" s="13"/>
      <c r="B643" s="1"/>
      <c r="C643" s="36"/>
      <c r="D643" s="261"/>
      <c r="E643" s="262"/>
      <c r="F643" s="41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4"/>
        <v>0</v>
      </c>
      <c r="I643" s="14"/>
    </row>
    <row r="644" spans="1:9" ht="35.1" hidden="1" customHeight="1">
      <c r="A644" s="13"/>
      <c r="B644" s="1"/>
      <c r="C644" s="36"/>
      <c r="D644" s="261"/>
      <c r="E644" s="262"/>
      <c r="F644" s="41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4"/>
        <v>0</v>
      </c>
      <c r="I644" s="14"/>
    </row>
    <row r="645" spans="1:9" ht="35.1" hidden="1" customHeight="1">
      <c r="A645" s="13"/>
      <c r="B645" s="1"/>
      <c r="C645" s="36"/>
      <c r="D645" s="261"/>
      <c r="E645" s="262"/>
      <c r="F645" s="41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4"/>
        <v>0</v>
      </c>
      <c r="I645" s="14"/>
    </row>
    <row r="646" spans="1:9" ht="35.1" hidden="1" customHeight="1">
      <c r="A646" s="13"/>
      <c r="B646" s="1"/>
      <c r="C646" s="36"/>
      <c r="D646" s="261"/>
      <c r="E646" s="262"/>
      <c r="F646" s="41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4"/>
        <v>0</v>
      </c>
      <c r="I646" s="14"/>
    </row>
    <row r="647" spans="1:9" ht="35.1" hidden="1" customHeight="1">
      <c r="A647" s="13"/>
      <c r="B647" s="1"/>
      <c r="C647" s="36"/>
      <c r="D647" s="261"/>
      <c r="E647" s="262"/>
      <c r="F647" s="41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4"/>
        <v>0</v>
      </c>
      <c r="I647" s="14"/>
    </row>
    <row r="648" spans="1:9" ht="35.1" hidden="1" customHeight="1">
      <c r="A648" s="13"/>
      <c r="B648" s="1"/>
      <c r="C648" s="36"/>
      <c r="D648" s="261"/>
      <c r="E648" s="262"/>
      <c r="F648" s="41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4"/>
        <v>0</v>
      </c>
      <c r="I648" s="14"/>
    </row>
    <row r="649" spans="1:9" ht="35.1" hidden="1" customHeight="1">
      <c r="A649" s="13"/>
      <c r="B649" s="1"/>
      <c r="C649" s="36"/>
      <c r="D649" s="261"/>
      <c r="E649" s="262"/>
      <c r="F649" s="41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4"/>
        <v>0</v>
      </c>
      <c r="I649" s="14"/>
    </row>
    <row r="650" spans="1:9" ht="35.1" hidden="1" customHeight="1">
      <c r="A650" s="13"/>
      <c r="B650" s="1"/>
      <c r="C650" s="36"/>
      <c r="D650" s="261"/>
      <c r="E650" s="262"/>
      <c r="F650" s="41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4"/>
        <v>0</v>
      </c>
      <c r="I650" s="14"/>
    </row>
    <row r="651" spans="1:9" ht="35.1" hidden="1" customHeight="1">
      <c r="A651" s="13"/>
      <c r="B651" s="1"/>
      <c r="C651" s="36"/>
      <c r="D651" s="261"/>
      <c r="E651" s="262"/>
      <c r="F651" s="41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4"/>
        <v>0</v>
      </c>
      <c r="I651" s="14"/>
    </row>
    <row r="652" spans="1:9" ht="35.1" hidden="1" customHeight="1">
      <c r="A652" s="13"/>
      <c r="B652" s="1"/>
      <c r="C652" s="36"/>
      <c r="D652" s="261"/>
      <c r="E652" s="262"/>
      <c r="F652" s="41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4"/>
        <v>0</v>
      </c>
      <c r="I652" s="14"/>
    </row>
    <row r="653" spans="1:9" ht="35.1" hidden="1" customHeight="1">
      <c r="A653" s="13"/>
      <c r="B653" s="1"/>
      <c r="C653" s="36"/>
      <c r="D653" s="261"/>
      <c r="E653" s="262"/>
      <c r="F653" s="41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4"/>
        <v>0</v>
      </c>
      <c r="I653" s="14"/>
    </row>
    <row r="654" spans="1:9" ht="35.1" hidden="1" customHeight="1">
      <c r="A654" s="13"/>
      <c r="B654" s="1"/>
      <c r="C654" s="36"/>
      <c r="D654" s="261"/>
      <c r="E654" s="262"/>
      <c r="F654" s="41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4"/>
        <v>0</v>
      </c>
      <c r="I654" s="14"/>
    </row>
    <row r="655" spans="1:9" ht="35.1" hidden="1" customHeight="1">
      <c r="A655" s="13"/>
      <c r="B655" s="1"/>
      <c r="C655" s="36"/>
      <c r="D655" s="261"/>
      <c r="E655" s="262"/>
      <c r="F655" s="41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4"/>
        <v>0</v>
      </c>
      <c r="I655" s="14"/>
    </row>
    <row r="656" spans="1:9" ht="35.1" hidden="1" customHeight="1">
      <c r="A656" s="13"/>
      <c r="B656" s="1"/>
      <c r="C656" s="36"/>
      <c r="D656" s="261"/>
      <c r="E656" s="262"/>
      <c r="F656" s="41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4"/>
        <v>0</v>
      </c>
      <c r="I656" s="14"/>
    </row>
    <row r="657" spans="1:9" ht="35.1" hidden="1" customHeight="1">
      <c r="A657" s="13"/>
      <c r="B657" s="1"/>
      <c r="C657" s="36"/>
      <c r="D657" s="261"/>
      <c r="E657" s="262"/>
      <c r="F657" s="41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4"/>
        <v>0</v>
      </c>
      <c r="I657" s="14"/>
    </row>
    <row r="658" spans="1:9" ht="35.1" hidden="1" customHeight="1">
      <c r="A658" s="13"/>
      <c r="B658" s="1"/>
      <c r="C658" s="36"/>
      <c r="D658" s="261"/>
      <c r="E658" s="262"/>
      <c r="F658" s="41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4"/>
        <v>0</v>
      </c>
      <c r="I658" s="14"/>
    </row>
    <row r="659" spans="1:9" ht="35.1" hidden="1" customHeight="1">
      <c r="A659" s="13"/>
      <c r="B659" s="1"/>
      <c r="C659" s="36"/>
      <c r="D659" s="261"/>
      <c r="E659" s="262"/>
      <c r="F659" s="41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4"/>
        <v>0</v>
      </c>
      <c r="I659" s="14"/>
    </row>
    <row r="660" spans="1:9" ht="35.1" hidden="1" customHeight="1">
      <c r="A660" s="13"/>
      <c r="B660" s="1"/>
      <c r="C660" s="36"/>
      <c r="D660" s="261"/>
      <c r="E660" s="262"/>
      <c r="F660" s="41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4"/>
        <v>0</v>
      </c>
      <c r="I660" s="14"/>
    </row>
    <row r="661" spans="1:9" ht="35.1" hidden="1" customHeight="1">
      <c r="A661" s="13"/>
      <c r="B661" s="1"/>
      <c r="C661" s="36"/>
      <c r="D661" s="261"/>
      <c r="E661" s="262"/>
      <c r="F661" s="41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4"/>
        <v>0</v>
      </c>
      <c r="I661" s="14"/>
    </row>
    <row r="662" spans="1:9" ht="35.1" hidden="1" customHeight="1">
      <c r="A662" s="13"/>
      <c r="B662" s="1"/>
      <c r="C662" s="36"/>
      <c r="D662" s="261"/>
      <c r="E662" s="262"/>
      <c r="F662" s="41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4"/>
        <v>0</v>
      </c>
      <c r="I662" s="14"/>
    </row>
    <row r="663" spans="1:9" ht="35.1" hidden="1" customHeight="1">
      <c r="A663" s="13"/>
      <c r="B663" s="1"/>
      <c r="C663" s="36"/>
      <c r="D663" s="261"/>
      <c r="E663" s="262"/>
      <c r="F663" s="41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4"/>
        <v>0</v>
      </c>
      <c r="I663" s="14"/>
    </row>
    <row r="664" spans="1:9" ht="35.1" hidden="1" customHeight="1">
      <c r="A664" s="13"/>
      <c r="B664" s="1"/>
      <c r="C664" s="36"/>
      <c r="D664" s="261"/>
      <c r="E664" s="262"/>
      <c r="F664" s="41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4"/>
        <v>0</v>
      </c>
      <c r="I664" s="14"/>
    </row>
    <row r="665" spans="1:9" ht="35.1" hidden="1" customHeight="1">
      <c r="A665" s="13"/>
      <c r="B665" s="1"/>
      <c r="C665" s="36"/>
      <c r="D665" s="261"/>
      <c r="E665" s="262"/>
      <c r="F665" s="41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4"/>
        <v>0</v>
      </c>
      <c r="I665" s="14"/>
    </row>
    <row r="666" spans="1:9" ht="35.1" hidden="1" customHeight="1">
      <c r="A666" s="13"/>
      <c r="B666" s="1"/>
      <c r="C666" s="36"/>
      <c r="D666" s="261"/>
      <c r="E666" s="262"/>
      <c r="F666" s="41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4"/>
        <v>0</v>
      </c>
      <c r="I666" s="14"/>
    </row>
    <row r="667" spans="1:9" ht="35.1" hidden="1" customHeight="1">
      <c r="A667" s="13"/>
      <c r="B667" s="1"/>
      <c r="C667" s="36"/>
      <c r="D667" s="261"/>
      <c r="E667" s="262"/>
      <c r="F667" s="41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4"/>
        <v>0</v>
      </c>
      <c r="I667" s="14"/>
    </row>
    <row r="668" spans="1:9" ht="35.1" hidden="1" customHeight="1">
      <c r="A668" s="13"/>
      <c r="B668" s="1"/>
      <c r="C668" s="37"/>
      <c r="D668" s="261"/>
      <c r="E668" s="262"/>
      <c r="F668" s="41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35.1" hidden="1" customHeight="1">
      <c r="A669" s="13"/>
      <c r="B669" s="1"/>
      <c r="C669" s="36"/>
      <c r="D669" s="261"/>
      <c r="E669" s="262"/>
      <c r="F669" s="41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5">ROUND(IF(ISNUMBER(B669), G669*B669, 0),5)</f>
        <v>0</v>
      </c>
      <c r="I669" s="14"/>
    </row>
    <row r="670" spans="1:9" ht="35.1" hidden="1" customHeight="1">
      <c r="A670" s="13"/>
      <c r="B670" s="1"/>
      <c r="C670" s="36"/>
      <c r="D670" s="261"/>
      <c r="E670" s="262"/>
      <c r="F670" s="41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5"/>
        <v>0</v>
      </c>
      <c r="I670" s="14"/>
    </row>
    <row r="671" spans="1:9" ht="35.1" hidden="1" customHeight="1">
      <c r="A671" s="13"/>
      <c r="B671" s="1"/>
      <c r="C671" s="36"/>
      <c r="D671" s="261"/>
      <c r="E671" s="262"/>
      <c r="F671" s="41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5"/>
        <v>0</v>
      </c>
      <c r="I671" s="14"/>
    </row>
    <row r="672" spans="1:9" ht="35.1" hidden="1" customHeight="1">
      <c r="A672" s="13"/>
      <c r="B672" s="1"/>
      <c r="C672" s="36"/>
      <c r="D672" s="261"/>
      <c r="E672" s="262"/>
      <c r="F672" s="41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5"/>
        <v>0</v>
      </c>
      <c r="I672" s="14"/>
    </row>
    <row r="673" spans="1:9" ht="35.1" hidden="1" customHeight="1">
      <c r="A673" s="13"/>
      <c r="B673" s="1"/>
      <c r="C673" s="36"/>
      <c r="D673" s="261"/>
      <c r="E673" s="262"/>
      <c r="F673" s="41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5"/>
        <v>0</v>
      </c>
      <c r="I673" s="14"/>
    </row>
    <row r="674" spans="1:9" ht="35.1" hidden="1" customHeight="1">
      <c r="A674" s="13"/>
      <c r="B674" s="1"/>
      <c r="C674" s="36"/>
      <c r="D674" s="261"/>
      <c r="E674" s="262"/>
      <c r="F674" s="41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5"/>
        <v>0</v>
      </c>
      <c r="I674" s="14"/>
    </row>
    <row r="675" spans="1:9" ht="35.1" hidden="1" customHeight="1">
      <c r="A675" s="13"/>
      <c r="B675" s="1"/>
      <c r="C675" s="36"/>
      <c r="D675" s="261"/>
      <c r="E675" s="262"/>
      <c r="F675" s="41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5"/>
        <v>0</v>
      </c>
      <c r="I675" s="14"/>
    </row>
    <row r="676" spans="1:9" ht="35.1" hidden="1" customHeight="1">
      <c r="A676" s="13"/>
      <c r="B676" s="1"/>
      <c r="C676" s="36"/>
      <c r="D676" s="261"/>
      <c r="E676" s="262"/>
      <c r="F676" s="41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5"/>
        <v>0</v>
      </c>
      <c r="I676" s="14"/>
    </row>
    <row r="677" spans="1:9" ht="35.1" hidden="1" customHeight="1">
      <c r="A677" s="13"/>
      <c r="B677" s="1"/>
      <c r="C677" s="36"/>
      <c r="D677" s="261"/>
      <c r="E677" s="262"/>
      <c r="F677" s="41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5"/>
        <v>0</v>
      </c>
      <c r="I677" s="14"/>
    </row>
    <row r="678" spans="1:9" ht="35.1" hidden="1" customHeight="1">
      <c r="A678" s="13"/>
      <c r="B678" s="1"/>
      <c r="C678" s="36"/>
      <c r="D678" s="261"/>
      <c r="E678" s="262"/>
      <c r="F678" s="41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5"/>
        <v>0</v>
      </c>
      <c r="I678" s="14"/>
    </row>
    <row r="679" spans="1:9" ht="35.1" hidden="1" customHeight="1">
      <c r="A679" s="13"/>
      <c r="B679" s="1"/>
      <c r="C679" s="36"/>
      <c r="D679" s="261"/>
      <c r="E679" s="262"/>
      <c r="F679" s="41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5"/>
        <v>0</v>
      </c>
      <c r="I679" s="14"/>
    </row>
    <row r="680" spans="1:9" ht="35.1" hidden="1" customHeight="1">
      <c r="A680" s="13"/>
      <c r="B680" s="1"/>
      <c r="C680" s="36"/>
      <c r="D680" s="261"/>
      <c r="E680" s="262"/>
      <c r="F680" s="41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5"/>
        <v>0</v>
      </c>
      <c r="I680" s="14"/>
    </row>
    <row r="681" spans="1:9" ht="35.1" hidden="1" customHeight="1">
      <c r="A681" s="13"/>
      <c r="B681" s="1"/>
      <c r="C681" s="36"/>
      <c r="D681" s="261"/>
      <c r="E681" s="262"/>
      <c r="F681" s="41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5"/>
        <v>0</v>
      </c>
      <c r="I681" s="14"/>
    </row>
    <row r="682" spans="1:9" ht="35.1" hidden="1" customHeight="1">
      <c r="A682" s="13"/>
      <c r="B682" s="1"/>
      <c r="C682" s="36"/>
      <c r="D682" s="261"/>
      <c r="E682" s="262"/>
      <c r="F682" s="41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5"/>
        <v>0</v>
      </c>
      <c r="I682" s="14"/>
    </row>
    <row r="683" spans="1:9" ht="35.1" hidden="1" customHeight="1">
      <c r="A683" s="13"/>
      <c r="B683" s="1"/>
      <c r="C683" s="36"/>
      <c r="D683" s="261"/>
      <c r="E683" s="262"/>
      <c r="F683" s="41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5"/>
        <v>0</v>
      </c>
      <c r="I683" s="14"/>
    </row>
    <row r="684" spans="1:9" ht="35.1" hidden="1" customHeight="1">
      <c r="A684" s="13"/>
      <c r="B684" s="1"/>
      <c r="C684" s="36"/>
      <c r="D684" s="261"/>
      <c r="E684" s="262"/>
      <c r="F684" s="41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5"/>
        <v>0</v>
      </c>
      <c r="I684" s="14"/>
    </row>
    <row r="685" spans="1:9" ht="35.1" hidden="1" customHeight="1">
      <c r="A685" s="13"/>
      <c r="B685" s="1"/>
      <c r="C685" s="36"/>
      <c r="D685" s="261"/>
      <c r="E685" s="262"/>
      <c r="F685" s="41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5"/>
        <v>0</v>
      </c>
      <c r="I685" s="14"/>
    </row>
    <row r="686" spans="1:9" ht="35.1" hidden="1" customHeight="1">
      <c r="A686" s="13"/>
      <c r="B686" s="1"/>
      <c r="C686" s="36"/>
      <c r="D686" s="261"/>
      <c r="E686" s="262"/>
      <c r="F686" s="41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5"/>
        <v>0</v>
      </c>
      <c r="I686" s="14"/>
    </row>
    <row r="687" spans="1:9" ht="35.1" hidden="1" customHeight="1">
      <c r="A687" s="13"/>
      <c r="B687" s="1"/>
      <c r="C687" s="36"/>
      <c r="D687" s="261"/>
      <c r="E687" s="262"/>
      <c r="F687" s="41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5"/>
        <v>0</v>
      </c>
      <c r="I687" s="14"/>
    </row>
    <row r="688" spans="1:9" ht="35.1" hidden="1" customHeight="1">
      <c r="A688" s="13"/>
      <c r="B688" s="1"/>
      <c r="C688" s="36"/>
      <c r="D688" s="261"/>
      <c r="E688" s="262"/>
      <c r="F688" s="41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5"/>
        <v>0</v>
      </c>
      <c r="I688" s="14"/>
    </row>
    <row r="689" spans="1:9" ht="35.1" hidden="1" customHeight="1">
      <c r="A689" s="13"/>
      <c r="B689" s="1"/>
      <c r="C689" s="36"/>
      <c r="D689" s="261"/>
      <c r="E689" s="262"/>
      <c r="F689" s="41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5"/>
        <v>0</v>
      </c>
      <c r="I689" s="14"/>
    </row>
    <row r="690" spans="1:9" ht="35.1" hidden="1" customHeight="1">
      <c r="A690" s="13"/>
      <c r="B690" s="1"/>
      <c r="C690" s="36"/>
      <c r="D690" s="261"/>
      <c r="E690" s="262"/>
      <c r="F690" s="41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5"/>
        <v>0</v>
      </c>
      <c r="I690" s="14"/>
    </row>
    <row r="691" spans="1:9" ht="35.1" hidden="1" customHeight="1">
      <c r="A691" s="13"/>
      <c r="B691" s="1"/>
      <c r="C691" s="36"/>
      <c r="D691" s="261"/>
      <c r="E691" s="262"/>
      <c r="F691" s="41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5"/>
        <v>0</v>
      </c>
      <c r="I691" s="14"/>
    </row>
    <row r="692" spans="1:9" ht="35.1" hidden="1" customHeight="1">
      <c r="A692" s="13"/>
      <c r="B692" s="1"/>
      <c r="C692" s="37"/>
      <c r="D692" s="261"/>
      <c r="E692" s="262"/>
      <c r="F692" s="41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5"/>
        <v>0</v>
      </c>
      <c r="I692" s="14"/>
    </row>
    <row r="693" spans="1:9" ht="35.1" hidden="1" customHeight="1">
      <c r="A693" s="13"/>
      <c r="B693" s="1"/>
      <c r="C693" s="36"/>
      <c r="D693" s="261"/>
      <c r="E693" s="262"/>
      <c r="F693" s="41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5"/>
        <v>0</v>
      </c>
      <c r="I693" s="14"/>
    </row>
    <row r="694" spans="1:9" ht="35.1" hidden="1" customHeight="1">
      <c r="A694" s="13"/>
      <c r="B694" s="1"/>
      <c r="C694" s="36"/>
      <c r="D694" s="261"/>
      <c r="E694" s="262"/>
      <c r="F694" s="41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5"/>
        <v>0</v>
      </c>
      <c r="I694" s="14"/>
    </row>
    <row r="695" spans="1:9" ht="35.1" hidden="1" customHeight="1">
      <c r="A695" s="13"/>
      <c r="B695" s="1"/>
      <c r="C695" s="36"/>
      <c r="D695" s="261"/>
      <c r="E695" s="262"/>
      <c r="F695" s="41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5"/>
        <v>0</v>
      </c>
      <c r="I695" s="14"/>
    </row>
    <row r="696" spans="1:9" ht="35.1" hidden="1" customHeight="1">
      <c r="A696" s="13"/>
      <c r="B696" s="1"/>
      <c r="C696" s="36"/>
      <c r="D696" s="261"/>
      <c r="E696" s="262"/>
      <c r="F696" s="41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5"/>
        <v>0</v>
      </c>
      <c r="I696" s="14"/>
    </row>
    <row r="697" spans="1:9" ht="35.1" hidden="1" customHeight="1">
      <c r="A697" s="13"/>
      <c r="B697" s="1"/>
      <c r="C697" s="36"/>
      <c r="D697" s="261"/>
      <c r="E697" s="262"/>
      <c r="F697" s="41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5"/>
        <v>0</v>
      </c>
      <c r="I697" s="14"/>
    </row>
    <row r="698" spans="1:9" ht="35.1" hidden="1" customHeight="1">
      <c r="A698" s="13"/>
      <c r="B698" s="1"/>
      <c r="C698" s="36"/>
      <c r="D698" s="261"/>
      <c r="E698" s="262"/>
      <c r="F698" s="41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5"/>
        <v>0</v>
      </c>
      <c r="I698" s="14"/>
    </row>
    <row r="699" spans="1:9" ht="35.1" hidden="1" customHeight="1">
      <c r="A699" s="13"/>
      <c r="B699" s="1"/>
      <c r="C699" s="36"/>
      <c r="D699" s="261"/>
      <c r="E699" s="262"/>
      <c r="F699" s="41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5"/>
        <v>0</v>
      </c>
      <c r="I699" s="14"/>
    </row>
    <row r="700" spans="1:9" ht="35.1" hidden="1" customHeight="1">
      <c r="A700" s="13"/>
      <c r="B700" s="1"/>
      <c r="C700" s="36"/>
      <c r="D700" s="261"/>
      <c r="E700" s="262"/>
      <c r="F700" s="41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5"/>
        <v>0</v>
      </c>
      <c r="I700" s="14"/>
    </row>
    <row r="701" spans="1:9" ht="35.1" hidden="1" customHeight="1">
      <c r="A701" s="13"/>
      <c r="B701" s="1"/>
      <c r="C701" s="36"/>
      <c r="D701" s="261"/>
      <c r="E701" s="262"/>
      <c r="F701" s="41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5"/>
        <v>0</v>
      </c>
      <c r="I701" s="14"/>
    </row>
    <row r="702" spans="1:9" ht="35.1" hidden="1" customHeight="1">
      <c r="A702" s="13"/>
      <c r="B702" s="1"/>
      <c r="C702" s="36"/>
      <c r="D702" s="261"/>
      <c r="E702" s="262"/>
      <c r="F702" s="41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5"/>
        <v>0</v>
      </c>
      <c r="I702" s="14"/>
    </row>
    <row r="703" spans="1:9" ht="35.1" hidden="1" customHeight="1">
      <c r="A703" s="13"/>
      <c r="B703" s="1"/>
      <c r="C703" s="36"/>
      <c r="D703" s="261"/>
      <c r="E703" s="262"/>
      <c r="F703" s="41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5"/>
        <v>0</v>
      </c>
      <c r="I703" s="14"/>
    </row>
    <row r="704" spans="1:9" ht="35.1" hidden="1" customHeight="1">
      <c r="A704" s="13"/>
      <c r="B704" s="1"/>
      <c r="C704" s="36"/>
      <c r="D704" s="261"/>
      <c r="E704" s="262"/>
      <c r="F704" s="41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5"/>
        <v>0</v>
      </c>
      <c r="I704" s="14"/>
    </row>
    <row r="705" spans="1:9" ht="35.1" hidden="1" customHeight="1">
      <c r="A705" s="13"/>
      <c r="B705" s="1"/>
      <c r="C705" s="36"/>
      <c r="D705" s="261"/>
      <c r="E705" s="262"/>
      <c r="F705" s="41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5"/>
        <v>0</v>
      </c>
      <c r="I705" s="14"/>
    </row>
    <row r="706" spans="1:9" ht="35.1" hidden="1" customHeight="1">
      <c r="A706" s="13"/>
      <c r="B706" s="1"/>
      <c r="C706" s="36"/>
      <c r="D706" s="261"/>
      <c r="E706" s="262"/>
      <c r="F706" s="41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5"/>
        <v>0</v>
      </c>
      <c r="I706" s="14"/>
    </row>
    <row r="707" spans="1:9" ht="35.1" hidden="1" customHeight="1">
      <c r="A707" s="13"/>
      <c r="B707" s="1"/>
      <c r="C707" s="36"/>
      <c r="D707" s="261"/>
      <c r="E707" s="262"/>
      <c r="F707" s="41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5"/>
        <v>0</v>
      </c>
      <c r="I707" s="14"/>
    </row>
    <row r="708" spans="1:9" ht="35.1" hidden="1" customHeight="1">
      <c r="A708" s="13"/>
      <c r="B708" s="1"/>
      <c r="C708" s="36"/>
      <c r="D708" s="261"/>
      <c r="E708" s="262"/>
      <c r="F708" s="41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5"/>
        <v>0</v>
      </c>
      <c r="I708" s="14"/>
    </row>
    <row r="709" spans="1:9" ht="35.1" hidden="1" customHeight="1">
      <c r="A709" s="13"/>
      <c r="B709" s="1"/>
      <c r="C709" s="36"/>
      <c r="D709" s="261"/>
      <c r="E709" s="262"/>
      <c r="F709" s="41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5"/>
        <v>0</v>
      </c>
      <c r="I709" s="14"/>
    </row>
    <row r="710" spans="1:9" ht="35.1" hidden="1" customHeight="1">
      <c r="A710" s="13"/>
      <c r="B710" s="1"/>
      <c r="C710" s="36"/>
      <c r="D710" s="261"/>
      <c r="E710" s="262"/>
      <c r="F710" s="41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5"/>
        <v>0</v>
      </c>
      <c r="I710" s="14"/>
    </row>
    <row r="711" spans="1:9" ht="35.1" hidden="1" customHeight="1">
      <c r="A711" s="13"/>
      <c r="B711" s="1"/>
      <c r="C711" s="36"/>
      <c r="D711" s="261"/>
      <c r="E711" s="262"/>
      <c r="F711" s="41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5"/>
        <v>0</v>
      </c>
      <c r="I711" s="14"/>
    </row>
    <row r="712" spans="1:9" ht="35.1" hidden="1" customHeight="1">
      <c r="A712" s="13"/>
      <c r="B712" s="1"/>
      <c r="C712" s="36"/>
      <c r="D712" s="261"/>
      <c r="E712" s="262"/>
      <c r="F712" s="41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5"/>
        <v>0</v>
      </c>
      <c r="I712" s="14"/>
    </row>
    <row r="713" spans="1:9" ht="35.1" hidden="1" customHeight="1">
      <c r="A713" s="13"/>
      <c r="B713" s="1"/>
      <c r="C713" s="36"/>
      <c r="D713" s="261"/>
      <c r="E713" s="262"/>
      <c r="F713" s="41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5"/>
        <v>0</v>
      </c>
      <c r="I713" s="14"/>
    </row>
    <row r="714" spans="1:9" ht="35.1" hidden="1" customHeight="1">
      <c r="A714" s="13"/>
      <c r="B714" s="1"/>
      <c r="C714" s="36"/>
      <c r="D714" s="261"/>
      <c r="E714" s="262"/>
      <c r="F714" s="41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5"/>
        <v>0</v>
      </c>
      <c r="I714" s="14"/>
    </row>
    <row r="715" spans="1:9" ht="35.1" hidden="1" customHeight="1">
      <c r="A715" s="13"/>
      <c r="B715" s="1"/>
      <c r="C715" s="36"/>
      <c r="D715" s="261"/>
      <c r="E715" s="262"/>
      <c r="F715" s="41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5"/>
        <v>0</v>
      </c>
      <c r="I715" s="14"/>
    </row>
    <row r="716" spans="1:9" ht="35.1" hidden="1" customHeight="1">
      <c r="A716" s="13"/>
      <c r="B716" s="1"/>
      <c r="C716" s="36"/>
      <c r="D716" s="261"/>
      <c r="E716" s="262"/>
      <c r="F716" s="41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5"/>
        <v>0</v>
      </c>
      <c r="I716" s="14"/>
    </row>
    <row r="717" spans="1:9" ht="35.1" hidden="1" customHeight="1">
      <c r="A717" s="13"/>
      <c r="B717" s="1"/>
      <c r="C717" s="36"/>
      <c r="D717" s="261"/>
      <c r="E717" s="262"/>
      <c r="F717" s="41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5"/>
        <v>0</v>
      </c>
      <c r="I717" s="14"/>
    </row>
    <row r="718" spans="1:9" ht="35.1" hidden="1" customHeight="1">
      <c r="A718" s="13"/>
      <c r="B718" s="1"/>
      <c r="C718" s="36"/>
      <c r="D718" s="261"/>
      <c r="E718" s="262"/>
      <c r="F718" s="41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5"/>
        <v>0</v>
      </c>
      <c r="I718" s="14"/>
    </row>
    <row r="719" spans="1:9" ht="35.1" hidden="1" customHeight="1">
      <c r="A719" s="13"/>
      <c r="B719" s="1"/>
      <c r="C719" s="36"/>
      <c r="D719" s="261"/>
      <c r="E719" s="262"/>
      <c r="F719" s="41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5"/>
        <v>0</v>
      </c>
      <c r="I719" s="14"/>
    </row>
    <row r="720" spans="1:9" ht="35.1" hidden="1" customHeight="1">
      <c r="A720" s="13"/>
      <c r="B720" s="1"/>
      <c r="C720" s="37"/>
      <c r="D720" s="261"/>
      <c r="E720" s="262"/>
      <c r="F720" s="41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35.1" hidden="1" customHeight="1">
      <c r="A721" s="13"/>
      <c r="B721" s="1"/>
      <c r="C721" s="36"/>
      <c r="D721" s="261"/>
      <c r="E721" s="262"/>
      <c r="F721" s="41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6">ROUND(IF(ISNUMBER(B721), G721*B721, 0),5)</f>
        <v>0</v>
      </c>
      <c r="I721" s="14"/>
    </row>
    <row r="722" spans="1:9" ht="35.1" hidden="1" customHeight="1">
      <c r="A722" s="13"/>
      <c r="B722" s="1"/>
      <c r="C722" s="36"/>
      <c r="D722" s="261"/>
      <c r="E722" s="262"/>
      <c r="F722" s="41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6"/>
        <v>0</v>
      </c>
      <c r="I722" s="14"/>
    </row>
    <row r="723" spans="1:9" ht="35.1" hidden="1" customHeight="1">
      <c r="A723" s="13"/>
      <c r="B723" s="1"/>
      <c r="C723" s="36"/>
      <c r="D723" s="261"/>
      <c r="E723" s="262"/>
      <c r="F723" s="41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6"/>
        <v>0</v>
      </c>
      <c r="I723" s="14"/>
    </row>
    <row r="724" spans="1:9" ht="35.1" hidden="1" customHeight="1">
      <c r="A724" s="13"/>
      <c r="B724" s="1"/>
      <c r="C724" s="36"/>
      <c r="D724" s="261"/>
      <c r="E724" s="262"/>
      <c r="F724" s="41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6"/>
        <v>0</v>
      </c>
      <c r="I724" s="14"/>
    </row>
    <row r="725" spans="1:9" ht="35.1" hidden="1" customHeight="1">
      <c r="A725" s="13"/>
      <c r="B725" s="1"/>
      <c r="C725" s="36"/>
      <c r="D725" s="261"/>
      <c r="E725" s="262"/>
      <c r="F725" s="41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6"/>
        <v>0</v>
      </c>
      <c r="I725" s="14"/>
    </row>
    <row r="726" spans="1:9" ht="35.1" hidden="1" customHeight="1">
      <c r="A726" s="13"/>
      <c r="B726" s="1"/>
      <c r="C726" s="36"/>
      <c r="D726" s="261"/>
      <c r="E726" s="262"/>
      <c r="F726" s="41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6"/>
        <v>0</v>
      </c>
      <c r="I726" s="14"/>
    </row>
    <row r="727" spans="1:9" ht="35.1" hidden="1" customHeight="1">
      <c r="A727" s="13"/>
      <c r="B727" s="1"/>
      <c r="C727" s="36"/>
      <c r="D727" s="261"/>
      <c r="E727" s="262"/>
      <c r="F727" s="41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6"/>
        <v>0</v>
      </c>
      <c r="I727" s="14"/>
    </row>
    <row r="728" spans="1:9" ht="35.1" hidden="1" customHeight="1">
      <c r="A728" s="13"/>
      <c r="B728" s="1"/>
      <c r="C728" s="36"/>
      <c r="D728" s="261"/>
      <c r="E728" s="262"/>
      <c r="F728" s="41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6"/>
        <v>0</v>
      </c>
      <c r="I728" s="14"/>
    </row>
    <row r="729" spans="1:9" ht="35.1" hidden="1" customHeight="1">
      <c r="A729" s="13"/>
      <c r="B729" s="1"/>
      <c r="C729" s="36"/>
      <c r="D729" s="261"/>
      <c r="E729" s="262"/>
      <c r="F729" s="41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6"/>
        <v>0</v>
      </c>
      <c r="I729" s="14"/>
    </row>
    <row r="730" spans="1:9" ht="35.1" hidden="1" customHeight="1">
      <c r="A730" s="13"/>
      <c r="B730" s="1"/>
      <c r="C730" s="36"/>
      <c r="D730" s="261"/>
      <c r="E730" s="262"/>
      <c r="F730" s="41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6"/>
        <v>0</v>
      </c>
      <c r="I730" s="14"/>
    </row>
    <row r="731" spans="1:9" ht="35.1" hidden="1" customHeight="1">
      <c r="A731" s="13"/>
      <c r="B731" s="1"/>
      <c r="C731" s="36"/>
      <c r="D731" s="261"/>
      <c r="E731" s="262"/>
      <c r="F731" s="41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6"/>
        <v>0</v>
      </c>
      <c r="I731" s="14"/>
    </row>
    <row r="732" spans="1:9" ht="35.1" hidden="1" customHeight="1">
      <c r="A732" s="13"/>
      <c r="B732" s="1"/>
      <c r="C732" s="36"/>
      <c r="D732" s="261"/>
      <c r="E732" s="262"/>
      <c r="F732" s="41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6"/>
        <v>0</v>
      </c>
      <c r="I732" s="14"/>
    </row>
    <row r="733" spans="1:9" ht="35.1" hidden="1" customHeight="1">
      <c r="A733" s="13"/>
      <c r="B733" s="1"/>
      <c r="C733" s="36"/>
      <c r="D733" s="261"/>
      <c r="E733" s="262"/>
      <c r="F733" s="41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6"/>
        <v>0</v>
      </c>
      <c r="I733" s="14"/>
    </row>
    <row r="734" spans="1:9" ht="35.1" hidden="1" customHeight="1">
      <c r="A734" s="13"/>
      <c r="B734" s="1"/>
      <c r="C734" s="36"/>
      <c r="D734" s="261"/>
      <c r="E734" s="262"/>
      <c r="F734" s="41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6"/>
        <v>0</v>
      </c>
      <c r="I734" s="14"/>
    </row>
    <row r="735" spans="1:9" ht="35.1" hidden="1" customHeight="1">
      <c r="A735" s="13"/>
      <c r="B735" s="1"/>
      <c r="C735" s="36"/>
      <c r="D735" s="261"/>
      <c r="E735" s="262"/>
      <c r="F735" s="41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6"/>
        <v>0</v>
      </c>
      <c r="I735" s="14"/>
    </row>
    <row r="736" spans="1:9" ht="35.1" hidden="1" customHeight="1">
      <c r="A736" s="13"/>
      <c r="B736" s="1"/>
      <c r="C736" s="37"/>
      <c r="D736" s="261"/>
      <c r="E736" s="262"/>
      <c r="F736" s="41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6"/>
        <v>0</v>
      </c>
      <c r="I736" s="14"/>
    </row>
    <row r="737" spans="1:9" ht="35.1" hidden="1" customHeight="1">
      <c r="A737" s="13"/>
      <c r="B737" s="1"/>
      <c r="C737" s="37"/>
      <c r="D737" s="261"/>
      <c r="E737" s="262"/>
      <c r="F737" s="41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6"/>
        <v>0</v>
      </c>
      <c r="I737" s="14"/>
    </row>
    <row r="738" spans="1:9" ht="35.1" hidden="1" customHeight="1">
      <c r="A738" s="13"/>
      <c r="B738" s="1"/>
      <c r="C738" s="36"/>
      <c r="D738" s="261"/>
      <c r="E738" s="262"/>
      <c r="F738" s="41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35.1" hidden="1" customHeight="1">
      <c r="A739" s="13"/>
      <c r="B739" s="1"/>
      <c r="C739" s="36"/>
      <c r="D739" s="261"/>
      <c r="E739" s="262"/>
      <c r="F739" s="41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76" si="17">ROUND(IF(ISNUMBER(B739), G739*B739, 0),5)</f>
        <v>0</v>
      </c>
      <c r="I739" s="14"/>
    </row>
    <row r="740" spans="1:9" ht="35.1" hidden="1" customHeight="1">
      <c r="A740" s="13"/>
      <c r="B740" s="1"/>
      <c r="C740" s="36"/>
      <c r="D740" s="261"/>
      <c r="E740" s="262"/>
      <c r="F740" s="41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7"/>
        <v>0</v>
      </c>
      <c r="I740" s="14"/>
    </row>
    <row r="741" spans="1:9" ht="35.1" hidden="1" customHeight="1">
      <c r="A741" s="13"/>
      <c r="B741" s="1"/>
      <c r="C741" s="36"/>
      <c r="D741" s="261"/>
      <c r="E741" s="262"/>
      <c r="F741" s="41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7"/>
        <v>0</v>
      </c>
      <c r="I741" s="14"/>
    </row>
    <row r="742" spans="1:9" ht="35.1" hidden="1" customHeight="1">
      <c r="A742" s="13"/>
      <c r="B742" s="1"/>
      <c r="C742" s="36"/>
      <c r="D742" s="261"/>
      <c r="E742" s="262"/>
      <c r="F742" s="41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7"/>
        <v>0</v>
      </c>
      <c r="I742" s="14"/>
    </row>
    <row r="743" spans="1:9" ht="35.1" hidden="1" customHeight="1">
      <c r="A743" s="13"/>
      <c r="B743" s="1"/>
      <c r="C743" s="36"/>
      <c r="D743" s="261"/>
      <c r="E743" s="262"/>
      <c r="F743" s="41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7"/>
        <v>0</v>
      </c>
      <c r="I743" s="14"/>
    </row>
    <row r="744" spans="1:9" ht="35.1" hidden="1" customHeight="1">
      <c r="A744" s="13"/>
      <c r="B744" s="1"/>
      <c r="C744" s="36"/>
      <c r="D744" s="261"/>
      <c r="E744" s="262"/>
      <c r="F744" s="41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7"/>
        <v>0</v>
      </c>
      <c r="I744" s="14"/>
    </row>
    <row r="745" spans="1:9" ht="35.1" hidden="1" customHeight="1">
      <c r="A745" s="13"/>
      <c r="B745" s="1"/>
      <c r="C745" s="36"/>
      <c r="D745" s="261"/>
      <c r="E745" s="262"/>
      <c r="F745" s="41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7"/>
        <v>0</v>
      </c>
      <c r="I745" s="14"/>
    </row>
    <row r="746" spans="1:9" ht="35.1" hidden="1" customHeight="1">
      <c r="A746" s="13"/>
      <c r="B746" s="1"/>
      <c r="C746" s="36"/>
      <c r="D746" s="261"/>
      <c r="E746" s="262"/>
      <c r="F746" s="41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7"/>
        <v>0</v>
      </c>
      <c r="I746" s="14"/>
    </row>
    <row r="747" spans="1:9" ht="35.1" hidden="1" customHeight="1">
      <c r="A747" s="13"/>
      <c r="B747" s="1"/>
      <c r="C747" s="36"/>
      <c r="D747" s="261"/>
      <c r="E747" s="262"/>
      <c r="F747" s="41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7"/>
        <v>0</v>
      </c>
      <c r="I747" s="14"/>
    </row>
    <row r="748" spans="1:9" ht="35.1" hidden="1" customHeight="1">
      <c r="A748" s="13"/>
      <c r="B748" s="1"/>
      <c r="C748" s="36"/>
      <c r="D748" s="261"/>
      <c r="E748" s="262"/>
      <c r="F748" s="41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7"/>
        <v>0</v>
      </c>
      <c r="I748" s="14"/>
    </row>
    <row r="749" spans="1:9" ht="35.1" hidden="1" customHeight="1">
      <c r="A749" s="13"/>
      <c r="B749" s="1"/>
      <c r="C749" s="37"/>
      <c r="D749" s="261"/>
      <c r="E749" s="262"/>
      <c r="F749" s="41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7"/>
        <v>0</v>
      </c>
      <c r="I749" s="14"/>
    </row>
    <row r="750" spans="1:9" ht="35.1" hidden="1" customHeight="1">
      <c r="A750" s="13"/>
      <c r="B750" s="1"/>
      <c r="C750" s="36"/>
      <c r="D750" s="261"/>
      <c r="E750" s="262"/>
      <c r="F750" s="41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7"/>
        <v>0</v>
      </c>
      <c r="I750" s="14"/>
    </row>
    <row r="751" spans="1:9" ht="35.1" hidden="1" customHeight="1">
      <c r="A751" s="13"/>
      <c r="B751" s="1"/>
      <c r="C751" s="36"/>
      <c r="D751" s="261"/>
      <c r="E751" s="262"/>
      <c r="F751" s="41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7"/>
        <v>0</v>
      </c>
      <c r="I751" s="14"/>
    </row>
    <row r="752" spans="1:9" ht="35.1" hidden="1" customHeight="1">
      <c r="A752" s="13"/>
      <c r="B752" s="1"/>
      <c r="C752" s="36"/>
      <c r="D752" s="261"/>
      <c r="E752" s="262"/>
      <c r="F752" s="41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7"/>
        <v>0</v>
      </c>
      <c r="I752" s="14"/>
    </row>
    <row r="753" spans="1:9" ht="35.1" hidden="1" customHeight="1">
      <c r="A753" s="13"/>
      <c r="B753" s="1"/>
      <c r="C753" s="36"/>
      <c r="D753" s="261"/>
      <c r="E753" s="262"/>
      <c r="F753" s="41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7"/>
        <v>0</v>
      </c>
      <c r="I753" s="14"/>
    </row>
    <row r="754" spans="1:9" ht="35.1" hidden="1" customHeight="1">
      <c r="A754" s="13"/>
      <c r="B754" s="1"/>
      <c r="C754" s="36"/>
      <c r="D754" s="261"/>
      <c r="E754" s="262"/>
      <c r="F754" s="41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7"/>
        <v>0</v>
      </c>
      <c r="I754" s="14"/>
    </row>
    <row r="755" spans="1:9" ht="35.1" hidden="1" customHeight="1">
      <c r="A755" s="13"/>
      <c r="B755" s="1"/>
      <c r="C755" s="36"/>
      <c r="D755" s="261"/>
      <c r="E755" s="262"/>
      <c r="F755" s="41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7"/>
        <v>0</v>
      </c>
      <c r="I755" s="14"/>
    </row>
    <row r="756" spans="1:9" ht="35.1" hidden="1" customHeight="1">
      <c r="A756" s="13"/>
      <c r="B756" s="1"/>
      <c r="C756" s="36"/>
      <c r="D756" s="261"/>
      <c r="E756" s="262"/>
      <c r="F756" s="41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7"/>
        <v>0</v>
      </c>
      <c r="I756" s="14"/>
    </row>
    <row r="757" spans="1:9" ht="35.1" hidden="1" customHeight="1">
      <c r="A757" s="13"/>
      <c r="B757" s="1"/>
      <c r="C757" s="36"/>
      <c r="D757" s="261"/>
      <c r="E757" s="262"/>
      <c r="F757" s="41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7"/>
        <v>0</v>
      </c>
      <c r="I757" s="14"/>
    </row>
    <row r="758" spans="1:9" ht="35.1" hidden="1" customHeight="1">
      <c r="A758" s="13"/>
      <c r="B758" s="1"/>
      <c r="C758" s="36"/>
      <c r="D758" s="261"/>
      <c r="E758" s="262"/>
      <c r="F758" s="41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7"/>
        <v>0</v>
      </c>
      <c r="I758" s="14"/>
    </row>
    <row r="759" spans="1:9" ht="35.1" hidden="1" customHeight="1">
      <c r="A759" s="13"/>
      <c r="B759" s="1"/>
      <c r="C759" s="36"/>
      <c r="D759" s="261"/>
      <c r="E759" s="262"/>
      <c r="F759" s="41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7"/>
        <v>0</v>
      </c>
      <c r="I759" s="14"/>
    </row>
    <row r="760" spans="1:9" ht="35.1" hidden="1" customHeight="1">
      <c r="A760" s="13"/>
      <c r="B760" s="1"/>
      <c r="C760" s="36"/>
      <c r="D760" s="261"/>
      <c r="E760" s="262"/>
      <c r="F760" s="41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7"/>
        <v>0</v>
      </c>
      <c r="I760" s="14"/>
    </row>
    <row r="761" spans="1:9" ht="35.1" hidden="1" customHeight="1">
      <c r="A761" s="13"/>
      <c r="B761" s="1"/>
      <c r="C761" s="36"/>
      <c r="D761" s="261"/>
      <c r="E761" s="262"/>
      <c r="F761" s="41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7"/>
        <v>0</v>
      </c>
      <c r="I761" s="14"/>
    </row>
    <row r="762" spans="1:9" ht="35.1" hidden="1" customHeight="1">
      <c r="A762" s="13"/>
      <c r="B762" s="1"/>
      <c r="C762" s="36"/>
      <c r="D762" s="261"/>
      <c r="E762" s="262"/>
      <c r="F762" s="41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7"/>
        <v>0</v>
      </c>
      <c r="I762" s="14"/>
    </row>
    <row r="763" spans="1:9" ht="35.1" hidden="1" customHeight="1">
      <c r="A763" s="13"/>
      <c r="B763" s="1"/>
      <c r="C763" s="36"/>
      <c r="D763" s="261"/>
      <c r="E763" s="262"/>
      <c r="F763" s="41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7"/>
        <v>0</v>
      </c>
      <c r="I763" s="14"/>
    </row>
    <row r="764" spans="1:9" ht="35.1" hidden="1" customHeight="1">
      <c r="A764" s="13"/>
      <c r="B764" s="1"/>
      <c r="C764" s="36"/>
      <c r="D764" s="261"/>
      <c r="E764" s="262"/>
      <c r="F764" s="41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7"/>
        <v>0</v>
      </c>
      <c r="I764" s="14"/>
    </row>
    <row r="765" spans="1:9" ht="35.1" hidden="1" customHeight="1">
      <c r="A765" s="13"/>
      <c r="B765" s="1"/>
      <c r="C765" s="36"/>
      <c r="D765" s="261"/>
      <c r="E765" s="262"/>
      <c r="F765" s="41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7"/>
        <v>0</v>
      </c>
      <c r="I765" s="14"/>
    </row>
    <row r="766" spans="1:9" ht="35.1" hidden="1" customHeight="1">
      <c r="A766" s="13"/>
      <c r="B766" s="1"/>
      <c r="C766" s="36"/>
      <c r="D766" s="261"/>
      <c r="E766" s="262"/>
      <c r="F766" s="41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7"/>
        <v>0</v>
      </c>
      <c r="I766" s="14"/>
    </row>
    <row r="767" spans="1:9" ht="35.1" hidden="1" customHeight="1">
      <c r="A767" s="13"/>
      <c r="B767" s="1"/>
      <c r="C767" s="36"/>
      <c r="D767" s="261"/>
      <c r="E767" s="262"/>
      <c r="F767" s="41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7"/>
        <v>0</v>
      </c>
      <c r="I767" s="14"/>
    </row>
    <row r="768" spans="1:9" ht="35.1" hidden="1" customHeight="1">
      <c r="A768" s="13"/>
      <c r="B768" s="1"/>
      <c r="C768" s="36"/>
      <c r="D768" s="261"/>
      <c r="E768" s="262"/>
      <c r="F768" s="41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7"/>
        <v>0</v>
      </c>
      <c r="I768" s="14"/>
    </row>
    <row r="769" spans="1:9" ht="35.1" hidden="1" customHeight="1">
      <c r="A769" s="13"/>
      <c r="B769" s="1"/>
      <c r="C769" s="36"/>
      <c r="D769" s="261"/>
      <c r="E769" s="262"/>
      <c r="F769" s="41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7"/>
        <v>0</v>
      </c>
      <c r="I769" s="14"/>
    </row>
    <row r="770" spans="1:9" ht="35.1" hidden="1" customHeight="1">
      <c r="A770" s="13"/>
      <c r="B770" s="1"/>
      <c r="C770" s="36"/>
      <c r="D770" s="261"/>
      <c r="E770" s="262"/>
      <c r="F770" s="41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7"/>
        <v>0</v>
      </c>
      <c r="I770" s="14"/>
    </row>
    <row r="771" spans="1:9" ht="35.1" hidden="1" customHeight="1">
      <c r="A771" s="13"/>
      <c r="B771" s="1"/>
      <c r="C771" s="36"/>
      <c r="D771" s="261"/>
      <c r="E771" s="262"/>
      <c r="F771" s="41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7"/>
        <v>0</v>
      </c>
      <c r="I771" s="14"/>
    </row>
    <row r="772" spans="1:9" ht="35.1" hidden="1" customHeight="1">
      <c r="A772" s="13"/>
      <c r="B772" s="1"/>
      <c r="C772" s="36"/>
      <c r="D772" s="261"/>
      <c r="E772" s="262"/>
      <c r="F772" s="41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7"/>
        <v>0</v>
      </c>
      <c r="I772" s="14"/>
    </row>
    <row r="773" spans="1:9" ht="35.1" hidden="1" customHeight="1">
      <c r="A773" s="13"/>
      <c r="B773" s="1"/>
      <c r="C773" s="36"/>
      <c r="D773" s="261"/>
      <c r="E773" s="262"/>
      <c r="F773" s="41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7"/>
        <v>0</v>
      </c>
      <c r="I773" s="14"/>
    </row>
    <row r="774" spans="1:9" ht="35.1" hidden="1" customHeight="1">
      <c r="A774" s="13"/>
      <c r="B774" s="1"/>
      <c r="C774" s="36"/>
      <c r="D774" s="261"/>
      <c r="E774" s="262"/>
      <c r="F774" s="41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7"/>
        <v>0</v>
      </c>
      <c r="I774" s="14"/>
    </row>
    <row r="775" spans="1:9" ht="35.1" hidden="1" customHeight="1">
      <c r="A775" s="13"/>
      <c r="B775" s="1"/>
      <c r="C775" s="36"/>
      <c r="D775" s="261"/>
      <c r="E775" s="262"/>
      <c r="F775" s="41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7"/>
        <v>0</v>
      </c>
      <c r="I775" s="14"/>
    </row>
    <row r="776" spans="1:9" ht="35.1" hidden="1" customHeight="1">
      <c r="A776" s="13"/>
      <c r="B776" s="1"/>
      <c r="C776" s="36"/>
      <c r="D776" s="261"/>
      <c r="E776" s="262"/>
      <c r="F776" s="41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7"/>
        <v>0</v>
      </c>
      <c r="I776" s="14"/>
    </row>
    <row r="777" spans="1:9" ht="35.1" hidden="1" customHeight="1">
      <c r="A777" s="13"/>
      <c r="B777" s="1"/>
      <c r="C777" s="37"/>
      <c r="D777" s="261"/>
      <c r="E777" s="262"/>
      <c r="F777" s="41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35.1" hidden="1" customHeight="1">
      <c r="A778" s="13"/>
      <c r="B778" s="1"/>
      <c r="C778" s="36"/>
      <c r="D778" s="261"/>
      <c r="E778" s="262"/>
      <c r="F778" s="41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841" si="18">ROUND(IF(ISNUMBER(B778), G778*B778, 0),5)</f>
        <v>0</v>
      </c>
      <c r="I778" s="14"/>
    </row>
    <row r="779" spans="1:9" ht="35.1" hidden="1" customHeight="1">
      <c r="A779" s="13"/>
      <c r="B779" s="1"/>
      <c r="C779" s="36"/>
      <c r="D779" s="261"/>
      <c r="E779" s="262"/>
      <c r="F779" s="41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8"/>
        <v>0</v>
      </c>
      <c r="I779" s="14"/>
    </row>
    <row r="780" spans="1:9" ht="35.1" hidden="1" customHeight="1">
      <c r="A780" s="13"/>
      <c r="B780" s="1"/>
      <c r="C780" s="36"/>
      <c r="D780" s="261"/>
      <c r="E780" s="262"/>
      <c r="F780" s="41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8"/>
        <v>0</v>
      </c>
      <c r="I780" s="14"/>
    </row>
    <row r="781" spans="1:9" ht="35.1" hidden="1" customHeight="1">
      <c r="A781" s="13"/>
      <c r="B781" s="1"/>
      <c r="C781" s="36"/>
      <c r="D781" s="261"/>
      <c r="E781" s="262"/>
      <c r="F781" s="41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8"/>
        <v>0</v>
      </c>
      <c r="I781" s="14"/>
    </row>
    <row r="782" spans="1:9" ht="35.1" hidden="1" customHeight="1">
      <c r="A782" s="13"/>
      <c r="B782" s="1"/>
      <c r="C782" s="36"/>
      <c r="D782" s="261"/>
      <c r="E782" s="262"/>
      <c r="F782" s="41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8"/>
        <v>0</v>
      </c>
      <c r="I782" s="14"/>
    </row>
    <row r="783" spans="1:9" ht="35.1" hidden="1" customHeight="1">
      <c r="A783" s="13"/>
      <c r="B783" s="1"/>
      <c r="C783" s="36"/>
      <c r="D783" s="261"/>
      <c r="E783" s="262"/>
      <c r="F783" s="41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8"/>
        <v>0</v>
      </c>
      <c r="I783" s="14"/>
    </row>
    <row r="784" spans="1:9" ht="35.1" hidden="1" customHeight="1">
      <c r="A784" s="13"/>
      <c r="B784" s="1"/>
      <c r="C784" s="36"/>
      <c r="D784" s="261"/>
      <c r="E784" s="262"/>
      <c r="F784" s="41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8"/>
        <v>0</v>
      </c>
      <c r="I784" s="14"/>
    </row>
    <row r="785" spans="1:9" ht="35.1" hidden="1" customHeight="1">
      <c r="A785" s="13"/>
      <c r="B785" s="1"/>
      <c r="C785" s="36"/>
      <c r="D785" s="261"/>
      <c r="E785" s="262"/>
      <c r="F785" s="41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8"/>
        <v>0</v>
      </c>
      <c r="I785" s="14"/>
    </row>
    <row r="786" spans="1:9" ht="35.1" hidden="1" customHeight="1">
      <c r="A786" s="13"/>
      <c r="B786" s="1"/>
      <c r="C786" s="36"/>
      <c r="D786" s="261"/>
      <c r="E786" s="262"/>
      <c r="F786" s="41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18"/>
        <v>0</v>
      </c>
      <c r="I786" s="14"/>
    </row>
    <row r="787" spans="1:9" ht="35.1" hidden="1" customHeight="1">
      <c r="A787" s="13"/>
      <c r="B787" s="1"/>
      <c r="C787" s="36"/>
      <c r="D787" s="261"/>
      <c r="E787" s="262"/>
      <c r="F787" s="41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18"/>
        <v>0</v>
      </c>
      <c r="I787" s="14"/>
    </row>
    <row r="788" spans="1:9" ht="35.1" hidden="1" customHeight="1">
      <c r="A788" s="13"/>
      <c r="B788" s="1"/>
      <c r="C788" s="36"/>
      <c r="D788" s="261"/>
      <c r="E788" s="262"/>
      <c r="F788" s="41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18"/>
        <v>0</v>
      </c>
      <c r="I788" s="14"/>
    </row>
    <row r="789" spans="1:9" ht="35.1" hidden="1" customHeight="1">
      <c r="A789" s="13"/>
      <c r="B789" s="1"/>
      <c r="C789" s="36"/>
      <c r="D789" s="261"/>
      <c r="E789" s="262"/>
      <c r="F789" s="41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18"/>
        <v>0</v>
      </c>
      <c r="I789" s="14"/>
    </row>
    <row r="790" spans="1:9" ht="35.1" hidden="1" customHeight="1">
      <c r="A790" s="13"/>
      <c r="B790" s="1"/>
      <c r="C790" s="36"/>
      <c r="D790" s="261"/>
      <c r="E790" s="262"/>
      <c r="F790" s="41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18"/>
        <v>0</v>
      </c>
      <c r="I790" s="14"/>
    </row>
    <row r="791" spans="1:9" ht="35.1" hidden="1" customHeight="1">
      <c r="A791" s="13"/>
      <c r="B791" s="1"/>
      <c r="C791" s="36"/>
      <c r="D791" s="261"/>
      <c r="E791" s="262"/>
      <c r="F791" s="41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18"/>
        <v>0</v>
      </c>
      <c r="I791" s="14"/>
    </row>
    <row r="792" spans="1:9" ht="35.1" hidden="1" customHeight="1">
      <c r="A792" s="13"/>
      <c r="B792" s="1"/>
      <c r="C792" s="36"/>
      <c r="D792" s="261"/>
      <c r="E792" s="262"/>
      <c r="F792" s="41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18"/>
        <v>0</v>
      </c>
      <c r="I792" s="14"/>
    </row>
    <row r="793" spans="1:9" ht="35.1" hidden="1" customHeight="1">
      <c r="A793" s="13"/>
      <c r="B793" s="1"/>
      <c r="C793" s="36"/>
      <c r="D793" s="261"/>
      <c r="E793" s="262"/>
      <c r="F793" s="41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18"/>
        <v>0</v>
      </c>
      <c r="I793" s="14"/>
    </row>
    <row r="794" spans="1:9" ht="35.1" hidden="1" customHeight="1">
      <c r="A794" s="13"/>
      <c r="B794" s="1"/>
      <c r="C794" s="36"/>
      <c r="D794" s="261"/>
      <c r="E794" s="262"/>
      <c r="F794" s="41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18"/>
        <v>0</v>
      </c>
      <c r="I794" s="14"/>
    </row>
    <row r="795" spans="1:9" ht="35.1" hidden="1" customHeight="1">
      <c r="A795" s="13"/>
      <c r="B795" s="1"/>
      <c r="C795" s="36"/>
      <c r="D795" s="261"/>
      <c r="E795" s="262"/>
      <c r="F795" s="41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18"/>
        <v>0</v>
      </c>
      <c r="I795" s="14"/>
    </row>
    <row r="796" spans="1:9" ht="35.1" hidden="1" customHeight="1">
      <c r="A796" s="13"/>
      <c r="B796" s="1"/>
      <c r="C796" s="36"/>
      <c r="D796" s="261"/>
      <c r="E796" s="262"/>
      <c r="F796" s="41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18"/>
        <v>0</v>
      </c>
      <c r="I796" s="14"/>
    </row>
    <row r="797" spans="1:9" ht="35.1" hidden="1" customHeight="1">
      <c r="A797" s="13"/>
      <c r="B797" s="1"/>
      <c r="C797" s="36"/>
      <c r="D797" s="261"/>
      <c r="E797" s="262"/>
      <c r="F797" s="41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18"/>
        <v>0</v>
      </c>
      <c r="I797" s="14"/>
    </row>
    <row r="798" spans="1:9" ht="35.1" hidden="1" customHeight="1">
      <c r="A798" s="13"/>
      <c r="B798" s="1"/>
      <c r="C798" s="36"/>
      <c r="D798" s="261"/>
      <c r="E798" s="262"/>
      <c r="F798" s="41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18"/>
        <v>0</v>
      </c>
      <c r="I798" s="14"/>
    </row>
    <row r="799" spans="1:9" ht="35.1" hidden="1" customHeight="1">
      <c r="A799" s="13"/>
      <c r="B799" s="1"/>
      <c r="C799" s="36"/>
      <c r="D799" s="261"/>
      <c r="E799" s="262"/>
      <c r="F799" s="41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18"/>
        <v>0</v>
      </c>
      <c r="I799" s="14"/>
    </row>
    <row r="800" spans="1:9" ht="35.1" hidden="1" customHeight="1">
      <c r="A800" s="13"/>
      <c r="B800" s="1"/>
      <c r="C800" s="36"/>
      <c r="D800" s="261"/>
      <c r="E800" s="262"/>
      <c r="F800" s="41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18"/>
        <v>0</v>
      </c>
      <c r="I800" s="14"/>
    </row>
    <row r="801" spans="1:9" ht="35.1" hidden="1" customHeight="1">
      <c r="A801" s="13"/>
      <c r="B801" s="1"/>
      <c r="C801" s="37"/>
      <c r="D801" s="261"/>
      <c r="E801" s="262"/>
      <c r="F801" s="41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18"/>
        <v>0</v>
      </c>
      <c r="I801" s="14"/>
    </row>
    <row r="802" spans="1:9" ht="35.1" hidden="1" customHeight="1">
      <c r="A802" s="13"/>
      <c r="B802" s="1"/>
      <c r="C802" s="36"/>
      <c r="D802" s="261"/>
      <c r="E802" s="262"/>
      <c r="F802" s="41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18"/>
        <v>0</v>
      </c>
      <c r="I802" s="14"/>
    </row>
    <row r="803" spans="1:9" ht="35.1" hidden="1" customHeight="1">
      <c r="A803" s="13"/>
      <c r="B803" s="1"/>
      <c r="C803" s="36"/>
      <c r="D803" s="261"/>
      <c r="E803" s="262"/>
      <c r="F803" s="41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18"/>
        <v>0</v>
      </c>
      <c r="I803" s="14"/>
    </row>
    <row r="804" spans="1:9" ht="35.1" hidden="1" customHeight="1">
      <c r="A804" s="13"/>
      <c r="B804" s="1"/>
      <c r="C804" s="36"/>
      <c r="D804" s="261"/>
      <c r="E804" s="262"/>
      <c r="F804" s="41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18"/>
        <v>0</v>
      </c>
      <c r="I804" s="14"/>
    </row>
    <row r="805" spans="1:9" ht="35.1" hidden="1" customHeight="1">
      <c r="A805" s="13"/>
      <c r="B805" s="1"/>
      <c r="C805" s="36"/>
      <c r="D805" s="261"/>
      <c r="E805" s="262"/>
      <c r="F805" s="41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18"/>
        <v>0</v>
      </c>
      <c r="I805" s="14"/>
    </row>
    <row r="806" spans="1:9" ht="35.1" hidden="1" customHeight="1">
      <c r="A806" s="13"/>
      <c r="B806" s="1"/>
      <c r="C806" s="36"/>
      <c r="D806" s="261"/>
      <c r="E806" s="262"/>
      <c r="F806" s="41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18"/>
        <v>0</v>
      </c>
      <c r="I806" s="14"/>
    </row>
    <row r="807" spans="1:9" ht="35.1" hidden="1" customHeight="1">
      <c r="A807" s="13"/>
      <c r="B807" s="1"/>
      <c r="C807" s="36"/>
      <c r="D807" s="261"/>
      <c r="E807" s="262"/>
      <c r="F807" s="41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18"/>
        <v>0</v>
      </c>
      <c r="I807" s="14"/>
    </row>
    <row r="808" spans="1:9" ht="35.1" hidden="1" customHeight="1">
      <c r="A808" s="13"/>
      <c r="B808" s="1"/>
      <c r="C808" s="36"/>
      <c r="D808" s="261"/>
      <c r="E808" s="262"/>
      <c r="F808" s="41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18"/>
        <v>0</v>
      </c>
      <c r="I808" s="14"/>
    </row>
    <row r="809" spans="1:9" ht="35.1" hidden="1" customHeight="1">
      <c r="A809" s="13"/>
      <c r="B809" s="1"/>
      <c r="C809" s="36"/>
      <c r="D809" s="261"/>
      <c r="E809" s="262"/>
      <c r="F809" s="41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18"/>
        <v>0</v>
      </c>
      <c r="I809" s="14"/>
    </row>
    <row r="810" spans="1:9" ht="35.1" hidden="1" customHeight="1">
      <c r="A810" s="13"/>
      <c r="B810" s="1"/>
      <c r="C810" s="36"/>
      <c r="D810" s="261"/>
      <c r="E810" s="262"/>
      <c r="F810" s="41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18"/>
        <v>0</v>
      </c>
      <c r="I810" s="14"/>
    </row>
    <row r="811" spans="1:9" ht="35.1" hidden="1" customHeight="1">
      <c r="A811" s="13"/>
      <c r="B811" s="1"/>
      <c r="C811" s="36"/>
      <c r="D811" s="261"/>
      <c r="E811" s="262"/>
      <c r="F811" s="41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18"/>
        <v>0</v>
      </c>
      <c r="I811" s="14"/>
    </row>
    <row r="812" spans="1:9" ht="35.1" hidden="1" customHeight="1">
      <c r="A812" s="13"/>
      <c r="B812" s="1"/>
      <c r="C812" s="36"/>
      <c r="D812" s="261"/>
      <c r="E812" s="262"/>
      <c r="F812" s="41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18"/>
        <v>0</v>
      </c>
      <c r="I812" s="14"/>
    </row>
    <row r="813" spans="1:9" ht="35.1" hidden="1" customHeight="1">
      <c r="A813" s="13"/>
      <c r="B813" s="1"/>
      <c r="C813" s="36"/>
      <c r="D813" s="261"/>
      <c r="E813" s="262"/>
      <c r="F813" s="41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18"/>
        <v>0</v>
      </c>
      <c r="I813" s="14"/>
    </row>
    <row r="814" spans="1:9" ht="35.1" hidden="1" customHeight="1">
      <c r="A814" s="13"/>
      <c r="B814" s="1"/>
      <c r="C814" s="36"/>
      <c r="D814" s="261"/>
      <c r="E814" s="262"/>
      <c r="F814" s="41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18"/>
        <v>0</v>
      </c>
      <c r="I814" s="14"/>
    </row>
    <row r="815" spans="1:9" ht="35.1" hidden="1" customHeight="1">
      <c r="A815" s="13"/>
      <c r="B815" s="1"/>
      <c r="C815" s="36"/>
      <c r="D815" s="261"/>
      <c r="E815" s="262"/>
      <c r="F815" s="41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18"/>
        <v>0</v>
      </c>
      <c r="I815" s="14"/>
    </row>
    <row r="816" spans="1:9" ht="35.1" hidden="1" customHeight="1">
      <c r="A816" s="13"/>
      <c r="B816" s="1"/>
      <c r="C816" s="36"/>
      <c r="D816" s="261"/>
      <c r="E816" s="262"/>
      <c r="F816" s="41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18"/>
        <v>0</v>
      </c>
      <c r="I816" s="14"/>
    </row>
    <row r="817" spans="1:9" ht="35.1" hidden="1" customHeight="1">
      <c r="A817" s="13"/>
      <c r="B817" s="1"/>
      <c r="C817" s="36"/>
      <c r="D817" s="261"/>
      <c r="E817" s="262"/>
      <c r="F817" s="41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18"/>
        <v>0</v>
      </c>
      <c r="I817" s="14"/>
    </row>
    <row r="818" spans="1:9" ht="35.1" hidden="1" customHeight="1">
      <c r="A818" s="13"/>
      <c r="B818" s="1"/>
      <c r="C818" s="36"/>
      <c r="D818" s="261"/>
      <c r="E818" s="262"/>
      <c r="F818" s="41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18"/>
        <v>0</v>
      </c>
      <c r="I818" s="14"/>
    </row>
    <row r="819" spans="1:9" ht="35.1" hidden="1" customHeight="1">
      <c r="A819" s="13"/>
      <c r="B819" s="1"/>
      <c r="C819" s="36"/>
      <c r="D819" s="261"/>
      <c r="E819" s="262"/>
      <c r="F819" s="41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18"/>
        <v>0</v>
      </c>
      <c r="I819" s="14"/>
    </row>
    <row r="820" spans="1:9" ht="35.1" hidden="1" customHeight="1">
      <c r="A820" s="13"/>
      <c r="B820" s="1"/>
      <c r="C820" s="36"/>
      <c r="D820" s="261"/>
      <c r="E820" s="262"/>
      <c r="F820" s="41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18"/>
        <v>0</v>
      </c>
      <c r="I820" s="14"/>
    </row>
    <row r="821" spans="1:9" ht="35.1" hidden="1" customHeight="1">
      <c r="A821" s="13"/>
      <c r="B821" s="1"/>
      <c r="C821" s="36"/>
      <c r="D821" s="261"/>
      <c r="E821" s="262"/>
      <c r="F821" s="41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18"/>
        <v>0</v>
      </c>
      <c r="I821" s="14"/>
    </row>
    <row r="822" spans="1:9" ht="35.1" hidden="1" customHeight="1">
      <c r="A822" s="13"/>
      <c r="B822" s="1"/>
      <c r="C822" s="36"/>
      <c r="D822" s="261"/>
      <c r="E822" s="262"/>
      <c r="F822" s="41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18"/>
        <v>0</v>
      </c>
      <c r="I822" s="14"/>
    </row>
    <row r="823" spans="1:9" ht="35.1" hidden="1" customHeight="1">
      <c r="A823" s="13"/>
      <c r="B823" s="1"/>
      <c r="C823" s="36"/>
      <c r="D823" s="261"/>
      <c r="E823" s="262"/>
      <c r="F823" s="41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18"/>
        <v>0</v>
      </c>
      <c r="I823" s="14"/>
    </row>
    <row r="824" spans="1:9" ht="35.1" hidden="1" customHeight="1">
      <c r="A824" s="13"/>
      <c r="B824" s="1"/>
      <c r="C824" s="36"/>
      <c r="D824" s="261"/>
      <c r="E824" s="262"/>
      <c r="F824" s="41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18"/>
        <v>0</v>
      </c>
      <c r="I824" s="14"/>
    </row>
    <row r="825" spans="1:9" ht="35.1" hidden="1" customHeight="1">
      <c r="A825" s="13"/>
      <c r="B825" s="1"/>
      <c r="C825" s="36"/>
      <c r="D825" s="261"/>
      <c r="E825" s="262"/>
      <c r="F825" s="41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18"/>
        <v>0</v>
      </c>
      <c r="I825" s="14"/>
    </row>
    <row r="826" spans="1:9" ht="35.1" hidden="1" customHeight="1">
      <c r="A826" s="13"/>
      <c r="B826" s="1"/>
      <c r="C826" s="36"/>
      <c r="D826" s="261"/>
      <c r="E826" s="262"/>
      <c r="F826" s="41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18"/>
        <v>0</v>
      </c>
      <c r="I826" s="14"/>
    </row>
    <row r="827" spans="1:9" ht="35.1" hidden="1" customHeight="1">
      <c r="A827" s="13"/>
      <c r="B827" s="1"/>
      <c r="C827" s="36"/>
      <c r="D827" s="261"/>
      <c r="E827" s="262"/>
      <c r="F827" s="41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18"/>
        <v>0</v>
      </c>
      <c r="I827" s="14"/>
    </row>
    <row r="828" spans="1:9" ht="35.1" hidden="1" customHeight="1">
      <c r="A828" s="13"/>
      <c r="B828" s="1"/>
      <c r="C828" s="36"/>
      <c r="D828" s="261"/>
      <c r="E828" s="262"/>
      <c r="F828" s="41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18"/>
        <v>0</v>
      </c>
      <c r="I828" s="14"/>
    </row>
    <row r="829" spans="1:9" ht="35.1" hidden="1" customHeight="1">
      <c r="A829" s="13"/>
      <c r="B829" s="1"/>
      <c r="C829" s="37"/>
      <c r="D829" s="261"/>
      <c r="E829" s="262"/>
      <c r="F829" s="41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18"/>
        <v>0</v>
      </c>
      <c r="I829" s="14"/>
    </row>
    <row r="830" spans="1:9" ht="35.1" hidden="1" customHeight="1">
      <c r="A830" s="13"/>
      <c r="B830" s="1"/>
      <c r="C830" s="36"/>
      <c r="D830" s="261"/>
      <c r="E830" s="262"/>
      <c r="F830" s="41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18"/>
        <v>0</v>
      </c>
      <c r="I830" s="14"/>
    </row>
    <row r="831" spans="1:9" ht="35.1" hidden="1" customHeight="1">
      <c r="A831" s="13"/>
      <c r="B831" s="1"/>
      <c r="C831" s="36"/>
      <c r="D831" s="261"/>
      <c r="E831" s="262"/>
      <c r="F831" s="41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18"/>
        <v>0</v>
      </c>
      <c r="I831" s="14"/>
    </row>
    <row r="832" spans="1:9" ht="35.1" hidden="1" customHeight="1">
      <c r="A832" s="13"/>
      <c r="B832" s="1"/>
      <c r="C832" s="36"/>
      <c r="D832" s="261"/>
      <c r="E832" s="262"/>
      <c r="F832" s="41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18"/>
        <v>0</v>
      </c>
      <c r="I832" s="14"/>
    </row>
    <row r="833" spans="1:9" ht="35.1" hidden="1" customHeight="1">
      <c r="A833" s="13"/>
      <c r="B833" s="1"/>
      <c r="C833" s="36"/>
      <c r="D833" s="261"/>
      <c r="E833" s="262"/>
      <c r="F833" s="41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18"/>
        <v>0</v>
      </c>
      <c r="I833" s="14"/>
    </row>
    <row r="834" spans="1:9" ht="35.1" hidden="1" customHeight="1">
      <c r="A834" s="13"/>
      <c r="B834" s="1"/>
      <c r="C834" s="36"/>
      <c r="D834" s="261"/>
      <c r="E834" s="262"/>
      <c r="F834" s="41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18"/>
        <v>0</v>
      </c>
      <c r="I834" s="14"/>
    </row>
    <row r="835" spans="1:9" ht="35.1" hidden="1" customHeight="1">
      <c r="A835" s="13"/>
      <c r="B835" s="1"/>
      <c r="C835" s="36"/>
      <c r="D835" s="261"/>
      <c r="E835" s="262"/>
      <c r="F835" s="41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18"/>
        <v>0</v>
      </c>
      <c r="I835" s="14"/>
    </row>
    <row r="836" spans="1:9" ht="35.1" hidden="1" customHeight="1">
      <c r="A836" s="13"/>
      <c r="B836" s="1"/>
      <c r="C836" s="36"/>
      <c r="D836" s="261"/>
      <c r="E836" s="262"/>
      <c r="F836" s="41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18"/>
        <v>0</v>
      </c>
      <c r="I836" s="14"/>
    </row>
    <row r="837" spans="1:9" ht="35.1" hidden="1" customHeight="1">
      <c r="A837" s="13"/>
      <c r="B837" s="1"/>
      <c r="C837" s="36"/>
      <c r="D837" s="261"/>
      <c r="E837" s="262"/>
      <c r="F837" s="41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18"/>
        <v>0</v>
      </c>
      <c r="I837" s="14"/>
    </row>
    <row r="838" spans="1:9" ht="35.1" hidden="1" customHeight="1">
      <c r="A838" s="13"/>
      <c r="B838" s="1"/>
      <c r="C838" s="36"/>
      <c r="D838" s="261"/>
      <c r="E838" s="262"/>
      <c r="F838" s="41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18"/>
        <v>0</v>
      </c>
      <c r="I838" s="14"/>
    </row>
    <row r="839" spans="1:9" ht="35.1" hidden="1" customHeight="1">
      <c r="A839" s="13"/>
      <c r="B839" s="1"/>
      <c r="C839" s="36"/>
      <c r="D839" s="261"/>
      <c r="E839" s="262"/>
      <c r="F839" s="41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18"/>
        <v>0</v>
      </c>
      <c r="I839" s="14"/>
    </row>
    <row r="840" spans="1:9" ht="35.1" hidden="1" customHeight="1">
      <c r="A840" s="13"/>
      <c r="B840" s="1"/>
      <c r="C840" s="36"/>
      <c r="D840" s="261"/>
      <c r="E840" s="262"/>
      <c r="F840" s="41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18"/>
        <v>0</v>
      </c>
      <c r="I840" s="14"/>
    </row>
    <row r="841" spans="1:9" ht="35.1" hidden="1" customHeight="1">
      <c r="A841" s="13"/>
      <c r="B841" s="1"/>
      <c r="C841" s="36"/>
      <c r="D841" s="261"/>
      <c r="E841" s="262"/>
      <c r="F841" s="41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18"/>
        <v>0</v>
      </c>
      <c r="I841" s="14"/>
    </row>
    <row r="842" spans="1:9" ht="35.1" hidden="1" customHeight="1">
      <c r="A842" s="13"/>
      <c r="B842" s="1"/>
      <c r="C842" s="36"/>
      <c r="D842" s="261"/>
      <c r="E842" s="262"/>
      <c r="F842" s="41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905" si="19">ROUND(IF(ISNUMBER(B842), G842*B842, 0),5)</f>
        <v>0</v>
      </c>
      <c r="I842" s="14"/>
    </row>
    <row r="843" spans="1:9" ht="35.1" hidden="1" customHeight="1">
      <c r="A843" s="13"/>
      <c r="B843" s="1"/>
      <c r="C843" s="36"/>
      <c r="D843" s="261"/>
      <c r="E843" s="262"/>
      <c r="F843" s="41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19"/>
        <v>0</v>
      </c>
      <c r="I843" s="14"/>
    </row>
    <row r="844" spans="1:9" ht="35.1" hidden="1" customHeight="1">
      <c r="A844" s="13"/>
      <c r="B844" s="1"/>
      <c r="C844" s="36"/>
      <c r="D844" s="261"/>
      <c r="E844" s="262"/>
      <c r="F844" s="41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19"/>
        <v>0</v>
      </c>
      <c r="I844" s="14"/>
    </row>
    <row r="845" spans="1:9" ht="35.1" hidden="1" customHeight="1">
      <c r="A845" s="13"/>
      <c r="B845" s="1"/>
      <c r="C845" s="37"/>
      <c r="D845" s="261"/>
      <c r="E845" s="262"/>
      <c r="F845" s="41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19"/>
        <v>0</v>
      </c>
      <c r="I845" s="14"/>
    </row>
    <row r="846" spans="1:9" ht="35.1" hidden="1" customHeight="1">
      <c r="A846" s="13"/>
      <c r="B846" s="1"/>
      <c r="C846" s="37"/>
      <c r="D846" s="261"/>
      <c r="E846" s="262"/>
      <c r="F846" s="41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19"/>
        <v>0</v>
      </c>
      <c r="I846" s="14"/>
    </row>
    <row r="847" spans="1:9" ht="35.1" hidden="1" customHeight="1">
      <c r="A847" s="13"/>
      <c r="B847" s="1"/>
      <c r="C847" s="36"/>
      <c r="D847" s="261"/>
      <c r="E847" s="262"/>
      <c r="F847" s="41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19"/>
        <v>0</v>
      </c>
      <c r="I847" s="14"/>
    </row>
    <row r="848" spans="1:9" ht="35.1" hidden="1" customHeight="1">
      <c r="A848" s="13"/>
      <c r="B848" s="1"/>
      <c r="C848" s="36"/>
      <c r="D848" s="261"/>
      <c r="E848" s="262"/>
      <c r="F848" s="41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19"/>
        <v>0</v>
      </c>
      <c r="I848" s="14"/>
    </row>
    <row r="849" spans="1:9" ht="35.1" hidden="1" customHeight="1">
      <c r="A849" s="13"/>
      <c r="B849" s="1"/>
      <c r="C849" s="36"/>
      <c r="D849" s="261"/>
      <c r="E849" s="262"/>
      <c r="F849" s="41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19"/>
        <v>0</v>
      </c>
      <c r="I849" s="14"/>
    </row>
    <row r="850" spans="1:9" ht="35.1" hidden="1" customHeight="1">
      <c r="A850" s="13"/>
      <c r="B850" s="1"/>
      <c r="C850" s="36"/>
      <c r="D850" s="261"/>
      <c r="E850" s="262"/>
      <c r="F850" s="41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19"/>
        <v>0</v>
      </c>
      <c r="I850" s="14"/>
    </row>
    <row r="851" spans="1:9" ht="35.1" hidden="1" customHeight="1">
      <c r="A851" s="13"/>
      <c r="B851" s="1"/>
      <c r="C851" s="36"/>
      <c r="D851" s="261"/>
      <c r="E851" s="262"/>
      <c r="F851" s="41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19"/>
        <v>0</v>
      </c>
      <c r="I851" s="14"/>
    </row>
    <row r="852" spans="1:9" ht="35.1" hidden="1" customHeight="1">
      <c r="A852" s="13"/>
      <c r="B852" s="1"/>
      <c r="C852" s="36"/>
      <c r="D852" s="261"/>
      <c r="E852" s="262"/>
      <c r="F852" s="41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19"/>
        <v>0</v>
      </c>
      <c r="I852" s="14"/>
    </row>
    <row r="853" spans="1:9" ht="35.1" hidden="1" customHeight="1">
      <c r="A853" s="13"/>
      <c r="B853" s="1"/>
      <c r="C853" s="36"/>
      <c r="D853" s="261"/>
      <c r="E853" s="262"/>
      <c r="F853" s="41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19"/>
        <v>0</v>
      </c>
      <c r="I853" s="14"/>
    </row>
    <row r="854" spans="1:9" ht="35.1" hidden="1" customHeight="1">
      <c r="A854" s="13"/>
      <c r="B854" s="1"/>
      <c r="C854" s="36"/>
      <c r="D854" s="261"/>
      <c r="E854" s="262"/>
      <c r="F854" s="41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19"/>
        <v>0</v>
      </c>
      <c r="I854" s="14"/>
    </row>
    <row r="855" spans="1:9" ht="35.1" hidden="1" customHeight="1">
      <c r="A855" s="13"/>
      <c r="B855" s="1"/>
      <c r="C855" s="36"/>
      <c r="D855" s="261"/>
      <c r="E855" s="262"/>
      <c r="F855" s="41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19"/>
        <v>0</v>
      </c>
      <c r="I855" s="14"/>
    </row>
    <row r="856" spans="1:9" ht="35.1" hidden="1" customHeight="1">
      <c r="A856" s="13"/>
      <c r="B856" s="1"/>
      <c r="C856" s="36"/>
      <c r="D856" s="261"/>
      <c r="E856" s="262"/>
      <c r="F856" s="41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19"/>
        <v>0</v>
      </c>
      <c r="I856" s="14"/>
    </row>
    <row r="857" spans="1:9" ht="35.1" hidden="1" customHeight="1">
      <c r="A857" s="13"/>
      <c r="B857" s="1"/>
      <c r="C857" s="37"/>
      <c r="D857" s="261"/>
      <c r="E857" s="262"/>
      <c r="F857" s="41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19"/>
        <v>0</v>
      </c>
      <c r="I857" s="14"/>
    </row>
    <row r="858" spans="1:9" ht="35.1" hidden="1" customHeight="1">
      <c r="A858" s="13"/>
      <c r="B858" s="1"/>
      <c r="C858" s="36"/>
      <c r="D858" s="261"/>
      <c r="E858" s="262"/>
      <c r="F858" s="41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19"/>
        <v>0</v>
      </c>
      <c r="I858" s="14"/>
    </row>
    <row r="859" spans="1:9" ht="35.1" hidden="1" customHeight="1">
      <c r="A859" s="13"/>
      <c r="B859" s="1"/>
      <c r="C859" s="36"/>
      <c r="D859" s="261"/>
      <c r="E859" s="262"/>
      <c r="F859" s="41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19"/>
        <v>0</v>
      </c>
      <c r="I859" s="14"/>
    </row>
    <row r="860" spans="1:9" ht="35.1" hidden="1" customHeight="1">
      <c r="A860" s="13"/>
      <c r="B860" s="1"/>
      <c r="C860" s="36"/>
      <c r="D860" s="261"/>
      <c r="E860" s="262"/>
      <c r="F860" s="41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19"/>
        <v>0</v>
      </c>
      <c r="I860" s="14"/>
    </row>
    <row r="861" spans="1:9" ht="35.1" hidden="1" customHeight="1">
      <c r="A861" s="13"/>
      <c r="B861" s="1"/>
      <c r="C861" s="36"/>
      <c r="D861" s="261"/>
      <c r="E861" s="262"/>
      <c r="F861" s="41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19"/>
        <v>0</v>
      </c>
      <c r="I861" s="14"/>
    </row>
    <row r="862" spans="1:9" ht="35.1" hidden="1" customHeight="1">
      <c r="A862" s="13"/>
      <c r="B862" s="1"/>
      <c r="C862" s="36"/>
      <c r="D862" s="261"/>
      <c r="E862" s="262"/>
      <c r="F862" s="41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19"/>
        <v>0</v>
      </c>
      <c r="I862" s="14"/>
    </row>
    <row r="863" spans="1:9" ht="35.1" hidden="1" customHeight="1">
      <c r="A863" s="13"/>
      <c r="B863" s="1"/>
      <c r="C863" s="36"/>
      <c r="D863" s="261"/>
      <c r="E863" s="262"/>
      <c r="F863" s="41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19"/>
        <v>0</v>
      </c>
      <c r="I863" s="14"/>
    </row>
    <row r="864" spans="1:9" ht="35.1" hidden="1" customHeight="1">
      <c r="A864" s="13"/>
      <c r="B864" s="1"/>
      <c r="C864" s="36"/>
      <c r="D864" s="261"/>
      <c r="E864" s="262"/>
      <c r="F864" s="41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19"/>
        <v>0</v>
      </c>
      <c r="I864" s="14"/>
    </row>
    <row r="865" spans="1:9" ht="35.1" hidden="1" customHeight="1">
      <c r="A865" s="13"/>
      <c r="B865" s="1"/>
      <c r="C865" s="36"/>
      <c r="D865" s="261"/>
      <c r="E865" s="262"/>
      <c r="F865" s="41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19"/>
        <v>0</v>
      </c>
      <c r="I865" s="14"/>
    </row>
    <row r="866" spans="1:9" ht="35.1" hidden="1" customHeight="1">
      <c r="A866" s="13"/>
      <c r="B866" s="1"/>
      <c r="C866" s="36"/>
      <c r="D866" s="261"/>
      <c r="E866" s="262"/>
      <c r="F866" s="41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19"/>
        <v>0</v>
      </c>
      <c r="I866" s="14"/>
    </row>
    <row r="867" spans="1:9" ht="35.1" hidden="1" customHeight="1">
      <c r="A867" s="13"/>
      <c r="B867" s="1"/>
      <c r="C867" s="36"/>
      <c r="D867" s="261"/>
      <c r="E867" s="262"/>
      <c r="F867" s="41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19"/>
        <v>0</v>
      </c>
      <c r="I867" s="14"/>
    </row>
    <row r="868" spans="1:9" ht="35.1" hidden="1" customHeight="1">
      <c r="A868" s="13"/>
      <c r="B868" s="1"/>
      <c r="C868" s="36"/>
      <c r="D868" s="261"/>
      <c r="E868" s="262"/>
      <c r="F868" s="41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19"/>
        <v>0</v>
      </c>
      <c r="I868" s="14"/>
    </row>
    <row r="869" spans="1:9" ht="35.1" hidden="1" customHeight="1">
      <c r="A869" s="13"/>
      <c r="B869" s="1"/>
      <c r="C869" s="36"/>
      <c r="D869" s="261"/>
      <c r="E869" s="262"/>
      <c r="F869" s="41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19"/>
        <v>0</v>
      </c>
      <c r="I869" s="14"/>
    </row>
    <row r="870" spans="1:9" ht="35.1" hidden="1" customHeight="1">
      <c r="A870" s="13"/>
      <c r="B870" s="1"/>
      <c r="C870" s="36"/>
      <c r="D870" s="261"/>
      <c r="E870" s="262"/>
      <c r="F870" s="41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19"/>
        <v>0</v>
      </c>
      <c r="I870" s="14"/>
    </row>
    <row r="871" spans="1:9" ht="35.1" hidden="1" customHeight="1">
      <c r="A871" s="13"/>
      <c r="B871" s="1"/>
      <c r="C871" s="36"/>
      <c r="D871" s="261"/>
      <c r="E871" s="262"/>
      <c r="F871" s="41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19"/>
        <v>0</v>
      </c>
      <c r="I871" s="14"/>
    </row>
    <row r="872" spans="1:9" ht="35.1" hidden="1" customHeight="1">
      <c r="A872" s="13"/>
      <c r="B872" s="1"/>
      <c r="C872" s="36"/>
      <c r="D872" s="261"/>
      <c r="E872" s="262"/>
      <c r="F872" s="41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19"/>
        <v>0</v>
      </c>
      <c r="I872" s="14"/>
    </row>
    <row r="873" spans="1:9" ht="35.1" hidden="1" customHeight="1">
      <c r="A873" s="13"/>
      <c r="B873" s="1"/>
      <c r="C873" s="36"/>
      <c r="D873" s="261"/>
      <c r="E873" s="262"/>
      <c r="F873" s="41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19"/>
        <v>0</v>
      </c>
      <c r="I873" s="14"/>
    </row>
    <row r="874" spans="1:9" ht="35.1" hidden="1" customHeight="1">
      <c r="A874" s="13"/>
      <c r="B874" s="1"/>
      <c r="C874" s="36"/>
      <c r="D874" s="261"/>
      <c r="E874" s="262"/>
      <c r="F874" s="41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19"/>
        <v>0</v>
      </c>
      <c r="I874" s="14"/>
    </row>
    <row r="875" spans="1:9" ht="35.1" hidden="1" customHeight="1">
      <c r="A875" s="13"/>
      <c r="B875" s="1"/>
      <c r="C875" s="36"/>
      <c r="D875" s="261"/>
      <c r="E875" s="262"/>
      <c r="F875" s="41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19"/>
        <v>0</v>
      </c>
      <c r="I875" s="14"/>
    </row>
    <row r="876" spans="1:9" ht="35.1" hidden="1" customHeight="1">
      <c r="A876" s="13"/>
      <c r="B876" s="1"/>
      <c r="C876" s="36"/>
      <c r="D876" s="261"/>
      <c r="E876" s="262"/>
      <c r="F876" s="41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19"/>
        <v>0</v>
      </c>
      <c r="I876" s="14"/>
    </row>
    <row r="877" spans="1:9" ht="35.1" hidden="1" customHeight="1">
      <c r="A877" s="13"/>
      <c r="B877" s="1"/>
      <c r="C877" s="36"/>
      <c r="D877" s="261"/>
      <c r="E877" s="262"/>
      <c r="F877" s="41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19"/>
        <v>0</v>
      </c>
      <c r="I877" s="14"/>
    </row>
    <row r="878" spans="1:9" ht="35.1" hidden="1" customHeight="1">
      <c r="A878" s="13"/>
      <c r="B878" s="1"/>
      <c r="C878" s="36"/>
      <c r="D878" s="261"/>
      <c r="E878" s="262"/>
      <c r="F878" s="41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19"/>
        <v>0</v>
      </c>
      <c r="I878" s="14"/>
    </row>
    <row r="879" spans="1:9" ht="35.1" hidden="1" customHeight="1">
      <c r="A879" s="13"/>
      <c r="B879" s="1"/>
      <c r="C879" s="36"/>
      <c r="D879" s="261"/>
      <c r="E879" s="262"/>
      <c r="F879" s="41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19"/>
        <v>0</v>
      </c>
      <c r="I879" s="14"/>
    </row>
    <row r="880" spans="1:9" ht="35.1" hidden="1" customHeight="1">
      <c r="A880" s="13"/>
      <c r="B880" s="1"/>
      <c r="C880" s="36"/>
      <c r="D880" s="261"/>
      <c r="E880" s="262"/>
      <c r="F880" s="41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19"/>
        <v>0</v>
      </c>
      <c r="I880" s="14"/>
    </row>
    <row r="881" spans="1:9" ht="35.1" hidden="1" customHeight="1">
      <c r="A881" s="13"/>
      <c r="B881" s="1"/>
      <c r="C881" s="36"/>
      <c r="D881" s="261"/>
      <c r="E881" s="262"/>
      <c r="F881" s="41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19"/>
        <v>0</v>
      </c>
      <c r="I881" s="14"/>
    </row>
    <row r="882" spans="1:9" ht="35.1" hidden="1" customHeight="1">
      <c r="A882" s="13"/>
      <c r="B882" s="1"/>
      <c r="C882" s="36"/>
      <c r="D882" s="261"/>
      <c r="E882" s="262"/>
      <c r="F882" s="41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19"/>
        <v>0</v>
      </c>
      <c r="I882" s="14"/>
    </row>
    <row r="883" spans="1:9" ht="35.1" hidden="1" customHeight="1">
      <c r="A883" s="13"/>
      <c r="B883" s="1"/>
      <c r="C883" s="36"/>
      <c r="D883" s="261"/>
      <c r="E883" s="262"/>
      <c r="F883" s="41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19"/>
        <v>0</v>
      </c>
      <c r="I883" s="14"/>
    </row>
    <row r="884" spans="1:9" ht="35.1" hidden="1" customHeight="1">
      <c r="A884" s="13"/>
      <c r="B884" s="1"/>
      <c r="C884" s="36"/>
      <c r="D884" s="261"/>
      <c r="E884" s="262"/>
      <c r="F884" s="41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19"/>
        <v>0</v>
      </c>
      <c r="I884" s="14"/>
    </row>
    <row r="885" spans="1:9" ht="35.1" hidden="1" customHeight="1">
      <c r="A885" s="13"/>
      <c r="B885" s="1"/>
      <c r="C885" s="37"/>
      <c r="D885" s="261"/>
      <c r="E885" s="262"/>
      <c r="F885" s="41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19"/>
        <v>0</v>
      </c>
      <c r="I885" s="14"/>
    </row>
    <row r="886" spans="1:9" ht="35.1" hidden="1" customHeight="1">
      <c r="A886" s="13"/>
      <c r="B886" s="1"/>
      <c r="C886" s="36"/>
      <c r="D886" s="261"/>
      <c r="E886" s="262"/>
      <c r="F886" s="41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19"/>
        <v>0</v>
      </c>
      <c r="I886" s="14"/>
    </row>
    <row r="887" spans="1:9" ht="35.1" hidden="1" customHeight="1">
      <c r="A887" s="13"/>
      <c r="B887" s="1"/>
      <c r="C887" s="36"/>
      <c r="D887" s="261"/>
      <c r="E887" s="262"/>
      <c r="F887" s="41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19"/>
        <v>0</v>
      </c>
      <c r="I887" s="14"/>
    </row>
    <row r="888" spans="1:9" ht="35.1" hidden="1" customHeight="1">
      <c r="A888" s="13"/>
      <c r="B888" s="1"/>
      <c r="C888" s="36"/>
      <c r="D888" s="261"/>
      <c r="E888" s="262"/>
      <c r="F888" s="41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19"/>
        <v>0</v>
      </c>
      <c r="I888" s="14"/>
    </row>
    <row r="889" spans="1:9" ht="35.1" hidden="1" customHeight="1">
      <c r="A889" s="13"/>
      <c r="B889" s="1"/>
      <c r="C889" s="36"/>
      <c r="D889" s="261"/>
      <c r="E889" s="262"/>
      <c r="F889" s="41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19"/>
        <v>0</v>
      </c>
      <c r="I889" s="14"/>
    </row>
    <row r="890" spans="1:9" ht="35.1" hidden="1" customHeight="1">
      <c r="A890" s="13"/>
      <c r="B890" s="1"/>
      <c r="C890" s="36"/>
      <c r="D890" s="261"/>
      <c r="E890" s="262"/>
      <c r="F890" s="41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19"/>
        <v>0</v>
      </c>
      <c r="I890" s="14"/>
    </row>
    <row r="891" spans="1:9" ht="35.1" hidden="1" customHeight="1">
      <c r="A891" s="13"/>
      <c r="B891" s="1"/>
      <c r="C891" s="36"/>
      <c r="D891" s="261"/>
      <c r="E891" s="262"/>
      <c r="F891" s="41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19"/>
        <v>0</v>
      </c>
      <c r="I891" s="14"/>
    </row>
    <row r="892" spans="1:9" ht="35.1" hidden="1" customHeight="1">
      <c r="A892" s="13"/>
      <c r="B892" s="1"/>
      <c r="C892" s="36"/>
      <c r="D892" s="261"/>
      <c r="E892" s="262"/>
      <c r="F892" s="41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19"/>
        <v>0</v>
      </c>
      <c r="I892" s="14"/>
    </row>
    <row r="893" spans="1:9" ht="35.1" hidden="1" customHeight="1">
      <c r="A893" s="13"/>
      <c r="B893" s="1"/>
      <c r="C893" s="36"/>
      <c r="D893" s="261"/>
      <c r="E893" s="262"/>
      <c r="F893" s="41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19"/>
        <v>0</v>
      </c>
      <c r="I893" s="14"/>
    </row>
    <row r="894" spans="1:9" ht="35.1" hidden="1" customHeight="1">
      <c r="A894" s="13"/>
      <c r="B894" s="1"/>
      <c r="C894" s="36"/>
      <c r="D894" s="261"/>
      <c r="E894" s="262"/>
      <c r="F894" s="41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19"/>
        <v>0</v>
      </c>
      <c r="I894" s="14"/>
    </row>
    <row r="895" spans="1:9" ht="35.1" hidden="1" customHeight="1">
      <c r="A895" s="13"/>
      <c r="B895" s="1"/>
      <c r="C895" s="36"/>
      <c r="D895" s="261"/>
      <c r="E895" s="262"/>
      <c r="F895" s="41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19"/>
        <v>0</v>
      </c>
      <c r="I895" s="14"/>
    </row>
    <row r="896" spans="1:9" ht="35.1" hidden="1" customHeight="1">
      <c r="A896" s="13"/>
      <c r="B896" s="1"/>
      <c r="C896" s="36"/>
      <c r="D896" s="261"/>
      <c r="E896" s="262"/>
      <c r="F896" s="41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19"/>
        <v>0</v>
      </c>
      <c r="I896" s="14"/>
    </row>
    <row r="897" spans="1:9" ht="35.1" hidden="1" customHeight="1">
      <c r="A897" s="13"/>
      <c r="B897" s="1"/>
      <c r="C897" s="36"/>
      <c r="D897" s="261"/>
      <c r="E897" s="262"/>
      <c r="F897" s="41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19"/>
        <v>0</v>
      </c>
      <c r="I897" s="14"/>
    </row>
    <row r="898" spans="1:9" ht="35.1" hidden="1" customHeight="1">
      <c r="A898" s="13"/>
      <c r="B898" s="1"/>
      <c r="C898" s="36"/>
      <c r="D898" s="261"/>
      <c r="E898" s="262"/>
      <c r="F898" s="41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19"/>
        <v>0</v>
      </c>
      <c r="I898" s="14"/>
    </row>
    <row r="899" spans="1:9" ht="35.1" hidden="1" customHeight="1">
      <c r="A899" s="13"/>
      <c r="B899" s="1"/>
      <c r="C899" s="36"/>
      <c r="D899" s="261"/>
      <c r="E899" s="262"/>
      <c r="F899" s="41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19"/>
        <v>0</v>
      </c>
      <c r="I899" s="14"/>
    </row>
    <row r="900" spans="1:9" ht="35.1" hidden="1" customHeight="1">
      <c r="A900" s="13"/>
      <c r="B900" s="1"/>
      <c r="C900" s="36"/>
      <c r="D900" s="261"/>
      <c r="E900" s="262"/>
      <c r="F900" s="41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19"/>
        <v>0</v>
      </c>
      <c r="I900" s="14"/>
    </row>
    <row r="901" spans="1:9" ht="35.1" hidden="1" customHeight="1">
      <c r="A901" s="13"/>
      <c r="B901" s="1"/>
      <c r="C901" s="36"/>
      <c r="D901" s="261"/>
      <c r="E901" s="262"/>
      <c r="F901" s="41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19"/>
        <v>0</v>
      </c>
      <c r="I901" s="14"/>
    </row>
    <row r="902" spans="1:9" ht="35.1" hidden="1" customHeight="1">
      <c r="A902" s="13"/>
      <c r="B902" s="1"/>
      <c r="C902" s="36"/>
      <c r="D902" s="261"/>
      <c r="E902" s="262"/>
      <c r="F902" s="41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19"/>
        <v>0</v>
      </c>
      <c r="I902" s="14"/>
    </row>
    <row r="903" spans="1:9" ht="35.1" hidden="1" customHeight="1">
      <c r="A903" s="13"/>
      <c r="B903" s="1"/>
      <c r="C903" s="36"/>
      <c r="D903" s="261"/>
      <c r="E903" s="262"/>
      <c r="F903" s="41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19"/>
        <v>0</v>
      </c>
      <c r="I903" s="14"/>
    </row>
    <row r="904" spans="1:9" ht="35.1" hidden="1" customHeight="1">
      <c r="A904" s="13"/>
      <c r="B904" s="1"/>
      <c r="C904" s="36"/>
      <c r="D904" s="261"/>
      <c r="E904" s="262"/>
      <c r="F904" s="41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19"/>
        <v>0</v>
      </c>
      <c r="I904" s="14"/>
    </row>
    <row r="905" spans="1:9" ht="35.1" hidden="1" customHeight="1">
      <c r="A905" s="13"/>
      <c r="B905" s="1"/>
      <c r="C905" s="36"/>
      <c r="D905" s="261"/>
      <c r="E905" s="262"/>
      <c r="F905" s="41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19"/>
        <v>0</v>
      </c>
      <c r="I905" s="14"/>
    </row>
    <row r="906" spans="1:9" ht="35.1" hidden="1" customHeight="1">
      <c r="A906" s="13"/>
      <c r="B906" s="1"/>
      <c r="C906" s="36"/>
      <c r="D906" s="261"/>
      <c r="E906" s="262"/>
      <c r="F906" s="41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ref="H906:H936" si="20">ROUND(IF(ISNUMBER(B906), G906*B906, 0),5)</f>
        <v>0</v>
      </c>
      <c r="I906" s="14"/>
    </row>
    <row r="907" spans="1:9" ht="35.1" hidden="1" customHeight="1">
      <c r="A907" s="13"/>
      <c r="B907" s="1"/>
      <c r="C907" s="36"/>
      <c r="D907" s="261"/>
      <c r="E907" s="262"/>
      <c r="F907" s="41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0"/>
        <v>0</v>
      </c>
      <c r="I907" s="14"/>
    </row>
    <row r="908" spans="1:9" ht="35.1" hidden="1" customHeight="1">
      <c r="A908" s="13"/>
      <c r="B908" s="1"/>
      <c r="C908" s="36"/>
      <c r="D908" s="261"/>
      <c r="E908" s="262"/>
      <c r="F908" s="41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0"/>
        <v>0</v>
      </c>
      <c r="I908" s="14"/>
    </row>
    <row r="909" spans="1:9" ht="35.1" hidden="1" customHeight="1">
      <c r="A909" s="13"/>
      <c r="B909" s="1"/>
      <c r="C909" s="37"/>
      <c r="D909" s="261"/>
      <c r="E909" s="262"/>
      <c r="F909" s="41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0"/>
        <v>0</v>
      </c>
      <c r="I909" s="14"/>
    </row>
    <row r="910" spans="1:9" ht="35.1" hidden="1" customHeight="1">
      <c r="A910" s="13"/>
      <c r="B910" s="1"/>
      <c r="C910" s="36"/>
      <c r="D910" s="261"/>
      <c r="E910" s="262"/>
      <c r="F910" s="41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0"/>
        <v>0</v>
      </c>
      <c r="I910" s="14"/>
    </row>
    <row r="911" spans="1:9" ht="35.1" hidden="1" customHeight="1">
      <c r="A911" s="13"/>
      <c r="B911" s="1"/>
      <c r="C911" s="36"/>
      <c r="D911" s="261"/>
      <c r="E911" s="262"/>
      <c r="F911" s="41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0"/>
        <v>0</v>
      </c>
      <c r="I911" s="14"/>
    </row>
    <row r="912" spans="1:9" ht="35.1" hidden="1" customHeight="1">
      <c r="A912" s="13"/>
      <c r="B912" s="1"/>
      <c r="C912" s="36"/>
      <c r="D912" s="261"/>
      <c r="E912" s="262"/>
      <c r="F912" s="41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0"/>
        <v>0</v>
      </c>
      <c r="I912" s="14"/>
    </row>
    <row r="913" spans="1:9" ht="35.1" hidden="1" customHeight="1">
      <c r="A913" s="13"/>
      <c r="B913" s="1"/>
      <c r="C913" s="36"/>
      <c r="D913" s="261"/>
      <c r="E913" s="262"/>
      <c r="F913" s="41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0"/>
        <v>0</v>
      </c>
      <c r="I913" s="14"/>
    </row>
    <row r="914" spans="1:9" ht="35.1" hidden="1" customHeight="1">
      <c r="A914" s="13"/>
      <c r="B914" s="1"/>
      <c r="C914" s="36"/>
      <c r="D914" s="261"/>
      <c r="E914" s="262"/>
      <c r="F914" s="41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0"/>
        <v>0</v>
      </c>
      <c r="I914" s="14"/>
    </row>
    <row r="915" spans="1:9" ht="35.1" hidden="1" customHeight="1">
      <c r="A915" s="13"/>
      <c r="B915" s="1"/>
      <c r="C915" s="36"/>
      <c r="D915" s="261"/>
      <c r="E915" s="262"/>
      <c r="F915" s="41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0"/>
        <v>0</v>
      </c>
      <c r="I915" s="14"/>
    </row>
    <row r="916" spans="1:9" ht="35.1" hidden="1" customHeight="1">
      <c r="A916" s="13"/>
      <c r="B916" s="1"/>
      <c r="C916" s="36"/>
      <c r="D916" s="261"/>
      <c r="E916" s="262"/>
      <c r="F916" s="41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0"/>
        <v>0</v>
      </c>
      <c r="I916" s="14"/>
    </row>
    <row r="917" spans="1:9" ht="35.1" hidden="1" customHeight="1">
      <c r="A917" s="13"/>
      <c r="B917" s="1"/>
      <c r="C917" s="36"/>
      <c r="D917" s="261"/>
      <c r="E917" s="262"/>
      <c r="F917" s="41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0"/>
        <v>0</v>
      </c>
      <c r="I917" s="14"/>
    </row>
    <row r="918" spans="1:9" ht="35.1" hidden="1" customHeight="1">
      <c r="A918" s="13"/>
      <c r="B918" s="1"/>
      <c r="C918" s="36"/>
      <c r="D918" s="261"/>
      <c r="E918" s="262"/>
      <c r="F918" s="41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0"/>
        <v>0</v>
      </c>
      <c r="I918" s="14"/>
    </row>
    <row r="919" spans="1:9" ht="35.1" hidden="1" customHeight="1">
      <c r="A919" s="13"/>
      <c r="B919" s="1"/>
      <c r="C919" s="36"/>
      <c r="D919" s="261"/>
      <c r="E919" s="262"/>
      <c r="F919" s="41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0"/>
        <v>0</v>
      </c>
      <c r="I919" s="14"/>
    </row>
    <row r="920" spans="1:9" ht="35.1" hidden="1" customHeight="1">
      <c r="A920" s="13"/>
      <c r="B920" s="1"/>
      <c r="C920" s="36"/>
      <c r="D920" s="261"/>
      <c r="E920" s="262"/>
      <c r="F920" s="41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0"/>
        <v>0</v>
      </c>
      <c r="I920" s="14"/>
    </row>
    <row r="921" spans="1:9" ht="35.1" hidden="1" customHeight="1">
      <c r="A921" s="13"/>
      <c r="B921" s="1"/>
      <c r="C921" s="36"/>
      <c r="D921" s="261"/>
      <c r="E921" s="262"/>
      <c r="F921" s="41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0"/>
        <v>0</v>
      </c>
      <c r="I921" s="14"/>
    </row>
    <row r="922" spans="1:9" ht="35.1" hidden="1" customHeight="1">
      <c r="A922" s="13"/>
      <c r="B922" s="1"/>
      <c r="C922" s="36"/>
      <c r="D922" s="261"/>
      <c r="E922" s="262"/>
      <c r="F922" s="41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0"/>
        <v>0</v>
      </c>
      <c r="I922" s="14"/>
    </row>
    <row r="923" spans="1:9" ht="35.1" hidden="1" customHeight="1">
      <c r="A923" s="13"/>
      <c r="B923" s="1"/>
      <c r="C923" s="36"/>
      <c r="D923" s="261"/>
      <c r="E923" s="262"/>
      <c r="F923" s="41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0"/>
        <v>0</v>
      </c>
      <c r="I923" s="14"/>
    </row>
    <row r="924" spans="1:9" ht="35.1" hidden="1" customHeight="1">
      <c r="A924" s="13"/>
      <c r="B924" s="1"/>
      <c r="C924" s="36"/>
      <c r="D924" s="261"/>
      <c r="E924" s="262"/>
      <c r="F924" s="41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0"/>
        <v>0</v>
      </c>
      <c r="I924" s="14"/>
    </row>
    <row r="925" spans="1:9" ht="35.1" hidden="1" customHeight="1">
      <c r="A925" s="13"/>
      <c r="B925" s="1"/>
      <c r="C925" s="36"/>
      <c r="D925" s="261"/>
      <c r="E925" s="262"/>
      <c r="F925" s="41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0"/>
        <v>0</v>
      </c>
      <c r="I925" s="14"/>
    </row>
    <row r="926" spans="1:9" ht="35.1" hidden="1" customHeight="1">
      <c r="A926" s="13"/>
      <c r="B926" s="1"/>
      <c r="C926" s="36"/>
      <c r="D926" s="261"/>
      <c r="E926" s="262"/>
      <c r="F926" s="41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0"/>
        <v>0</v>
      </c>
      <c r="I926" s="14"/>
    </row>
    <row r="927" spans="1:9" ht="35.1" hidden="1" customHeight="1">
      <c r="A927" s="13"/>
      <c r="B927" s="1"/>
      <c r="C927" s="36"/>
      <c r="D927" s="261"/>
      <c r="E927" s="262"/>
      <c r="F927" s="41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0"/>
        <v>0</v>
      </c>
      <c r="I927" s="14"/>
    </row>
    <row r="928" spans="1:9" ht="35.1" hidden="1" customHeight="1">
      <c r="A928" s="13"/>
      <c r="B928" s="1"/>
      <c r="C928" s="36"/>
      <c r="D928" s="261"/>
      <c r="E928" s="262"/>
      <c r="F928" s="41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0"/>
        <v>0</v>
      </c>
      <c r="I928" s="14"/>
    </row>
    <row r="929" spans="1:9" ht="35.1" hidden="1" customHeight="1">
      <c r="A929" s="13"/>
      <c r="B929" s="1"/>
      <c r="C929" s="36"/>
      <c r="D929" s="261"/>
      <c r="E929" s="262"/>
      <c r="F929" s="41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0"/>
        <v>0</v>
      </c>
      <c r="I929" s="14"/>
    </row>
    <row r="930" spans="1:9" ht="35.1" hidden="1" customHeight="1">
      <c r="A930" s="13"/>
      <c r="B930" s="1"/>
      <c r="C930" s="36"/>
      <c r="D930" s="261"/>
      <c r="E930" s="262"/>
      <c r="F930" s="41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0"/>
        <v>0</v>
      </c>
      <c r="I930" s="14"/>
    </row>
    <row r="931" spans="1:9" ht="35.1" hidden="1" customHeight="1">
      <c r="A931" s="13"/>
      <c r="B931" s="1"/>
      <c r="C931" s="36"/>
      <c r="D931" s="261"/>
      <c r="E931" s="262"/>
      <c r="F931" s="41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0"/>
        <v>0</v>
      </c>
      <c r="I931" s="14"/>
    </row>
    <row r="932" spans="1:9" ht="35.1" hidden="1" customHeight="1">
      <c r="A932" s="13"/>
      <c r="B932" s="1"/>
      <c r="C932" s="36"/>
      <c r="D932" s="261"/>
      <c r="E932" s="262"/>
      <c r="F932" s="41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0"/>
        <v>0</v>
      </c>
      <c r="I932" s="14"/>
    </row>
    <row r="933" spans="1:9" ht="35.1" hidden="1" customHeight="1">
      <c r="A933" s="13"/>
      <c r="B933" s="1"/>
      <c r="C933" s="36"/>
      <c r="D933" s="261"/>
      <c r="E933" s="262"/>
      <c r="F933" s="41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0"/>
        <v>0</v>
      </c>
      <c r="I933" s="14"/>
    </row>
    <row r="934" spans="1:9" ht="35.1" hidden="1" customHeight="1">
      <c r="A934" s="13"/>
      <c r="B934" s="1"/>
      <c r="C934" s="36"/>
      <c r="D934" s="261"/>
      <c r="E934" s="262"/>
      <c r="F934" s="41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0"/>
        <v>0</v>
      </c>
      <c r="I934" s="14"/>
    </row>
    <row r="935" spans="1:9" ht="35.1" hidden="1" customHeight="1">
      <c r="A935" s="13"/>
      <c r="B935" s="1"/>
      <c r="C935" s="36"/>
      <c r="D935" s="261"/>
      <c r="E935" s="262"/>
      <c r="F935" s="41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0"/>
        <v>0</v>
      </c>
      <c r="I935" s="14"/>
    </row>
    <row r="936" spans="1:9" ht="35.1" hidden="1" customHeight="1">
      <c r="A936" s="13"/>
      <c r="B936" s="1"/>
      <c r="C936" s="36"/>
      <c r="D936" s="261"/>
      <c r="E936" s="262"/>
      <c r="F936" s="41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0"/>
        <v>0</v>
      </c>
      <c r="I936" s="14"/>
    </row>
    <row r="937" spans="1:9" ht="35.1" hidden="1" customHeight="1">
      <c r="A937" s="13"/>
      <c r="B937" s="1"/>
      <c r="C937" s="37"/>
      <c r="D937" s="261"/>
      <c r="E937" s="262"/>
      <c r="F937" s="41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35.1" hidden="1" customHeight="1">
      <c r="A938" s="13"/>
      <c r="B938" s="1"/>
      <c r="C938" s="36"/>
      <c r="D938" s="261"/>
      <c r="E938" s="262"/>
      <c r="F938" s="41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0" si="21">ROUND(IF(ISNUMBER(B938), G938*B938, 0),5)</f>
        <v>0</v>
      </c>
      <c r="I938" s="14"/>
    </row>
    <row r="939" spans="1:9" ht="35.1" hidden="1" customHeight="1">
      <c r="A939" s="13"/>
      <c r="B939" s="1"/>
      <c r="C939" s="36"/>
      <c r="D939" s="261"/>
      <c r="E939" s="262"/>
      <c r="F939" s="41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1"/>
        <v>0</v>
      </c>
      <c r="I939" s="14"/>
    </row>
    <row r="940" spans="1:9" ht="35.1" hidden="1" customHeight="1">
      <c r="A940" s="13"/>
      <c r="B940" s="1"/>
      <c r="C940" s="36"/>
      <c r="D940" s="261"/>
      <c r="E940" s="262"/>
      <c r="F940" s="41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1"/>
        <v>0</v>
      </c>
      <c r="I940" s="14"/>
    </row>
    <row r="941" spans="1:9" ht="35.1" hidden="1" customHeight="1">
      <c r="A941" s="13"/>
      <c r="B941" s="1"/>
      <c r="C941" s="36"/>
      <c r="D941" s="261"/>
      <c r="E941" s="262"/>
      <c r="F941" s="41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1"/>
        <v>0</v>
      </c>
      <c r="I941" s="14"/>
    </row>
    <row r="942" spans="1:9" ht="35.1" hidden="1" customHeight="1">
      <c r="A942" s="13"/>
      <c r="B942" s="1"/>
      <c r="C942" s="36"/>
      <c r="D942" s="261"/>
      <c r="E942" s="262"/>
      <c r="F942" s="41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1"/>
        <v>0</v>
      </c>
      <c r="I942" s="14"/>
    </row>
    <row r="943" spans="1:9" ht="35.1" hidden="1" customHeight="1">
      <c r="A943" s="13"/>
      <c r="B943" s="1"/>
      <c r="C943" s="36"/>
      <c r="D943" s="261"/>
      <c r="E943" s="262"/>
      <c r="F943" s="41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1"/>
        <v>0</v>
      </c>
      <c r="I943" s="14"/>
    </row>
    <row r="944" spans="1:9" ht="35.1" hidden="1" customHeight="1">
      <c r="A944" s="13"/>
      <c r="B944" s="1"/>
      <c r="C944" s="36"/>
      <c r="D944" s="261"/>
      <c r="E944" s="262"/>
      <c r="F944" s="41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1"/>
        <v>0</v>
      </c>
      <c r="I944" s="14"/>
    </row>
    <row r="945" spans="1:9" ht="35.1" hidden="1" customHeight="1">
      <c r="A945" s="13"/>
      <c r="B945" s="1"/>
      <c r="C945" s="36"/>
      <c r="D945" s="261"/>
      <c r="E945" s="262"/>
      <c r="F945" s="41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1"/>
        <v>0</v>
      </c>
      <c r="I945" s="14"/>
    </row>
    <row r="946" spans="1:9" ht="35.1" hidden="1" customHeight="1">
      <c r="A946" s="13"/>
      <c r="B946" s="1"/>
      <c r="C946" s="36"/>
      <c r="D946" s="261"/>
      <c r="E946" s="262"/>
      <c r="F946" s="41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1"/>
        <v>0</v>
      </c>
      <c r="I946" s="14"/>
    </row>
    <row r="947" spans="1:9" ht="35.1" hidden="1" customHeight="1">
      <c r="A947" s="13"/>
      <c r="B947" s="1"/>
      <c r="C947" s="36"/>
      <c r="D947" s="261"/>
      <c r="E947" s="262"/>
      <c r="F947" s="41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1"/>
        <v>0</v>
      </c>
      <c r="I947" s="14"/>
    </row>
    <row r="948" spans="1:9" ht="35.1" hidden="1" customHeight="1">
      <c r="A948" s="13"/>
      <c r="B948" s="1"/>
      <c r="C948" s="36"/>
      <c r="D948" s="261"/>
      <c r="E948" s="262"/>
      <c r="F948" s="41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1"/>
        <v>0</v>
      </c>
      <c r="I948" s="14"/>
    </row>
    <row r="949" spans="1:9" ht="35.1" hidden="1" customHeight="1">
      <c r="A949" s="13"/>
      <c r="B949" s="1"/>
      <c r="C949" s="36"/>
      <c r="D949" s="261"/>
      <c r="E949" s="262"/>
      <c r="F949" s="41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1"/>
        <v>0</v>
      </c>
      <c r="I949" s="14"/>
    </row>
    <row r="950" spans="1:9" ht="35.1" hidden="1" customHeight="1">
      <c r="A950" s="13"/>
      <c r="B950" s="1"/>
      <c r="C950" s="36"/>
      <c r="D950" s="261"/>
      <c r="E950" s="262"/>
      <c r="F950" s="41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1"/>
        <v>0</v>
      </c>
      <c r="I950" s="14"/>
    </row>
    <row r="951" spans="1:9" ht="35.1" hidden="1" customHeight="1">
      <c r="A951" s="13"/>
      <c r="B951" s="1"/>
      <c r="C951" s="36"/>
      <c r="D951" s="261"/>
      <c r="E951" s="262"/>
      <c r="F951" s="41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1"/>
        <v>0</v>
      </c>
      <c r="I951" s="14"/>
    </row>
    <row r="952" spans="1:9" ht="35.1" hidden="1" customHeight="1">
      <c r="A952" s="13"/>
      <c r="B952" s="1"/>
      <c r="C952" s="36"/>
      <c r="D952" s="261"/>
      <c r="E952" s="262"/>
      <c r="F952" s="41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1"/>
        <v>0</v>
      </c>
      <c r="I952" s="14"/>
    </row>
    <row r="953" spans="1:9" ht="35.1" hidden="1" customHeight="1">
      <c r="A953" s="13"/>
      <c r="B953" s="1"/>
      <c r="C953" s="36"/>
      <c r="D953" s="261"/>
      <c r="E953" s="262"/>
      <c r="F953" s="41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1"/>
        <v>0</v>
      </c>
      <c r="I953" s="14"/>
    </row>
    <row r="954" spans="1:9" ht="35.1" hidden="1" customHeight="1">
      <c r="A954" s="13"/>
      <c r="B954" s="1"/>
      <c r="C954" s="36"/>
      <c r="D954" s="261"/>
      <c r="E954" s="262"/>
      <c r="F954" s="41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1"/>
        <v>0</v>
      </c>
      <c r="I954" s="14"/>
    </row>
    <row r="955" spans="1:9" ht="35.1" hidden="1" customHeight="1">
      <c r="A955" s="13"/>
      <c r="B955" s="1"/>
      <c r="C955" s="36"/>
      <c r="D955" s="261"/>
      <c r="E955" s="262"/>
      <c r="F955" s="41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1"/>
        <v>0</v>
      </c>
      <c r="I955" s="14"/>
    </row>
    <row r="956" spans="1:9" ht="35.1" hidden="1" customHeight="1">
      <c r="A956" s="13"/>
      <c r="B956" s="1"/>
      <c r="C956" s="36"/>
      <c r="D956" s="261"/>
      <c r="E956" s="262"/>
      <c r="F956" s="41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1"/>
        <v>0</v>
      </c>
      <c r="I956" s="14"/>
    </row>
    <row r="957" spans="1:9" ht="35.1" hidden="1" customHeight="1">
      <c r="A957" s="13"/>
      <c r="B957" s="1"/>
      <c r="C957" s="36"/>
      <c r="D957" s="261"/>
      <c r="E957" s="262"/>
      <c r="F957" s="41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1"/>
        <v>0</v>
      </c>
      <c r="I957" s="14"/>
    </row>
    <row r="958" spans="1:9" ht="35.1" hidden="1" customHeight="1">
      <c r="A958" s="13"/>
      <c r="B958" s="1"/>
      <c r="C958" s="36"/>
      <c r="D958" s="261"/>
      <c r="E958" s="262"/>
      <c r="F958" s="41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1"/>
        <v>0</v>
      </c>
      <c r="I958" s="14"/>
    </row>
    <row r="959" spans="1:9" ht="35.1" hidden="1" customHeight="1">
      <c r="A959" s="13"/>
      <c r="B959" s="1"/>
      <c r="C959" s="36"/>
      <c r="D959" s="261"/>
      <c r="E959" s="262"/>
      <c r="F959" s="41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1"/>
        <v>0</v>
      </c>
      <c r="I959" s="14"/>
    </row>
    <row r="960" spans="1:9" ht="35.1" hidden="1" customHeight="1">
      <c r="A960" s="13"/>
      <c r="B960" s="1"/>
      <c r="C960" s="36"/>
      <c r="D960" s="261"/>
      <c r="E960" s="262"/>
      <c r="F960" s="41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1"/>
        <v>0</v>
      </c>
      <c r="I960" s="14"/>
    </row>
    <row r="961" spans="1:9" ht="35.1" hidden="1" customHeight="1">
      <c r="A961" s="13"/>
      <c r="B961" s="1"/>
      <c r="C961" s="36"/>
      <c r="D961" s="261"/>
      <c r="E961" s="262"/>
      <c r="F961" s="41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1"/>
        <v>0</v>
      </c>
      <c r="I961" s="14"/>
    </row>
    <row r="962" spans="1:9" ht="35.1" hidden="1" customHeight="1">
      <c r="A962" s="13"/>
      <c r="B962" s="1"/>
      <c r="C962" s="36"/>
      <c r="D962" s="261"/>
      <c r="E962" s="262"/>
      <c r="F962" s="41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1"/>
        <v>0</v>
      </c>
      <c r="I962" s="14"/>
    </row>
    <row r="963" spans="1:9" ht="35.1" hidden="1" customHeight="1">
      <c r="A963" s="13"/>
      <c r="B963" s="1"/>
      <c r="C963" s="36"/>
      <c r="D963" s="261"/>
      <c r="E963" s="262"/>
      <c r="F963" s="41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1"/>
        <v>0</v>
      </c>
      <c r="I963" s="14"/>
    </row>
    <row r="964" spans="1:9" ht="35.1" hidden="1" customHeight="1">
      <c r="A964" s="13"/>
      <c r="B964" s="1"/>
      <c r="C964" s="36"/>
      <c r="D964" s="261"/>
      <c r="E964" s="262"/>
      <c r="F964" s="41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1"/>
        <v>0</v>
      </c>
      <c r="I964" s="14"/>
    </row>
    <row r="965" spans="1:9" ht="35.1" hidden="1" customHeight="1">
      <c r="A965" s="13"/>
      <c r="B965" s="1"/>
      <c r="C965" s="36"/>
      <c r="D965" s="261"/>
      <c r="E965" s="262"/>
      <c r="F965" s="41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1"/>
        <v>0</v>
      </c>
      <c r="I965" s="14"/>
    </row>
    <row r="966" spans="1:9" ht="35.1" hidden="1" customHeight="1">
      <c r="A966" s="13"/>
      <c r="B966" s="1"/>
      <c r="C966" s="36"/>
      <c r="D966" s="261"/>
      <c r="E966" s="262"/>
      <c r="F966" s="41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1"/>
        <v>0</v>
      </c>
      <c r="I966" s="14"/>
    </row>
    <row r="967" spans="1:9" ht="35.1" hidden="1" customHeight="1">
      <c r="A967" s="13"/>
      <c r="B967" s="1"/>
      <c r="C967" s="36"/>
      <c r="D967" s="261"/>
      <c r="E967" s="262"/>
      <c r="F967" s="41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1"/>
        <v>0</v>
      </c>
      <c r="I967" s="14"/>
    </row>
    <row r="968" spans="1:9" ht="35.1" hidden="1" customHeight="1">
      <c r="A968" s="13"/>
      <c r="B968" s="1"/>
      <c r="C968" s="36"/>
      <c r="D968" s="261"/>
      <c r="E968" s="262"/>
      <c r="F968" s="41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1"/>
        <v>0</v>
      </c>
      <c r="I968" s="14"/>
    </row>
    <row r="969" spans="1:9" ht="35.1" hidden="1" customHeight="1">
      <c r="A969" s="13"/>
      <c r="B969" s="1"/>
      <c r="C969" s="36"/>
      <c r="D969" s="261"/>
      <c r="E969" s="262"/>
      <c r="F969" s="41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1"/>
        <v>0</v>
      </c>
      <c r="I969" s="14"/>
    </row>
    <row r="970" spans="1:9" ht="35.1" hidden="1" customHeight="1">
      <c r="A970" s="13"/>
      <c r="B970" s="1"/>
      <c r="C970" s="36"/>
      <c r="D970" s="261"/>
      <c r="E970" s="262"/>
      <c r="F970" s="41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1"/>
        <v>0</v>
      </c>
      <c r="I970" s="14"/>
    </row>
    <row r="971" spans="1:9" ht="35.1" hidden="1" customHeight="1">
      <c r="A971" s="13"/>
      <c r="B971" s="1"/>
      <c r="C971" s="36"/>
      <c r="D971" s="261"/>
      <c r="E971" s="262"/>
      <c r="F971" s="41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1"/>
        <v>0</v>
      </c>
      <c r="I971" s="14"/>
    </row>
    <row r="972" spans="1:9" ht="35.1" hidden="1" customHeight="1">
      <c r="A972" s="13"/>
      <c r="B972" s="1"/>
      <c r="C972" s="36"/>
      <c r="D972" s="261"/>
      <c r="E972" s="262"/>
      <c r="F972" s="41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1"/>
        <v>0</v>
      </c>
      <c r="I972" s="14"/>
    </row>
    <row r="973" spans="1:9" ht="35.1" hidden="1" customHeight="1">
      <c r="A973" s="13"/>
      <c r="B973" s="1"/>
      <c r="C973" s="36"/>
      <c r="D973" s="261"/>
      <c r="E973" s="262"/>
      <c r="F973" s="41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1"/>
        <v>0</v>
      </c>
      <c r="I973" s="14"/>
    </row>
    <row r="974" spans="1:9" ht="35.1" hidden="1" customHeight="1">
      <c r="A974" s="13"/>
      <c r="B974" s="1"/>
      <c r="C974" s="37"/>
      <c r="D974" s="261"/>
      <c r="E974" s="262"/>
      <c r="F974" s="41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1"/>
        <v>0</v>
      </c>
      <c r="I974" s="14"/>
    </row>
    <row r="975" spans="1:9" ht="35.1" hidden="1" customHeight="1">
      <c r="A975" s="13"/>
      <c r="B975" s="1"/>
      <c r="C975" s="36"/>
      <c r="D975" s="261"/>
      <c r="E975" s="262"/>
      <c r="F975" s="41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1"/>
        <v>0</v>
      </c>
      <c r="I975" s="14"/>
    </row>
    <row r="976" spans="1:9" ht="35.1" hidden="1" customHeight="1">
      <c r="A976" s="13"/>
      <c r="B976" s="1"/>
      <c r="C976" s="36"/>
      <c r="D976" s="261"/>
      <c r="E976" s="262"/>
      <c r="F976" s="41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1"/>
        <v>0</v>
      </c>
      <c r="I976" s="14"/>
    </row>
    <row r="977" spans="1:9" ht="35.1" hidden="1" customHeight="1">
      <c r="A977" s="13"/>
      <c r="B977" s="1"/>
      <c r="C977" s="36"/>
      <c r="D977" s="261"/>
      <c r="E977" s="262"/>
      <c r="F977" s="41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1"/>
        <v>0</v>
      </c>
      <c r="I977" s="14"/>
    </row>
    <row r="978" spans="1:9" ht="35.1" hidden="1" customHeight="1">
      <c r="A978" s="13"/>
      <c r="B978" s="1"/>
      <c r="C978" s="36"/>
      <c r="D978" s="261"/>
      <c r="E978" s="262"/>
      <c r="F978" s="41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1"/>
        <v>0</v>
      </c>
      <c r="I978" s="14"/>
    </row>
    <row r="979" spans="1:9" ht="35.1" hidden="1" customHeight="1">
      <c r="A979" s="13"/>
      <c r="B979" s="1"/>
      <c r="C979" s="36"/>
      <c r="D979" s="261"/>
      <c r="E979" s="262"/>
      <c r="F979" s="41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1"/>
        <v>0</v>
      </c>
      <c r="I979" s="14"/>
    </row>
    <row r="980" spans="1:9" ht="35.1" hidden="1" customHeight="1">
      <c r="A980" s="13"/>
      <c r="B980" s="1"/>
      <c r="C980" s="36"/>
      <c r="D980" s="261"/>
      <c r="E980" s="262"/>
      <c r="F980" s="41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1"/>
        <v>0</v>
      </c>
      <c r="I980" s="14"/>
    </row>
    <row r="981" spans="1:9" ht="35.1" hidden="1" customHeight="1">
      <c r="A981" s="13"/>
      <c r="B981" s="1"/>
      <c r="C981" s="36"/>
      <c r="D981" s="261"/>
      <c r="E981" s="262"/>
      <c r="F981" s="41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1"/>
        <v>0</v>
      </c>
      <c r="I981" s="14"/>
    </row>
    <row r="982" spans="1:9" ht="35.1" hidden="1" customHeight="1">
      <c r="A982" s="13"/>
      <c r="B982" s="1"/>
      <c r="C982" s="36"/>
      <c r="D982" s="261"/>
      <c r="E982" s="262"/>
      <c r="F982" s="41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1"/>
        <v>0</v>
      </c>
      <c r="I982" s="14"/>
    </row>
    <row r="983" spans="1:9" ht="35.1" hidden="1" customHeight="1">
      <c r="A983" s="13"/>
      <c r="B983" s="1"/>
      <c r="C983" s="36"/>
      <c r="D983" s="261"/>
      <c r="E983" s="262"/>
      <c r="F983" s="41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1"/>
        <v>0</v>
      </c>
      <c r="I983" s="14"/>
    </row>
    <row r="984" spans="1:9" ht="35.1" hidden="1" customHeight="1">
      <c r="A984" s="13"/>
      <c r="B984" s="1"/>
      <c r="C984" s="36"/>
      <c r="D984" s="261"/>
      <c r="E984" s="262"/>
      <c r="F984" s="41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1"/>
        <v>0</v>
      </c>
      <c r="I984" s="14"/>
    </row>
    <row r="985" spans="1:9" ht="35.1" hidden="1" customHeight="1">
      <c r="A985" s="13"/>
      <c r="B985" s="1"/>
      <c r="C985" s="36"/>
      <c r="D985" s="261"/>
      <c r="E985" s="262"/>
      <c r="F985" s="41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1"/>
        <v>0</v>
      </c>
      <c r="I985" s="14"/>
    </row>
    <row r="986" spans="1:9" ht="35.1" hidden="1" customHeight="1">
      <c r="A986" s="13"/>
      <c r="B986" s="1"/>
      <c r="C986" s="36"/>
      <c r="D986" s="261"/>
      <c r="E986" s="262"/>
      <c r="F986" s="41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1"/>
        <v>0</v>
      </c>
      <c r="I986" s="14"/>
    </row>
    <row r="987" spans="1:9" ht="35.1" hidden="1" customHeight="1">
      <c r="A987" s="13"/>
      <c r="B987" s="1"/>
      <c r="C987" s="36"/>
      <c r="D987" s="261"/>
      <c r="E987" s="262"/>
      <c r="F987" s="41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1"/>
        <v>0</v>
      </c>
      <c r="I987" s="14"/>
    </row>
    <row r="988" spans="1:9" ht="35.1" hidden="1" customHeight="1">
      <c r="A988" s="13"/>
      <c r="B988" s="1"/>
      <c r="C988" s="36"/>
      <c r="D988" s="261"/>
      <c r="E988" s="262"/>
      <c r="F988" s="41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1"/>
        <v>0</v>
      </c>
      <c r="I988" s="14"/>
    </row>
    <row r="989" spans="1:9" ht="35.1" hidden="1" customHeight="1">
      <c r="A989" s="13"/>
      <c r="B989" s="1"/>
      <c r="C989" s="36"/>
      <c r="D989" s="261"/>
      <c r="E989" s="262"/>
      <c r="F989" s="41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1"/>
        <v>0</v>
      </c>
      <c r="I989" s="14"/>
    </row>
    <row r="990" spans="1:9" ht="35.1" hidden="1" customHeight="1">
      <c r="A990" s="13"/>
      <c r="B990" s="1"/>
      <c r="C990" s="36"/>
      <c r="D990" s="261"/>
      <c r="E990" s="262"/>
      <c r="F990" s="41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1"/>
        <v>0</v>
      </c>
      <c r="I990" s="14"/>
    </row>
    <row r="991" spans="1:9" ht="35.1" hidden="1" customHeight="1">
      <c r="A991" s="13"/>
      <c r="B991" s="1"/>
      <c r="C991" s="36"/>
      <c r="D991" s="261"/>
      <c r="E991" s="262"/>
      <c r="F991" s="41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1"/>
        <v>0</v>
      </c>
      <c r="I991" s="14"/>
    </row>
    <row r="992" spans="1:9" ht="35.1" hidden="1" customHeight="1">
      <c r="A992" s="13"/>
      <c r="B992" s="1"/>
      <c r="C992" s="36"/>
      <c r="D992" s="261"/>
      <c r="E992" s="262"/>
      <c r="F992" s="41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1"/>
        <v>0</v>
      </c>
      <c r="I992" s="14"/>
    </row>
    <row r="993" spans="1:9" ht="35.1" hidden="1" customHeight="1">
      <c r="A993" s="13"/>
      <c r="B993" s="1"/>
      <c r="C993" s="36"/>
      <c r="D993" s="261"/>
      <c r="E993" s="262"/>
      <c r="F993" s="41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1"/>
        <v>0</v>
      </c>
      <c r="I993" s="14"/>
    </row>
    <row r="994" spans="1:9" ht="35.1" hidden="1" customHeight="1">
      <c r="A994" s="13"/>
      <c r="B994" s="1"/>
      <c r="C994" s="36"/>
      <c r="D994" s="261"/>
      <c r="E994" s="262"/>
      <c r="F994" s="41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1"/>
        <v>0</v>
      </c>
      <c r="I994" s="14"/>
    </row>
    <row r="995" spans="1:9" ht="35.1" hidden="1" customHeight="1">
      <c r="A995" s="13"/>
      <c r="B995" s="1"/>
      <c r="C995" s="36"/>
      <c r="D995" s="261"/>
      <c r="E995" s="262"/>
      <c r="F995" s="41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1"/>
        <v>0</v>
      </c>
      <c r="I995" s="14"/>
    </row>
    <row r="996" spans="1:9" ht="35.1" hidden="1" customHeight="1">
      <c r="A996" s="13"/>
      <c r="B996" s="1"/>
      <c r="C996" s="36"/>
      <c r="D996" s="261"/>
      <c r="E996" s="262"/>
      <c r="F996" s="41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1"/>
        <v>0</v>
      </c>
      <c r="I996" s="14"/>
    </row>
    <row r="997" spans="1:9" ht="35.1" hidden="1" customHeight="1">
      <c r="A997" s="13"/>
      <c r="B997" s="1"/>
      <c r="C997" s="36"/>
      <c r="D997" s="261"/>
      <c r="E997" s="262"/>
      <c r="F997" s="41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1"/>
        <v>0</v>
      </c>
      <c r="I997" s="14"/>
    </row>
    <row r="998" spans="1:9" ht="35.1" hidden="1" customHeight="1">
      <c r="A998" s="13"/>
      <c r="B998" s="1"/>
      <c r="C998" s="36"/>
      <c r="D998" s="261"/>
      <c r="E998" s="262"/>
      <c r="F998" s="41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1"/>
        <v>0</v>
      </c>
      <c r="I998" s="14"/>
    </row>
    <row r="999" spans="1:9" ht="35.1" hidden="1" customHeight="1">
      <c r="A999" s="13"/>
      <c r="B999" s="1"/>
      <c r="C999" s="36"/>
      <c r="D999" s="261"/>
      <c r="E999" s="262"/>
      <c r="F999" s="41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1"/>
        <v>0</v>
      </c>
      <c r="I999" s="14"/>
    </row>
    <row r="1000" spans="1:9" ht="35.1" hidden="1" customHeight="1">
      <c r="A1000" s="13"/>
      <c r="B1000" s="1"/>
      <c r="C1000" s="36"/>
      <c r="D1000" s="261"/>
      <c r="E1000" s="262"/>
      <c r="F1000" s="41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1"/>
        <v>0</v>
      </c>
      <c r="I1000" s="14"/>
    </row>
    <row r="1001" spans="1:9" ht="39.950000000000003" customHeight="1" thickTop="1">
      <c r="A1001" s="13"/>
      <c r="B1001" s="1">
        <v>5</v>
      </c>
      <c r="C1001" s="100" t="s">
        <v>265</v>
      </c>
      <c r="D1001" s="261" t="s">
        <v>103</v>
      </c>
      <c r="E1001" s="262"/>
      <c r="F1001" s="41" t="str">
        <f>VLOOKUP(C1001,'[2]Acha Air Sales Price List'!$B$1:$D$65536,3,FALSE)</f>
        <v>Acrylic empty display with rubber band and a capacity to hold 40 pcs of body jewelry,but without sticker</v>
      </c>
      <c r="G1001" s="21">
        <f>ROUND(IF(ISBLANK(C1001),0,VLOOKUP(C1001,'[2]Acha Air Sales Price List'!$B$1:$X$65536,12,FALSE)*$L$14),2)</f>
        <v>146.41</v>
      </c>
      <c r="H1001" s="22">
        <f>ROUND(IF(ISNUMBER(B1001), G1001*B1001, 0),5)</f>
        <v>732.05</v>
      </c>
      <c r="I1001" s="14"/>
    </row>
    <row r="1002" spans="1:9">
      <c r="A1002" s="13"/>
      <c r="B1002" s="1"/>
      <c r="C1002" s="37"/>
      <c r="D1002" s="259"/>
      <c r="E1002" s="260"/>
      <c r="F1002" s="41" t="s">
        <v>197</v>
      </c>
      <c r="G1002" s="21"/>
      <c r="H1002" s="22">
        <f>SUM(H21:H1001)</f>
        <v>168128.85000000006</v>
      </c>
      <c r="I1002" s="14"/>
    </row>
    <row r="1003" spans="1:9">
      <c r="A1003" s="13"/>
      <c r="B1003" s="1"/>
      <c r="C1003" s="37"/>
      <c r="D1003" s="259"/>
      <c r="E1003" s="260"/>
      <c r="F1003" s="41" t="s">
        <v>267</v>
      </c>
      <c r="G1003" s="21"/>
      <c r="H1003" s="22">
        <f>ROUND(H1002*-0.1,2)</f>
        <v>-16812.89</v>
      </c>
      <c r="I1003" s="14"/>
    </row>
    <row r="1004" spans="1:9">
      <c r="A1004" s="13"/>
      <c r="B1004" s="1"/>
      <c r="C1004" s="132"/>
      <c r="D1004" s="119"/>
      <c r="E1004" s="120"/>
      <c r="F1004" s="41" t="s">
        <v>198</v>
      </c>
      <c r="G1004" s="21"/>
      <c r="H1004" s="22">
        <v>-1315.96</v>
      </c>
      <c r="I1004" s="14"/>
    </row>
    <row r="1005" spans="1:9" ht="13.5" thickBot="1">
      <c r="A1005" s="13"/>
      <c r="B1005" s="23"/>
      <c r="C1005" s="24"/>
      <c r="D1005" s="273"/>
      <c r="E1005" s="274"/>
      <c r="F1005" s="42"/>
      <c r="G1005" s="25">
        <f>ROUND(IF(ISBLANK(C1005),0,VLOOKUP(C1005,'[2]Acha Air Sales Price List'!$B$1:$X$65536,12,FALSE)*$W$14),2)</f>
        <v>0</v>
      </c>
      <c r="H1005" s="26">
        <f>ROUND(IF(ISNUMBER(B1005), G1005*B1005, 0),5)</f>
        <v>0</v>
      </c>
      <c r="I1005" s="14"/>
    </row>
    <row r="1006" spans="1:9" ht="10.5" customHeight="1" thickBot="1">
      <c r="A1006" s="13"/>
      <c r="B1006" s="2"/>
      <c r="C1006" s="2"/>
      <c r="D1006" s="2"/>
      <c r="E1006" s="2"/>
      <c r="F1006" s="2"/>
      <c r="G1006" s="31"/>
      <c r="H1006" s="32"/>
      <c r="I1006" s="14"/>
    </row>
    <row r="1007" spans="1:9" ht="16.5" thickBot="1">
      <c r="A1007" s="13"/>
      <c r="B1007" s="30"/>
      <c r="C1007" s="3"/>
      <c r="D1007" s="3"/>
      <c r="E1007" s="3"/>
      <c r="F1007" s="3"/>
      <c r="G1007" s="33" t="s">
        <v>263</v>
      </c>
      <c r="H1007" s="34">
        <f>SUM(H1002:H1005)</f>
        <v>150000.00000000009</v>
      </c>
      <c r="I1007" s="14"/>
    </row>
    <row r="1008" spans="1:9" ht="16.5" thickBot="1">
      <c r="A1008" s="13"/>
      <c r="B1008" s="30"/>
      <c r="C1008" s="3"/>
      <c r="D1008" s="3"/>
      <c r="E1008" s="3"/>
      <c r="F1008" s="3"/>
      <c r="G1008" s="33" t="s">
        <v>199</v>
      </c>
      <c r="H1008" s="34">
        <v>-5000</v>
      </c>
      <c r="I1008" s="14"/>
    </row>
    <row r="1009" spans="1:12" ht="16.5" thickBot="1">
      <c r="A1009" s="13"/>
      <c r="B1009" s="30"/>
      <c r="C1009" s="3"/>
      <c r="D1009" s="3"/>
      <c r="E1009" s="3"/>
      <c r="F1009" s="3"/>
      <c r="G1009" s="33" t="s">
        <v>263</v>
      </c>
      <c r="H1009" s="34">
        <f>H1007-(-H1008)</f>
        <v>145000.00000000009</v>
      </c>
      <c r="I1009" s="14"/>
    </row>
    <row r="1010" spans="1:12" ht="16.5" thickBot="1">
      <c r="A1010" s="13"/>
      <c r="B1010" s="30"/>
      <c r="C1010" s="3"/>
      <c r="D1010" s="3"/>
      <c r="E1010" s="3"/>
      <c r="F1010" s="3"/>
      <c r="G1010" s="33" t="s">
        <v>200</v>
      </c>
      <c r="H1010" s="34">
        <f>H1009/39.3</f>
        <v>3689.5674300254477</v>
      </c>
      <c r="I1010" s="14"/>
    </row>
    <row r="1011" spans="1:12" ht="10.5" customHeight="1">
      <c r="A1011" s="18"/>
      <c r="B1011" s="19"/>
      <c r="C1011" s="19"/>
      <c r="D1011" s="19"/>
      <c r="E1011" s="19"/>
      <c r="F1011" s="19"/>
      <c r="G1011" s="19"/>
      <c r="H1011" s="19"/>
      <c r="I1011" s="20"/>
    </row>
    <row r="1013" spans="1:12" ht="15">
      <c r="F1013" s="255"/>
      <c r="G1013" s="256"/>
      <c r="H1013" s="257"/>
    </row>
    <row r="1014" spans="1:12" ht="15">
      <c r="F1014" s="255"/>
      <c r="G1014" s="256"/>
      <c r="H1014" s="257"/>
    </row>
    <row r="1015" spans="1:12" ht="15">
      <c r="F1015" s="255"/>
      <c r="G1015" s="256"/>
      <c r="H1015" s="257"/>
    </row>
    <row r="1016" spans="1:12" ht="15">
      <c r="F1016" s="255"/>
      <c r="G1016" s="256"/>
      <c r="H1016" s="257"/>
      <c r="L1016" s="43"/>
    </row>
    <row r="1017" spans="1:12" ht="15">
      <c r="F1017" s="255"/>
      <c r="G1017" s="256"/>
      <c r="H1017" s="257"/>
    </row>
    <row r="1018" spans="1:12">
      <c r="H1018" s="43"/>
    </row>
  </sheetData>
  <mergeCells count="998">
    <mergeCell ref="D1000:E1000"/>
    <mergeCell ref="D1001:E1001"/>
    <mergeCell ref="D1002:E1002"/>
    <mergeCell ref="D1003:E1003"/>
    <mergeCell ref="D1005:E1005"/>
    <mergeCell ref="D994:E994"/>
    <mergeCell ref="D995:E995"/>
    <mergeCell ref="D996:E996"/>
    <mergeCell ref="D997:E997"/>
    <mergeCell ref="D998:E998"/>
    <mergeCell ref="D999:E999"/>
    <mergeCell ref="D988:E988"/>
    <mergeCell ref="D989:E989"/>
    <mergeCell ref="D990:E990"/>
    <mergeCell ref="D991:E991"/>
    <mergeCell ref="D992:E992"/>
    <mergeCell ref="D993:E993"/>
    <mergeCell ref="D982:E982"/>
    <mergeCell ref="D983:E983"/>
    <mergeCell ref="D984:E984"/>
    <mergeCell ref="D985:E985"/>
    <mergeCell ref="D986:E986"/>
    <mergeCell ref="D987:E987"/>
    <mergeCell ref="D976:E976"/>
    <mergeCell ref="D977:E977"/>
    <mergeCell ref="D978:E978"/>
    <mergeCell ref="D979:E979"/>
    <mergeCell ref="D980:E980"/>
    <mergeCell ref="D981:E981"/>
    <mergeCell ref="D970:E970"/>
    <mergeCell ref="D971:E971"/>
    <mergeCell ref="D972:E972"/>
    <mergeCell ref="D973:E973"/>
    <mergeCell ref="D974:E974"/>
    <mergeCell ref="D975:E975"/>
    <mergeCell ref="D964:E964"/>
    <mergeCell ref="D965:E965"/>
    <mergeCell ref="D966:E966"/>
    <mergeCell ref="D967:E967"/>
    <mergeCell ref="D968:E968"/>
    <mergeCell ref="D969:E969"/>
    <mergeCell ref="D958:E958"/>
    <mergeCell ref="D959:E959"/>
    <mergeCell ref="D960:E960"/>
    <mergeCell ref="D961:E961"/>
    <mergeCell ref="D962:E962"/>
    <mergeCell ref="D963:E963"/>
    <mergeCell ref="D952:E952"/>
    <mergeCell ref="D953:E953"/>
    <mergeCell ref="D954:E954"/>
    <mergeCell ref="D955:E955"/>
    <mergeCell ref="D956:E956"/>
    <mergeCell ref="D957:E957"/>
    <mergeCell ref="D946:E946"/>
    <mergeCell ref="D947:E947"/>
    <mergeCell ref="D948:E948"/>
    <mergeCell ref="D949:E949"/>
    <mergeCell ref="D950:E950"/>
    <mergeCell ref="D951:E951"/>
    <mergeCell ref="D940:E940"/>
    <mergeCell ref="D941:E941"/>
    <mergeCell ref="D942:E942"/>
    <mergeCell ref="D943:E943"/>
    <mergeCell ref="D944:E944"/>
    <mergeCell ref="D945:E945"/>
    <mergeCell ref="D934:E934"/>
    <mergeCell ref="D935:E935"/>
    <mergeCell ref="D936:E936"/>
    <mergeCell ref="D937:E937"/>
    <mergeCell ref="D938:E938"/>
    <mergeCell ref="D939:E939"/>
    <mergeCell ref="D928:E928"/>
    <mergeCell ref="D929:E929"/>
    <mergeCell ref="D930:E930"/>
    <mergeCell ref="D931:E931"/>
    <mergeCell ref="D932:E932"/>
    <mergeCell ref="D933:E933"/>
    <mergeCell ref="D922:E922"/>
    <mergeCell ref="D923:E923"/>
    <mergeCell ref="D924:E924"/>
    <mergeCell ref="D925:E925"/>
    <mergeCell ref="D926:E926"/>
    <mergeCell ref="D927:E927"/>
    <mergeCell ref="D916:E916"/>
    <mergeCell ref="D917:E917"/>
    <mergeCell ref="D918:E918"/>
    <mergeCell ref="D919:E919"/>
    <mergeCell ref="D920:E920"/>
    <mergeCell ref="D921:E921"/>
    <mergeCell ref="D910:E910"/>
    <mergeCell ref="D911:E911"/>
    <mergeCell ref="D912:E912"/>
    <mergeCell ref="D913:E913"/>
    <mergeCell ref="D914:E914"/>
    <mergeCell ref="D915:E915"/>
    <mergeCell ref="D904:E904"/>
    <mergeCell ref="D905:E905"/>
    <mergeCell ref="D906:E906"/>
    <mergeCell ref="D907:E907"/>
    <mergeCell ref="D908:E908"/>
    <mergeCell ref="D909:E909"/>
    <mergeCell ref="D898:E898"/>
    <mergeCell ref="D899:E899"/>
    <mergeCell ref="D900:E900"/>
    <mergeCell ref="D901:E901"/>
    <mergeCell ref="D902:E902"/>
    <mergeCell ref="D903:E903"/>
    <mergeCell ref="D892:E892"/>
    <mergeCell ref="D893:E893"/>
    <mergeCell ref="D894:E894"/>
    <mergeCell ref="D895:E895"/>
    <mergeCell ref="D896:E896"/>
    <mergeCell ref="D897:E897"/>
    <mergeCell ref="D886:E886"/>
    <mergeCell ref="D887:E887"/>
    <mergeCell ref="D888:E888"/>
    <mergeCell ref="D889:E889"/>
    <mergeCell ref="D890:E890"/>
    <mergeCell ref="D891:E891"/>
    <mergeCell ref="D880:E880"/>
    <mergeCell ref="D881:E881"/>
    <mergeCell ref="D882:E882"/>
    <mergeCell ref="D883:E883"/>
    <mergeCell ref="D884:E884"/>
    <mergeCell ref="D885:E885"/>
    <mergeCell ref="D874:E874"/>
    <mergeCell ref="D875:E875"/>
    <mergeCell ref="D876:E876"/>
    <mergeCell ref="D877:E877"/>
    <mergeCell ref="D878:E878"/>
    <mergeCell ref="D879:E879"/>
    <mergeCell ref="D868:E868"/>
    <mergeCell ref="D869:E869"/>
    <mergeCell ref="D870:E870"/>
    <mergeCell ref="D871:E871"/>
    <mergeCell ref="D872:E872"/>
    <mergeCell ref="D873:E873"/>
    <mergeCell ref="D862:E862"/>
    <mergeCell ref="D863:E863"/>
    <mergeCell ref="D864:E864"/>
    <mergeCell ref="D865:E865"/>
    <mergeCell ref="D866:E866"/>
    <mergeCell ref="D867:E867"/>
    <mergeCell ref="D856:E856"/>
    <mergeCell ref="D857:E857"/>
    <mergeCell ref="D858:E858"/>
    <mergeCell ref="D859:E859"/>
    <mergeCell ref="D860:E860"/>
    <mergeCell ref="D861:E861"/>
    <mergeCell ref="D850:E850"/>
    <mergeCell ref="D851:E851"/>
    <mergeCell ref="D852:E852"/>
    <mergeCell ref="D853:E853"/>
    <mergeCell ref="D854:E854"/>
    <mergeCell ref="D855:E855"/>
    <mergeCell ref="D844:E844"/>
    <mergeCell ref="D845:E845"/>
    <mergeCell ref="D846:E846"/>
    <mergeCell ref="D847:E847"/>
    <mergeCell ref="D848:E848"/>
    <mergeCell ref="D849:E849"/>
    <mergeCell ref="D838:E838"/>
    <mergeCell ref="D839:E839"/>
    <mergeCell ref="D840:E840"/>
    <mergeCell ref="D841:E841"/>
    <mergeCell ref="D842:E842"/>
    <mergeCell ref="D843:E843"/>
    <mergeCell ref="D832:E832"/>
    <mergeCell ref="D833:E833"/>
    <mergeCell ref="D834:E834"/>
    <mergeCell ref="D835:E835"/>
    <mergeCell ref="D836:E836"/>
    <mergeCell ref="D837:E837"/>
    <mergeCell ref="D826:E826"/>
    <mergeCell ref="D827:E827"/>
    <mergeCell ref="D828:E828"/>
    <mergeCell ref="D829:E829"/>
    <mergeCell ref="D830:E830"/>
    <mergeCell ref="D831:E831"/>
    <mergeCell ref="D820:E820"/>
    <mergeCell ref="D821:E821"/>
    <mergeCell ref="D822:E822"/>
    <mergeCell ref="D823:E823"/>
    <mergeCell ref="D824:E824"/>
    <mergeCell ref="D825:E825"/>
    <mergeCell ref="D814:E814"/>
    <mergeCell ref="D815:E815"/>
    <mergeCell ref="D816:E816"/>
    <mergeCell ref="D817:E817"/>
    <mergeCell ref="D818:E818"/>
    <mergeCell ref="D819:E819"/>
    <mergeCell ref="D808:E808"/>
    <mergeCell ref="D809:E809"/>
    <mergeCell ref="D810:E810"/>
    <mergeCell ref="D811:E811"/>
    <mergeCell ref="D812:E812"/>
    <mergeCell ref="D813:E813"/>
    <mergeCell ref="D802:E802"/>
    <mergeCell ref="D803:E803"/>
    <mergeCell ref="D804:E804"/>
    <mergeCell ref="D805:E805"/>
    <mergeCell ref="D806:E806"/>
    <mergeCell ref="D807:E807"/>
    <mergeCell ref="D796:E796"/>
    <mergeCell ref="D797:E797"/>
    <mergeCell ref="D798:E798"/>
    <mergeCell ref="D799:E799"/>
    <mergeCell ref="D800:E800"/>
    <mergeCell ref="D801:E801"/>
    <mergeCell ref="D790:E790"/>
    <mergeCell ref="D791:E791"/>
    <mergeCell ref="D792:E792"/>
    <mergeCell ref="D793:E793"/>
    <mergeCell ref="D794:E794"/>
    <mergeCell ref="D795:E795"/>
    <mergeCell ref="D784:E784"/>
    <mergeCell ref="D785:E785"/>
    <mergeCell ref="D786:E786"/>
    <mergeCell ref="D787:E787"/>
    <mergeCell ref="D788:E788"/>
    <mergeCell ref="D789:E789"/>
    <mergeCell ref="D778:E778"/>
    <mergeCell ref="D779:E779"/>
    <mergeCell ref="D780:E780"/>
    <mergeCell ref="D781:E781"/>
    <mergeCell ref="D782:E782"/>
    <mergeCell ref="D783:E783"/>
    <mergeCell ref="D772:E772"/>
    <mergeCell ref="D773:E773"/>
    <mergeCell ref="D774:E774"/>
    <mergeCell ref="D775:E775"/>
    <mergeCell ref="D776:E776"/>
    <mergeCell ref="D777:E777"/>
    <mergeCell ref="D766:E766"/>
    <mergeCell ref="D767:E767"/>
    <mergeCell ref="D768:E768"/>
    <mergeCell ref="D769:E769"/>
    <mergeCell ref="D770:E770"/>
    <mergeCell ref="D771:E771"/>
    <mergeCell ref="D760:E760"/>
    <mergeCell ref="D761:E761"/>
    <mergeCell ref="D762:E762"/>
    <mergeCell ref="D763:E763"/>
    <mergeCell ref="D764:E764"/>
    <mergeCell ref="D765:E765"/>
    <mergeCell ref="D754:E754"/>
    <mergeCell ref="D755:E755"/>
    <mergeCell ref="D756:E756"/>
    <mergeCell ref="D757:E757"/>
    <mergeCell ref="D758:E758"/>
    <mergeCell ref="D759:E759"/>
    <mergeCell ref="D748:E748"/>
    <mergeCell ref="D749:E749"/>
    <mergeCell ref="D750:E750"/>
    <mergeCell ref="D751:E751"/>
    <mergeCell ref="D752:E752"/>
    <mergeCell ref="D753:E753"/>
    <mergeCell ref="D742:E742"/>
    <mergeCell ref="D743:E743"/>
    <mergeCell ref="D744:E744"/>
    <mergeCell ref="D745:E745"/>
    <mergeCell ref="D746:E746"/>
    <mergeCell ref="D747:E747"/>
    <mergeCell ref="D736:E736"/>
    <mergeCell ref="D737:E737"/>
    <mergeCell ref="D738:E738"/>
    <mergeCell ref="D739:E739"/>
    <mergeCell ref="D740:E740"/>
    <mergeCell ref="D741:E741"/>
    <mergeCell ref="D730:E730"/>
    <mergeCell ref="D731:E731"/>
    <mergeCell ref="D732:E732"/>
    <mergeCell ref="D733:E733"/>
    <mergeCell ref="D734:E734"/>
    <mergeCell ref="D735:E735"/>
    <mergeCell ref="D724:E724"/>
    <mergeCell ref="D725:E725"/>
    <mergeCell ref="D726:E726"/>
    <mergeCell ref="D727:E727"/>
    <mergeCell ref="D728:E728"/>
    <mergeCell ref="D729:E729"/>
    <mergeCell ref="D718:E718"/>
    <mergeCell ref="D719:E719"/>
    <mergeCell ref="D720:E720"/>
    <mergeCell ref="D721:E721"/>
    <mergeCell ref="D722:E722"/>
    <mergeCell ref="D723:E723"/>
    <mergeCell ref="D712:E712"/>
    <mergeCell ref="D713:E713"/>
    <mergeCell ref="D714:E714"/>
    <mergeCell ref="D715:E715"/>
    <mergeCell ref="D716:E716"/>
    <mergeCell ref="D717:E717"/>
    <mergeCell ref="D706:E706"/>
    <mergeCell ref="D707:E707"/>
    <mergeCell ref="D708:E708"/>
    <mergeCell ref="D709:E709"/>
    <mergeCell ref="D710:E710"/>
    <mergeCell ref="D711:E711"/>
    <mergeCell ref="D700:E700"/>
    <mergeCell ref="D701:E701"/>
    <mergeCell ref="D702:E702"/>
    <mergeCell ref="D703:E703"/>
    <mergeCell ref="D704:E704"/>
    <mergeCell ref="D705:E705"/>
    <mergeCell ref="D694:E694"/>
    <mergeCell ref="D695:E695"/>
    <mergeCell ref="D696:E696"/>
    <mergeCell ref="D697:E697"/>
    <mergeCell ref="D698:E698"/>
    <mergeCell ref="D699:E699"/>
    <mergeCell ref="D688:E688"/>
    <mergeCell ref="D689:E689"/>
    <mergeCell ref="D690:E690"/>
    <mergeCell ref="D691:E691"/>
    <mergeCell ref="D692:E692"/>
    <mergeCell ref="D693:E693"/>
    <mergeCell ref="D682:E682"/>
    <mergeCell ref="D683:E683"/>
    <mergeCell ref="D684:E684"/>
    <mergeCell ref="D685:E685"/>
    <mergeCell ref="D686:E686"/>
    <mergeCell ref="D687:E687"/>
    <mergeCell ref="D676:E676"/>
    <mergeCell ref="D677:E677"/>
    <mergeCell ref="D678:E678"/>
    <mergeCell ref="D679:E679"/>
    <mergeCell ref="D680:E680"/>
    <mergeCell ref="D681:E681"/>
    <mergeCell ref="D670:E670"/>
    <mergeCell ref="D671:E671"/>
    <mergeCell ref="D672:E672"/>
    <mergeCell ref="D673:E673"/>
    <mergeCell ref="D674:E674"/>
    <mergeCell ref="D675:E675"/>
    <mergeCell ref="D664:E664"/>
    <mergeCell ref="D665:E665"/>
    <mergeCell ref="D666:E666"/>
    <mergeCell ref="D667:E667"/>
    <mergeCell ref="D668:E668"/>
    <mergeCell ref="D669:E669"/>
    <mergeCell ref="D658:E658"/>
    <mergeCell ref="D659:E659"/>
    <mergeCell ref="D660:E660"/>
    <mergeCell ref="D661:E661"/>
    <mergeCell ref="D662:E662"/>
    <mergeCell ref="D663:E663"/>
    <mergeCell ref="D652:E652"/>
    <mergeCell ref="D653:E653"/>
    <mergeCell ref="D654:E654"/>
    <mergeCell ref="D655:E655"/>
    <mergeCell ref="D656:E656"/>
    <mergeCell ref="D657:E657"/>
    <mergeCell ref="D646:E646"/>
    <mergeCell ref="D647:E647"/>
    <mergeCell ref="D648:E648"/>
    <mergeCell ref="D649:E649"/>
    <mergeCell ref="D650:E650"/>
    <mergeCell ref="D651:E651"/>
    <mergeCell ref="D640:E640"/>
    <mergeCell ref="D641:E641"/>
    <mergeCell ref="D642:E642"/>
    <mergeCell ref="D643:E643"/>
    <mergeCell ref="D644:E644"/>
    <mergeCell ref="D645:E645"/>
    <mergeCell ref="D634:E634"/>
    <mergeCell ref="D635:E635"/>
    <mergeCell ref="D636:E636"/>
    <mergeCell ref="D637:E637"/>
    <mergeCell ref="D638:E638"/>
    <mergeCell ref="D639:E639"/>
    <mergeCell ref="D628:E628"/>
    <mergeCell ref="D629:E629"/>
    <mergeCell ref="D630:E630"/>
    <mergeCell ref="D631:E631"/>
    <mergeCell ref="D632:E632"/>
    <mergeCell ref="D633:E633"/>
    <mergeCell ref="D622:E622"/>
    <mergeCell ref="D623:E623"/>
    <mergeCell ref="D624:E624"/>
    <mergeCell ref="D625:E625"/>
    <mergeCell ref="D626:E626"/>
    <mergeCell ref="D627:E627"/>
    <mergeCell ref="D616:E616"/>
    <mergeCell ref="D617:E617"/>
    <mergeCell ref="D618:E618"/>
    <mergeCell ref="D619:E619"/>
    <mergeCell ref="D620:E620"/>
    <mergeCell ref="D621:E621"/>
    <mergeCell ref="D610:E610"/>
    <mergeCell ref="D611:E611"/>
    <mergeCell ref="D612:E612"/>
    <mergeCell ref="D613:E613"/>
    <mergeCell ref="D614:E614"/>
    <mergeCell ref="D615:E615"/>
    <mergeCell ref="D604:E604"/>
    <mergeCell ref="D605:E605"/>
    <mergeCell ref="D606:E606"/>
    <mergeCell ref="D607:E607"/>
    <mergeCell ref="D608:E608"/>
    <mergeCell ref="D609:E609"/>
    <mergeCell ref="D598:E598"/>
    <mergeCell ref="D599:E599"/>
    <mergeCell ref="D600:E600"/>
    <mergeCell ref="D601:E601"/>
    <mergeCell ref="D602:E602"/>
    <mergeCell ref="D603:E603"/>
    <mergeCell ref="D592:E592"/>
    <mergeCell ref="D593:E593"/>
    <mergeCell ref="D594:E594"/>
    <mergeCell ref="D595:E595"/>
    <mergeCell ref="D596:E596"/>
    <mergeCell ref="D597:E597"/>
    <mergeCell ref="D586:E586"/>
    <mergeCell ref="D587:E587"/>
    <mergeCell ref="D588:E588"/>
    <mergeCell ref="D589:E589"/>
    <mergeCell ref="D590:E590"/>
    <mergeCell ref="D591:E591"/>
    <mergeCell ref="D580:E580"/>
    <mergeCell ref="D581:E581"/>
    <mergeCell ref="D582:E582"/>
    <mergeCell ref="D583:E583"/>
    <mergeCell ref="D584:E584"/>
    <mergeCell ref="D585:E585"/>
    <mergeCell ref="D574:E574"/>
    <mergeCell ref="D575:E575"/>
    <mergeCell ref="D576:E576"/>
    <mergeCell ref="D577:E577"/>
    <mergeCell ref="D578:E578"/>
    <mergeCell ref="D579:E579"/>
    <mergeCell ref="D568:E568"/>
    <mergeCell ref="D569:E569"/>
    <mergeCell ref="D570:E570"/>
    <mergeCell ref="D571:E571"/>
    <mergeCell ref="D572:E572"/>
    <mergeCell ref="D573:E573"/>
    <mergeCell ref="D562:E562"/>
    <mergeCell ref="D563:E563"/>
    <mergeCell ref="D564:E564"/>
    <mergeCell ref="D565:E565"/>
    <mergeCell ref="D566:E566"/>
    <mergeCell ref="D567:E567"/>
    <mergeCell ref="D556:E556"/>
    <mergeCell ref="D557:E557"/>
    <mergeCell ref="D558:E558"/>
    <mergeCell ref="D559:E559"/>
    <mergeCell ref="D560:E560"/>
    <mergeCell ref="D561:E561"/>
    <mergeCell ref="D550:E550"/>
    <mergeCell ref="D551:E551"/>
    <mergeCell ref="D552:E552"/>
    <mergeCell ref="D553:E553"/>
    <mergeCell ref="D554:E554"/>
    <mergeCell ref="D555:E555"/>
    <mergeCell ref="D544:E544"/>
    <mergeCell ref="D545:E545"/>
    <mergeCell ref="D546:E546"/>
    <mergeCell ref="D547:E547"/>
    <mergeCell ref="D548:E548"/>
    <mergeCell ref="D549:E549"/>
    <mergeCell ref="D538:E538"/>
    <mergeCell ref="D539:E539"/>
    <mergeCell ref="D540:E540"/>
    <mergeCell ref="D541:E541"/>
    <mergeCell ref="D542:E542"/>
    <mergeCell ref="D543:E543"/>
    <mergeCell ref="D532:E532"/>
    <mergeCell ref="D533:E533"/>
    <mergeCell ref="D534:E534"/>
    <mergeCell ref="D535:E535"/>
    <mergeCell ref="D536:E536"/>
    <mergeCell ref="D537:E537"/>
    <mergeCell ref="D526:E526"/>
    <mergeCell ref="D527:E527"/>
    <mergeCell ref="D528:E528"/>
    <mergeCell ref="D529:E529"/>
    <mergeCell ref="D530:E530"/>
    <mergeCell ref="D531:E531"/>
    <mergeCell ref="D520:E520"/>
    <mergeCell ref="D521:E521"/>
    <mergeCell ref="D522:E522"/>
    <mergeCell ref="D523:E523"/>
    <mergeCell ref="D524:E524"/>
    <mergeCell ref="D525:E525"/>
    <mergeCell ref="D514:E514"/>
    <mergeCell ref="D515:E515"/>
    <mergeCell ref="D516:E516"/>
    <mergeCell ref="D517:E517"/>
    <mergeCell ref="D518:E518"/>
    <mergeCell ref="D519:E519"/>
    <mergeCell ref="D508:E508"/>
    <mergeCell ref="D509:E509"/>
    <mergeCell ref="D510:E510"/>
    <mergeCell ref="D511:E511"/>
    <mergeCell ref="D512:E512"/>
    <mergeCell ref="D513:E513"/>
    <mergeCell ref="D502:E502"/>
    <mergeCell ref="D503:E503"/>
    <mergeCell ref="D504:E504"/>
    <mergeCell ref="D505:E505"/>
    <mergeCell ref="D506:E506"/>
    <mergeCell ref="D507:E507"/>
    <mergeCell ref="D496:E496"/>
    <mergeCell ref="D497:E497"/>
    <mergeCell ref="D498:E498"/>
    <mergeCell ref="D499:E499"/>
    <mergeCell ref="D500:E500"/>
    <mergeCell ref="D501:E501"/>
    <mergeCell ref="D490:E490"/>
    <mergeCell ref="D491:E491"/>
    <mergeCell ref="D492:E492"/>
    <mergeCell ref="D493:E493"/>
    <mergeCell ref="D494:E494"/>
    <mergeCell ref="D495:E495"/>
    <mergeCell ref="D484:E484"/>
    <mergeCell ref="D485:E485"/>
    <mergeCell ref="D486:E486"/>
    <mergeCell ref="D487:E487"/>
    <mergeCell ref="D488:E488"/>
    <mergeCell ref="D489:E489"/>
    <mergeCell ref="D478:E478"/>
    <mergeCell ref="D479:E479"/>
    <mergeCell ref="D480:E480"/>
    <mergeCell ref="D481:E481"/>
    <mergeCell ref="D482:E482"/>
    <mergeCell ref="D483:E483"/>
    <mergeCell ref="D472:E472"/>
    <mergeCell ref="D473:E473"/>
    <mergeCell ref="D474:E474"/>
    <mergeCell ref="D475:E475"/>
    <mergeCell ref="D476:E476"/>
    <mergeCell ref="D477:E477"/>
    <mergeCell ref="D466:E466"/>
    <mergeCell ref="D467:E467"/>
    <mergeCell ref="D468:E468"/>
    <mergeCell ref="D469:E469"/>
    <mergeCell ref="D470:E470"/>
    <mergeCell ref="D471:E471"/>
    <mergeCell ref="D460:E460"/>
    <mergeCell ref="D461:E461"/>
    <mergeCell ref="D462:E462"/>
    <mergeCell ref="D463:E463"/>
    <mergeCell ref="D464:E464"/>
    <mergeCell ref="D465:E465"/>
    <mergeCell ref="D454:E454"/>
    <mergeCell ref="D455:E455"/>
    <mergeCell ref="D456:E456"/>
    <mergeCell ref="D457:E457"/>
    <mergeCell ref="D458:E458"/>
    <mergeCell ref="D459:E459"/>
    <mergeCell ref="D448:E448"/>
    <mergeCell ref="D449:E449"/>
    <mergeCell ref="D450:E450"/>
    <mergeCell ref="D451:E451"/>
    <mergeCell ref="D452:E452"/>
    <mergeCell ref="D453:E453"/>
    <mergeCell ref="D442:E442"/>
    <mergeCell ref="D443:E443"/>
    <mergeCell ref="D444:E444"/>
    <mergeCell ref="D445:E445"/>
    <mergeCell ref="D446:E446"/>
    <mergeCell ref="D447:E447"/>
    <mergeCell ref="D436:E436"/>
    <mergeCell ref="D437:E437"/>
    <mergeCell ref="D438:E438"/>
    <mergeCell ref="D439:E439"/>
    <mergeCell ref="D440:E440"/>
    <mergeCell ref="D441:E441"/>
    <mergeCell ref="D430:E430"/>
    <mergeCell ref="D431:E431"/>
    <mergeCell ref="D432:E432"/>
    <mergeCell ref="D433:E433"/>
    <mergeCell ref="D434:E434"/>
    <mergeCell ref="D435:E435"/>
    <mergeCell ref="D424:E424"/>
    <mergeCell ref="D425:E425"/>
    <mergeCell ref="D426:E426"/>
    <mergeCell ref="D427:E427"/>
    <mergeCell ref="D428:E428"/>
    <mergeCell ref="D429:E429"/>
    <mergeCell ref="D418:E418"/>
    <mergeCell ref="D419:E419"/>
    <mergeCell ref="D420:E420"/>
    <mergeCell ref="D421:E421"/>
    <mergeCell ref="D422:E422"/>
    <mergeCell ref="D423:E423"/>
    <mergeCell ref="D412:E412"/>
    <mergeCell ref="D413:E413"/>
    <mergeCell ref="D414:E414"/>
    <mergeCell ref="D415:E415"/>
    <mergeCell ref="D416:E416"/>
    <mergeCell ref="D417:E417"/>
    <mergeCell ref="D406:E406"/>
    <mergeCell ref="D407:E407"/>
    <mergeCell ref="D408:E408"/>
    <mergeCell ref="D409:E409"/>
    <mergeCell ref="D410:E410"/>
    <mergeCell ref="D411:E411"/>
    <mergeCell ref="D400:E400"/>
    <mergeCell ref="D401:E401"/>
    <mergeCell ref="D402:E402"/>
    <mergeCell ref="D403:E403"/>
    <mergeCell ref="D404:E404"/>
    <mergeCell ref="D405:E405"/>
    <mergeCell ref="D394:E394"/>
    <mergeCell ref="D395:E395"/>
    <mergeCell ref="D396:E396"/>
    <mergeCell ref="D397:E397"/>
    <mergeCell ref="D398:E398"/>
    <mergeCell ref="D399:E399"/>
    <mergeCell ref="D388:E388"/>
    <mergeCell ref="D389:E389"/>
    <mergeCell ref="D390:E390"/>
    <mergeCell ref="D391:E391"/>
    <mergeCell ref="D392:E392"/>
    <mergeCell ref="D393:E393"/>
    <mergeCell ref="D382:E382"/>
    <mergeCell ref="D383:E383"/>
    <mergeCell ref="D384:E384"/>
    <mergeCell ref="D385:E385"/>
    <mergeCell ref="D386:E386"/>
    <mergeCell ref="D387:E387"/>
    <mergeCell ref="D376:E376"/>
    <mergeCell ref="D377:E377"/>
    <mergeCell ref="D378:E378"/>
    <mergeCell ref="D379:E379"/>
    <mergeCell ref="D380:E380"/>
    <mergeCell ref="D381:E381"/>
    <mergeCell ref="D370:E370"/>
    <mergeCell ref="D371:E371"/>
    <mergeCell ref="D372:E372"/>
    <mergeCell ref="D373:E373"/>
    <mergeCell ref="D374:E374"/>
    <mergeCell ref="D375:E375"/>
    <mergeCell ref="D364:E364"/>
    <mergeCell ref="D365:E365"/>
    <mergeCell ref="D366:E366"/>
    <mergeCell ref="D367:E367"/>
    <mergeCell ref="D368:E368"/>
    <mergeCell ref="D369:E369"/>
    <mergeCell ref="D358:E358"/>
    <mergeCell ref="D359:E359"/>
    <mergeCell ref="D360:E360"/>
    <mergeCell ref="D361:E361"/>
    <mergeCell ref="D362:E362"/>
    <mergeCell ref="D363:E363"/>
    <mergeCell ref="D352:E352"/>
    <mergeCell ref="D353:E353"/>
    <mergeCell ref="D354:E354"/>
    <mergeCell ref="D355:E355"/>
    <mergeCell ref="D356:E356"/>
    <mergeCell ref="D357:E357"/>
    <mergeCell ref="D346:E346"/>
    <mergeCell ref="D347:E347"/>
    <mergeCell ref="D348:E348"/>
    <mergeCell ref="D349:E349"/>
    <mergeCell ref="D350:E350"/>
    <mergeCell ref="D351:E351"/>
    <mergeCell ref="D340:E340"/>
    <mergeCell ref="D341:E341"/>
    <mergeCell ref="D342:E342"/>
    <mergeCell ref="D343:E343"/>
    <mergeCell ref="D344:E344"/>
    <mergeCell ref="D345:E345"/>
    <mergeCell ref="D334:E334"/>
    <mergeCell ref="D335:E335"/>
    <mergeCell ref="D336:E336"/>
    <mergeCell ref="D337:E337"/>
    <mergeCell ref="D338:E338"/>
    <mergeCell ref="D339:E339"/>
    <mergeCell ref="D328:E328"/>
    <mergeCell ref="D329:E329"/>
    <mergeCell ref="D330:E330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27:E327"/>
    <mergeCell ref="D316:E316"/>
    <mergeCell ref="D317:E317"/>
    <mergeCell ref="D318:E318"/>
    <mergeCell ref="D319:E319"/>
    <mergeCell ref="D320:E320"/>
    <mergeCell ref="D321:E321"/>
    <mergeCell ref="D310:E310"/>
    <mergeCell ref="D311:E311"/>
    <mergeCell ref="D312:E312"/>
    <mergeCell ref="D313:E313"/>
    <mergeCell ref="D314:E314"/>
    <mergeCell ref="D315:E315"/>
    <mergeCell ref="D304:E304"/>
    <mergeCell ref="D305:E305"/>
    <mergeCell ref="D306:E306"/>
    <mergeCell ref="D307:E307"/>
    <mergeCell ref="D308:E308"/>
    <mergeCell ref="D309:E309"/>
    <mergeCell ref="D298:E298"/>
    <mergeCell ref="D299:E299"/>
    <mergeCell ref="D300:E300"/>
    <mergeCell ref="D301:E301"/>
    <mergeCell ref="D302:E302"/>
    <mergeCell ref="D303:E303"/>
    <mergeCell ref="D292:E292"/>
    <mergeCell ref="D293:E293"/>
    <mergeCell ref="D294:E294"/>
    <mergeCell ref="D295:E295"/>
    <mergeCell ref="D296:E296"/>
    <mergeCell ref="D297:E297"/>
    <mergeCell ref="D286:E286"/>
    <mergeCell ref="D287:E287"/>
    <mergeCell ref="D288:E288"/>
    <mergeCell ref="D289:E289"/>
    <mergeCell ref="D290:E290"/>
    <mergeCell ref="D291:E291"/>
    <mergeCell ref="D280:E280"/>
    <mergeCell ref="D281:E281"/>
    <mergeCell ref="D282:E282"/>
    <mergeCell ref="D283:E283"/>
    <mergeCell ref="D284:E284"/>
    <mergeCell ref="D285:E285"/>
    <mergeCell ref="D274:E274"/>
    <mergeCell ref="D275:E275"/>
    <mergeCell ref="D276:E276"/>
    <mergeCell ref="D277:E277"/>
    <mergeCell ref="D278:E278"/>
    <mergeCell ref="D279:E279"/>
    <mergeCell ref="D268:E268"/>
    <mergeCell ref="D269:E269"/>
    <mergeCell ref="D270:E270"/>
    <mergeCell ref="D271:E271"/>
    <mergeCell ref="D272:E272"/>
    <mergeCell ref="D273:E273"/>
    <mergeCell ref="D262:E262"/>
    <mergeCell ref="D263:E263"/>
    <mergeCell ref="D264:E264"/>
    <mergeCell ref="D265:E265"/>
    <mergeCell ref="D266:E266"/>
    <mergeCell ref="D267:E267"/>
    <mergeCell ref="D256:E256"/>
    <mergeCell ref="D257:E257"/>
    <mergeCell ref="D258:E258"/>
    <mergeCell ref="D259:E259"/>
    <mergeCell ref="D260:E260"/>
    <mergeCell ref="D261:E261"/>
    <mergeCell ref="D250:E250"/>
    <mergeCell ref="D251:E251"/>
    <mergeCell ref="D252:E252"/>
    <mergeCell ref="D253:E253"/>
    <mergeCell ref="D254:E254"/>
    <mergeCell ref="D255:E255"/>
    <mergeCell ref="D244:E244"/>
    <mergeCell ref="D245:E245"/>
    <mergeCell ref="D246:E246"/>
    <mergeCell ref="D247:E247"/>
    <mergeCell ref="D248:E248"/>
    <mergeCell ref="D249:E249"/>
    <mergeCell ref="D238:E238"/>
    <mergeCell ref="D239:E239"/>
    <mergeCell ref="D240:E240"/>
    <mergeCell ref="D241:E241"/>
    <mergeCell ref="D242:E242"/>
    <mergeCell ref="D243:E243"/>
    <mergeCell ref="D232:E232"/>
    <mergeCell ref="D233:E233"/>
    <mergeCell ref="D234:E234"/>
    <mergeCell ref="D235:E235"/>
    <mergeCell ref="D236:E236"/>
    <mergeCell ref="D237:E237"/>
    <mergeCell ref="D226:E226"/>
    <mergeCell ref="D227:E227"/>
    <mergeCell ref="D228:E228"/>
    <mergeCell ref="D229:E229"/>
    <mergeCell ref="D230:E230"/>
    <mergeCell ref="D231:E231"/>
    <mergeCell ref="D220:E220"/>
    <mergeCell ref="D221:E221"/>
    <mergeCell ref="D222:E222"/>
    <mergeCell ref="D223:E223"/>
    <mergeCell ref="D224:E224"/>
    <mergeCell ref="D225:E225"/>
    <mergeCell ref="D214:E214"/>
    <mergeCell ref="D215:E215"/>
    <mergeCell ref="D216:E216"/>
    <mergeCell ref="D217:E217"/>
    <mergeCell ref="D218:E218"/>
    <mergeCell ref="D219:E219"/>
    <mergeCell ref="D208:E208"/>
    <mergeCell ref="D209:E209"/>
    <mergeCell ref="D210:E210"/>
    <mergeCell ref="D211:E211"/>
    <mergeCell ref="D212:E212"/>
    <mergeCell ref="D213:E213"/>
    <mergeCell ref="D202:E202"/>
    <mergeCell ref="D203:E203"/>
    <mergeCell ref="D204:E204"/>
    <mergeCell ref="D205:E205"/>
    <mergeCell ref="D206:E206"/>
    <mergeCell ref="D207:E207"/>
    <mergeCell ref="D196:E196"/>
    <mergeCell ref="D197:E197"/>
    <mergeCell ref="D198:E198"/>
    <mergeCell ref="D199:E199"/>
    <mergeCell ref="D200:E200"/>
    <mergeCell ref="D201:E201"/>
    <mergeCell ref="D190:E190"/>
    <mergeCell ref="D191:E191"/>
    <mergeCell ref="D192:E192"/>
    <mergeCell ref="D193:E193"/>
    <mergeCell ref="D194:E194"/>
    <mergeCell ref="D195:E195"/>
    <mergeCell ref="D184:E184"/>
    <mergeCell ref="D185:E185"/>
    <mergeCell ref="D186:E186"/>
    <mergeCell ref="D187:E187"/>
    <mergeCell ref="D188:E188"/>
    <mergeCell ref="D189:E189"/>
    <mergeCell ref="D178:E178"/>
    <mergeCell ref="D179:E179"/>
    <mergeCell ref="D180:E180"/>
    <mergeCell ref="D181:E181"/>
    <mergeCell ref="D182:E182"/>
    <mergeCell ref="D183:E183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D169:E169"/>
    <mergeCell ref="D170:E170"/>
    <mergeCell ref="D171:E171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D148:E148"/>
    <mergeCell ref="D149:E149"/>
    <mergeCell ref="D150:E150"/>
    <mergeCell ref="D151:E151"/>
    <mergeCell ref="D152:E152"/>
    <mergeCell ref="D153:E153"/>
    <mergeCell ref="D142:E142"/>
    <mergeCell ref="D143:E143"/>
    <mergeCell ref="D144:E144"/>
    <mergeCell ref="D145:E145"/>
    <mergeCell ref="D146:E146"/>
    <mergeCell ref="D147:E147"/>
    <mergeCell ref="D136:E136"/>
    <mergeCell ref="D137:E137"/>
    <mergeCell ref="D138:E138"/>
    <mergeCell ref="D139:E139"/>
    <mergeCell ref="D140:E140"/>
    <mergeCell ref="D141:E141"/>
    <mergeCell ref="D130:E130"/>
    <mergeCell ref="D131:E131"/>
    <mergeCell ref="D132:E132"/>
    <mergeCell ref="D133:E133"/>
    <mergeCell ref="D134:E134"/>
    <mergeCell ref="D135:E135"/>
    <mergeCell ref="D124:E124"/>
    <mergeCell ref="D125:E125"/>
    <mergeCell ref="D126:E126"/>
    <mergeCell ref="D127:E127"/>
    <mergeCell ref="D128:E128"/>
    <mergeCell ref="D129:E129"/>
    <mergeCell ref="D118:E118"/>
    <mergeCell ref="D119:E119"/>
    <mergeCell ref="D120:E120"/>
    <mergeCell ref="D121:E121"/>
    <mergeCell ref="D122:E122"/>
    <mergeCell ref="D123:E123"/>
    <mergeCell ref="D112:E112"/>
    <mergeCell ref="D113:E113"/>
    <mergeCell ref="D114:E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D111:E111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D76:E76"/>
    <mergeCell ref="D77:E77"/>
    <mergeCell ref="D78:E78"/>
    <mergeCell ref="D79:E79"/>
    <mergeCell ref="D80:E80"/>
    <mergeCell ref="D81:E81"/>
    <mergeCell ref="D70:E70"/>
    <mergeCell ref="D71:E71"/>
    <mergeCell ref="D72:E72"/>
    <mergeCell ref="D73:E73"/>
    <mergeCell ref="D74:E74"/>
    <mergeCell ref="D75:E75"/>
    <mergeCell ref="D64:E64"/>
    <mergeCell ref="D65:E65"/>
    <mergeCell ref="D66:E66"/>
    <mergeCell ref="D67:E67"/>
    <mergeCell ref="D68:E68"/>
    <mergeCell ref="D69:E69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40:E40"/>
    <mergeCell ref="D41:E41"/>
    <mergeCell ref="D42:E42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B13:D13"/>
    <mergeCell ref="G13:G14"/>
    <mergeCell ref="H13:H14"/>
    <mergeCell ref="B14:D14"/>
    <mergeCell ref="D19:E19"/>
    <mergeCell ref="D21:E21"/>
    <mergeCell ref="B8:D8"/>
    <mergeCell ref="B9:D9"/>
    <mergeCell ref="G9:G10"/>
    <mergeCell ref="H9:H10"/>
    <mergeCell ref="B10:D10"/>
    <mergeCell ref="B11:D11"/>
    <mergeCell ref="G11:G12"/>
    <mergeCell ref="H11:H12"/>
    <mergeCell ref="B12:D12"/>
  </mergeCells>
  <conditionalFormatting sqref="B21:B186 B188:B1005">
    <cfRule type="cellIs" dxfId="55" priority="7" stopIfTrue="1" operator="equal">
      <formula>"ALERT"</formula>
    </cfRule>
  </conditionalFormatting>
  <conditionalFormatting sqref="F9:F14">
    <cfRule type="cellIs" dxfId="54" priority="5" stopIfTrue="1" operator="equal">
      <formula>0</formula>
    </cfRule>
  </conditionalFormatting>
  <conditionalFormatting sqref="F10:F14">
    <cfRule type="containsBlanks" dxfId="53" priority="6" stopIfTrue="1">
      <formula>LEN(TRIM(F10))=0</formula>
    </cfRule>
  </conditionalFormatting>
  <conditionalFormatting sqref="F21:F186 F188:F1001">
    <cfRule type="containsText" dxfId="52" priority="1" stopIfTrue="1" operator="containsText" text="Exchange rate :">
      <formula>NOT(ISERROR(SEARCH("Exchange rate :",F21)))</formula>
    </cfRule>
  </conditionalFormatting>
  <conditionalFormatting sqref="F21:H186 F188:H1005 H1007:H1010">
    <cfRule type="containsErrors" dxfId="51" priority="2" stopIfTrue="1">
      <formula>ISERROR(F21)</formula>
    </cfRule>
    <cfRule type="cellIs" dxfId="50" priority="3" stopIfTrue="1" operator="equal">
      <formula>"NA"</formula>
    </cfRule>
    <cfRule type="cellIs" dxfId="49" priority="4" stopIfTrue="1" operator="equal">
      <formula>0</formula>
    </cfRule>
  </conditionalFormatting>
  <hyperlinks>
    <hyperlink ref="B6" r:id="rId1" display="http://www.achadirect.com/" xr:uid="{959F497E-B80D-45BB-9FD4-EBE804418611}"/>
  </hyperlinks>
  <printOptions horizontalCentered="1"/>
  <pageMargins left="0.35" right="0.21" top="0.47" bottom="0.34" header="0.22" footer="0.17"/>
  <pageSetup scale="74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8AE5-2C10-4738-A488-F17E70E81B8C}">
  <sheetPr>
    <tabColor rgb="FFFF0000"/>
  </sheetPr>
  <dimension ref="A1:X1033"/>
  <sheetViews>
    <sheetView zoomScaleNormal="100" workbookViewId="0">
      <selection activeCell="F33" sqref="F33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3.140625" customWidth="1"/>
    <col min="5" max="5" width="5" customWidth="1"/>
    <col min="6" max="6" width="56.85546875" customWidth="1"/>
    <col min="7" max="7" width="19.28515625" customWidth="1"/>
    <col min="8" max="8" width="19.28515625" hidden="1" customWidth="1"/>
    <col min="9" max="9" width="17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5">
      <c r="A2" s="13"/>
      <c r="B2" s="15" t="s">
        <v>45</v>
      </c>
      <c r="C2" s="4"/>
      <c r="D2" s="4"/>
      <c r="E2" s="4"/>
      <c r="F2" s="4"/>
      <c r="G2" s="7"/>
      <c r="H2" s="7"/>
      <c r="I2" s="7"/>
      <c r="J2" s="14"/>
      <c r="X2" s="44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44</v>
      </c>
    </row>
    <row r="4" spans="1:24" ht="15">
      <c r="A4" s="13"/>
      <c r="B4" s="15" t="s">
        <v>49</v>
      </c>
      <c r="C4" s="7"/>
      <c r="D4" s="7"/>
      <c r="E4" s="7"/>
      <c r="F4" s="3"/>
      <c r="G4" s="114" t="s">
        <v>5</v>
      </c>
      <c r="H4" s="245"/>
      <c r="I4" s="115" t="s">
        <v>6</v>
      </c>
      <c r="J4" s="14"/>
    </row>
    <row r="5" spans="1:24" ht="15.75" thickBot="1">
      <c r="A5" s="13"/>
      <c r="B5" s="15" t="s">
        <v>50</v>
      </c>
      <c r="C5" s="7"/>
      <c r="D5" s="7"/>
      <c r="E5" s="7"/>
      <c r="F5" s="3"/>
      <c r="G5" s="40">
        <v>45413</v>
      </c>
      <c r="H5" s="246"/>
      <c r="I5" s="39">
        <v>54220</v>
      </c>
      <c r="J5" s="14"/>
    </row>
    <row r="6" spans="1:24" ht="14.25" hidden="1">
      <c r="A6" s="13"/>
      <c r="B6" s="16" t="s">
        <v>2</v>
      </c>
      <c r="C6" s="7"/>
      <c r="D6" s="7"/>
      <c r="E6" s="7"/>
      <c r="F6" s="8"/>
      <c r="G6" s="3"/>
      <c r="H6" s="3"/>
      <c r="I6" s="3"/>
      <c r="J6" s="14"/>
    </row>
    <row r="7" spans="1:24" ht="13.5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>
      <c r="A8" s="13"/>
      <c r="B8" s="275" t="s">
        <v>3</v>
      </c>
      <c r="C8" s="276"/>
      <c r="D8" s="277"/>
      <c r="E8" s="4"/>
      <c r="F8" s="113" t="s">
        <v>12</v>
      </c>
      <c r="G8" s="27"/>
      <c r="H8" s="27"/>
      <c r="I8" s="27"/>
      <c r="J8" s="14"/>
      <c r="L8" s="106"/>
    </row>
    <row r="9" spans="1:24">
      <c r="A9" s="13"/>
      <c r="B9" s="278" t="s">
        <v>310</v>
      </c>
      <c r="C9" s="279"/>
      <c r="D9" s="280"/>
      <c r="E9" s="9"/>
      <c r="F9" s="116" t="str">
        <f>B9</f>
        <v>La Klinik du Piercing Development</v>
      </c>
      <c r="G9" s="292" t="s">
        <v>14</v>
      </c>
      <c r="H9" s="244"/>
      <c r="I9" s="294"/>
      <c r="J9" s="14"/>
    </row>
    <row r="10" spans="1:24">
      <c r="A10" s="13"/>
      <c r="B10" s="281" t="s">
        <v>60</v>
      </c>
      <c r="C10" s="282"/>
      <c r="D10" s="283"/>
      <c r="E10" s="10"/>
      <c r="F10" s="116" t="str">
        <f t="shared" ref="F10:F13" si="0">B10</f>
        <v>Sadia Busson</v>
      </c>
      <c r="G10" s="292"/>
      <c r="H10" s="244"/>
      <c r="I10" s="295"/>
      <c r="J10" s="14"/>
    </row>
    <row r="11" spans="1:24">
      <c r="A11" s="13"/>
      <c r="B11" s="284" t="s">
        <v>61</v>
      </c>
      <c r="C11" s="282"/>
      <c r="D11" s="283"/>
      <c r="E11" s="10"/>
      <c r="F11" s="116" t="str">
        <f t="shared" si="0"/>
        <v>30 Rue de la Champmeslé</v>
      </c>
      <c r="G11" s="292" t="s">
        <v>15</v>
      </c>
      <c r="H11" s="244"/>
      <c r="I11" s="296" t="s">
        <v>22</v>
      </c>
      <c r="J11" s="14"/>
    </row>
    <row r="12" spans="1:24">
      <c r="A12" s="13"/>
      <c r="B12" s="284" t="s">
        <v>62</v>
      </c>
      <c r="C12" s="282"/>
      <c r="D12" s="283"/>
      <c r="E12" s="10"/>
      <c r="F12" s="116" t="str">
        <f t="shared" si="0"/>
        <v>76000  Rouen</v>
      </c>
      <c r="G12" s="292"/>
      <c r="H12" s="244"/>
      <c r="I12" s="295"/>
      <c r="J12" s="14"/>
    </row>
    <row r="13" spans="1:24">
      <c r="A13" s="13"/>
      <c r="B13" s="281" t="s">
        <v>63</v>
      </c>
      <c r="C13" s="285"/>
      <c r="D13" s="286"/>
      <c r="E13" s="11"/>
      <c r="F13" s="116" t="str">
        <f t="shared" si="0"/>
        <v>France</v>
      </c>
      <c r="G13" s="293" t="s">
        <v>16</v>
      </c>
      <c r="H13" s="28"/>
      <c r="I13" s="296" t="s">
        <v>52</v>
      </c>
      <c r="J13" s="14"/>
      <c r="M13" s="28" t="s">
        <v>20</v>
      </c>
    </row>
    <row r="14" spans="1:24" ht="13.5" thickBot="1">
      <c r="A14" s="13"/>
      <c r="B14" s="287"/>
      <c r="C14" s="288"/>
      <c r="D14" s="289"/>
      <c r="E14" s="11"/>
      <c r="F14" s="117"/>
      <c r="G14" s="293"/>
      <c r="H14" s="28"/>
      <c r="I14" s="297"/>
      <c r="J14" s="14"/>
      <c r="M14" s="107">
        <f>VLOOKUP(G5,[1]Sheet1!$A$9:$I$7290,2,FALSE)</f>
        <v>36.909999999999997</v>
      </c>
    </row>
    <row r="15" spans="1:24" ht="5.25" customHeight="1">
      <c r="A15" s="13"/>
      <c r="B15" s="11"/>
      <c r="C15" s="11"/>
      <c r="D15" s="11"/>
      <c r="E15" s="11"/>
      <c r="F15" s="11"/>
      <c r="G15" s="28"/>
      <c r="H15" s="28"/>
      <c r="I15" s="29"/>
      <c r="J15" s="14"/>
    </row>
    <row r="16" spans="1:24">
      <c r="A16" s="13"/>
      <c r="B16" s="338" t="s">
        <v>313</v>
      </c>
      <c r="C16" s="11"/>
      <c r="D16" s="11"/>
      <c r="E16" s="11"/>
      <c r="F16" s="11"/>
      <c r="G16" s="28" t="s">
        <v>19</v>
      </c>
      <c r="H16" s="28"/>
      <c r="I16" s="35" t="s">
        <v>21</v>
      </c>
      <c r="J16" s="14"/>
    </row>
    <row r="17" spans="1:11">
      <c r="A17" s="13"/>
      <c r="B17" s="336" t="s">
        <v>312</v>
      </c>
      <c r="C17" s="11"/>
      <c r="D17" s="11"/>
      <c r="E17" s="11"/>
      <c r="F17" s="11"/>
      <c r="J17" s="14"/>
    </row>
    <row r="18" spans="1:11" ht="13.5" thickBot="1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1" ht="24.75" thickBot="1">
      <c r="A19" s="13"/>
      <c r="B19" s="249" t="s">
        <v>11</v>
      </c>
      <c r="C19" s="250" t="s">
        <v>7</v>
      </c>
      <c r="D19" s="302" t="s">
        <v>13</v>
      </c>
      <c r="E19" s="303"/>
      <c r="F19" s="251" t="s">
        <v>0</v>
      </c>
      <c r="G19" s="252" t="s">
        <v>9</v>
      </c>
      <c r="H19" s="253"/>
      <c r="I19" s="254" t="s">
        <v>10</v>
      </c>
      <c r="J19" s="14"/>
    </row>
    <row r="20" spans="1:11" ht="25.5" thickTop="1" thickBot="1">
      <c r="A20" s="13"/>
      <c r="B20" s="231"/>
      <c r="C20" s="232"/>
      <c r="D20" s="300"/>
      <c r="E20" s="300"/>
      <c r="F20" s="248" t="s">
        <v>306</v>
      </c>
      <c r="G20" s="233"/>
      <c r="H20" s="233"/>
      <c r="I20" s="234"/>
      <c r="J20" s="14"/>
    </row>
    <row r="21" spans="1:11" ht="36.75" thickTop="1">
      <c r="A21" s="13"/>
      <c r="B21" s="1">
        <v>1</v>
      </c>
      <c r="C21" s="38" t="s">
        <v>71</v>
      </c>
      <c r="D21" s="267"/>
      <c r="E21" s="262"/>
      <c r="F21" s="41" t="s">
        <v>270</v>
      </c>
      <c r="G21" s="21">
        <f>ROUND(H21/4,2)</f>
        <v>453.87</v>
      </c>
      <c r="H21" s="21">
        <v>1815.48</v>
      </c>
      <c r="I21" s="22">
        <f>G21*B21</f>
        <v>453.87</v>
      </c>
      <c r="J21" s="14"/>
      <c r="K21" s="118" t="s">
        <v>70</v>
      </c>
    </row>
    <row r="22" spans="1:11" ht="24">
      <c r="A22" s="13"/>
      <c r="B22" s="1">
        <v>1</v>
      </c>
      <c r="C22" s="38" t="s">
        <v>79</v>
      </c>
      <c r="D22" s="267"/>
      <c r="E22" s="262"/>
      <c r="F22" s="41" t="s">
        <v>271</v>
      </c>
      <c r="G22" s="21">
        <f t="shared" ref="G22:G85" si="1">ROUND(H22/4,2)</f>
        <v>414.67</v>
      </c>
      <c r="H22" s="21">
        <v>1658.67</v>
      </c>
      <c r="I22" s="22">
        <f t="shared" ref="I22:I85" si="2">G22*B22</f>
        <v>414.67</v>
      </c>
      <c r="J22" s="14"/>
    </row>
    <row r="23" spans="1:11" ht="24">
      <c r="A23" s="13"/>
      <c r="B23" s="122">
        <v>1</v>
      </c>
      <c r="C23" s="36" t="s">
        <v>80</v>
      </c>
      <c r="D23" s="265"/>
      <c r="E23" s="266"/>
      <c r="F23" s="123" t="s">
        <v>272</v>
      </c>
      <c r="G23" s="124">
        <f t="shared" si="1"/>
        <v>374.42</v>
      </c>
      <c r="H23" s="124">
        <v>1497.67</v>
      </c>
      <c r="I23" s="125">
        <f t="shared" si="2"/>
        <v>374.42</v>
      </c>
      <c r="J23" s="14"/>
      <c r="K23" s="118" t="s">
        <v>70</v>
      </c>
    </row>
    <row r="24" spans="1:11" ht="24" hidden="1">
      <c r="A24" s="13"/>
      <c r="B24" s="235">
        <v>0</v>
      </c>
      <c r="C24" s="203" t="s">
        <v>72</v>
      </c>
      <c r="D24" s="298" t="s">
        <v>81</v>
      </c>
      <c r="E24" s="299"/>
      <c r="F24" s="218" t="s">
        <v>76</v>
      </c>
      <c r="G24" s="219">
        <f t="shared" si="1"/>
        <v>595.92999999999995</v>
      </c>
      <c r="H24" s="219">
        <v>2383.6999999999998</v>
      </c>
      <c r="I24" s="220">
        <f t="shared" si="2"/>
        <v>0</v>
      </c>
      <c r="J24" s="14"/>
      <c r="K24" s="118" t="s">
        <v>70</v>
      </c>
    </row>
    <row r="25" spans="1:11" ht="24" hidden="1">
      <c r="A25" s="13"/>
      <c r="B25" s="235">
        <v>0</v>
      </c>
      <c r="C25" s="203" t="s">
        <v>73</v>
      </c>
      <c r="D25" s="301" t="s">
        <v>81</v>
      </c>
      <c r="E25" s="299"/>
      <c r="F25" s="218" t="s">
        <v>77</v>
      </c>
      <c r="G25" s="219">
        <f t="shared" si="1"/>
        <v>554.4</v>
      </c>
      <c r="H25" s="219">
        <v>2217.61</v>
      </c>
      <c r="I25" s="220">
        <f t="shared" si="2"/>
        <v>0</v>
      </c>
      <c r="J25" s="14"/>
      <c r="K25" s="118" t="s">
        <v>70</v>
      </c>
    </row>
    <row r="26" spans="1:11" ht="24" hidden="1">
      <c r="A26" s="13"/>
      <c r="B26" s="235">
        <v>0</v>
      </c>
      <c r="C26" s="203" t="s">
        <v>74</v>
      </c>
      <c r="D26" s="298"/>
      <c r="E26" s="299"/>
      <c r="F26" s="218" t="s">
        <v>75</v>
      </c>
      <c r="G26" s="219">
        <f t="shared" si="1"/>
        <v>457.51</v>
      </c>
      <c r="H26" s="219">
        <v>1830.05</v>
      </c>
      <c r="I26" s="220">
        <f t="shared" si="2"/>
        <v>0</v>
      </c>
      <c r="J26" s="14"/>
      <c r="K26" s="118" t="s">
        <v>70</v>
      </c>
    </row>
    <row r="27" spans="1:11" ht="24" hidden="1">
      <c r="A27" s="13"/>
      <c r="B27" s="235">
        <v>0</v>
      </c>
      <c r="C27" s="203" t="s">
        <v>65</v>
      </c>
      <c r="D27" s="298"/>
      <c r="E27" s="299"/>
      <c r="F27" s="218" t="s">
        <v>203</v>
      </c>
      <c r="G27" s="219">
        <f t="shared" si="1"/>
        <v>493.6</v>
      </c>
      <c r="H27" s="219">
        <v>1974.41</v>
      </c>
      <c r="I27" s="220">
        <f t="shared" si="2"/>
        <v>0</v>
      </c>
      <c r="J27" s="14"/>
      <c r="K27" s="118" t="s">
        <v>82</v>
      </c>
    </row>
    <row r="28" spans="1:11" ht="35.1" hidden="1" customHeight="1">
      <c r="A28" s="13"/>
      <c r="B28" s="235">
        <v>0</v>
      </c>
      <c r="C28" s="229" t="s">
        <v>64</v>
      </c>
      <c r="D28" s="301"/>
      <c r="E28" s="299"/>
      <c r="F28" s="218" t="s">
        <v>204</v>
      </c>
      <c r="G28" s="219">
        <f t="shared" si="1"/>
        <v>734.34</v>
      </c>
      <c r="H28" s="219">
        <v>2937.35</v>
      </c>
      <c r="I28" s="220">
        <f t="shared" si="2"/>
        <v>0</v>
      </c>
      <c r="J28" s="14"/>
      <c r="K28" s="118" t="s">
        <v>82</v>
      </c>
    </row>
    <row r="29" spans="1:11" ht="35.1" customHeight="1">
      <c r="A29" s="13"/>
      <c r="B29" s="122">
        <v>1</v>
      </c>
      <c r="C29" s="36" t="s">
        <v>66</v>
      </c>
      <c r="D29" s="265"/>
      <c r="E29" s="266"/>
      <c r="F29" s="123" t="s">
        <v>205</v>
      </c>
      <c r="G29" s="124">
        <f t="shared" si="1"/>
        <v>687.63</v>
      </c>
      <c r="H29" s="124">
        <v>2750.53</v>
      </c>
      <c r="I29" s="125">
        <f t="shared" si="2"/>
        <v>687.63</v>
      </c>
      <c r="J29" s="14"/>
      <c r="K29" s="118" t="s">
        <v>82</v>
      </c>
    </row>
    <row r="30" spans="1:11" ht="35.1" customHeight="1">
      <c r="A30" s="13"/>
      <c r="B30" s="122">
        <v>2</v>
      </c>
      <c r="C30" s="36" t="s">
        <v>67</v>
      </c>
      <c r="D30" s="265"/>
      <c r="E30" s="266"/>
      <c r="F30" s="123" t="s">
        <v>206</v>
      </c>
      <c r="G30" s="124">
        <f t="shared" si="1"/>
        <v>422.11</v>
      </c>
      <c r="H30" s="124">
        <v>1688.42</v>
      </c>
      <c r="I30" s="125">
        <f t="shared" si="2"/>
        <v>844.22</v>
      </c>
      <c r="J30" s="14"/>
      <c r="K30" s="118" t="s">
        <v>82</v>
      </c>
    </row>
    <row r="31" spans="1:11" ht="35.1" hidden="1" customHeight="1">
      <c r="A31" s="13"/>
      <c r="B31" s="235">
        <v>0</v>
      </c>
      <c r="C31" s="203" t="s">
        <v>68</v>
      </c>
      <c r="D31" s="298"/>
      <c r="E31" s="299"/>
      <c r="F31" s="218" t="s">
        <v>207</v>
      </c>
      <c r="G31" s="219">
        <f t="shared" si="1"/>
        <v>678.78</v>
      </c>
      <c r="H31" s="219">
        <v>2715.1</v>
      </c>
      <c r="I31" s="220">
        <f t="shared" si="2"/>
        <v>0</v>
      </c>
      <c r="J31" s="14"/>
      <c r="K31" s="118" t="s">
        <v>82</v>
      </c>
    </row>
    <row r="32" spans="1:11" ht="35.1" hidden="1" customHeight="1">
      <c r="A32" s="13"/>
      <c r="B32" s="235">
        <v>0</v>
      </c>
      <c r="C32" s="203" t="s">
        <v>69</v>
      </c>
      <c r="D32" s="298"/>
      <c r="E32" s="299"/>
      <c r="F32" s="218" t="s">
        <v>208</v>
      </c>
      <c r="G32" s="219">
        <f t="shared" si="1"/>
        <v>726.39</v>
      </c>
      <c r="H32" s="219">
        <v>2905.56</v>
      </c>
      <c r="I32" s="220">
        <f t="shared" si="2"/>
        <v>0</v>
      </c>
      <c r="J32" s="14"/>
      <c r="K32" s="118" t="s">
        <v>82</v>
      </c>
    </row>
    <row r="33" spans="1:11" ht="35.1" customHeight="1">
      <c r="A33" s="13"/>
      <c r="B33" s="1">
        <v>10</v>
      </c>
      <c r="C33" s="37" t="s">
        <v>83</v>
      </c>
      <c r="D33" s="261" t="s">
        <v>84</v>
      </c>
      <c r="E33" s="262"/>
      <c r="F33" s="41" t="s">
        <v>209</v>
      </c>
      <c r="G33" s="21">
        <f t="shared" si="1"/>
        <v>34.14</v>
      </c>
      <c r="H33" s="21">
        <v>136.57</v>
      </c>
      <c r="I33" s="22">
        <f t="shared" si="2"/>
        <v>341.4</v>
      </c>
      <c r="J33" s="14"/>
    </row>
    <row r="34" spans="1:11" ht="35.1" customHeight="1">
      <c r="A34" s="13"/>
      <c r="B34" s="1">
        <v>5</v>
      </c>
      <c r="C34" s="37" t="s">
        <v>83</v>
      </c>
      <c r="D34" s="261" t="s">
        <v>85</v>
      </c>
      <c r="E34" s="262"/>
      <c r="F34" s="41" t="s">
        <v>209</v>
      </c>
      <c r="G34" s="21">
        <f t="shared" si="1"/>
        <v>34.14</v>
      </c>
      <c r="H34" s="21">
        <v>136.57</v>
      </c>
      <c r="I34" s="22">
        <f t="shared" si="2"/>
        <v>170.7</v>
      </c>
      <c r="J34" s="14"/>
    </row>
    <row r="35" spans="1:11" ht="35.1" customHeight="1">
      <c r="A35" s="13"/>
      <c r="B35" s="1">
        <v>5</v>
      </c>
      <c r="C35" s="37" t="s">
        <v>83</v>
      </c>
      <c r="D35" s="261" t="s">
        <v>86</v>
      </c>
      <c r="E35" s="262"/>
      <c r="F35" s="41" t="s">
        <v>209</v>
      </c>
      <c r="G35" s="21">
        <f t="shared" si="1"/>
        <v>34.14</v>
      </c>
      <c r="H35" s="21">
        <v>136.57</v>
      </c>
      <c r="I35" s="22">
        <f t="shared" si="2"/>
        <v>170.7</v>
      </c>
      <c r="J35" s="14"/>
    </row>
    <row r="36" spans="1:11" ht="35.1" customHeight="1">
      <c r="A36" s="13"/>
      <c r="B36" s="1">
        <v>5</v>
      </c>
      <c r="C36" s="37" t="s">
        <v>83</v>
      </c>
      <c r="D36" s="261" t="s">
        <v>87</v>
      </c>
      <c r="E36" s="262"/>
      <c r="F36" s="41" t="s">
        <v>209</v>
      </c>
      <c r="G36" s="21">
        <f t="shared" si="1"/>
        <v>34.14</v>
      </c>
      <c r="H36" s="21">
        <v>136.57</v>
      </c>
      <c r="I36" s="22">
        <f t="shared" si="2"/>
        <v>170.7</v>
      </c>
      <c r="J36" s="14"/>
    </row>
    <row r="37" spans="1:11" ht="35.1" customHeight="1">
      <c r="A37" s="13"/>
      <c r="B37" s="1">
        <v>5</v>
      </c>
      <c r="C37" s="37" t="s">
        <v>83</v>
      </c>
      <c r="D37" s="261" t="s">
        <v>88</v>
      </c>
      <c r="E37" s="262"/>
      <c r="F37" s="41" t="s">
        <v>209</v>
      </c>
      <c r="G37" s="21">
        <f t="shared" si="1"/>
        <v>34.14</v>
      </c>
      <c r="H37" s="21">
        <v>136.57</v>
      </c>
      <c r="I37" s="22">
        <f t="shared" si="2"/>
        <v>170.7</v>
      </c>
      <c r="J37" s="14"/>
    </row>
    <row r="38" spans="1:11" ht="35.1" customHeight="1">
      <c r="A38" s="13"/>
      <c r="B38" s="1">
        <v>5</v>
      </c>
      <c r="C38" s="37" t="s">
        <v>83</v>
      </c>
      <c r="D38" s="261" t="s">
        <v>89</v>
      </c>
      <c r="E38" s="262"/>
      <c r="F38" s="41" t="s">
        <v>209</v>
      </c>
      <c r="G38" s="21">
        <f t="shared" si="1"/>
        <v>34.14</v>
      </c>
      <c r="H38" s="21">
        <v>136.57</v>
      </c>
      <c r="I38" s="22">
        <f t="shared" si="2"/>
        <v>170.7</v>
      </c>
      <c r="J38" s="14"/>
    </row>
    <row r="39" spans="1:11" ht="35.1" customHeight="1">
      <c r="A39" s="13"/>
      <c r="B39" s="1">
        <v>5</v>
      </c>
      <c r="C39" s="37" t="s">
        <v>83</v>
      </c>
      <c r="D39" s="261" t="s">
        <v>90</v>
      </c>
      <c r="E39" s="262"/>
      <c r="F39" s="41" t="s">
        <v>209</v>
      </c>
      <c r="G39" s="21">
        <f t="shared" si="1"/>
        <v>34.14</v>
      </c>
      <c r="H39" s="21">
        <v>136.57</v>
      </c>
      <c r="I39" s="22">
        <f t="shared" si="2"/>
        <v>170.7</v>
      </c>
      <c r="J39" s="14"/>
    </row>
    <row r="40" spans="1:11" ht="35.1" customHeight="1">
      <c r="A40" s="13"/>
      <c r="B40" s="1">
        <v>5</v>
      </c>
      <c r="C40" s="37" t="s">
        <v>83</v>
      </c>
      <c r="D40" s="261" t="s">
        <v>91</v>
      </c>
      <c r="E40" s="262"/>
      <c r="F40" s="41" t="s">
        <v>209</v>
      </c>
      <c r="G40" s="21">
        <f t="shared" si="1"/>
        <v>34.14</v>
      </c>
      <c r="H40" s="21">
        <v>136.57</v>
      </c>
      <c r="I40" s="22">
        <f t="shared" si="2"/>
        <v>170.7</v>
      </c>
      <c r="J40" s="14"/>
    </row>
    <row r="41" spans="1:11" ht="35.1" customHeight="1">
      <c r="A41" s="13"/>
      <c r="B41" s="1">
        <v>5</v>
      </c>
      <c r="C41" s="37" t="s">
        <v>83</v>
      </c>
      <c r="D41" s="261" t="s">
        <v>92</v>
      </c>
      <c r="E41" s="262"/>
      <c r="F41" s="41" t="s">
        <v>209</v>
      </c>
      <c r="G41" s="21">
        <f t="shared" si="1"/>
        <v>34.14</v>
      </c>
      <c r="H41" s="21">
        <v>136.57</v>
      </c>
      <c r="I41" s="22">
        <f t="shared" si="2"/>
        <v>170.7</v>
      </c>
      <c r="J41" s="14"/>
    </row>
    <row r="42" spans="1:11" ht="35.1" customHeight="1">
      <c r="A42" s="13"/>
      <c r="B42" s="1">
        <v>5</v>
      </c>
      <c r="C42" s="37" t="s">
        <v>83</v>
      </c>
      <c r="D42" s="261" t="s">
        <v>98</v>
      </c>
      <c r="E42" s="262"/>
      <c r="F42" s="41" t="s">
        <v>209</v>
      </c>
      <c r="G42" s="21">
        <f t="shared" si="1"/>
        <v>34.14</v>
      </c>
      <c r="H42" s="21">
        <v>136.57</v>
      </c>
      <c r="I42" s="22">
        <f t="shared" si="2"/>
        <v>170.7</v>
      </c>
      <c r="J42" s="14"/>
    </row>
    <row r="43" spans="1:11" ht="35.1" customHeight="1">
      <c r="A43" s="13"/>
      <c r="B43" s="1">
        <v>5</v>
      </c>
      <c r="C43" s="37" t="s">
        <v>83</v>
      </c>
      <c r="D43" s="261" t="s">
        <v>93</v>
      </c>
      <c r="E43" s="262"/>
      <c r="F43" s="41" t="s">
        <v>209</v>
      </c>
      <c r="G43" s="21">
        <f t="shared" si="1"/>
        <v>34.14</v>
      </c>
      <c r="H43" s="21">
        <v>136.57</v>
      </c>
      <c r="I43" s="22">
        <f t="shared" si="2"/>
        <v>170.7</v>
      </c>
      <c r="J43" s="14"/>
    </row>
    <row r="44" spans="1:11" ht="35.1" customHeight="1">
      <c r="A44" s="13"/>
      <c r="B44" s="1">
        <v>5</v>
      </c>
      <c r="C44" s="37" t="s">
        <v>83</v>
      </c>
      <c r="D44" s="261" t="s">
        <v>94</v>
      </c>
      <c r="E44" s="262"/>
      <c r="F44" s="41" t="s">
        <v>209</v>
      </c>
      <c r="G44" s="21">
        <f t="shared" si="1"/>
        <v>34.14</v>
      </c>
      <c r="H44" s="21">
        <v>136.57</v>
      </c>
      <c r="I44" s="22">
        <f t="shared" si="2"/>
        <v>170.7</v>
      </c>
      <c r="J44" s="14"/>
    </row>
    <row r="45" spans="1:11" ht="35.1" customHeight="1">
      <c r="A45" s="13"/>
      <c r="B45" s="1">
        <v>3</v>
      </c>
      <c r="C45" s="37" t="s">
        <v>83</v>
      </c>
      <c r="D45" s="261" t="s">
        <v>95</v>
      </c>
      <c r="E45" s="262"/>
      <c r="F45" s="41" t="s">
        <v>209</v>
      </c>
      <c r="G45" s="21">
        <f t="shared" si="1"/>
        <v>34.14</v>
      </c>
      <c r="H45" s="21">
        <v>136.57</v>
      </c>
      <c r="I45" s="22">
        <f t="shared" si="2"/>
        <v>102.42</v>
      </c>
      <c r="J45" s="14"/>
    </row>
    <row r="46" spans="1:11" ht="35.1" customHeight="1">
      <c r="A46" s="13"/>
      <c r="B46" s="1">
        <v>5</v>
      </c>
      <c r="C46" s="36" t="s">
        <v>96</v>
      </c>
      <c r="D46" s="261" t="s">
        <v>97</v>
      </c>
      <c r="E46" s="262"/>
      <c r="F46" s="41" t="s">
        <v>210</v>
      </c>
      <c r="G46" s="21">
        <f t="shared" si="1"/>
        <v>49.97</v>
      </c>
      <c r="H46" s="21">
        <v>199.87</v>
      </c>
      <c r="I46" s="22">
        <f t="shared" si="2"/>
        <v>249.85</v>
      </c>
      <c r="J46" s="14"/>
    </row>
    <row r="47" spans="1:11" ht="35.1" customHeight="1">
      <c r="A47" s="13"/>
      <c r="B47" s="1">
        <v>30</v>
      </c>
      <c r="C47" s="36" t="s">
        <v>99</v>
      </c>
      <c r="D47" s="261"/>
      <c r="E47" s="262"/>
      <c r="F47" s="41" t="s">
        <v>211</v>
      </c>
      <c r="G47" s="21">
        <f t="shared" si="1"/>
        <v>5.68</v>
      </c>
      <c r="H47" s="21">
        <v>22.7</v>
      </c>
      <c r="I47" s="22">
        <f t="shared" si="2"/>
        <v>170.39999999999998</v>
      </c>
      <c r="J47" s="14"/>
    </row>
    <row r="48" spans="1:11" ht="35.1" customHeight="1">
      <c r="A48" s="13"/>
      <c r="B48" s="122">
        <v>5</v>
      </c>
      <c r="C48" s="36" t="s">
        <v>100</v>
      </c>
      <c r="D48" s="265"/>
      <c r="E48" s="266"/>
      <c r="F48" s="123" t="s">
        <v>212</v>
      </c>
      <c r="G48" s="124">
        <f t="shared" si="1"/>
        <v>6.66</v>
      </c>
      <c r="H48" s="124">
        <v>26.62</v>
      </c>
      <c r="I48" s="125">
        <f t="shared" si="2"/>
        <v>33.299999999999997</v>
      </c>
      <c r="J48" s="14"/>
      <c r="K48" t="s">
        <v>70</v>
      </c>
    </row>
    <row r="49" spans="1:11" ht="35.1" customHeight="1">
      <c r="A49" s="13"/>
      <c r="B49" s="122">
        <v>5</v>
      </c>
      <c r="C49" s="36" t="s">
        <v>101</v>
      </c>
      <c r="D49" s="265"/>
      <c r="E49" s="266"/>
      <c r="F49" s="123" t="s">
        <v>213</v>
      </c>
      <c r="G49" s="124">
        <f t="shared" si="1"/>
        <v>5.53</v>
      </c>
      <c r="H49" s="124">
        <v>22.12</v>
      </c>
      <c r="I49" s="125">
        <f t="shared" si="2"/>
        <v>27.650000000000002</v>
      </c>
      <c r="J49" s="14"/>
    </row>
    <row r="50" spans="1:11" ht="35.1" customHeight="1">
      <c r="A50" s="13"/>
      <c r="B50" s="122">
        <v>3</v>
      </c>
      <c r="C50" s="36" t="s">
        <v>102</v>
      </c>
      <c r="D50" s="265" t="s">
        <v>103</v>
      </c>
      <c r="E50" s="266"/>
      <c r="F50" s="123" t="s">
        <v>214</v>
      </c>
      <c r="G50" s="124">
        <f t="shared" si="1"/>
        <v>17.899999999999999</v>
      </c>
      <c r="H50" s="124">
        <v>71.58</v>
      </c>
      <c r="I50" s="125">
        <f t="shared" si="2"/>
        <v>53.699999999999996</v>
      </c>
      <c r="J50" s="14"/>
    </row>
    <row r="51" spans="1:11" ht="35.1" customHeight="1">
      <c r="A51" s="13"/>
      <c r="B51" s="122">
        <v>3</v>
      </c>
      <c r="C51" s="36" t="s">
        <v>102</v>
      </c>
      <c r="D51" s="265" t="s">
        <v>105</v>
      </c>
      <c r="E51" s="266"/>
      <c r="F51" s="123" t="s">
        <v>214</v>
      </c>
      <c r="G51" s="124">
        <f t="shared" si="1"/>
        <v>17.899999999999999</v>
      </c>
      <c r="H51" s="124">
        <v>71.58</v>
      </c>
      <c r="I51" s="125">
        <f t="shared" si="2"/>
        <v>53.699999999999996</v>
      </c>
      <c r="J51" s="14"/>
      <c r="K51" t="s">
        <v>70</v>
      </c>
    </row>
    <row r="52" spans="1:11" ht="35.1" customHeight="1">
      <c r="A52" s="13"/>
      <c r="B52" s="122">
        <v>3</v>
      </c>
      <c r="C52" s="36" t="s">
        <v>102</v>
      </c>
      <c r="D52" s="265" t="s">
        <v>104</v>
      </c>
      <c r="E52" s="266"/>
      <c r="F52" s="123" t="s">
        <v>214</v>
      </c>
      <c r="G52" s="124">
        <f t="shared" si="1"/>
        <v>17.899999999999999</v>
      </c>
      <c r="H52" s="124">
        <v>71.58</v>
      </c>
      <c r="I52" s="125">
        <f t="shared" si="2"/>
        <v>53.699999999999996</v>
      </c>
      <c r="J52" s="14"/>
    </row>
    <row r="53" spans="1:11" ht="35.1" customHeight="1">
      <c r="A53" s="13"/>
      <c r="B53" s="122">
        <v>20</v>
      </c>
      <c r="C53" s="36" t="s">
        <v>106</v>
      </c>
      <c r="D53" s="265" t="s">
        <v>103</v>
      </c>
      <c r="E53" s="266"/>
      <c r="F53" s="123" t="s">
        <v>215</v>
      </c>
      <c r="G53" s="124">
        <f t="shared" si="1"/>
        <v>17.989999999999998</v>
      </c>
      <c r="H53" s="124">
        <v>71.959999999999994</v>
      </c>
      <c r="I53" s="125">
        <f t="shared" si="2"/>
        <v>359.79999999999995</v>
      </c>
      <c r="J53" s="14"/>
    </row>
    <row r="54" spans="1:11" ht="35.1" customHeight="1">
      <c r="A54" s="13"/>
      <c r="B54" s="122">
        <v>20</v>
      </c>
      <c r="C54" s="36" t="s">
        <v>106</v>
      </c>
      <c r="D54" s="265" t="s">
        <v>105</v>
      </c>
      <c r="E54" s="266"/>
      <c r="F54" s="123" t="s">
        <v>215</v>
      </c>
      <c r="G54" s="124">
        <f t="shared" si="1"/>
        <v>17.989999999999998</v>
      </c>
      <c r="H54" s="124">
        <v>71.959999999999994</v>
      </c>
      <c r="I54" s="125">
        <f t="shared" si="2"/>
        <v>359.79999999999995</v>
      </c>
      <c r="J54" s="14"/>
      <c r="K54" t="s">
        <v>70</v>
      </c>
    </row>
    <row r="55" spans="1:11" ht="35.1" customHeight="1">
      <c r="A55" s="13"/>
      <c r="B55" s="1">
        <v>20</v>
      </c>
      <c r="C55" s="36" t="s">
        <v>106</v>
      </c>
      <c r="D55" s="261" t="s">
        <v>104</v>
      </c>
      <c r="E55" s="262"/>
      <c r="F55" s="41" t="s">
        <v>215</v>
      </c>
      <c r="G55" s="21">
        <f t="shared" si="1"/>
        <v>17.989999999999998</v>
      </c>
      <c r="H55" s="21">
        <v>71.959999999999994</v>
      </c>
      <c r="I55" s="22">
        <f t="shared" si="2"/>
        <v>359.79999999999995</v>
      </c>
      <c r="J55" s="14"/>
    </row>
    <row r="56" spans="1:11" ht="35.1" customHeight="1">
      <c r="A56" s="13"/>
      <c r="B56" s="1">
        <v>7</v>
      </c>
      <c r="C56" s="36" t="s">
        <v>106</v>
      </c>
      <c r="D56" s="261" t="s">
        <v>108</v>
      </c>
      <c r="E56" s="262"/>
      <c r="F56" s="41" t="s">
        <v>215</v>
      </c>
      <c r="G56" s="21">
        <f t="shared" si="1"/>
        <v>17.989999999999998</v>
      </c>
      <c r="H56" s="21">
        <v>71.959999999999994</v>
      </c>
      <c r="I56" s="22">
        <f t="shared" si="2"/>
        <v>125.92999999999999</v>
      </c>
      <c r="J56" s="14"/>
    </row>
    <row r="57" spans="1:11" ht="35.1" customHeight="1">
      <c r="A57" s="13"/>
      <c r="B57" s="1">
        <v>10</v>
      </c>
      <c r="C57" s="36" t="s">
        <v>106</v>
      </c>
      <c r="D57" s="261" t="s">
        <v>89</v>
      </c>
      <c r="E57" s="262"/>
      <c r="F57" s="41" t="s">
        <v>215</v>
      </c>
      <c r="G57" s="21">
        <f t="shared" si="1"/>
        <v>17.989999999999998</v>
      </c>
      <c r="H57" s="21">
        <v>71.959999999999994</v>
      </c>
      <c r="I57" s="22">
        <f t="shared" si="2"/>
        <v>179.89999999999998</v>
      </c>
      <c r="J57" s="14"/>
    </row>
    <row r="58" spans="1:11" ht="35.1" customHeight="1">
      <c r="A58" s="13"/>
      <c r="B58" s="1">
        <v>10</v>
      </c>
      <c r="C58" s="36" t="s">
        <v>106</v>
      </c>
      <c r="D58" s="261" t="s">
        <v>107</v>
      </c>
      <c r="E58" s="262"/>
      <c r="F58" s="41" t="s">
        <v>215</v>
      </c>
      <c r="G58" s="21">
        <f t="shared" si="1"/>
        <v>17.989999999999998</v>
      </c>
      <c r="H58" s="21">
        <v>71.959999999999994</v>
      </c>
      <c r="I58" s="22">
        <f t="shared" si="2"/>
        <v>179.89999999999998</v>
      </c>
      <c r="J58" s="14"/>
    </row>
    <row r="59" spans="1:11" ht="35.1" customHeight="1">
      <c r="A59" s="13"/>
      <c r="B59" s="1">
        <v>10</v>
      </c>
      <c r="C59" s="36" t="s">
        <v>109</v>
      </c>
      <c r="D59" s="267" t="s">
        <v>105</v>
      </c>
      <c r="E59" s="262"/>
      <c r="F59" s="41" t="s">
        <v>216</v>
      </c>
      <c r="G59" s="21">
        <f t="shared" si="1"/>
        <v>18.350000000000001</v>
      </c>
      <c r="H59" s="21">
        <v>73.39</v>
      </c>
      <c r="I59" s="22">
        <f t="shared" si="2"/>
        <v>183.5</v>
      </c>
      <c r="J59" s="14"/>
    </row>
    <row r="60" spans="1:11" ht="35.1" customHeight="1">
      <c r="A60" s="13"/>
      <c r="B60" s="1">
        <v>10</v>
      </c>
      <c r="C60" s="36" t="s">
        <v>109</v>
      </c>
      <c r="D60" s="267" t="s">
        <v>104</v>
      </c>
      <c r="E60" s="262"/>
      <c r="F60" s="41" t="s">
        <v>216</v>
      </c>
      <c r="G60" s="21">
        <f t="shared" si="1"/>
        <v>18.350000000000001</v>
      </c>
      <c r="H60" s="21">
        <v>73.39</v>
      </c>
      <c r="I60" s="22">
        <f t="shared" si="2"/>
        <v>183.5</v>
      </c>
      <c r="J60" s="14"/>
    </row>
    <row r="61" spans="1:11" ht="35.1" customHeight="1">
      <c r="A61" s="13"/>
      <c r="B61" s="1">
        <v>10</v>
      </c>
      <c r="C61" s="36" t="s">
        <v>109</v>
      </c>
      <c r="D61" s="267" t="s">
        <v>103</v>
      </c>
      <c r="E61" s="262"/>
      <c r="F61" s="41" t="s">
        <v>216</v>
      </c>
      <c r="G61" s="21">
        <f t="shared" si="1"/>
        <v>18.350000000000001</v>
      </c>
      <c r="H61" s="21">
        <v>73.39</v>
      </c>
      <c r="I61" s="22">
        <f t="shared" si="2"/>
        <v>183.5</v>
      </c>
      <c r="J61" s="14"/>
    </row>
    <row r="62" spans="1:11" ht="35.1" customHeight="1">
      <c r="A62" s="13"/>
      <c r="B62" s="1">
        <v>10</v>
      </c>
      <c r="C62" s="36" t="s">
        <v>110</v>
      </c>
      <c r="D62" s="261"/>
      <c r="E62" s="262"/>
      <c r="F62" s="41" t="s">
        <v>217</v>
      </c>
      <c r="G62" s="21">
        <f t="shared" si="1"/>
        <v>6.61</v>
      </c>
      <c r="H62" s="21">
        <v>26.44</v>
      </c>
      <c r="I62" s="22">
        <f t="shared" si="2"/>
        <v>66.100000000000009</v>
      </c>
      <c r="J62" s="14"/>
    </row>
    <row r="63" spans="1:11" ht="35.1" customHeight="1">
      <c r="A63" s="13"/>
      <c r="B63" s="122">
        <v>10</v>
      </c>
      <c r="C63" s="36" t="s">
        <v>111</v>
      </c>
      <c r="D63" s="265"/>
      <c r="E63" s="266"/>
      <c r="F63" s="123" t="s">
        <v>218</v>
      </c>
      <c r="G63" s="124">
        <f t="shared" si="1"/>
        <v>6.91</v>
      </c>
      <c r="H63" s="124">
        <v>27.63</v>
      </c>
      <c r="I63" s="125">
        <f t="shared" si="2"/>
        <v>69.099999999999994</v>
      </c>
      <c r="J63" s="14"/>
      <c r="K63" t="s">
        <v>70</v>
      </c>
    </row>
    <row r="64" spans="1:11" ht="35.1" customHeight="1">
      <c r="A64" s="13"/>
      <c r="B64" s="1">
        <v>5</v>
      </c>
      <c r="C64" s="36" t="s">
        <v>112</v>
      </c>
      <c r="D64" s="267" t="s">
        <v>97</v>
      </c>
      <c r="E64" s="262"/>
      <c r="F64" s="41" t="s">
        <v>219</v>
      </c>
      <c r="G64" s="21">
        <f t="shared" si="1"/>
        <v>50.77</v>
      </c>
      <c r="H64" s="21">
        <v>203.07</v>
      </c>
      <c r="I64" s="22">
        <f t="shared" si="2"/>
        <v>253.85000000000002</v>
      </c>
      <c r="J64" s="14"/>
    </row>
    <row r="65" spans="1:12" ht="35.1" customHeight="1">
      <c r="A65" s="13"/>
      <c r="B65" s="1">
        <v>5</v>
      </c>
      <c r="C65" s="36" t="s">
        <v>112</v>
      </c>
      <c r="D65" s="267" t="s">
        <v>114</v>
      </c>
      <c r="E65" s="262"/>
      <c r="F65" s="41" t="s">
        <v>219</v>
      </c>
      <c r="G65" s="21">
        <f t="shared" si="1"/>
        <v>50.77</v>
      </c>
      <c r="H65" s="21">
        <v>203.07</v>
      </c>
      <c r="I65" s="22">
        <f t="shared" si="2"/>
        <v>253.85000000000002</v>
      </c>
      <c r="J65" s="14"/>
    </row>
    <row r="66" spans="1:12" ht="35.1" customHeight="1">
      <c r="A66" s="13"/>
      <c r="B66" s="1">
        <v>5</v>
      </c>
      <c r="C66" s="36" t="s">
        <v>112</v>
      </c>
      <c r="D66" s="267" t="s">
        <v>115</v>
      </c>
      <c r="E66" s="262"/>
      <c r="F66" s="41" t="s">
        <v>219</v>
      </c>
      <c r="G66" s="21">
        <f t="shared" si="1"/>
        <v>50.77</v>
      </c>
      <c r="H66" s="21">
        <v>203.07</v>
      </c>
      <c r="I66" s="22">
        <f t="shared" si="2"/>
        <v>253.85000000000002</v>
      </c>
      <c r="J66" s="14"/>
    </row>
    <row r="67" spans="1:12" ht="35.1" customHeight="1">
      <c r="A67" s="13"/>
      <c r="B67" s="1">
        <v>5</v>
      </c>
      <c r="C67" s="36" t="s">
        <v>113</v>
      </c>
      <c r="D67" s="267" t="s">
        <v>114</v>
      </c>
      <c r="E67" s="262"/>
      <c r="F67" s="41" t="s">
        <v>220</v>
      </c>
      <c r="G67" s="21">
        <f t="shared" si="1"/>
        <v>54.25</v>
      </c>
      <c r="H67" s="21">
        <v>217</v>
      </c>
      <c r="I67" s="22">
        <f t="shared" si="2"/>
        <v>271.25</v>
      </c>
      <c r="J67" s="14"/>
    </row>
    <row r="68" spans="1:12" ht="35.1" customHeight="1">
      <c r="A68" s="13"/>
      <c r="B68" s="1">
        <v>5</v>
      </c>
      <c r="C68" s="36" t="s">
        <v>113</v>
      </c>
      <c r="D68" s="261" t="s">
        <v>116</v>
      </c>
      <c r="E68" s="262"/>
      <c r="F68" s="41" t="s">
        <v>220</v>
      </c>
      <c r="G68" s="21">
        <f t="shared" si="1"/>
        <v>54.25</v>
      </c>
      <c r="H68" s="21">
        <v>217</v>
      </c>
      <c r="I68" s="22">
        <f t="shared" si="2"/>
        <v>271.25</v>
      </c>
      <c r="J68" s="14"/>
    </row>
    <row r="69" spans="1:12" ht="35.1" hidden="1" customHeight="1">
      <c r="A69" s="13"/>
      <c r="B69" s="166">
        <v>0</v>
      </c>
      <c r="C69" s="167" t="s">
        <v>113</v>
      </c>
      <c r="D69" s="263" t="s">
        <v>97</v>
      </c>
      <c r="E69" s="264"/>
      <c r="F69" s="168" t="s">
        <v>220</v>
      </c>
      <c r="G69" s="169">
        <f t="shared" si="1"/>
        <v>54.25</v>
      </c>
      <c r="H69" s="169">
        <v>217</v>
      </c>
      <c r="I69" s="170">
        <f t="shared" si="2"/>
        <v>0</v>
      </c>
      <c r="J69" s="14"/>
      <c r="K69" t="s">
        <v>70</v>
      </c>
      <c r="L69" s="118" t="s">
        <v>261</v>
      </c>
    </row>
    <row r="70" spans="1:12" ht="35.1" customHeight="1">
      <c r="A70" s="13"/>
      <c r="B70" s="1">
        <v>5</v>
      </c>
      <c r="C70" s="36" t="s">
        <v>113</v>
      </c>
      <c r="D70" s="261" t="s">
        <v>117</v>
      </c>
      <c r="E70" s="262"/>
      <c r="F70" s="41" t="s">
        <v>220</v>
      </c>
      <c r="G70" s="21">
        <f t="shared" si="1"/>
        <v>54.25</v>
      </c>
      <c r="H70" s="21">
        <v>217</v>
      </c>
      <c r="I70" s="22">
        <f t="shared" si="2"/>
        <v>271.25</v>
      </c>
      <c r="J70" s="14"/>
    </row>
    <row r="71" spans="1:12" ht="35.1" customHeight="1">
      <c r="A71" s="13"/>
      <c r="B71" s="1">
        <v>5</v>
      </c>
      <c r="C71" s="36" t="s">
        <v>113</v>
      </c>
      <c r="D71" s="267" t="s">
        <v>115</v>
      </c>
      <c r="E71" s="262"/>
      <c r="F71" s="41" t="s">
        <v>220</v>
      </c>
      <c r="G71" s="21">
        <f t="shared" si="1"/>
        <v>54.25</v>
      </c>
      <c r="H71" s="21">
        <v>217</v>
      </c>
      <c r="I71" s="22">
        <f t="shared" si="2"/>
        <v>271.25</v>
      </c>
      <c r="J71" s="14"/>
    </row>
    <row r="72" spans="1:12" ht="35.1" customHeight="1">
      <c r="A72" s="13"/>
      <c r="B72" s="1">
        <v>5</v>
      </c>
      <c r="C72" s="36" t="s">
        <v>113</v>
      </c>
      <c r="D72" s="261" t="s">
        <v>118</v>
      </c>
      <c r="E72" s="262"/>
      <c r="F72" s="41" t="s">
        <v>220</v>
      </c>
      <c r="G72" s="21">
        <f t="shared" si="1"/>
        <v>54.25</v>
      </c>
      <c r="H72" s="21">
        <v>217</v>
      </c>
      <c r="I72" s="22">
        <f t="shared" si="2"/>
        <v>271.25</v>
      </c>
      <c r="J72" s="14"/>
    </row>
    <row r="73" spans="1:12" ht="35.1" customHeight="1">
      <c r="A73" s="13"/>
      <c r="B73" s="1">
        <v>5</v>
      </c>
      <c r="C73" s="36" t="s">
        <v>113</v>
      </c>
      <c r="D73" s="261" t="s">
        <v>119</v>
      </c>
      <c r="E73" s="262"/>
      <c r="F73" s="41" t="s">
        <v>220</v>
      </c>
      <c r="G73" s="21">
        <f t="shared" si="1"/>
        <v>54.25</v>
      </c>
      <c r="H73" s="21">
        <v>217</v>
      </c>
      <c r="I73" s="22">
        <f t="shared" si="2"/>
        <v>271.25</v>
      </c>
      <c r="J73" s="14"/>
    </row>
    <row r="74" spans="1:12" ht="35.1" customHeight="1">
      <c r="A74" s="13"/>
      <c r="B74" s="1">
        <v>5</v>
      </c>
      <c r="C74" s="36" t="s">
        <v>113</v>
      </c>
      <c r="D74" s="261" t="s">
        <v>120</v>
      </c>
      <c r="E74" s="262"/>
      <c r="F74" s="41" t="s">
        <v>220</v>
      </c>
      <c r="G74" s="21">
        <f t="shared" si="1"/>
        <v>54.25</v>
      </c>
      <c r="H74" s="21">
        <v>217</v>
      </c>
      <c r="I74" s="22">
        <f t="shared" si="2"/>
        <v>271.25</v>
      </c>
      <c r="J74" s="14"/>
    </row>
    <row r="75" spans="1:12" ht="35.1" customHeight="1">
      <c r="A75" s="13"/>
      <c r="B75" s="1">
        <v>5</v>
      </c>
      <c r="C75" s="36" t="s">
        <v>113</v>
      </c>
      <c r="D75" s="261" t="s">
        <v>121</v>
      </c>
      <c r="E75" s="262"/>
      <c r="F75" s="41" t="s">
        <v>220</v>
      </c>
      <c r="G75" s="21">
        <f t="shared" si="1"/>
        <v>54.25</v>
      </c>
      <c r="H75" s="21">
        <v>217</v>
      </c>
      <c r="I75" s="22">
        <f t="shared" si="2"/>
        <v>271.25</v>
      </c>
      <c r="J75" s="14"/>
    </row>
    <row r="76" spans="1:12" ht="35.1" customHeight="1">
      <c r="A76" s="13"/>
      <c r="B76" s="1">
        <v>5</v>
      </c>
      <c r="C76" s="36" t="s">
        <v>113</v>
      </c>
      <c r="D76" s="261" t="s">
        <v>122</v>
      </c>
      <c r="E76" s="262"/>
      <c r="F76" s="41" t="s">
        <v>220</v>
      </c>
      <c r="G76" s="21">
        <f t="shared" si="1"/>
        <v>54.25</v>
      </c>
      <c r="H76" s="21">
        <v>217</v>
      </c>
      <c r="I76" s="22">
        <f t="shared" si="2"/>
        <v>271.25</v>
      </c>
      <c r="J76" s="14"/>
    </row>
    <row r="77" spans="1:12" ht="35.1" customHeight="1">
      <c r="A77" s="13"/>
      <c r="B77" s="1">
        <v>5</v>
      </c>
      <c r="C77" s="36" t="s">
        <v>113</v>
      </c>
      <c r="D77" s="261" t="s">
        <v>123</v>
      </c>
      <c r="E77" s="262"/>
      <c r="F77" s="41" t="s">
        <v>220</v>
      </c>
      <c r="G77" s="21">
        <f t="shared" si="1"/>
        <v>54.25</v>
      </c>
      <c r="H77" s="21">
        <v>217</v>
      </c>
      <c r="I77" s="22">
        <f t="shared" si="2"/>
        <v>271.25</v>
      </c>
      <c r="J77" s="14"/>
    </row>
    <row r="78" spans="1:12" ht="35.1" customHeight="1">
      <c r="A78" s="13"/>
      <c r="B78" s="1">
        <v>5</v>
      </c>
      <c r="C78" s="36" t="s">
        <v>113</v>
      </c>
      <c r="D78" s="261" t="s">
        <v>124</v>
      </c>
      <c r="E78" s="262"/>
      <c r="F78" s="41" t="s">
        <v>220</v>
      </c>
      <c r="G78" s="21">
        <f t="shared" si="1"/>
        <v>54.25</v>
      </c>
      <c r="H78" s="21">
        <v>217</v>
      </c>
      <c r="I78" s="22">
        <f t="shared" si="2"/>
        <v>271.25</v>
      </c>
      <c r="J78" s="14"/>
    </row>
    <row r="79" spans="1:12" ht="35.1" customHeight="1">
      <c r="A79" s="13"/>
      <c r="B79" s="1">
        <v>5</v>
      </c>
      <c r="C79" s="36" t="s">
        <v>125</v>
      </c>
      <c r="D79" s="267" t="s">
        <v>114</v>
      </c>
      <c r="E79" s="262"/>
      <c r="F79" s="41" t="s">
        <v>221</v>
      </c>
      <c r="G79" s="21">
        <f t="shared" si="1"/>
        <v>58.55</v>
      </c>
      <c r="H79" s="21">
        <v>234.18</v>
      </c>
      <c r="I79" s="22">
        <f t="shared" si="2"/>
        <v>292.75</v>
      </c>
      <c r="J79" s="14"/>
    </row>
    <row r="80" spans="1:12" ht="35.1" customHeight="1">
      <c r="A80" s="13"/>
      <c r="B80" s="1">
        <v>5</v>
      </c>
      <c r="C80" s="36" t="s">
        <v>125</v>
      </c>
      <c r="D80" s="261" t="s">
        <v>97</v>
      </c>
      <c r="E80" s="262"/>
      <c r="F80" s="41" t="s">
        <v>221</v>
      </c>
      <c r="G80" s="21">
        <f t="shared" si="1"/>
        <v>58.55</v>
      </c>
      <c r="H80" s="21">
        <v>234.18</v>
      </c>
      <c r="I80" s="22">
        <f t="shared" si="2"/>
        <v>292.75</v>
      </c>
      <c r="J80" s="14"/>
    </row>
    <row r="81" spans="1:12" ht="35.1" customHeight="1">
      <c r="A81" s="13"/>
      <c r="B81" s="1">
        <v>5</v>
      </c>
      <c r="C81" s="36" t="s">
        <v>125</v>
      </c>
      <c r="D81" s="261" t="s">
        <v>126</v>
      </c>
      <c r="E81" s="262"/>
      <c r="F81" s="41" t="s">
        <v>221</v>
      </c>
      <c r="G81" s="21">
        <f t="shared" si="1"/>
        <v>58.55</v>
      </c>
      <c r="H81" s="21">
        <v>234.18</v>
      </c>
      <c r="I81" s="22">
        <f t="shared" si="2"/>
        <v>292.75</v>
      </c>
      <c r="J81" s="14"/>
    </row>
    <row r="82" spans="1:12" ht="35.1" customHeight="1">
      <c r="A82" s="13"/>
      <c r="B82" s="1">
        <v>5</v>
      </c>
      <c r="C82" s="36" t="s">
        <v>125</v>
      </c>
      <c r="D82" s="261" t="s">
        <v>117</v>
      </c>
      <c r="E82" s="262"/>
      <c r="F82" s="41" t="s">
        <v>221</v>
      </c>
      <c r="G82" s="21">
        <f t="shared" si="1"/>
        <v>58.55</v>
      </c>
      <c r="H82" s="21">
        <v>234.18</v>
      </c>
      <c r="I82" s="22">
        <f t="shared" si="2"/>
        <v>292.75</v>
      </c>
      <c r="J82" s="14"/>
    </row>
    <row r="83" spans="1:12" ht="35.1" customHeight="1">
      <c r="A83" s="13"/>
      <c r="B83" s="1">
        <v>5</v>
      </c>
      <c r="C83" s="36" t="s">
        <v>125</v>
      </c>
      <c r="D83" s="261" t="s">
        <v>127</v>
      </c>
      <c r="E83" s="262"/>
      <c r="F83" s="41" t="s">
        <v>221</v>
      </c>
      <c r="G83" s="21">
        <f t="shared" si="1"/>
        <v>58.55</v>
      </c>
      <c r="H83" s="21">
        <v>234.18</v>
      </c>
      <c r="I83" s="22">
        <f t="shared" si="2"/>
        <v>292.75</v>
      </c>
      <c r="J83" s="14"/>
    </row>
    <row r="84" spans="1:12" ht="35.1" customHeight="1">
      <c r="A84" s="13"/>
      <c r="B84" s="1">
        <v>5</v>
      </c>
      <c r="C84" s="36" t="s">
        <v>125</v>
      </c>
      <c r="D84" s="261" t="s">
        <v>115</v>
      </c>
      <c r="E84" s="262"/>
      <c r="F84" s="41" t="s">
        <v>221</v>
      </c>
      <c r="G84" s="21">
        <f t="shared" si="1"/>
        <v>58.55</v>
      </c>
      <c r="H84" s="21">
        <v>234.18</v>
      </c>
      <c r="I84" s="22">
        <f t="shared" si="2"/>
        <v>292.75</v>
      </c>
      <c r="J84" s="14"/>
    </row>
    <row r="85" spans="1:12" ht="35.1" customHeight="1">
      <c r="A85" s="13"/>
      <c r="B85" s="1">
        <v>5</v>
      </c>
      <c r="C85" s="36" t="s">
        <v>125</v>
      </c>
      <c r="D85" s="261" t="s">
        <v>128</v>
      </c>
      <c r="E85" s="262"/>
      <c r="F85" s="41" t="s">
        <v>221</v>
      </c>
      <c r="G85" s="21">
        <f t="shared" si="1"/>
        <v>58.55</v>
      </c>
      <c r="H85" s="21">
        <v>234.18</v>
      </c>
      <c r="I85" s="22">
        <f t="shared" si="2"/>
        <v>292.75</v>
      </c>
      <c r="J85" s="14"/>
    </row>
    <row r="86" spans="1:12" ht="35.1" customHeight="1">
      <c r="A86" s="13"/>
      <c r="B86" s="1">
        <v>5</v>
      </c>
      <c r="C86" s="36" t="s">
        <v>125</v>
      </c>
      <c r="D86" s="261" t="s">
        <v>118</v>
      </c>
      <c r="E86" s="262"/>
      <c r="F86" s="41" t="s">
        <v>221</v>
      </c>
      <c r="G86" s="21">
        <f t="shared" ref="G86:G149" si="3">ROUND(H86/4,2)</f>
        <v>58.55</v>
      </c>
      <c r="H86" s="21">
        <v>234.18</v>
      </c>
      <c r="I86" s="22">
        <f t="shared" ref="I86:I149" si="4">G86*B86</f>
        <v>292.75</v>
      </c>
      <c r="J86" s="14"/>
    </row>
    <row r="87" spans="1:12" ht="35.1" customHeight="1">
      <c r="A87" s="13"/>
      <c r="B87" s="1">
        <v>5</v>
      </c>
      <c r="C87" s="36" t="s">
        <v>125</v>
      </c>
      <c r="D87" s="261" t="s">
        <v>119</v>
      </c>
      <c r="E87" s="262"/>
      <c r="F87" s="41" t="s">
        <v>221</v>
      </c>
      <c r="G87" s="21">
        <f t="shared" si="3"/>
        <v>58.55</v>
      </c>
      <c r="H87" s="21">
        <v>234.18</v>
      </c>
      <c r="I87" s="22">
        <f t="shared" si="4"/>
        <v>292.75</v>
      </c>
      <c r="J87" s="14"/>
    </row>
    <row r="88" spans="1:12" ht="35.1" customHeight="1">
      <c r="A88" s="13"/>
      <c r="B88" s="1">
        <v>5</v>
      </c>
      <c r="C88" s="36" t="s">
        <v>125</v>
      </c>
      <c r="D88" s="261" t="s">
        <v>123</v>
      </c>
      <c r="E88" s="262"/>
      <c r="F88" s="41" t="s">
        <v>221</v>
      </c>
      <c r="G88" s="21">
        <f t="shared" si="3"/>
        <v>58.55</v>
      </c>
      <c r="H88" s="21">
        <v>234.18</v>
      </c>
      <c r="I88" s="22">
        <f t="shared" si="4"/>
        <v>292.75</v>
      </c>
      <c r="J88" s="14"/>
    </row>
    <row r="89" spans="1:12" ht="35.1" customHeight="1">
      <c r="A89" s="13"/>
      <c r="B89" s="1">
        <v>5</v>
      </c>
      <c r="C89" s="36" t="s">
        <v>125</v>
      </c>
      <c r="D89" s="261" t="s">
        <v>121</v>
      </c>
      <c r="E89" s="262"/>
      <c r="F89" s="41" t="s">
        <v>221</v>
      </c>
      <c r="G89" s="21">
        <f t="shared" si="3"/>
        <v>58.55</v>
      </c>
      <c r="H89" s="21">
        <v>234.18</v>
      </c>
      <c r="I89" s="22">
        <f t="shared" si="4"/>
        <v>292.75</v>
      </c>
      <c r="J89" s="14"/>
    </row>
    <row r="90" spans="1:12" ht="35.1" customHeight="1">
      <c r="A90" s="13"/>
      <c r="B90" s="1">
        <v>5</v>
      </c>
      <c r="C90" s="36" t="s">
        <v>125</v>
      </c>
      <c r="D90" s="261" t="s">
        <v>129</v>
      </c>
      <c r="E90" s="262"/>
      <c r="F90" s="41" t="s">
        <v>221</v>
      </c>
      <c r="G90" s="21">
        <f t="shared" si="3"/>
        <v>58.55</v>
      </c>
      <c r="H90" s="21">
        <v>234.18</v>
      </c>
      <c r="I90" s="22">
        <f t="shared" si="4"/>
        <v>292.75</v>
      </c>
      <c r="J90" s="14"/>
    </row>
    <row r="91" spans="1:12" ht="35.1" hidden="1" customHeight="1">
      <c r="A91" s="13"/>
      <c r="B91" s="166">
        <v>0</v>
      </c>
      <c r="C91" s="167" t="s">
        <v>125</v>
      </c>
      <c r="D91" s="263" t="s">
        <v>130</v>
      </c>
      <c r="E91" s="264"/>
      <c r="F91" s="168" t="s">
        <v>221</v>
      </c>
      <c r="G91" s="169">
        <f t="shared" si="3"/>
        <v>58.55</v>
      </c>
      <c r="H91" s="169">
        <v>234.18</v>
      </c>
      <c r="I91" s="170">
        <f t="shared" si="4"/>
        <v>0</v>
      </c>
      <c r="J91" s="14"/>
      <c r="K91" t="s">
        <v>70</v>
      </c>
      <c r="L91" s="118" t="s">
        <v>262</v>
      </c>
    </row>
    <row r="92" spans="1:12" ht="35.1" customHeight="1">
      <c r="A92" s="13"/>
      <c r="B92" s="1">
        <v>10</v>
      </c>
      <c r="C92" s="36" t="s">
        <v>131</v>
      </c>
      <c r="D92" s="261" t="s">
        <v>105</v>
      </c>
      <c r="E92" s="262"/>
      <c r="F92" s="41" t="s">
        <v>222</v>
      </c>
      <c r="G92" s="21">
        <f t="shared" si="3"/>
        <v>21.9</v>
      </c>
      <c r="H92" s="21">
        <v>87.58</v>
      </c>
      <c r="I92" s="22">
        <f t="shared" si="4"/>
        <v>219</v>
      </c>
      <c r="J92" s="14"/>
    </row>
    <row r="93" spans="1:12" ht="35.1" customHeight="1">
      <c r="A93" s="13"/>
      <c r="B93" s="122">
        <v>10</v>
      </c>
      <c r="C93" s="36" t="s">
        <v>131</v>
      </c>
      <c r="D93" s="265" t="s">
        <v>103</v>
      </c>
      <c r="E93" s="266"/>
      <c r="F93" s="123" t="s">
        <v>222</v>
      </c>
      <c r="G93" s="124">
        <f t="shared" si="3"/>
        <v>21.9</v>
      </c>
      <c r="H93" s="124">
        <v>87.58</v>
      </c>
      <c r="I93" s="125">
        <f t="shared" si="4"/>
        <v>219</v>
      </c>
      <c r="J93" s="14"/>
      <c r="K93" t="s">
        <v>70</v>
      </c>
    </row>
    <row r="94" spans="1:12" ht="35.1" customHeight="1">
      <c r="A94" s="13"/>
      <c r="B94" s="1">
        <v>5</v>
      </c>
      <c r="C94" s="36" t="s">
        <v>131</v>
      </c>
      <c r="D94" s="261" t="s">
        <v>107</v>
      </c>
      <c r="E94" s="262"/>
      <c r="F94" s="41" t="s">
        <v>222</v>
      </c>
      <c r="G94" s="21">
        <f t="shared" si="3"/>
        <v>21.9</v>
      </c>
      <c r="H94" s="21">
        <v>87.58</v>
      </c>
      <c r="I94" s="22">
        <f t="shared" si="4"/>
        <v>109.5</v>
      </c>
      <c r="J94" s="14"/>
    </row>
    <row r="95" spans="1:12" ht="35.1" customHeight="1">
      <c r="A95" s="13"/>
      <c r="B95" s="1">
        <v>5</v>
      </c>
      <c r="C95" s="36" t="s">
        <v>131</v>
      </c>
      <c r="D95" s="261" t="s">
        <v>104</v>
      </c>
      <c r="E95" s="262"/>
      <c r="F95" s="41" t="s">
        <v>222</v>
      </c>
      <c r="G95" s="21">
        <f t="shared" si="3"/>
        <v>21.9</v>
      </c>
      <c r="H95" s="21">
        <v>87.58</v>
      </c>
      <c r="I95" s="22">
        <f t="shared" si="4"/>
        <v>109.5</v>
      </c>
      <c r="J95" s="14"/>
    </row>
    <row r="96" spans="1:12" ht="35.1" customHeight="1">
      <c r="A96" s="13"/>
      <c r="B96" s="1">
        <v>5</v>
      </c>
      <c r="C96" s="36" t="s">
        <v>131</v>
      </c>
      <c r="D96" s="261" t="s">
        <v>108</v>
      </c>
      <c r="E96" s="262"/>
      <c r="F96" s="41" t="s">
        <v>222</v>
      </c>
      <c r="G96" s="21">
        <f t="shared" si="3"/>
        <v>21.9</v>
      </c>
      <c r="H96" s="21">
        <v>87.58</v>
      </c>
      <c r="I96" s="22">
        <f t="shared" si="4"/>
        <v>109.5</v>
      </c>
      <c r="J96" s="14"/>
    </row>
    <row r="97" spans="1:12" ht="35.1" customHeight="1">
      <c r="A97" s="13"/>
      <c r="B97" s="1">
        <v>5</v>
      </c>
      <c r="C97" s="36" t="s">
        <v>131</v>
      </c>
      <c r="D97" s="261" t="s">
        <v>132</v>
      </c>
      <c r="E97" s="262"/>
      <c r="F97" s="41" t="s">
        <v>222</v>
      </c>
      <c r="G97" s="21">
        <f t="shared" si="3"/>
        <v>21.9</v>
      </c>
      <c r="H97" s="21">
        <v>87.58</v>
      </c>
      <c r="I97" s="22">
        <f t="shared" si="4"/>
        <v>109.5</v>
      </c>
      <c r="J97" s="14"/>
    </row>
    <row r="98" spans="1:12" ht="35.1" customHeight="1">
      <c r="A98" s="13"/>
      <c r="B98" s="1">
        <v>5</v>
      </c>
      <c r="C98" s="36" t="s">
        <v>131</v>
      </c>
      <c r="D98" s="261" t="s">
        <v>133</v>
      </c>
      <c r="E98" s="262"/>
      <c r="F98" s="41" t="s">
        <v>222</v>
      </c>
      <c r="G98" s="21">
        <f t="shared" si="3"/>
        <v>21.9</v>
      </c>
      <c r="H98" s="21">
        <v>87.58</v>
      </c>
      <c r="I98" s="22">
        <f t="shared" si="4"/>
        <v>109.5</v>
      </c>
      <c r="J98" s="14"/>
    </row>
    <row r="99" spans="1:12" ht="35.1" customHeight="1">
      <c r="A99" s="13"/>
      <c r="B99" s="1">
        <v>5</v>
      </c>
      <c r="C99" s="36" t="s">
        <v>131</v>
      </c>
      <c r="D99" s="261" t="s">
        <v>134</v>
      </c>
      <c r="E99" s="262"/>
      <c r="F99" s="41" t="s">
        <v>222</v>
      </c>
      <c r="G99" s="21">
        <f t="shared" si="3"/>
        <v>21.9</v>
      </c>
      <c r="H99" s="21">
        <v>87.58</v>
      </c>
      <c r="I99" s="22">
        <f t="shared" si="4"/>
        <v>109.5</v>
      </c>
      <c r="J99" s="14"/>
    </row>
    <row r="100" spans="1:12" ht="35.1" customHeight="1">
      <c r="A100" s="13"/>
      <c r="B100" s="122">
        <v>8</v>
      </c>
      <c r="C100" s="36" t="s">
        <v>135</v>
      </c>
      <c r="D100" s="265" t="s">
        <v>84</v>
      </c>
      <c r="E100" s="266"/>
      <c r="F100" s="123" t="s">
        <v>223</v>
      </c>
      <c r="G100" s="124">
        <f t="shared" si="3"/>
        <v>26.43</v>
      </c>
      <c r="H100" s="124">
        <v>105.71</v>
      </c>
      <c r="I100" s="125">
        <f t="shared" si="4"/>
        <v>211.44</v>
      </c>
      <c r="J100" s="14"/>
      <c r="K100" t="s">
        <v>70</v>
      </c>
      <c r="L100" s="118" t="s">
        <v>261</v>
      </c>
    </row>
    <row r="101" spans="1:12" ht="35.1" customHeight="1">
      <c r="A101" s="13"/>
      <c r="B101" s="1">
        <v>10</v>
      </c>
      <c r="C101" s="36" t="s">
        <v>135</v>
      </c>
      <c r="D101" s="261" t="s">
        <v>94</v>
      </c>
      <c r="E101" s="262"/>
      <c r="F101" s="41" t="s">
        <v>223</v>
      </c>
      <c r="G101" s="21">
        <f t="shared" si="3"/>
        <v>26.43</v>
      </c>
      <c r="H101" s="21">
        <v>105.71</v>
      </c>
      <c r="I101" s="22">
        <f t="shared" si="4"/>
        <v>264.3</v>
      </c>
      <c r="J101" s="14"/>
    </row>
    <row r="102" spans="1:12" ht="35.1" customHeight="1">
      <c r="A102" s="13"/>
      <c r="B102" s="1">
        <v>5</v>
      </c>
      <c r="C102" s="36" t="s">
        <v>135</v>
      </c>
      <c r="D102" s="261" t="s">
        <v>95</v>
      </c>
      <c r="E102" s="262"/>
      <c r="F102" s="41" t="s">
        <v>223</v>
      </c>
      <c r="G102" s="21">
        <f t="shared" si="3"/>
        <v>26.43</v>
      </c>
      <c r="H102" s="21">
        <v>105.71</v>
      </c>
      <c r="I102" s="22">
        <f t="shared" si="4"/>
        <v>132.15</v>
      </c>
      <c r="J102" s="14"/>
    </row>
    <row r="103" spans="1:12" ht="35.1" customHeight="1">
      <c r="A103" s="13"/>
      <c r="B103" s="1">
        <v>5</v>
      </c>
      <c r="C103" s="36" t="s">
        <v>135</v>
      </c>
      <c r="D103" s="261" t="s">
        <v>93</v>
      </c>
      <c r="E103" s="262"/>
      <c r="F103" s="41" t="s">
        <v>223</v>
      </c>
      <c r="G103" s="21">
        <f t="shared" si="3"/>
        <v>26.43</v>
      </c>
      <c r="H103" s="21">
        <v>105.71</v>
      </c>
      <c r="I103" s="22">
        <f t="shared" si="4"/>
        <v>132.15</v>
      </c>
      <c r="J103" s="14"/>
    </row>
    <row r="104" spans="1:12" ht="35.1" customHeight="1">
      <c r="A104" s="13"/>
      <c r="B104" s="1">
        <v>5</v>
      </c>
      <c r="C104" s="36" t="s">
        <v>135</v>
      </c>
      <c r="D104" s="261" t="s">
        <v>136</v>
      </c>
      <c r="E104" s="262"/>
      <c r="F104" s="41" t="s">
        <v>223</v>
      </c>
      <c r="G104" s="21">
        <f t="shared" si="3"/>
        <v>26.43</v>
      </c>
      <c r="H104" s="21">
        <v>105.71</v>
      </c>
      <c r="I104" s="22">
        <f t="shared" si="4"/>
        <v>132.15</v>
      </c>
      <c r="J104" s="14"/>
    </row>
    <row r="105" spans="1:12" ht="35.1" customHeight="1">
      <c r="A105" s="13"/>
      <c r="B105" s="1">
        <v>5</v>
      </c>
      <c r="C105" s="36" t="s">
        <v>135</v>
      </c>
      <c r="D105" s="261" t="s">
        <v>92</v>
      </c>
      <c r="E105" s="262"/>
      <c r="F105" s="41" t="s">
        <v>223</v>
      </c>
      <c r="G105" s="21">
        <f t="shared" si="3"/>
        <v>26.43</v>
      </c>
      <c r="H105" s="21">
        <v>105.71</v>
      </c>
      <c r="I105" s="22">
        <f t="shared" si="4"/>
        <v>132.15</v>
      </c>
      <c r="J105" s="14"/>
    </row>
    <row r="106" spans="1:12" ht="35.1" customHeight="1">
      <c r="A106" s="13"/>
      <c r="B106" s="1">
        <v>5</v>
      </c>
      <c r="C106" s="36" t="s">
        <v>135</v>
      </c>
      <c r="D106" s="261" t="s">
        <v>98</v>
      </c>
      <c r="E106" s="262"/>
      <c r="F106" s="41" t="s">
        <v>223</v>
      </c>
      <c r="G106" s="21">
        <f t="shared" si="3"/>
        <v>26.43</v>
      </c>
      <c r="H106" s="21">
        <v>105.71</v>
      </c>
      <c r="I106" s="22">
        <f t="shared" si="4"/>
        <v>132.15</v>
      </c>
      <c r="J106" s="14"/>
    </row>
    <row r="107" spans="1:12" ht="35.1" customHeight="1">
      <c r="A107" s="13"/>
      <c r="B107" s="1">
        <v>5</v>
      </c>
      <c r="C107" s="36" t="s">
        <v>135</v>
      </c>
      <c r="D107" s="261" t="s">
        <v>87</v>
      </c>
      <c r="E107" s="262"/>
      <c r="F107" s="41" t="s">
        <v>223</v>
      </c>
      <c r="G107" s="21">
        <f t="shared" si="3"/>
        <v>26.43</v>
      </c>
      <c r="H107" s="21">
        <v>105.71</v>
      </c>
      <c r="I107" s="22">
        <f t="shared" si="4"/>
        <v>132.15</v>
      </c>
      <c r="J107" s="14"/>
    </row>
    <row r="108" spans="1:12" ht="35.1" customHeight="1">
      <c r="A108" s="13"/>
      <c r="B108" s="1">
        <v>5</v>
      </c>
      <c r="C108" s="36" t="s">
        <v>135</v>
      </c>
      <c r="D108" s="261" t="s">
        <v>88</v>
      </c>
      <c r="E108" s="262"/>
      <c r="F108" s="41" t="s">
        <v>223</v>
      </c>
      <c r="G108" s="21">
        <f t="shared" si="3"/>
        <v>26.43</v>
      </c>
      <c r="H108" s="21">
        <v>105.71</v>
      </c>
      <c r="I108" s="22">
        <f t="shared" si="4"/>
        <v>132.15</v>
      </c>
      <c r="J108" s="14"/>
    </row>
    <row r="109" spans="1:12" ht="35.1" customHeight="1">
      <c r="A109" s="13"/>
      <c r="B109" s="1">
        <v>5</v>
      </c>
      <c r="C109" s="36" t="s">
        <v>135</v>
      </c>
      <c r="D109" s="261" t="s">
        <v>137</v>
      </c>
      <c r="E109" s="262"/>
      <c r="F109" s="41" t="s">
        <v>223</v>
      </c>
      <c r="G109" s="21">
        <f t="shared" si="3"/>
        <v>26.43</v>
      </c>
      <c r="H109" s="21">
        <v>105.71</v>
      </c>
      <c r="I109" s="22">
        <f t="shared" si="4"/>
        <v>132.15</v>
      </c>
      <c r="J109" s="14"/>
    </row>
    <row r="110" spans="1:12" ht="35.1" customHeight="1">
      <c r="A110" s="13"/>
      <c r="B110" s="1">
        <v>5</v>
      </c>
      <c r="C110" s="36" t="s">
        <v>135</v>
      </c>
      <c r="D110" s="261" t="s">
        <v>91</v>
      </c>
      <c r="E110" s="262"/>
      <c r="F110" s="41" t="s">
        <v>223</v>
      </c>
      <c r="G110" s="21">
        <f t="shared" si="3"/>
        <v>26.43</v>
      </c>
      <c r="H110" s="21">
        <v>105.71</v>
      </c>
      <c r="I110" s="22">
        <f t="shared" si="4"/>
        <v>132.15</v>
      </c>
      <c r="J110" s="14"/>
    </row>
    <row r="111" spans="1:12" ht="35.1" customHeight="1">
      <c r="A111" s="13"/>
      <c r="B111" s="1">
        <v>5</v>
      </c>
      <c r="C111" s="36" t="s">
        <v>135</v>
      </c>
      <c r="D111" s="261" t="s">
        <v>86</v>
      </c>
      <c r="E111" s="262"/>
      <c r="F111" s="41" t="s">
        <v>223</v>
      </c>
      <c r="G111" s="21">
        <f t="shared" si="3"/>
        <v>26.43</v>
      </c>
      <c r="H111" s="21">
        <v>105.71</v>
      </c>
      <c r="I111" s="22">
        <f t="shared" si="4"/>
        <v>132.15</v>
      </c>
      <c r="J111" s="14"/>
    </row>
    <row r="112" spans="1:12" ht="35.1" customHeight="1">
      <c r="A112" s="13"/>
      <c r="B112" s="1">
        <v>5</v>
      </c>
      <c r="C112" s="36" t="s">
        <v>135</v>
      </c>
      <c r="D112" s="261" t="s">
        <v>85</v>
      </c>
      <c r="E112" s="262"/>
      <c r="F112" s="41" t="s">
        <v>223</v>
      </c>
      <c r="G112" s="21">
        <f t="shared" si="3"/>
        <v>26.43</v>
      </c>
      <c r="H112" s="21">
        <v>105.71</v>
      </c>
      <c r="I112" s="22">
        <f t="shared" si="4"/>
        <v>132.15</v>
      </c>
      <c r="J112" s="14"/>
    </row>
    <row r="113" spans="1:11" ht="35.1" customHeight="1">
      <c r="A113" s="13"/>
      <c r="B113" s="1">
        <v>5</v>
      </c>
      <c r="C113" s="36" t="s">
        <v>135</v>
      </c>
      <c r="D113" s="261" t="s">
        <v>89</v>
      </c>
      <c r="E113" s="262"/>
      <c r="F113" s="41" t="s">
        <v>223</v>
      </c>
      <c r="G113" s="21">
        <f t="shared" si="3"/>
        <v>26.43</v>
      </c>
      <c r="H113" s="21">
        <v>105.71</v>
      </c>
      <c r="I113" s="22">
        <f t="shared" si="4"/>
        <v>132.15</v>
      </c>
      <c r="J113" s="14"/>
    </row>
    <row r="114" spans="1:11" ht="35.1" customHeight="1">
      <c r="A114" s="13"/>
      <c r="B114" s="1">
        <v>5</v>
      </c>
      <c r="C114" s="36" t="s">
        <v>135</v>
      </c>
      <c r="D114" s="261" t="s">
        <v>90</v>
      </c>
      <c r="E114" s="262"/>
      <c r="F114" s="41" t="s">
        <v>223</v>
      </c>
      <c r="G114" s="21">
        <f t="shared" si="3"/>
        <v>26.43</v>
      </c>
      <c r="H114" s="21">
        <v>105.71</v>
      </c>
      <c r="I114" s="22">
        <f t="shared" si="4"/>
        <v>132.15</v>
      </c>
      <c r="J114" s="14"/>
    </row>
    <row r="115" spans="1:11" ht="35.1" customHeight="1">
      <c r="A115" s="13"/>
      <c r="B115" s="122">
        <v>1</v>
      </c>
      <c r="C115" s="36" t="s">
        <v>166</v>
      </c>
      <c r="D115" s="265"/>
      <c r="E115" s="266"/>
      <c r="F115" s="123" t="s">
        <v>273</v>
      </c>
      <c r="G115" s="124">
        <f t="shared" si="3"/>
        <v>348.87</v>
      </c>
      <c r="H115" s="124">
        <v>1395.48</v>
      </c>
      <c r="I115" s="125">
        <f t="shared" si="4"/>
        <v>348.87</v>
      </c>
      <c r="J115" s="14"/>
      <c r="K115" s="118" t="s">
        <v>70</v>
      </c>
    </row>
    <row r="116" spans="1:11" ht="35.1" customHeight="1">
      <c r="A116" s="13"/>
      <c r="B116" s="122">
        <v>100</v>
      </c>
      <c r="C116" s="36" t="s">
        <v>139</v>
      </c>
      <c r="D116" s="265" t="s">
        <v>144</v>
      </c>
      <c r="E116" s="266"/>
      <c r="F116" s="123" t="s">
        <v>285</v>
      </c>
      <c r="G116" s="124">
        <f t="shared" si="3"/>
        <v>6.37</v>
      </c>
      <c r="H116" s="124">
        <v>25.47</v>
      </c>
      <c r="I116" s="125">
        <f t="shared" si="4"/>
        <v>637</v>
      </c>
      <c r="J116" s="14"/>
      <c r="K116" s="118" t="s">
        <v>70</v>
      </c>
    </row>
    <row r="117" spans="1:11" ht="35.1" customHeight="1">
      <c r="A117" s="13"/>
      <c r="B117" s="122">
        <v>100</v>
      </c>
      <c r="C117" s="36" t="s">
        <v>138</v>
      </c>
      <c r="D117" s="265" t="s">
        <v>145</v>
      </c>
      <c r="E117" s="266"/>
      <c r="F117" s="123" t="s">
        <v>286</v>
      </c>
      <c r="G117" s="124">
        <f t="shared" si="3"/>
        <v>6.37</v>
      </c>
      <c r="H117" s="124">
        <v>25.47</v>
      </c>
      <c r="I117" s="125">
        <f t="shared" si="4"/>
        <v>637</v>
      </c>
      <c r="J117" s="14"/>
      <c r="K117" s="118" t="s">
        <v>70</v>
      </c>
    </row>
    <row r="118" spans="1:11" ht="35.1" customHeight="1">
      <c r="A118" s="13"/>
      <c r="B118" s="122">
        <v>100</v>
      </c>
      <c r="C118" s="36" t="s">
        <v>138</v>
      </c>
      <c r="D118" s="265" t="s">
        <v>144</v>
      </c>
      <c r="E118" s="266"/>
      <c r="F118" s="123" t="s">
        <v>286</v>
      </c>
      <c r="G118" s="124">
        <f t="shared" si="3"/>
        <v>6.37</v>
      </c>
      <c r="H118" s="124">
        <v>25.47</v>
      </c>
      <c r="I118" s="125">
        <f t="shared" si="4"/>
        <v>637</v>
      </c>
      <c r="J118" s="14"/>
      <c r="K118" s="118" t="s">
        <v>70</v>
      </c>
    </row>
    <row r="119" spans="1:11" ht="35.1" customHeight="1">
      <c r="A119" s="13"/>
      <c r="B119" s="122">
        <v>50</v>
      </c>
      <c r="C119" s="36" t="s">
        <v>142</v>
      </c>
      <c r="D119" s="265" t="s">
        <v>144</v>
      </c>
      <c r="E119" s="266"/>
      <c r="F119" s="123" t="s">
        <v>287</v>
      </c>
      <c r="G119" s="124">
        <f t="shared" si="3"/>
        <v>6</v>
      </c>
      <c r="H119" s="124">
        <v>23.99</v>
      </c>
      <c r="I119" s="125">
        <f t="shared" si="4"/>
        <v>300</v>
      </c>
      <c r="J119" s="14"/>
      <c r="K119" s="118" t="s">
        <v>70</v>
      </c>
    </row>
    <row r="120" spans="1:11" ht="35.1" customHeight="1">
      <c r="A120" s="13"/>
      <c r="B120" s="122">
        <v>50</v>
      </c>
      <c r="C120" s="36" t="s">
        <v>142</v>
      </c>
      <c r="D120" s="265" t="s">
        <v>143</v>
      </c>
      <c r="E120" s="266"/>
      <c r="F120" s="123" t="s">
        <v>287</v>
      </c>
      <c r="G120" s="124">
        <f t="shared" si="3"/>
        <v>6</v>
      </c>
      <c r="H120" s="124">
        <v>23.99</v>
      </c>
      <c r="I120" s="125">
        <f t="shared" si="4"/>
        <v>300</v>
      </c>
      <c r="J120" s="14"/>
      <c r="K120" s="118" t="s">
        <v>70</v>
      </c>
    </row>
    <row r="121" spans="1:11" ht="35.1" customHeight="1">
      <c r="A121" s="13"/>
      <c r="B121" s="122">
        <v>50</v>
      </c>
      <c r="C121" s="36" t="s">
        <v>146</v>
      </c>
      <c r="D121" s="265" t="s">
        <v>147</v>
      </c>
      <c r="E121" s="266"/>
      <c r="F121" s="123" t="s">
        <v>288</v>
      </c>
      <c r="G121" s="124">
        <f t="shared" si="3"/>
        <v>5.08</v>
      </c>
      <c r="H121" s="124">
        <v>20.3</v>
      </c>
      <c r="I121" s="125">
        <f t="shared" si="4"/>
        <v>254</v>
      </c>
      <c r="J121" s="14"/>
      <c r="K121" s="118" t="s">
        <v>70</v>
      </c>
    </row>
    <row r="122" spans="1:11" ht="35.1" customHeight="1">
      <c r="A122" s="13"/>
      <c r="B122" s="122">
        <v>50</v>
      </c>
      <c r="C122" s="36" t="s">
        <v>146</v>
      </c>
      <c r="D122" s="265" t="s">
        <v>148</v>
      </c>
      <c r="E122" s="266"/>
      <c r="F122" s="123" t="s">
        <v>288</v>
      </c>
      <c r="G122" s="124">
        <f t="shared" si="3"/>
        <v>5.08</v>
      </c>
      <c r="H122" s="124">
        <v>20.3</v>
      </c>
      <c r="I122" s="125">
        <f t="shared" si="4"/>
        <v>254</v>
      </c>
      <c r="J122" s="14"/>
      <c r="K122" s="118" t="s">
        <v>70</v>
      </c>
    </row>
    <row r="123" spans="1:11" ht="35.1" customHeight="1">
      <c r="A123" s="13"/>
      <c r="B123" s="122">
        <v>50</v>
      </c>
      <c r="C123" s="36" t="s">
        <v>146</v>
      </c>
      <c r="D123" s="265" t="s">
        <v>149</v>
      </c>
      <c r="E123" s="266"/>
      <c r="F123" s="123" t="s">
        <v>288</v>
      </c>
      <c r="G123" s="124">
        <f t="shared" si="3"/>
        <v>5.08</v>
      </c>
      <c r="H123" s="124">
        <v>20.3</v>
      </c>
      <c r="I123" s="125">
        <f t="shared" si="4"/>
        <v>254</v>
      </c>
      <c r="J123" s="14"/>
      <c r="K123" s="118" t="s">
        <v>70</v>
      </c>
    </row>
    <row r="124" spans="1:11" ht="35.1" customHeight="1">
      <c r="A124" s="13"/>
      <c r="B124" s="122">
        <v>50</v>
      </c>
      <c r="C124" s="36" t="s">
        <v>146</v>
      </c>
      <c r="D124" s="265" t="s">
        <v>150</v>
      </c>
      <c r="E124" s="266"/>
      <c r="F124" s="123" t="s">
        <v>288</v>
      </c>
      <c r="G124" s="124">
        <f t="shared" si="3"/>
        <v>5.08</v>
      </c>
      <c r="H124" s="124">
        <v>20.3</v>
      </c>
      <c r="I124" s="125">
        <f t="shared" si="4"/>
        <v>254</v>
      </c>
      <c r="J124" s="14"/>
      <c r="K124" s="118" t="s">
        <v>70</v>
      </c>
    </row>
    <row r="125" spans="1:11" ht="35.1" customHeight="1">
      <c r="A125" s="13"/>
      <c r="B125" s="122">
        <v>50</v>
      </c>
      <c r="C125" s="36" t="s">
        <v>146</v>
      </c>
      <c r="D125" s="265" t="s">
        <v>151</v>
      </c>
      <c r="E125" s="266"/>
      <c r="F125" s="123" t="s">
        <v>288</v>
      </c>
      <c r="G125" s="124">
        <f t="shared" si="3"/>
        <v>5.08</v>
      </c>
      <c r="H125" s="124">
        <v>20.3</v>
      </c>
      <c r="I125" s="125">
        <f t="shared" si="4"/>
        <v>254</v>
      </c>
      <c r="J125" s="14"/>
      <c r="K125" s="118" t="s">
        <v>70</v>
      </c>
    </row>
    <row r="126" spans="1:11" ht="35.1" customHeight="1">
      <c r="A126" s="13"/>
      <c r="B126" s="122">
        <v>30</v>
      </c>
      <c r="C126" s="36" t="s">
        <v>152</v>
      </c>
      <c r="D126" s="265" t="s">
        <v>145</v>
      </c>
      <c r="E126" s="266"/>
      <c r="F126" s="123" t="s">
        <v>289</v>
      </c>
      <c r="G126" s="124">
        <f t="shared" si="3"/>
        <v>6</v>
      </c>
      <c r="H126" s="124">
        <v>23.99</v>
      </c>
      <c r="I126" s="125">
        <f t="shared" si="4"/>
        <v>180</v>
      </c>
      <c r="J126" s="14"/>
      <c r="K126" s="118" t="s">
        <v>70</v>
      </c>
    </row>
    <row r="127" spans="1:11" ht="35.1" customHeight="1">
      <c r="A127" s="13"/>
      <c r="B127" s="122">
        <v>30</v>
      </c>
      <c r="C127" s="36" t="s">
        <v>152</v>
      </c>
      <c r="D127" s="265" t="s">
        <v>153</v>
      </c>
      <c r="E127" s="266"/>
      <c r="F127" s="123" t="s">
        <v>289</v>
      </c>
      <c r="G127" s="124">
        <f t="shared" si="3"/>
        <v>6</v>
      </c>
      <c r="H127" s="124">
        <v>23.99</v>
      </c>
      <c r="I127" s="125">
        <f t="shared" si="4"/>
        <v>180</v>
      </c>
      <c r="J127" s="14"/>
      <c r="K127" s="118" t="s">
        <v>70</v>
      </c>
    </row>
    <row r="128" spans="1:11" ht="35.1" customHeight="1">
      <c r="A128" s="13"/>
      <c r="B128" s="122">
        <v>20</v>
      </c>
      <c r="C128" s="36" t="s">
        <v>152</v>
      </c>
      <c r="D128" s="265" t="s">
        <v>154</v>
      </c>
      <c r="E128" s="266"/>
      <c r="F128" s="123" t="s">
        <v>289</v>
      </c>
      <c r="G128" s="124">
        <f t="shared" si="3"/>
        <v>6</v>
      </c>
      <c r="H128" s="124">
        <v>23.99</v>
      </c>
      <c r="I128" s="125">
        <f t="shared" si="4"/>
        <v>120</v>
      </c>
      <c r="J128" s="14"/>
      <c r="K128" s="118" t="s">
        <v>70</v>
      </c>
    </row>
    <row r="129" spans="1:11" ht="35.1" customHeight="1">
      <c r="A129" s="13"/>
      <c r="B129" s="122">
        <v>30</v>
      </c>
      <c r="C129" s="36" t="s">
        <v>152</v>
      </c>
      <c r="D129" s="265" t="s">
        <v>144</v>
      </c>
      <c r="E129" s="266"/>
      <c r="F129" s="123" t="s">
        <v>289</v>
      </c>
      <c r="G129" s="124">
        <f t="shared" si="3"/>
        <v>6</v>
      </c>
      <c r="H129" s="124">
        <v>23.99</v>
      </c>
      <c r="I129" s="125">
        <f t="shared" si="4"/>
        <v>180</v>
      </c>
      <c r="J129" s="14"/>
      <c r="K129" s="118" t="s">
        <v>70</v>
      </c>
    </row>
    <row r="130" spans="1:11" ht="35.1" customHeight="1">
      <c r="A130" s="13"/>
      <c r="B130" s="122">
        <v>30</v>
      </c>
      <c r="C130" s="36" t="s">
        <v>152</v>
      </c>
      <c r="D130" s="265" t="s">
        <v>143</v>
      </c>
      <c r="E130" s="266"/>
      <c r="F130" s="123" t="s">
        <v>289</v>
      </c>
      <c r="G130" s="124">
        <f t="shared" si="3"/>
        <v>6</v>
      </c>
      <c r="H130" s="124">
        <v>23.99</v>
      </c>
      <c r="I130" s="125">
        <f t="shared" si="4"/>
        <v>180</v>
      </c>
      <c r="J130" s="14"/>
      <c r="K130" s="118" t="s">
        <v>70</v>
      </c>
    </row>
    <row r="131" spans="1:11" ht="35.1" customHeight="1">
      <c r="A131" s="13"/>
      <c r="B131" s="122">
        <v>20</v>
      </c>
      <c r="C131" s="36" t="s">
        <v>152</v>
      </c>
      <c r="D131" s="265" t="s">
        <v>155</v>
      </c>
      <c r="E131" s="266"/>
      <c r="F131" s="123" t="s">
        <v>289</v>
      </c>
      <c r="G131" s="124">
        <f t="shared" si="3"/>
        <v>6</v>
      </c>
      <c r="H131" s="124">
        <v>23.99</v>
      </c>
      <c r="I131" s="125">
        <f t="shared" si="4"/>
        <v>120</v>
      </c>
      <c r="J131" s="14"/>
      <c r="K131" s="118" t="s">
        <v>70</v>
      </c>
    </row>
    <row r="132" spans="1:11" ht="35.1" customHeight="1">
      <c r="A132" s="13"/>
      <c r="B132" s="122">
        <v>50</v>
      </c>
      <c r="C132" s="36" t="s">
        <v>156</v>
      </c>
      <c r="D132" s="265" t="s">
        <v>144</v>
      </c>
      <c r="E132" s="266"/>
      <c r="F132" s="123" t="s">
        <v>290</v>
      </c>
      <c r="G132" s="124">
        <f t="shared" si="3"/>
        <v>6.37</v>
      </c>
      <c r="H132" s="124">
        <v>25.47</v>
      </c>
      <c r="I132" s="125">
        <f t="shared" si="4"/>
        <v>318.5</v>
      </c>
      <c r="J132" s="14"/>
      <c r="K132" s="118" t="s">
        <v>70</v>
      </c>
    </row>
    <row r="133" spans="1:11" ht="35.1" customHeight="1">
      <c r="A133" s="13"/>
      <c r="B133" s="122">
        <v>30</v>
      </c>
      <c r="C133" s="36" t="s">
        <v>156</v>
      </c>
      <c r="D133" s="265" t="s">
        <v>155</v>
      </c>
      <c r="E133" s="266"/>
      <c r="F133" s="123" t="s">
        <v>290</v>
      </c>
      <c r="G133" s="124">
        <f t="shared" si="3"/>
        <v>6.37</v>
      </c>
      <c r="H133" s="124">
        <v>25.47</v>
      </c>
      <c r="I133" s="125">
        <f t="shared" si="4"/>
        <v>191.1</v>
      </c>
      <c r="J133" s="14"/>
      <c r="K133" s="118" t="s">
        <v>70</v>
      </c>
    </row>
    <row r="134" spans="1:11" ht="35.1" customHeight="1">
      <c r="A134" s="13"/>
      <c r="B134" s="122">
        <v>30</v>
      </c>
      <c r="C134" s="36" t="s">
        <v>157</v>
      </c>
      <c r="D134" s="265" t="s">
        <v>145</v>
      </c>
      <c r="E134" s="266"/>
      <c r="F134" s="123" t="s">
        <v>291</v>
      </c>
      <c r="G134" s="124">
        <f t="shared" si="3"/>
        <v>6</v>
      </c>
      <c r="H134" s="124">
        <v>23.99</v>
      </c>
      <c r="I134" s="125">
        <f t="shared" si="4"/>
        <v>180</v>
      </c>
      <c r="J134" s="14"/>
      <c r="K134" s="118" t="s">
        <v>70</v>
      </c>
    </row>
    <row r="135" spans="1:11" ht="35.1" customHeight="1">
      <c r="A135" s="13"/>
      <c r="B135" s="122">
        <v>30</v>
      </c>
      <c r="C135" s="36" t="s">
        <v>157</v>
      </c>
      <c r="D135" s="265" t="s">
        <v>153</v>
      </c>
      <c r="E135" s="266"/>
      <c r="F135" s="123" t="s">
        <v>291</v>
      </c>
      <c r="G135" s="124">
        <f t="shared" si="3"/>
        <v>6</v>
      </c>
      <c r="H135" s="124">
        <v>23.99</v>
      </c>
      <c r="I135" s="125">
        <f t="shared" si="4"/>
        <v>180</v>
      </c>
      <c r="J135" s="14"/>
      <c r="K135" s="118" t="s">
        <v>70</v>
      </c>
    </row>
    <row r="136" spans="1:11" ht="35.1" customHeight="1">
      <c r="A136" s="13"/>
      <c r="B136" s="122">
        <v>30</v>
      </c>
      <c r="C136" s="36" t="s">
        <v>157</v>
      </c>
      <c r="D136" s="265" t="s">
        <v>144</v>
      </c>
      <c r="E136" s="266"/>
      <c r="F136" s="123" t="s">
        <v>291</v>
      </c>
      <c r="G136" s="124">
        <f t="shared" si="3"/>
        <v>6</v>
      </c>
      <c r="H136" s="124">
        <v>23.99</v>
      </c>
      <c r="I136" s="125">
        <f t="shared" si="4"/>
        <v>180</v>
      </c>
      <c r="J136" s="14"/>
      <c r="K136" s="118" t="s">
        <v>70</v>
      </c>
    </row>
    <row r="137" spans="1:11" ht="35.1" customHeight="1">
      <c r="A137" s="13"/>
      <c r="B137" s="122">
        <v>30</v>
      </c>
      <c r="C137" s="36" t="s">
        <v>157</v>
      </c>
      <c r="D137" s="265" t="s">
        <v>143</v>
      </c>
      <c r="E137" s="266"/>
      <c r="F137" s="123" t="s">
        <v>291</v>
      </c>
      <c r="G137" s="124">
        <f t="shared" si="3"/>
        <v>6</v>
      </c>
      <c r="H137" s="124">
        <v>23.99</v>
      </c>
      <c r="I137" s="125">
        <f t="shared" si="4"/>
        <v>180</v>
      </c>
      <c r="J137" s="14"/>
      <c r="K137" s="118" t="s">
        <v>70</v>
      </c>
    </row>
    <row r="138" spans="1:11" ht="35.1" customHeight="1">
      <c r="A138" s="13"/>
      <c r="B138" s="122">
        <v>30</v>
      </c>
      <c r="C138" s="36" t="s">
        <v>157</v>
      </c>
      <c r="D138" s="265" t="s">
        <v>155</v>
      </c>
      <c r="E138" s="266"/>
      <c r="F138" s="123" t="s">
        <v>291</v>
      </c>
      <c r="G138" s="124">
        <f t="shared" si="3"/>
        <v>6</v>
      </c>
      <c r="H138" s="124">
        <v>23.99</v>
      </c>
      <c r="I138" s="125">
        <f t="shared" si="4"/>
        <v>180</v>
      </c>
      <c r="J138" s="14"/>
      <c r="K138" s="118" t="s">
        <v>70</v>
      </c>
    </row>
    <row r="139" spans="1:11" ht="35.1" customHeight="1">
      <c r="A139" s="13"/>
      <c r="B139" s="122">
        <v>30</v>
      </c>
      <c r="C139" s="36" t="s">
        <v>157</v>
      </c>
      <c r="D139" s="265" t="s">
        <v>158</v>
      </c>
      <c r="E139" s="266"/>
      <c r="F139" s="123" t="s">
        <v>291</v>
      </c>
      <c r="G139" s="124">
        <f t="shared" si="3"/>
        <v>6</v>
      </c>
      <c r="H139" s="124">
        <v>23.99</v>
      </c>
      <c r="I139" s="125">
        <f t="shared" si="4"/>
        <v>180</v>
      </c>
      <c r="J139" s="14"/>
      <c r="K139" s="118" t="s">
        <v>70</v>
      </c>
    </row>
    <row r="140" spans="1:11" ht="35.1" customHeight="1">
      <c r="A140" s="13"/>
      <c r="B140" s="122">
        <v>30</v>
      </c>
      <c r="C140" s="36" t="s">
        <v>159</v>
      </c>
      <c r="D140" s="265" t="s">
        <v>145</v>
      </c>
      <c r="E140" s="266"/>
      <c r="F140" s="123" t="s">
        <v>292</v>
      </c>
      <c r="G140" s="124">
        <f t="shared" si="3"/>
        <v>6.37</v>
      </c>
      <c r="H140" s="124">
        <v>25.47</v>
      </c>
      <c r="I140" s="125">
        <f t="shared" si="4"/>
        <v>191.1</v>
      </c>
      <c r="J140" s="14"/>
      <c r="K140" s="118" t="s">
        <v>70</v>
      </c>
    </row>
    <row r="141" spans="1:11" ht="35.1" customHeight="1">
      <c r="A141" s="13"/>
      <c r="B141" s="122">
        <v>30</v>
      </c>
      <c r="C141" s="36" t="s">
        <v>159</v>
      </c>
      <c r="D141" s="265" t="s">
        <v>154</v>
      </c>
      <c r="E141" s="266"/>
      <c r="F141" s="123" t="s">
        <v>292</v>
      </c>
      <c r="G141" s="124">
        <f t="shared" si="3"/>
        <v>6.37</v>
      </c>
      <c r="H141" s="124">
        <v>25.47</v>
      </c>
      <c r="I141" s="125">
        <f t="shared" si="4"/>
        <v>191.1</v>
      </c>
      <c r="J141" s="14"/>
      <c r="K141" s="118" t="s">
        <v>70</v>
      </c>
    </row>
    <row r="142" spans="1:11" ht="35.1" customHeight="1">
      <c r="A142" s="13"/>
      <c r="B142" s="122">
        <v>50</v>
      </c>
      <c r="C142" s="36" t="s">
        <v>159</v>
      </c>
      <c r="D142" s="265" t="s">
        <v>144</v>
      </c>
      <c r="E142" s="266"/>
      <c r="F142" s="123" t="s">
        <v>292</v>
      </c>
      <c r="G142" s="124">
        <f t="shared" si="3"/>
        <v>6.37</v>
      </c>
      <c r="H142" s="124">
        <v>25.47</v>
      </c>
      <c r="I142" s="125">
        <f t="shared" si="4"/>
        <v>318.5</v>
      </c>
      <c r="J142" s="14"/>
      <c r="K142" s="118" t="s">
        <v>70</v>
      </c>
    </row>
    <row r="143" spans="1:11" ht="35.1" customHeight="1">
      <c r="A143" s="13"/>
      <c r="B143" s="122">
        <v>30</v>
      </c>
      <c r="C143" s="36" t="s">
        <v>159</v>
      </c>
      <c r="D143" s="265" t="s">
        <v>155</v>
      </c>
      <c r="E143" s="266"/>
      <c r="F143" s="123" t="s">
        <v>292</v>
      </c>
      <c r="G143" s="124">
        <f t="shared" si="3"/>
        <v>6.37</v>
      </c>
      <c r="H143" s="124">
        <v>25.47</v>
      </c>
      <c r="I143" s="125">
        <f t="shared" si="4"/>
        <v>191.1</v>
      </c>
      <c r="J143" s="14"/>
      <c r="K143" s="118" t="s">
        <v>70</v>
      </c>
    </row>
    <row r="144" spans="1:11" ht="35.1" customHeight="1">
      <c r="A144" s="13"/>
      <c r="B144" s="122">
        <v>30</v>
      </c>
      <c r="C144" s="36" t="s">
        <v>159</v>
      </c>
      <c r="D144" s="265" t="s">
        <v>160</v>
      </c>
      <c r="E144" s="266"/>
      <c r="F144" s="123" t="s">
        <v>292</v>
      </c>
      <c r="G144" s="124">
        <f t="shared" si="3"/>
        <v>6.37</v>
      </c>
      <c r="H144" s="124">
        <v>25.47</v>
      </c>
      <c r="I144" s="125">
        <f t="shared" si="4"/>
        <v>191.1</v>
      </c>
      <c r="J144" s="14"/>
      <c r="K144" s="118" t="s">
        <v>70</v>
      </c>
    </row>
    <row r="145" spans="1:11" ht="35.1" customHeight="1">
      <c r="A145" s="13"/>
      <c r="B145" s="122">
        <v>20</v>
      </c>
      <c r="C145" s="36" t="s">
        <v>161</v>
      </c>
      <c r="D145" s="265" t="s">
        <v>145</v>
      </c>
      <c r="E145" s="266"/>
      <c r="F145" s="123" t="s">
        <v>232</v>
      </c>
      <c r="G145" s="124">
        <f t="shared" si="3"/>
        <v>18.66</v>
      </c>
      <c r="H145" s="124">
        <v>74.650000000000006</v>
      </c>
      <c r="I145" s="125">
        <f t="shared" si="4"/>
        <v>373.2</v>
      </c>
      <c r="J145" s="14"/>
      <c r="K145" s="118" t="s">
        <v>70</v>
      </c>
    </row>
    <row r="146" spans="1:11" ht="35.1" customHeight="1">
      <c r="A146" s="13"/>
      <c r="B146" s="122">
        <v>20</v>
      </c>
      <c r="C146" s="36" t="s">
        <v>161</v>
      </c>
      <c r="D146" s="265" t="s">
        <v>153</v>
      </c>
      <c r="E146" s="266"/>
      <c r="F146" s="123" t="s">
        <v>232</v>
      </c>
      <c r="G146" s="124">
        <f t="shared" si="3"/>
        <v>18.66</v>
      </c>
      <c r="H146" s="124">
        <v>74.650000000000006</v>
      </c>
      <c r="I146" s="125">
        <f t="shared" si="4"/>
        <v>373.2</v>
      </c>
      <c r="J146" s="14"/>
      <c r="K146" s="118" t="s">
        <v>70</v>
      </c>
    </row>
    <row r="147" spans="1:11" ht="35.1" customHeight="1">
      <c r="A147" s="13"/>
      <c r="B147" s="122">
        <v>20</v>
      </c>
      <c r="C147" s="36" t="s">
        <v>161</v>
      </c>
      <c r="D147" s="265" t="s">
        <v>154</v>
      </c>
      <c r="E147" s="266"/>
      <c r="F147" s="123" t="s">
        <v>232</v>
      </c>
      <c r="G147" s="124">
        <f t="shared" si="3"/>
        <v>18.66</v>
      </c>
      <c r="H147" s="124">
        <v>74.650000000000006</v>
      </c>
      <c r="I147" s="125">
        <f t="shared" si="4"/>
        <v>373.2</v>
      </c>
      <c r="J147" s="14"/>
      <c r="K147" s="118" t="s">
        <v>70</v>
      </c>
    </row>
    <row r="148" spans="1:11" ht="35.1" customHeight="1">
      <c r="A148" s="13"/>
      <c r="B148" s="122">
        <v>10</v>
      </c>
      <c r="C148" s="36" t="s">
        <v>161</v>
      </c>
      <c r="D148" s="265" t="s">
        <v>162</v>
      </c>
      <c r="E148" s="266"/>
      <c r="F148" s="123" t="s">
        <v>232</v>
      </c>
      <c r="G148" s="124">
        <f t="shared" si="3"/>
        <v>18.66</v>
      </c>
      <c r="H148" s="124">
        <v>74.650000000000006</v>
      </c>
      <c r="I148" s="125">
        <f t="shared" si="4"/>
        <v>186.6</v>
      </c>
      <c r="J148" s="14"/>
      <c r="K148" s="118" t="s">
        <v>70</v>
      </c>
    </row>
    <row r="149" spans="1:11" ht="35.1" customHeight="1">
      <c r="A149" s="13"/>
      <c r="B149" s="122">
        <v>30</v>
      </c>
      <c r="C149" s="36" t="s">
        <v>161</v>
      </c>
      <c r="D149" s="265" t="s">
        <v>144</v>
      </c>
      <c r="E149" s="266"/>
      <c r="F149" s="123" t="s">
        <v>232</v>
      </c>
      <c r="G149" s="124">
        <f t="shared" si="3"/>
        <v>18.66</v>
      </c>
      <c r="H149" s="124">
        <v>74.650000000000006</v>
      </c>
      <c r="I149" s="125">
        <f t="shared" si="4"/>
        <v>559.79999999999995</v>
      </c>
      <c r="J149" s="14"/>
      <c r="K149" s="118" t="s">
        <v>70</v>
      </c>
    </row>
    <row r="150" spans="1:11" ht="35.1" customHeight="1">
      <c r="A150" s="13"/>
      <c r="B150" s="122">
        <v>30</v>
      </c>
      <c r="C150" s="36" t="s">
        <v>161</v>
      </c>
      <c r="D150" s="265" t="s">
        <v>143</v>
      </c>
      <c r="E150" s="266"/>
      <c r="F150" s="123" t="s">
        <v>232</v>
      </c>
      <c r="G150" s="124">
        <f t="shared" ref="G150:G213" si="5">ROUND(H150/4,2)</f>
        <v>18.66</v>
      </c>
      <c r="H150" s="124">
        <v>74.650000000000006</v>
      </c>
      <c r="I150" s="125">
        <f t="shared" ref="I150:I213" si="6">G150*B150</f>
        <v>559.79999999999995</v>
      </c>
      <c r="J150" s="14"/>
      <c r="K150" s="118" t="s">
        <v>70</v>
      </c>
    </row>
    <row r="151" spans="1:11" ht="35.1" customHeight="1">
      <c r="A151" s="13"/>
      <c r="B151" s="122">
        <v>20</v>
      </c>
      <c r="C151" s="36" t="s">
        <v>161</v>
      </c>
      <c r="D151" s="265" t="s">
        <v>155</v>
      </c>
      <c r="E151" s="266"/>
      <c r="F151" s="123" t="s">
        <v>232</v>
      </c>
      <c r="G151" s="124">
        <f t="shared" si="5"/>
        <v>18.66</v>
      </c>
      <c r="H151" s="124">
        <v>74.650000000000006</v>
      </c>
      <c r="I151" s="125">
        <f t="shared" si="6"/>
        <v>373.2</v>
      </c>
      <c r="J151" s="14"/>
      <c r="K151" s="118" t="s">
        <v>70</v>
      </c>
    </row>
    <row r="152" spans="1:11" ht="35.1" customHeight="1">
      <c r="A152" s="13"/>
      <c r="B152" s="122">
        <v>10</v>
      </c>
      <c r="C152" s="36" t="s">
        <v>161</v>
      </c>
      <c r="D152" s="265" t="s">
        <v>158</v>
      </c>
      <c r="E152" s="266"/>
      <c r="F152" s="123" t="s">
        <v>232</v>
      </c>
      <c r="G152" s="124">
        <f t="shared" si="5"/>
        <v>18.66</v>
      </c>
      <c r="H152" s="124">
        <v>74.650000000000006</v>
      </c>
      <c r="I152" s="125">
        <f t="shared" si="6"/>
        <v>186.6</v>
      </c>
      <c r="J152" s="14"/>
      <c r="K152" s="118" t="s">
        <v>70</v>
      </c>
    </row>
    <row r="153" spans="1:11" ht="35.1" customHeight="1">
      <c r="A153" s="13"/>
      <c r="B153" s="122">
        <v>10</v>
      </c>
      <c r="C153" s="36" t="s">
        <v>161</v>
      </c>
      <c r="D153" s="265" t="s">
        <v>163</v>
      </c>
      <c r="E153" s="266"/>
      <c r="F153" s="123" t="s">
        <v>232</v>
      </c>
      <c r="G153" s="124">
        <f t="shared" si="5"/>
        <v>18.66</v>
      </c>
      <c r="H153" s="124">
        <v>74.650000000000006</v>
      </c>
      <c r="I153" s="125">
        <f t="shared" si="6"/>
        <v>186.6</v>
      </c>
      <c r="J153" s="14"/>
      <c r="K153" s="118" t="s">
        <v>70</v>
      </c>
    </row>
    <row r="154" spans="1:11" ht="35.1" customHeight="1">
      <c r="A154" s="13"/>
      <c r="B154" s="122">
        <v>50</v>
      </c>
      <c r="C154" s="36" t="s">
        <v>164</v>
      </c>
      <c r="D154" s="265" t="s">
        <v>141</v>
      </c>
      <c r="E154" s="266"/>
      <c r="F154" s="123" t="s">
        <v>233</v>
      </c>
      <c r="G154" s="124">
        <f t="shared" si="5"/>
        <v>2.2200000000000002</v>
      </c>
      <c r="H154" s="124">
        <v>8.86</v>
      </c>
      <c r="I154" s="125">
        <f t="shared" si="6"/>
        <v>111.00000000000001</v>
      </c>
      <c r="J154" s="14"/>
      <c r="K154" s="118" t="s">
        <v>70</v>
      </c>
    </row>
    <row r="155" spans="1:11" ht="35.1" customHeight="1">
      <c r="A155" s="13"/>
      <c r="B155" s="122">
        <v>100</v>
      </c>
      <c r="C155" s="36" t="s">
        <v>164</v>
      </c>
      <c r="D155" s="265" t="s">
        <v>140</v>
      </c>
      <c r="E155" s="266"/>
      <c r="F155" s="123" t="s">
        <v>233</v>
      </c>
      <c r="G155" s="124">
        <f t="shared" si="5"/>
        <v>2.2200000000000002</v>
      </c>
      <c r="H155" s="124">
        <v>8.86</v>
      </c>
      <c r="I155" s="125">
        <f t="shared" si="6"/>
        <v>222.00000000000003</v>
      </c>
      <c r="J155" s="14"/>
      <c r="K155" s="118" t="s">
        <v>70</v>
      </c>
    </row>
    <row r="156" spans="1:11" ht="35.1" customHeight="1">
      <c r="A156" s="13"/>
      <c r="B156" s="122">
        <v>30</v>
      </c>
      <c r="C156" s="36" t="s">
        <v>164</v>
      </c>
      <c r="D156" s="265" t="s">
        <v>165</v>
      </c>
      <c r="E156" s="266"/>
      <c r="F156" s="123" t="s">
        <v>233</v>
      </c>
      <c r="G156" s="124">
        <f t="shared" si="5"/>
        <v>2.2200000000000002</v>
      </c>
      <c r="H156" s="124">
        <v>8.86</v>
      </c>
      <c r="I156" s="125">
        <f t="shared" si="6"/>
        <v>66.600000000000009</v>
      </c>
      <c r="J156" s="14"/>
      <c r="K156" s="118" t="s">
        <v>70</v>
      </c>
    </row>
    <row r="157" spans="1:11" ht="35.1" customHeight="1">
      <c r="A157" s="13"/>
      <c r="B157" s="122">
        <v>50</v>
      </c>
      <c r="C157" s="36" t="s">
        <v>167</v>
      </c>
      <c r="D157" s="265" t="s">
        <v>140</v>
      </c>
      <c r="E157" s="266"/>
      <c r="F157" s="123" t="s">
        <v>299</v>
      </c>
      <c r="G157" s="124">
        <f t="shared" si="5"/>
        <v>13.75</v>
      </c>
      <c r="H157" s="124">
        <v>55</v>
      </c>
      <c r="I157" s="125">
        <f t="shared" si="6"/>
        <v>687.5</v>
      </c>
      <c r="J157" s="14"/>
      <c r="K157" s="118" t="s">
        <v>70</v>
      </c>
    </row>
    <row r="158" spans="1:11" ht="35.1" customHeight="1">
      <c r="A158" s="13"/>
      <c r="B158" s="122">
        <v>300</v>
      </c>
      <c r="C158" s="36" t="s">
        <v>167</v>
      </c>
      <c r="D158" s="265" t="s">
        <v>165</v>
      </c>
      <c r="E158" s="266"/>
      <c r="F158" s="123" t="s">
        <v>299</v>
      </c>
      <c r="G158" s="124">
        <f t="shared" si="5"/>
        <v>13.75</v>
      </c>
      <c r="H158" s="124">
        <v>55</v>
      </c>
      <c r="I158" s="125">
        <f t="shared" si="6"/>
        <v>4125</v>
      </c>
      <c r="J158" s="14"/>
      <c r="K158" s="118" t="s">
        <v>70</v>
      </c>
    </row>
    <row r="159" spans="1:11" ht="35.1" customHeight="1">
      <c r="A159" s="13"/>
      <c r="B159" s="122">
        <v>20</v>
      </c>
      <c r="C159" s="36" t="s">
        <v>167</v>
      </c>
      <c r="D159" s="265" t="s">
        <v>168</v>
      </c>
      <c r="E159" s="266"/>
      <c r="F159" s="123" t="s">
        <v>299</v>
      </c>
      <c r="G159" s="124">
        <f t="shared" si="5"/>
        <v>13.75</v>
      </c>
      <c r="H159" s="124">
        <v>55</v>
      </c>
      <c r="I159" s="125">
        <f t="shared" si="6"/>
        <v>275</v>
      </c>
      <c r="J159" s="14"/>
      <c r="K159" s="118" t="s">
        <v>70</v>
      </c>
    </row>
    <row r="160" spans="1:11" ht="35.1" customHeight="1">
      <c r="A160" s="13"/>
      <c r="B160" s="122">
        <v>300</v>
      </c>
      <c r="C160" s="36" t="s">
        <v>169</v>
      </c>
      <c r="D160" s="265" t="s">
        <v>165</v>
      </c>
      <c r="E160" s="266"/>
      <c r="F160" s="123" t="s">
        <v>300</v>
      </c>
      <c r="G160" s="124">
        <f t="shared" si="5"/>
        <v>13.75</v>
      </c>
      <c r="H160" s="124">
        <v>55</v>
      </c>
      <c r="I160" s="125">
        <f t="shared" si="6"/>
        <v>4125</v>
      </c>
      <c r="J160" s="14"/>
      <c r="K160" s="118" t="s">
        <v>70</v>
      </c>
    </row>
    <row r="161" spans="1:11" ht="35.1" customHeight="1">
      <c r="A161" s="13"/>
      <c r="B161" s="122">
        <v>20</v>
      </c>
      <c r="C161" s="36" t="s">
        <v>169</v>
      </c>
      <c r="D161" s="265" t="s">
        <v>168</v>
      </c>
      <c r="E161" s="266"/>
      <c r="F161" s="123" t="s">
        <v>300</v>
      </c>
      <c r="G161" s="124">
        <f t="shared" si="5"/>
        <v>13.75</v>
      </c>
      <c r="H161" s="124">
        <v>55</v>
      </c>
      <c r="I161" s="125">
        <f t="shared" si="6"/>
        <v>275</v>
      </c>
      <c r="J161" s="14"/>
      <c r="K161" s="118" t="s">
        <v>70</v>
      </c>
    </row>
    <row r="162" spans="1:11" ht="35.1" customHeight="1">
      <c r="A162" s="13"/>
      <c r="B162" s="122">
        <v>20</v>
      </c>
      <c r="C162" s="36" t="s">
        <v>169</v>
      </c>
      <c r="D162" s="265" t="s">
        <v>170</v>
      </c>
      <c r="E162" s="266"/>
      <c r="F162" s="123" t="s">
        <v>300</v>
      </c>
      <c r="G162" s="124">
        <f t="shared" si="5"/>
        <v>13.75</v>
      </c>
      <c r="H162" s="124">
        <v>55</v>
      </c>
      <c r="I162" s="125">
        <f t="shared" si="6"/>
        <v>275</v>
      </c>
      <c r="J162" s="14"/>
      <c r="K162" s="118" t="s">
        <v>70</v>
      </c>
    </row>
    <row r="163" spans="1:11" ht="35.1" customHeight="1">
      <c r="A163" s="13"/>
      <c r="B163" s="122">
        <v>20</v>
      </c>
      <c r="C163" s="36" t="s">
        <v>171</v>
      </c>
      <c r="D163" s="265" t="s">
        <v>165</v>
      </c>
      <c r="E163" s="266"/>
      <c r="F163" s="123" t="s">
        <v>301</v>
      </c>
      <c r="G163" s="124">
        <f t="shared" si="5"/>
        <v>15.41</v>
      </c>
      <c r="H163" s="124">
        <v>61.64</v>
      </c>
      <c r="I163" s="125">
        <f t="shared" si="6"/>
        <v>308.2</v>
      </c>
      <c r="J163" s="14"/>
      <c r="K163" s="118" t="s">
        <v>70</v>
      </c>
    </row>
    <row r="164" spans="1:11" ht="35.1" customHeight="1">
      <c r="A164" s="13"/>
      <c r="B164" s="122">
        <v>30</v>
      </c>
      <c r="C164" s="36" t="s">
        <v>172</v>
      </c>
      <c r="D164" s="265" t="s">
        <v>173</v>
      </c>
      <c r="E164" s="266"/>
      <c r="F164" s="123" t="s">
        <v>302</v>
      </c>
      <c r="G164" s="124">
        <f t="shared" si="5"/>
        <v>19.100000000000001</v>
      </c>
      <c r="H164" s="124">
        <v>76.400000000000006</v>
      </c>
      <c r="I164" s="125">
        <f t="shared" si="6"/>
        <v>573</v>
      </c>
      <c r="J164" s="14"/>
      <c r="K164" s="118" t="s">
        <v>70</v>
      </c>
    </row>
    <row r="165" spans="1:11" ht="35.1" customHeight="1">
      <c r="A165" s="13"/>
      <c r="B165" s="122">
        <v>30</v>
      </c>
      <c r="C165" s="36" t="s">
        <v>172</v>
      </c>
      <c r="D165" s="265" t="s">
        <v>174</v>
      </c>
      <c r="E165" s="266"/>
      <c r="F165" s="123" t="s">
        <v>302</v>
      </c>
      <c r="G165" s="124">
        <f t="shared" si="5"/>
        <v>19.100000000000001</v>
      </c>
      <c r="H165" s="124">
        <v>76.400000000000006</v>
      </c>
      <c r="I165" s="125">
        <f t="shared" si="6"/>
        <v>573</v>
      </c>
      <c r="J165" s="14"/>
      <c r="K165" s="118" t="s">
        <v>70</v>
      </c>
    </row>
    <row r="166" spans="1:11" ht="35.1" customHeight="1">
      <c r="A166" s="13"/>
      <c r="B166" s="122">
        <v>20</v>
      </c>
      <c r="C166" s="36" t="s">
        <v>175</v>
      </c>
      <c r="D166" s="265" t="s">
        <v>173</v>
      </c>
      <c r="E166" s="266"/>
      <c r="F166" s="123" t="s">
        <v>303</v>
      </c>
      <c r="G166" s="124">
        <f t="shared" si="5"/>
        <v>14.03</v>
      </c>
      <c r="H166" s="124">
        <v>56.1</v>
      </c>
      <c r="I166" s="125">
        <f t="shared" si="6"/>
        <v>280.59999999999997</v>
      </c>
      <c r="J166" s="14"/>
      <c r="K166" s="118" t="s">
        <v>70</v>
      </c>
    </row>
    <row r="167" spans="1:11" ht="35.1" customHeight="1">
      <c r="A167" s="13"/>
      <c r="B167" s="122">
        <v>20</v>
      </c>
      <c r="C167" s="36" t="s">
        <v>175</v>
      </c>
      <c r="D167" s="265" t="s">
        <v>170</v>
      </c>
      <c r="E167" s="266"/>
      <c r="F167" s="123" t="s">
        <v>303</v>
      </c>
      <c r="G167" s="124">
        <f t="shared" si="5"/>
        <v>14.03</v>
      </c>
      <c r="H167" s="124">
        <v>56.1</v>
      </c>
      <c r="I167" s="125">
        <f t="shared" si="6"/>
        <v>280.59999999999997</v>
      </c>
      <c r="J167" s="14"/>
      <c r="K167" s="118" t="s">
        <v>70</v>
      </c>
    </row>
    <row r="168" spans="1:11" ht="35.1" hidden="1" customHeight="1">
      <c r="A168" s="13"/>
      <c r="B168" s="235">
        <v>0</v>
      </c>
      <c r="C168" s="203" t="s">
        <v>176</v>
      </c>
      <c r="D168" s="298" t="s">
        <v>84</v>
      </c>
      <c r="E168" s="299"/>
      <c r="F168" s="218" t="s">
        <v>304</v>
      </c>
      <c r="G168" s="219">
        <f t="shared" si="5"/>
        <v>14.95</v>
      </c>
      <c r="H168" s="219">
        <v>59.79</v>
      </c>
      <c r="I168" s="220">
        <f t="shared" si="6"/>
        <v>0</v>
      </c>
      <c r="J168" s="14"/>
      <c r="K168" s="118" t="s">
        <v>70</v>
      </c>
    </row>
    <row r="169" spans="1:11" ht="35.1" customHeight="1" thickBot="1">
      <c r="A169" s="13"/>
      <c r="B169" s="122">
        <v>5</v>
      </c>
      <c r="C169" s="36" t="s">
        <v>177</v>
      </c>
      <c r="D169" s="265" t="s">
        <v>178</v>
      </c>
      <c r="E169" s="266"/>
      <c r="F169" s="123" t="s">
        <v>240</v>
      </c>
      <c r="G169" s="124">
        <f t="shared" si="5"/>
        <v>41.21</v>
      </c>
      <c r="H169" s="124">
        <v>164.84</v>
      </c>
      <c r="I169" s="125">
        <f t="shared" si="6"/>
        <v>206.05</v>
      </c>
      <c r="J169" s="14"/>
      <c r="K169" s="118" t="s">
        <v>70</v>
      </c>
    </row>
    <row r="170" spans="1:11" ht="35.1" hidden="1" customHeight="1">
      <c r="A170" s="13"/>
      <c r="B170" s="235">
        <v>0</v>
      </c>
      <c r="C170" s="203" t="s">
        <v>179</v>
      </c>
      <c r="D170" s="298"/>
      <c r="E170" s="299"/>
      <c r="F170" s="218" t="s">
        <v>293</v>
      </c>
      <c r="G170" s="219">
        <f t="shared" si="5"/>
        <v>126.48</v>
      </c>
      <c r="H170" s="219">
        <v>505.9</v>
      </c>
      <c r="I170" s="220">
        <f t="shared" si="6"/>
        <v>0</v>
      </c>
      <c r="J170" s="14"/>
      <c r="K170" s="118" t="s">
        <v>82</v>
      </c>
    </row>
    <row r="171" spans="1:11" ht="35.1" hidden="1" customHeight="1">
      <c r="A171" s="13"/>
      <c r="B171" s="235">
        <v>0</v>
      </c>
      <c r="C171" s="203" t="s">
        <v>180</v>
      </c>
      <c r="D171" s="298"/>
      <c r="E171" s="299"/>
      <c r="F171" s="218" t="s">
        <v>274</v>
      </c>
      <c r="G171" s="219">
        <f t="shared" si="5"/>
        <v>143.66999999999999</v>
      </c>
      <c r="H171" s="219">
        <v>574.67999999999995</v>
      </c>
      <c r="I171" s="220">
        <f t="shared" si="6"/>
        <v>0</v>
      </c>
      <c r="J171" s="14"/>
      <c r="K171" s="118" t="s">
        <v>82</v>
      </c>
    </row>
    <row r="172" spans="1:11" ht="35.1" hidden="1" customHeight="1">
      <c r="A172" s="13"/>
      <c r="B172" s="235">
        <v>0</v>
      </c>
      <c r="C172" s="203" t="s">
        <v>181</v>
      </c>
      <c r="D172" s="298"/>
      <c r="E172" s="299"/>
      <c r="F172" s="218" t="s">
        <v>294</v>
      </c>
      <c r="G172" s="219">
        <f t="shared" si="5"/>
        <v>120.17</v>
      </c>
      <c r="H172" s="219">
        <v>480.69</v>
      </c>
      <c r="I172" s="220">
        <f t="shared" si="6"/>
        <v>0</v>
      </c>
      <c r="J172" s="14"/>
      <c r="K172" s="118" t="s">
        <v>82</v>
      </c>
    </row>
    <row r="173" spans="1:11" ht="35.1" hidden="1" customHeight="1">
      <c r="A173" s="13"/>
      <c r="B173" s="235">
        <v>0</v>
      </c>
      <c r="C173" s="203" t="s">
        <v>182</v>
      </c>
      <c r="D173" s="298"/>
      <c r="E173" s="299"/>
      <c r="F173" s="218" t="s">
        <v>295</v>
      </c>
      <c r="G173" s="219">
        <f t="shared" si="5"/>
        <v>123.42</v>
      </c>
      <c r="H173" s="219">
        <v>493.67</v>
      </c>
      <c r="I173" s="220">
        <f t="shared" si="6"/>
        <v>0</v>
      </c>
      <c r="J173" s="14"/>
      <c r="K173" s="118" t="s">
        <v>82</v>
      </c>
    </row>
    <row r="174" spans="1:11" ht="35.1" hidden="1" customHeight="1">
      <c r="A174" s="13"/>
      <c r="B174" s="235">
        <v>0</v>
      </c>
      <c r="C174" s="203" t="s">
        <v>183</v>
      </c>
      <c r="D174" s="298"/>
      <c r="E174" s="299"/>
      <c r="F174" s="218" t="s">
        <v>296</v>
      </c>
      <c r="G174" s="219">
        <f t="shared" si="5"/>
        <v>114.93</v>
      </c>
      <c r="H174" s="219">
        <v>459.71</v>
      </c>
      <c r="I174" s="220">
        <f t="shared" si="6"/>
        <v>0</v>
      </c>
      <c r="J174" s="14"/>
      <c r="K174" s="118" t="s">
        <v>82</v>
      </c>
    </row>
    <row r="175" spans="1:11" ht="35.1" hidden="1" customHeight="1">
      <c r="A175" s="13"/>
      <c r="B175" s="235">
        <v>0</v>
      </c>
      <c r="C175" s="203" t="s">
        <v>184</v>
      </c>
      <c r="D175" s="298"/>
      <c r="E175" s="299"/>
      <c r="F175" s="218" t="s">
        <v>275</v>
      </c>
      <c r="G175" s="219">
        <f t="shared" si="5"/>
        <v>253.45</v>
      </c>
      <c r="H175" s="219">
        <v>1013.79</v>
      </c>
      <c r="I175" s="220">
        <f t="shared" si="6"/>
        <v>0</v>
      </c>
      <c r="J175" s="14"/>
      <c r="K175" s="118" t="s">
        <v>82</v>
      </c>
    </row>
    <row r="176" spans="1:11" ht="35.1" hidden="1" customHeight="1">
      <c r="A176" s="13"/>
      <c r="B176" s="235">
        <v>0</v>
      </c>
      <c r="C176" s="203" t="s">
        <v>185</v>
      </c>
      <c r="D176" s="298"/>
      <c r="E176" s="299"/>
      <c r="F176" s="218" t="s">
        <v>297</v>
      </c>
      <c r="G176" s="219">
        <f t="shared" si="5"/>
        <v>161.04</v>
      </c>
      <c r="H176" s="219">
        <v>644.16999999999996</v>
      </c>
      <c r="I176" s="220">
        <f t="shared" si="6"/>
        <v>0</v>
      </c>
      <c r="J176" s="14"/>
      <c r="K176" s="118" t="s">
        <v>82</v>
      </c>
    </row>
    <row r="177" spans="1:11" ht="35.1" hidden="1" customHeight="1">
      <c r="A177" s="13"/>
      <c r="B177" s="235">
        <v>0</v>
      </c>
      <c r="C177" s="203" t="s">
        <v>186</v>
      </c>
      <c r="D177" s="298"/>
      <c r="E177" s="299"/>
      <c r="F177" s="218" t="s">
        <v>276</v>
      </c>
      <c r="G177" s="219">
        <f t="shared" si="5"/>
        <v>301.23</v>
      </c>
      <c r="H177" s="219">
        <v>1204.93</v>
      </c>
      <c r="I177" s="220">
        <f t="shared" si="6"/>
        <v>0</v>
      </c>
      <c r="J177" s="14"/>
      <c r="K177" s="118" t="s">
        <v>82</v>
      </c>
    </row>
    <row r="178" spans="1:11" ht="35.1" hidden="1" customHeight="1">
      <c r="A178" s="13"/>
      <c r="B178" s="235">
        <v>0</v>
      </c>
      <c r="C178" s="203" t="s">
        <v>187</v>
      </c>
      <c r="D178" s="298"/>
      <c r="E178" s="299"/>
      <c r="F178" s="218" t="s">
        <v>277</v>
      </c>
      <c r="G178" s="219">
        <f t="shared" si="5"/>
        <v>167.36</v>
      </c>
      <c r="H178" s="219">
        <v>669.42</v>
      </c>
      <c r="I178" s="220">
        <f t="shared" si="6"/>
        <v>0</v>
      </c>
      <c r="J178" s="14"/>
      <c r="K178" s="118" t="s">
        <v>82</v>
      </c>
    </row>
    <row r="179" spans="1:11" ht="35.1" hidden="1" customHeight="1">
      <c r="A179" s="13"/>
      <c r="B179" s="235">
        <v>0</v>
      </c>
      <c r="C179" s="210" t="s">
        <v>188</v>
      </c>
      <c r="D179" s="298"/>
      <c r="E179" s="299"/>
      <c r="F179" s="218" t="s">
        <v>278</v>
      </c>
      <c r="G179" s="219">
        <f t="shared" si="5"/>
        <v>149.16999999999999</v>
      </c>
      <c r="H179" s="219">
        <v>596.69000000000005</v>
      </c>
      <c r="I179" s="220">
        <f t="shared" si="6"/>
        <v>0</v>
      </c>
      <c r="J179" s="14"/>
      <c r="K179" s="118" t="s">
        <v>82</v>
      </c>
    </row>
    <row r="180" spans="1:11" ht="35.1" hidden="1" customHeight="1">
      <c r="A180" s="13"/>
      <c r="B180" s="235">
        <v>0</v>
      </c>
      <c r="C180" s="203" t="s">
        <v>189</v>
      </c>
      <c r="D180" s="298"/>
      <c r="E180" s="299"/>
      <c r="F180" s="218" t="s">
        <v>298</v>
      </c>
      <c r="G180" s="219">
        <f t="shared" si="5"/>
        <v>138.49</v>
      </c>
      <c r="H180" s="219">
        <v>553.95000000000005</v>
      </c>
      <c r="I180" s="220">
        <f t="shared" si="6"/>
        <v>0</v>
      </c>
      <c r="J180" s="14"/>
      <c r="K180" s="118" t="s">
        <v>82</v>
      </c>
    </row>
    <row r="181" spans="1:11" ht="35.1" hidden="1" customHeight="1">
      <c r="A181" s="13"/>
      <c r="B181" s="235">
        <v>0</v>
      </c>
      <c r="C181" s="203" t="s">
        <v>190</v>
      </c>
      <c r="D181" s="298"/>
      <c r="E181" s="299"/>
      <c r="F181" s="218" t="s">
        <v>279</v>
      </c>
      <c r="G181" s="219">
        <f t="shared" si="5"/>
        <v>146.79</v>
      </c>
      <c r="H181" s="219">
        <v>587.14</v>
      </c>
      <c r="I181" s="220">
        <f t="shared" si="6"/>
        <v>0</v>
      </c>
      <c r="J181" s="14"/>
      <c r="K181" s="118" t="s">
        <v>82</v>
      </c>
    </row>
    <row r="182" spans="1:11" ht="35.1" hidden="1" customHeight="1">
      <c r="A182" s="13"/>
      <c r="B182" s="235">
        <v>0</v>
      </c>
      <c r="C182" s="203" t="s">
        <v>191</v>
      </c>
      <c r="D182" s="298"/>
      <c r="E182" s="299"/>
      <c r="F182" s="218" t="s">
        <v>280</v>
      </c>
      <c r="G182" s="219">
        <f t="shared" si="5"/>
        <v>132.41999999999999</v>
      </c>
      <c r="H182" s="219">
        <v>529.66999999999996</v>
      </c>
      <c r="I182" s="220">
        <f t="shared" si="6"/>
        <v>0</v>
      </c>
      <c r="J182" s="14"/>
      <c r="K182" s="118" t="s">
        <v>82</v>
      </c>
    </row>
    <row r="183" spans="1:11" ht="35.1" hidden="1" customHeight="1">
      <c r="A183" s="13"/>
      <c r="B183" s="235">
        <v>0</v>
      </c>
      <c r="C183" s="203" t="s">
        <v>192</v>
      </c>
      <c r="D183" s="298"/>
      <c r="E183" s="299"/>
      <c r="F183" s="218" t="s">
        <v>281</v>
      </c>
      <c r="G183" s="219">
        <f t="shared" si="5"/>
        <v>257.11</v>
      </c>
      <c r="H183" s="219">
        <v>1028.44</v>
      </c>
      <c r="I183" s="220">
        <f t="shared" si="6"/>
        <v>0</v>
      </c>
      <c r="J183" s="14"/>
      <c r="K183" s="118" t="s">
        <v>82</v>
      </c>
    </row>
    <row r="184" spans="1:11" ht="35.1" hidden="1" customHeight="1">
      <c r="A184" s="13"/>
      <c r="B184" s="235">
        <v>0</v>
      </c>
      <c r="C184" s="203" t="s">
        <v>193</v>
      </c>
      <c r="D184" s="298"/>
      <c r="E184" s="299"/>
      <c r="F184" s="218" t="s">
        <v>282</v>
      </c>
      <c r="G184" s="219">
        <f t="shared" si="5"/>
        <v>265.60000000000002</v>
      </c>
      <c r="H184" s="219">
        <v>1062.4100000000001</v>
      </c>
      <c r="I184" s="220">
        <f t="shared" si="6"/>
        <v>0</v>
      </c>
      <c r="J184" s="14"/>
      <c r="K184" s="118" t="s">
        <v>82</v>
      </c>
    </row>
    <row r="185" spans="1:11" ht="35.1" hidden="1" customHeight="1">
      <c r="A185" s="13"/>
      <c r="B185" s="235">
        <v>0</v>
      </c>
      <c r="C185" s="203" t="s">
        <v>194</v>
      </c>
      <c r="D185" s="298"/>
      <c r="E185" s="299"/>
      <c r="F185" s="218" t="s">
        <v>283</v>
      </c>
      <c r="G185" s="219">
        <f t="shared" si="5"/>
        <v>236.68</v>
      </c>
      <c r="H185" s="219">
        <v>946.7</v>
      </c>
      <c r="I185" s="220">
        <f t="shared" si="6"/>
        <v>0</v>
      </c>
      <c r="J185" s="14"/>
      <c r="K185" s="118" t="s">
        <v>82</v>
      </c>
    </row>
    <row r="186" spans="1:11" ht="35.1" hidden="1" customHeight="1" thickBot="1">
      <c r="A186" s="13"/>
      <c r="B186" s="235">
        <v>0</v>
      </c>
      <c r="C186" s="230" t="s">
        <v>195</v>
      </c>
      <c r="D186" s="298"/>
      <c r="E186" s="299"/>
      <c r="F186" s="218" t="s">
        <v>284</v>
      </c>
      <c r="G186" s="219">
        <f t="shared" si="5"/>
        <v>276.12</v>
      </c>
      <c r="H186" s="219">
        <v>1104.47</v>
      </c>
      <c r="I186" s="220">
        <f t="shared" si="6"/>
        <v>0</v>
      </c>
      <c r="J186" s="14"/>
      <c r="K186" s="118" t="s">
        <v>82</v>
      </c>
    </row>
    <row r="187" spans="1:11" ht="14.25" thickTop="1" thickBot="1">
      <c r="A187" s="13"/>
      <c r="B187" s="231"/>
      <c r="C187" s="232"/>
      <c r="D187" s="300"/>
      <c r="E187" s="300"/>
      <c r="F187" s="232" t="s">
        <v>264</v>
      </c>
      <c r="G187" s="233"/>
      <c r="H187" s="233"/>
      <c r="I187" s="234"/>
      <c r="J187" s="14"/>
    </row>
    <row r="188" spans="1:11" ht="35.1" hidden="1" customHeight="1">
      <c r="A188" s="13"/>
      <c r="B188" s="1"/>
      <c r="C188" s="36"/>
      <c r="D188" s="261"/>
      <c r="E188" s="262"/>
      <c r="F188" s="41" t="s">
        <v>268</v>
      </c>
      <c r="G188" s="21">
        <f t="shared" si="5"/>
        <v>0</v>
      </c>
      <c r="H188" s="21">
        <v>0</v>
      </c>
      <c r="I188" s="22">
        <f t="shared" si="6"/>
        <v>0</v>
      </c>
      <c r="J188" s="14"/>
    </row>
    <row r="189" spans="1:11" ht="35.1" hidden="1" customHeight="1">
      <c r="A189" s="13"/>
      <c r="B189" s="1"/>
      <c r="C189" s="36"/>
      <c r="D189" s="261"/>
      <c r="E189" s="262"/>
      <c r="F189" s="41" t="s">
        <v>268</v>
      </c>
      <c r="G189" s="21">
        <f t="shared" si="5"/>
        <v>0</v>
      </c>
      <c r="H189" s="21">
        <v>0</v>
      </c>
      <c r="I189" s="22">
        <f t="shared" si="6"/>
        <v>0</v>
      </c>
      <c r="J189" s="14"/>
    </row>
    <row r="190" spans="1:11" ht="35.1" hidden="1" customHeight="1">
      <c r="A190" s="13"/>
      <c r="B190" s="1"/>
      <c r="C190" s="36"/>
      <c r="D190" s="261"/>
      <c r="E190" s="262"/>
      <c r="F190" s="41" t="s">
        <v>268</v>
      </c>
      <c r="G190" s="21">
        <f t="shared" si="5"/>
        <v>0</v>
      </c>
      <c r="H190" s="21">
        <v>0</v>
      </c>
      <c r="I190" s="22">
        <f t="shared" si="6"/>
        <v>0</v>
      </c>
      <c r="J190" s="14"/>
    </row>
    <row r="191" spans="1:11" ht="35.1" hidden="1" customHeight="1">
      <c r="A191" s="13"/>
      <c r="B191" s="1"/>
      <c r="C191" s="36"/>
      <c r="D191" s="261"/>
      <c r="E191" s="262"/>
      <c r="F191" s="41" t="s">
        <v>268</v>
      </c>
      <c r="G191" s="21">
        <f t="shared" si="5"/>
        <v>0</v>
      </c>
      <c r="H191" s="21">
        <v>0</v>
      </c>
      <c r="I191" s="22">
        <f t="shared" si="6"/>
        <v>0</v>
      </c>
      <c r="J191" s="14"/>
    </row>
    <row r="192" spans="1:11" ht="35.1" hidden="1" customHeight="1">
      <c r="A192" s="13"/>
      <c r="B192" s="1"/>
      <c r="C192" s="36"/>
      <c r="D192" s="261"/>
      <c r="E192" s="262"/>
      <c r="F192" s="41" t="s">
        <v>268</v>
      </c>
      <c r="G192" s="21">
        <f t="shared" si="5"/>
        <v>0</v>
      </c>
      <c r="H192" s="21">
        <v>0</v>
      </c>
      <c r="I192" s="22">
        <f t="shared" si="6"/>
        <v>0</v>
      </c>
      <c r="J192" s="14"/>
    </row>
    <row r="193" spans="1:10" ht="35.1" hidden="1" customHeight="1">
      <c r="A193" s="13"/>
      <c r="B193" s="1"/>
      <c r="C193" s="36"/>
      <c r="D193" s="261"/>
      <c r="E193" s="262"/>
      <c r="F193" s="41" t="s">
        <v>268</v>
      </c>
      <c r="G193" s="21">
        <f t="shared" si="5"/>
        <v>0</v>
      </c>
      <c r="H193" s="21">
        <v>0</v>
      </c>
      <c r="I193" s="22">
        <f t="shared" si="6"/>
        <v>0</v>
      </c>
      <c r="J193" s="14"/>
    </row>
    <row r="194" spans="1:10" ht="35.1" hidden="1" customHeight="1">
      <c r="A194" s="13"/>
      <c r="B194" s="1"/>
      <c r="C194" s="37"/>
      <c r="D194" s="261"/>
      <c r="E194" s="262"/>
      <c r="F194" s="41" t="s">
        <v>268</v>
      </c>
      <c r="G194" s="21">
        <f t="shared" si="5"/>
        <v>0</v>
      </c>
      <c r="H194" s="21">
        <v>0</v>
      </c>
      <c r="I194" s="22">
        <f t="shared" si="6"/>
        <v>0</v>
      </c>
      <c r="J194" s="14"/>
    </row>
    <row r="195" spans="1:10" ht="35.1" hidden="1" customHeight="1">
      <c r="A195" s="13"/>
      <c r="B195" s="1"/>
      <c r="C195" s="37"/>
      <c r="D195" s="261"/>
      <c r="E195" s="262"/>
      <c r="F195" s="41" t="s">
        <v>268</v>
      </c>
      <c r="G195" s="21">
        <f t="shared" si="5"/>
        <v>0</v>
      </c>
      <c r="H195" s="21">
        <v>0</v>
      </c>
      <c r="I195" s="22">
        <f t="shared" si="6"/>
        <v>0</v>
      </c>
      <c r="J195" s="14"/>
    </row>
    <row r="196" spans="1:10" ht="35.1" hidden="1" customHeight="1">
      <c r="A196" s="13"/>
      <c r="B196" s="1"/>
      <c r="C196" s="36"/>
      <c r="D196" s="261"/>
      <c r="E196" s="262"/>
      <c r="F196" s="41" t="s">
        <v>268</v>
      </c>
      <c r="G196" s="21">
        <f t="shared" si="5"/>
        <v>0</v>
      </c>
      <c r="H196" s="21">
        <v>0</v>
      </c>
      <c r="I196" s="22">
        <f t="shared" si="6"/>
        <v>0</v>
      </c>
      <c r="J196" s="14"/>
    </row>
    <row r="197" spans="1:10" ht="35.1" hidden="1" customHeight="1">
      <c r="A197" s="13"/>
      <c r="B197" s="1"/>
      <c r="C197" s="36"/>
      <c r="D197" s="261"/>
      <c r="E197" s="262"/>
      <c r="F197" s="41" t="s">
        <v>268</v>
      </c>
      <c r="G197" s="21">
        <f t="shared" si="5"/>
        <v>0</v>
      </c>
      <c r="H197" s="21">
        <v>0</v>
      </c>
      <c r="I197" s="22">
        <f t="shared" si="6"/>
        <v>0</v>
      </c>
      <c r="J197" s="14"/>
    </row>
    <row r="198" spans="1:10" ht="35.1" hidden="1" customHeight="1">
      <c r="A198" s="13"/>
      <c r="B198" s="1"/>
      <c r="C198" s="36"/>
      <c r="D198" s="261"/>
      <c r="E198" s="262"/>
      <c r="F198" s="41" t="s">
        <v>268</v>
      </c>
      <c r="G198" s="21">
        <f t="shared" si="5"/>
        <v>0</v>
      </c>
      <c r="H198" s="21">
        <v>0</v>
      </c>
      <c r="I198" s="22">
        <f t="shared" si="6"/>
        <v>0</v>
      </c>
      <c r="J198" s="14"/>
    </row>
    <row r="199" spans="1:10" ht="35.1" hidden="1" customHeight="1">
      <c r="A199" s="13"/>
      <c r="B199" s="1"/>
      <c r="C199" s="36"/>
      <c r="D199" s="261"/>
      <c r="E199" s="262"/>
      <c r="F199" s="41" t="s">
        <v>268</v>
      </c>
      <c r="G199" s="21">
        <f t="shared" si="5"/>
        <v>0</v>
      </c>
      <c r="H199" s="21">
        <v>0</v>
      </c>
      <c r="I199" s="22">
        <f t="shared" si="6"/>
        <v>0</v>
      </c>
      <c r="J199" s="14"/>
    </row>
    <row r="200" spans="1:10" ht="35.1" hidden="1" customHeight="1">
      <c r="A200" s="13"/>
      <c r="B200" s="1"/>
      <c r="C200" s="36"/>
      <c r="D200" s="261"/>
      <c r="E200" s="262"/>
      <c r="F200" s="41" t="s">
        <v>268</v>
      </c>
      <c r="G200" s="21">
        <f t="shared" si="5"/>
        <v>0</v>
      </c>
      <c r="H200" s="21">
        <v>0</v>
      </c>
      <c r="I200" s="22">
        <f t="shared" si="6"/>
        <v>0</v>
      </c>
      <c r="J200" s="14"/>
    </row>
    <row r="201" spans="1:10" ht="35.1" hidden="1" customHeight="1">
      <c r="A201" s="13"/>
      <c r="B201" s="1"/>
      <c r="C201" s="36"/>
      <c r="D201" s="261"/>
      <c r="E201" s="262"/>
      <c r="F201" s="41" t="s">
        <v>268</v>
      </c>
      <c r="G201" s="21">
        <f t="shared" si="5"/>
        <v>0</v>
      </c>
      <c r="H201" s="21">
        <v>0</v>
      </c>
      <c r="I201" s="22">
        <f t="shared" si="6"/>
        <v>0</v>
      </c>
      <c r="J201" s="14"/>
    </row>
    <row r="202" spans="1:10" ht="35.1" hidden="1" customHeight="1">
      <c r="A202" s="13"/>
      <c r="B202" s="1"/>
      <c r="C202" s="36"/>
      <c r="D202" s="261"/>
      <c r="E202" s="262"/>
      <c r="F202" s="41" t="s">
        <v>268</v>
      </c>
      <c r="G202" s="21">
        <f t="shared" si="5"/>
        <v>0</v>
      </c>
      <c r="H202" s="21">
        <v>0</v>
      </c>
      <c r="I202" s="22">
        <f t="shared" si="6"/>
        <v>0</v>
      </c>
      <c r="J202" s="14"/>
    </row>
    <row r="203" spans="1:10" ht="35.1" hidden="1" customHeight="1">
      <c r="A203" s="13"/>
      <c r="B203" s="1"/>
      <c r="C203" s="36"/>
      <c r="D203" s="261"/>
      <c r="E203" s="262"/>
      <c r="F203" s="41" t="s">
        <v>268</v>
      </c>
      <c r="G203" s="21">
        <f t="shared" si="5"/>
        <v>0</v>
      </c>
      <c r="H203" s="21">
        <v>0</v>
      </c>
      <c r="I203" s="22">
        <f t="shared" si="6"/>
        <v>0</v>
      </c>
      <c r="J203" s="14"/>
    </row>
    <row r="204" spans="1:10" ht="35.1" hidden="1" customHeight="1">
      <c r="A204" s="13"/>
      <c r="B204" s="1"/>
      <c r="C204" s="36"/>
      <c r="D204" s="261"/>
      <c r="E204" s="262"/>
      <c r="F204" s="41" t="s">
        <v>268</v>
      </c>
      <c r="G204" s="21">
        <f t="shared" si="5"/>
        <v>0</v>
      </c>
      <c r="H204" s="21">
        <v>0</v>
      </c>
      <c r="I204" s="22">
        <f t="shared" si="6"/>
        <v>0</v>
      </c>
      <c r="J204" s="14"/>
    </row>
    <row r="205" spans="1:10" ht="35.1" hidden="1" customHeight="1">
      <c r="A205" s="13"/>
      <c r="B205" s="1"/>
      <c r="C205" s="36"/>
      <c r="D205" s="261"/>
      <c r="E205" s="262"/>
      <c r="F205" s="41" t="s">
        <v>268</v>
      </c>
      <c r="G205" s="21">
        <f t="shared" si="5"/>
        <v>0</v>
      </c>
      <c r="H205" s="21">
        <v>0</v>
      </c>
      <c r="I205" s="22">
        <f t="shared" si="6"/>
        <v>0</v>
      </c>
      <c r="J205" s="14"/>
    </row>
    <row r="206" spans="1:10" ht="35.1" hidden="1" customHeight="1">
      <c r="A206" s="13"/>
      <c r="B206" s="1"/>
      <c r="C206" s="37"/>
      <c r="D206" s="261"/>
      <c r="E206" s="262"/>
      <c r="F206" s="41" t="s">
        <v>268</v>
      </c>
      <c r="G206" s="21">
        <f t="shared" si="5"/>
        <v>0</v>
      </c>
      <c r="H206" s="21">
        <v>0</v>
      </c>
      <c r="I206" s="22">
        <f t="shared" si="6"/>
        <v>0</v>
      </c>
      <c r="J206" s="14"/>
    </row>
    <row r="207" spans="1:10" ht="35.1" hidden="1" customHeight="1">
      <c r="A207" s="13"/>
      <c r="B207" s="1"/>
      <c r="C207" s="36"/>
      <c r="D207" s="261"/>
      <c r="E207" s="262"/>
      <c r="F207" s="41" t="s">
        <v>268</v>
      </c>
      <c r="G207" s="21">
        <f t="shared" si="5"/>
        <v>0</v>
      </c>
      <c r="H207" s="21">
        <v>0</v>
      </c>
      <c r="I207" s="22">
        <f t="shared" si="6"/>
        <v>0</v>
      </c>
      <c r="J207" s="14"/>
    </row>
    <row r="208" spans="1:10" ht="35.1" hidden="1" customHeight="1">
      <c r="A208" s="13"/>
      <c r="B208" s="1"/>
      <c r="C208" s="36"/>
      <c r="D208" s="261"/>
      <c r="E208" s="262"/>
      <c r="F208" s="41" t="s">
        <v>268</v>
      </c>
      <c r="G208" s="21">
        <f t="shared" si="5"/>
        <v>0</v>
      </c>
      <c r="H208" s="21">
        <v>0</v>
      </c>
      <c r="I208" s="22">
        <f t="shared" si="6"/>
        <v>0</v>
      </c>
      <c r="J208" s="14"/>
    </row>
    <row r="209" spans="1:10" ht="35.1" hidden="1" customHeight="1">
      <c r="A209" s="13"/>
      <c r="B209" s="1"/>
      <c r="C209" s="36"/>
      <c r="D209" s="261"/>
      <c r="E209" s="262"/>
      <c r="F209" s="41" t="s">
        <v>268</v>
      </c>
      <c r="G209" s="21">
        <f t="shared" si="5"/>
        <v>0</v>
      </c>
      <c r="H209" s="21">
        <v>0</v>
      </c>
      <c r="I209" s="22">
        <f t="shared" si="6"/>
        <v>0</v>
      </c>
      <c r="J209" s="14"/>
    </row>
    <row r="210" spans="1:10" ht="35.1" hidden="1" customHeight="1">
      <c r="A210" s="13"/>
      <c r="B210" s="1"/>
      <c r="C210" s="36"/>
      <c r="D210" s="261"/>
      <c r="E210" s="262"/>
      <c r="F210" s="41" t="s">
        <v>268</v>
      </c>
      <c r="G210" s="21">
        <f t="shared" si="5"/>
        <v>0</v>
      </c>
      <c r="H210" s="21">
        <v>0</v>
      </c>
      <c r="I210" s="22">
        <f t="shared" si="6"/>
        <v>0</v>
      </c>
      <c r="J210" s="14"/>
    </row>
    <row r="211" spans="1:10" ht="35.1" hidden="1" customHeight="1">
      <c r="A211" s="13"/>
      <c r="B211" s="1"/>
      <c r="C211" s="36"/>
      <c r="D211" s="261"/>
      <c r="E211" s="262"/>
      <c r="F211" s="41" t="s">
        <v>268</v>
      </c>
      <c r="G211" s="21">
        <f t="shared" si="5"/>
        <v>0</v>
      </c>
      <c r="H211" s="21">
        <v>0</v>
      </c>
      <c r="I211" s="22">
        <f t="shared" si="6"/>
        <v>0</v>
      </c>
      <c r="J211" s="14"/>
    </row>
    <row r="212" spans="1:10" ht="35.1" hidden="1" customHeight="1">
      <c r="A212" s="13"/>
      <c r="B212" s="1"/>
      <c r="C212" s="36"/>
      <c r="D212" s="261"/>
      <c r="E212" s="262"/>
      <c r="F212" s="41" t="s">
        <v>268</v>
      </c>
      <c r="G212" s="21">
        <f t="shared" si="5"/>
        <v>0</v>
      </c>
      <c r="H212" s="21">
        <v>0</v>
      </c>
      <c r="I212" s="22">
        <f t="shared" si="6"/>
        <v>0</v>
      </c>
      <c r="J212" s="14"/>
    </row>
    <row r="213" spans="1:10" ht="35.1" hidden="1" customHeight="1">
      <c r="A213" s="13"/>
      <c r="B213" s="1"/>
      <c r="C213" s="36"/>
      <c r="D213" s="261"/>
      <c r="E213" s="262"/>
      <c r="F213" s="41" t="s">
        <v>268</v>
      </c>
      <c r="G213" s="21">
        <f t="shared" si="5"/>
        <v>0</v>
      </c>
      <c r="H213" s="21">
        <v>0</v>
      </c>
      <c r="I213" s="22">
        <f t="shared" si="6"/>
        <v>0</v>
      </c>
      <c r="J213" s="14"/>
    </row>
    <row r="214" spans="1:10" ht="35.1" hidden="1" customHeight="1">
      <c r="A214" s="13"/>
      <c r="B214" s="1"/>
      <c r="C214" s="36"/>
      <c r="D214" s="261"/>
      <c r="E214" s="262"/>
      <c r="F214" s="41" t="s">
        <v>268</v>
      </c>
      <c r="G214" s="21">
        <f t="shared" ref="G214:G277" si="7">ROUND(H214/4,2)</f>
        <v>0</v>
      </c>
      <c r="H214" s="21">
        <v>0</v>
      </c>
      <c r="I214" s="22">
        <f t="shared" ref="I214:I277" si="8">G214*B214</f>
        <v>0</v>
      </c>
      <c r="J214" s="14"/>
    </row>
    <row r="215" spans="1:10" ht="35.1" hidden="1" customHeight="1">
      <c r="A215" s="13"/>
      <c r="B215" s="1"/>
      <c r="C215" s="36"/>
      <c r="D215" s="261"/>
      <c r="E215" s="262"/>
      <c r="F215" s="41" t="s">
        <v>268</v>
      </c>
      <c r="G215" s="21">
        <f t="shared" si="7"/>
        <v>0</v>
      </c>
      <c r="H215" s="21">
        <v>0</v>
      </c>
      <c r="I215" s="22">
        <f t="shared" si="8"/>
        <v>0</v>
      </c>
      <c r="J215" s="14"/>
    </row>
    <row r="216" spans="1:10" ht="35.1" hidden="1" customHeight="1">
      <c r="A216" s="13"/>
      <c r="B216" s="1"/>
      <c r="C216" s="36"/>
      <c r="D216" s="261"/>
      <c r="E216" s="262"/>
      <c r="F216" s="41" t="s">
        <v>268</v>
      </c>
      <c r="G216" s="21">
        <f t="shared" si="7"/>
        <v>0</v>
      </c>
      <c r="H216" s="21">
        <v>0</v>
      </c>
      <c r="I216" s="22">
        <f t="shared" si="8"/>
        <v>0</v>
      </c>
      <c r="J216" s="14"/>
    </row>
    <row r="217" spans="1:10" ht="35.1" hidden="1" customHeight="1">
      <c r="A217" s="13"/>
      <c r="B217" s="1"/>
      <c r="C217" s="36"/>
      <c r="D217" s="261"/>
      <c r="E217" s="262"/>
      <c r="F217" s="41" t="s">
        <v>268</v>
      </c>
      <c r="G217" s="21">
        <f t="shared" si="7"/>
        <v>0</v>
      </c>
      <c r="H217" s="21">
        <v>0</v>
      </c>
      <c r="I217" s="22">
        <f t="shared" si="8"/>
        <v>0</v>
      </c>
      <c r="J217" s="14"/>
    </row>
    <row r="218" spans="1:10" ht="35.1" hidden="1" customHeight="1">
      <c r="A218" s="13"/>
      <c r="B218" s="1"/>
      <c r="C218" s="36"/>
      <c r="D218" s="261"/>
      <c r="E218" s="262"/>
      <c r="F218" s="41" t="s">
        <v>268</v>
      </c>
      <c r="G218" s="21">
        <f t="shared" si="7"/>
        <v>0</v>
      </c>
      <c r="H218" s="21">
        <v>0</v>
      </c>
      <c r="I218" s="22">
        <f t="shared" si="8"/>
        <v>0</v>
      </c>
      <c r="J218" s="14"/>
    </row>
    <row r="219" spans="1:10" ht="35.1" hidden="1" customHeight="1">
      <c r="A219" s="13"/>
      <c r="B219" s="1"/>
      <c r="C219" s="36"/>
      <c r="D219" s="261"/>
      <c r="E219" s="262"/>
      <c r="F219" s="41" t="s">
        <v>268</v>
      </c>
      <c r="G219" s="21">
        <f t="shared" si="7"/>
        <v>0</v>
      </c>
      <c r="H219" s="21">
        <v>0</v>
      </c>
      <c r="I219" s="22">
        <f t="shared" si="8"/>
        <v>0</v>
      </c>
      <c r="J219" s="14"/>
    </row>
    <row r="220" spans="1:10" ht="35.1" hidden="1" customHeight="1">
      <c r="A220" s="13"/>
      <c r="B220" s="1"/>
      <c r="C220" s="36"/>
      <c r="D220" s="261"/>
      <c r="E220" s="262"/>
      <c r="F220" s="41" t="s">
        <v>268</v>
      </c>
      <c r="G220" s="21">
        <f t="shared" si="7"/>
        <v>0</v>
      </c>
      <c r="H220" s="21">
        <v>0</v>
      </c>
      <c r="I220" s="22">
        <f t="shared" si="8"/>
        <v>0</v>
      </c>
      <c r="J220" s="14"/>
    </row>
    <row r="221" spans="1:10" ht="35.1" hidden="1" customHeight="1">
      <c r="A221" s="13"/>
      <c r="B221" s="1"/>
      <c r="C221" s="36"/>
      <c r="D221" s="261"/>
      <c r="E221" s="262"/>
      <c r="F221" s="41" t="s">
        <v>268</v>
      </c>
      <c r="G221" s="21">
        <f t="shared" si="7"/>
        <v>0</v>
      </c>
      <c r="H221" s="21">
        <v>0</v>
      </c>
      <c r="I221" s="22">
        <f t="shared" si="8"/>
        <v>0</v>
      </c>
      <c r="J221" s="14"/>
    </row>
    <row r="222" spans="1:10" ht="35.1" hidden="1" customHeight="1">
      <c r="A222" s="13"/>
      <c r="B222" s="1"/>
      <c r="C222" s="36"/>
      <c r="D222" s="261"/>
      <c r="E222" s="262"/>
      <c r="F222" s="41" t="s">
        <v>268</v>
      </c>
      <c r="G222" s="21">
        <f t="shared" si="7"/>
        <v>0</v>
      </c>
      <c r="H222" s="21">
        <v>0</v>
      </c>
      <c r="I222" s="22">
        <f t="shared" si="8"/>
        <v>0</v>
      </c>
      <c r="J222" s="14"/>
    </row>
    <row r="223" spans="1:10" ht="35.1" hidden="1" customHeight="1">
      <c r="A223" s="13"/>
      <c r="B223" s="1"/>
      <c r="C223" s="36"/>
      <c r="D223" s="261"/>
      <c r="E223" s="262"/>
      <c r="F223" s="41" t="s">
        <v>268</v>
      </c>
      <c r="G223" s="21">
        <f t="shared" si="7"/>
        <v>0</v>
      </c>
      <c r="H223" s="21">
        <v>0</v>
      </c>
      <c r="I223" s="22">
        <f t="shared" si="8"/>
        <v>0</v>
      </c>
      <c r="J223" s="14"/>
    </row>
    <row r="224" spans="1:10" ht="35.1" hidden="1" customHeight="1">
      <c r="A224" s="13"/>
      <c r="B224" s="1"/>
      <c r="C224" s="36"/>
      <c r="D224" s="261"/>
      <c r="E224" s="262"/>
      <c r="F224" s="41" t="s">
        <v>268</v>
      </c>
      <c r="G224" s="21">
        <f t="shared" si="7"/>
        <v>0</v>
      </c>
      <c r="H224" s="21">
        <v>0</v>
      </c>
      <c r="I224" s="22">
        <f t="shared" si="8"/>
        <v>0</v>
      </c>
      <c r="J224" s="14"/>
    </row>
    <row r="225" spans="1:10" ht="35.1" hidden="1" customHeight="1">
      <c r="A225" s="13"/>
      <c r="B225" s="1"/>
      <c r="C225" s="36"/>
      <c r="D225" s="261"/>
      <c r="E225" s="262"/>
      <c r="F225" s="41" t="s">
        <v>268</v>
      </c>
      <c r="G225" s="21">
        <f t="shared" si="7"/>
        <v>0</v>
      </c>
      <c r="H225" s="21">
        <v>0</v>
      </c>
      <c r="I225" s="22">
        <f t="shared" si="8"/>
        <v>0</v>
      </c>
      <c r="J225" s="14"/>
    </row>
    <row r="226" spans="1:10" ht="35.1" hidden="1" customHeight="1">
      <c r="A226" s="13"/>
      <c r="B226" s="1"/>
      <c r="C226" s="36"/>
      <c r="D226" s="261"/>
      <c r="E226" s="262"/>
      <c r="F226" s="41" t="s">
        <v>268</v>
      </c>
      <c r="G226" s="21">
        <f t="shared" si="7"/>
        <v>0</v>
      </c>
      <c r="H226" s="21">
        <v>0</v>
      </c>
      <c r="I226" s="22">
        <f t="shared" si="8"/>
        <v>0</v>
      </c>
      <c r="J226" s="14"/>
    </row>
    <row r="227" spans="1:10" ht="35.1" hidden="1" customHeight="1">
      <c r="A227" s="13"/>
      <c r="B227" s="1"/>
      <c r="C227" s="36"/>
      <c r="D227" s="261"/>
      <c r="E227" s="262"/>
      <c r="F227" s="41" t="s">
        <v>268</v>
      </c>
      <c r="G227" s="21">
        <f t="shared" si="7"/>
        <v>0</v>
      </c>
      <c r="H227" s="21">
        <v>0</v>
      </c>
      <c r="I227" s="22">
        <f t="shared" si="8"/>
        <v>0</v>
      </c>
      <c r="J227" s="14"/>
    </row>
    <row r="228" spans="1:10" ht="35.1" hidden="1" customHeight="1">
      <c r="A228" s="13"/>
      <c r="B228" s="1"/>
      <c r="C228" s="36"/>
      <c r="D228" s="261"/>
      <c r="E228" s="262"/>
      <c r="F228" s="41" t="s">
        <v>268</v>
      </c>
      <c r="G228" s="21">
        <f t="shared" si="7"/>
        <v>0</v>
      </c>
      <c r="H228" s="21">
        <v>0</v>
      </c>
      <c r="I228" s="22">
        <f t="shared" si="8"/>
        <v>0</v>
      </c>
      <c r="J228" s="14"/>
    </row>
    <row r="229" spans="1:10" ht="35.1" hidden="1" customHeight="1">
      <c r="A229" s="13"/>
      <c r="B229" s="1"/>
      <c r="C229" s="36"/>
      <c r="D229" s="261"/>
      <c r="E229" s="262"/>
      <c r="F229" s="41" t="s">
        <v>268</v>
      </c>
      <c r="G229" s="21">
        <f t="shared" si="7"/>
        <v>0</v>
      </c>
      <c r="H229" s="21">
        <v>0</v>
      </c>
      <c r="I229" s="22">
        <f t="shared" si="8"/>
        <v>0</v>
      </c>
      <c r="J229" s="14"/>
    </row>
    <row r="230" spans="1:10" ht="35.1" hidden="1" customHeight="1">
      <c r="A230" s="13"/>
      <c r="B230" s="1"/>
      <c r="C230" s="36"/>
      <c r="D230" s="261"/>
      <c r="E230" s="262"/>
      <c r="F230" s="41" t="s">
        <v>268</v>
      </c>
      <c r="G230" s="21">
        <f t="shared" si="7"/>
        <v>0</v>
      </c>
      <c r="H230" s="21">
        <v>0</v>
      </c>
      <c r="I230" s="22">
        <f t="shared" si="8"/>
        <v>0</v>
      </c>
      <c r="J230" s="14"/>
    </row>
    <row r="231" spans="1:10" ht="35.1" hidden="1" customHeight="1">
      <c r="A231" s="13"/>
      <c r="B231" s="1"/>
      <c r="C231" s="36"/>
      <c r="D231" s="261"/>
      <c r="E231" s="262"/>
      <c r="F231" s="41" t="s">
        <v>268</v>
      </c>
      <c r="G231" s="21">
        <f t="shared" si="7"/>
        <v>0</v>
      </c>
      <c r="H231" s="21">
        <v>0</v>
      </c>
      <c r="I231" s="22">
        <f t="shared" si="8"/>
        <v>0</v>
      </c>
      <c r="J231" s="14"/>
    </row>
    <row r="232" spans="1:10" ht="35.1" hidden="1" customHeight="1">
      <c r="A232" s="13"/>
      <c r="B232" s="1"/>
      <c r="C232" s="36"/>
      <c r="D232" s="261"/>
      <c r="E232" s="262"/>
      <c r="F232" s="41" t="s">
        <v>268</v>
      </c>
      <c r="G232" s="21">
        <f t="shared" si="7"/>
        <v>0</v>
      </c>
      <c r="H232" s="21">
        <v>0</v>
      </c>
      <c r="I232" s="22">
        <f t="shared" si="8"/>
        <v>0</v>
      </c>
      <c r="J232" s="14"/>
    </row>
    <row r="233" spans="1:10" ht="35.1" hidden="1" customHeight="1">
      <c r="A233" s="13"/>
      <c r="B233" s="1"/>
      <c r="C233" s="36"/>
      <c r="D233" s="261"/>
      <c r="E233" s="262"/>
      <c r="F233" s="41" t="s">
        <v>268</v>
      </c>
      <c r="G233" s="21">
        <f t="shared" si="7"/>
        <v>0</v>
      </c>
      <c r="H233" s="21">
        <v>0</v>
      </c>
      <c r="I233" s="22">
        <f t="shared" si="8"/>
        <v>0</v>
      </c>
      <c r="J233" s="14"/>
    </row>
    <row r="234" spans="1:10" ht="35.1" hidden="1" customHeight="1">
      <c r="A234" s="13"/>
      <c r="B234" s="1"/>
      <c r="C234" s="37"/>
      <c r="D234" s="261"/>
      <c r="E234" s="262"/>
      <c r="F234" s="41" t="s">
        <v>268</v>
      </c>
      <c r="G234" s="21">
        <f t="shared" si="7"/>
        <v>0</v>
      </c>
      <c r="H234" s="21">
        <v>0</v>
      </c>
      <c r="I234" s="22">
        <f t="shared" si="8"/>
        <v>0</v>
      </c>
      <c r="J234" s="14"/>
    </row>
    <row r="235" spans="1:10" ht="35.1" hidden="1" customHeight="1">
      <c r="A235" s="13"/>
      <c r="B235" s="1"/>
      <c r="C235" s="36"/>
      <c r="D235" s="261"/>
      <c r="E235" s="262"/>
      <c r="F235" s="41" t="s">
        <v>268</v>
      </c>
      <c r="G235" s="21">
        <f t="shared" si="7"/>
        <v>0</v>
      </c>
      <c r="H235" s="21">
        <v>0</v>
      </c>
      <c r="I235" s="22">
        <f t="shared" si="8"/>
        <v>0</v>
      </c>
      <c r="J235" s="14"/>
    </row>
    <row r="236" spans="1:10" ht="35.1" hidden="1" customHeight="1">
      <c r="A236" s="13"/>
      <c r="B236" s="1"/>
      <c r="C236" s="36"/>
      <c r="D236" s="261"/>
      <c r="E236" s="262"/>
      <c r="F236" s="41" t="s">
        <v>268</v>
      </c>
      <c r="G236" s="21">
        <f t="shared" si="7"/>
        <v>0</v>
      </c>
      <c r="H236" s="21">
        <v>0</v>
      </c>
      <c r="I236" s="22">
        <f t="shared" si="8"/>
        <v>0</v>
      </c>
      <c r="J236" s="14"/>
    </row>
    <row r="237" spans="1:10" ht="35.1" hidden="1" customHeight="1">
      <c r="A237" s="13"/>
      <c r="B237" s="1"/>
      <c r="C237" s="36"/>
      <c r="D237" s="261"/>
      <c r="E237" s="262"/>
      <c r="F237" s="41" t="s">
        <v>268</v>
      </c>
      <c r="G237" s="21">
        <f t="shared" si="7"/>
        <v>0</v>
      </c>
      <c r="H237" s="21">
        <v>0</v>
      </c>
      <c r="I237" s="22">
        <f t="shared" si="8"/>
        <v>0</v>
      </c>
      <c r="J237" s="14"/>
    </row>
    <row r="238" spans="1:10" ht="35.1" hidden="1" customHeight="1">
      <c r="A238" s="13"/>
      <c r="B238" s="1"/>
      <c r="C238" s="36"/>
      <c r="D238" s="261"/>
      <c r="E238" s="262"/>
      <c r="F238" s="41" t="s">
        <v>268</v>
      </c>
      <c r="G238" s="21">
        <f t="shared" si="7"/>
        <v>0</v>
      </c>
      <c r="H238" s="21">
        <v>0</v>
      </c>
      <c r="I238" s="22">
        <f t="shared" si="8"/>
        <v>0</v>
      </c>
      <c r="J238" s="14"/>
    </row>
    <row r="239" spans="1:10" ht="35.1" hidden="1" customHeight="1">
      <c r="A239" s="13"/>
      <c r="B239" s="1"/>
      <c r="C239" s="36"/>
      <c r="D239" s="261"/>
      <c r="E239" s="262"/>
      <c r="F239" s="41" t="s">
        <v>268</v>
      </c>
      <c r="G239" s="21">
        <f t="shared" si="7"/>
        <v>0</v>
      </c>
      <c r="H239" s="21">
        <v>0</v>
      </c>
      <c r="I239" s="22">
        <f t="shared" si="8"/>
        <v>0</v>
      </c>
      <c r="J239" s="14"/>
    </row>
    <row r="240" spans="1:10" ht="35.1" hidden="1" customHeight="1">
      <c r="A240" s="13"/>
      <c r="B240" s="1"/>
      <c r="C240" s="36"/>
      <c r="D240" s="261"/>
      <c r="E240" s="262"/>
      <c r="F240" s="41" t="s">
        <v>268</v>
      </c>
      <c r="G240" s="21">
        <f t="shared" si="7"/>
        <v>0</v>
      </c>
      <c r="H240" s="21">
        <v>0</v>
      </c>
      <c r="I240" s="22">
        <f t="shared" si="8"/>
        <v>0</v>
      </c>
      <c r="J240" s="14"/>
    </row>
    <row r="241" spans="1:10" ht="35.1" hidden="1" customHeight="1">
      <c r="A241" s="13"/>
      <c r="B241" s="1"/>
      <c r="C241" s="36"/>
      <c r="D241" s="261"/>
      <c r="E241" s="262"/>
      <c r="F241" s="41" t="s">
        <v>268</v>
      </c>
      <c r="G241" s="21">
        <f t="shared" si="7"/>
        <v>0</v>
      </c>
      <c r="H241" s="21">
        <v>0</v>
      </c>
      <c r="I241" s="22">
        <f t="shared" si="8"/>
        <v>0</v>
      </c>
      <c r="J241" s="14"/>
    </row>
    <row r="242" spans="1:10" ht="35.1" hidden="1" customHeight="1">
      <c r="A242" s="13"/>
      <c r="B242" s="1"/>
      <c r="C242" s="36"/>
      <c r="D242" s="261"/>
      <c r="E242" s="262"/>
      <c r="F242" s="41" t="s">
        <v>268</v>
      </c>
      <c r="G242" s="21">
        <f t="shared" si="7"/>
        <v>0</v>
      </c>
      <c r="H242" s="21">
        <v>0</v>
      </c>
      <c r="I242" s="22">
        <f t="shared" si="8"/>
        <v>0</v>
      </c>
      <c r="J242" s="14"/>
    </row>
    <row r="243" spans="1:10" ht="35.1" hidden="1" customHeight="1">
      <c r="A243" s="13"/>
      <c r="B243" s="1"/>
      <c r="C243" s="36"/>
      <c r="D243" s="261"/>
      <c r="E243" s="262"/>
      <c r="F243" s="41" t="s">
        <v>268</v>
      </c>
      <c r="G243" s="21">
        <f t="shared" si="7"/>
        <v>0</v>
      </c>
      <c r="H243" s="21">
        <v>0</v>
      </c>
      <c r="I243" s="22">
        <f t="shared" si="8"/>
        <v>0</v>
      </c>
      <c r="J243" s="14"/>
    </row>
    <row r="244" spans="1:10" ht="35.1" hidden="1" customHeight="1">
      <c r="A244" s="13"/>
      <c r="B244" s="1"/>
      <c r="C244" s="36"/>
      <c r="D244" s="261"/>
      <c r="E244" s="262"/>
      <c r="F244" s="41" t="s">
        <v>268</v>
      </c>
      <c r="G244" s="21">
        <f t="shared" si="7"/>
        <v>0</v>
      </c>
      <c r="H244" s="21">
        <v>0</v>
      </c>
      <c r="I244" s="22">
        <f t="shared" si="8"/>
        <v>0</v>
      </c>
      <c r="J244" s="14"/>
    </row>
    <row r="245" spans="1:10" ht="35.1" hidden="1" customHeight="1">
      <c r="A245" s="13"/>
      <c r="B245" s="1"/>
      <c r="C245" s="36"/>
      <c r="D245" s="261"/>
      <c r="E245" s="262"/>
      <c r="F245" s="41" t="s">
        <v>268</v>
      </c>
      <c r="G245" s="21">
        <f t="shared" si="7"/>
        <v>0</v>
      </c>
      <c r="H245" s="21">
        <v>0</v>
      </c>
      <c r="I245" s="22">
        <f t="shared" si="8"/>
        <v>0</v>
      </c>
      <c r="J245" s="14"/>
    </row>
    <row r="246" spans="1:10" ht="35.1" hidden="1" customHeight="1">
      <c r="A246" s="13"/>
      <c r="B246" s="1"/>
      <c r="C246" s="36"/>
      <c r="D246" s="261"/>
      <c r="E246" s="262"/>
      <c r="F246" s="41" t="s">
        <v>268</v>
      </c>
      <c r="G246" s="21">
        <f t="shared" si="7"/>
        <v>0</v>
      </c>
      <c r="H246" s="21">
        <v>0</v>
      </c>
      <c r="I246" s="22">
        <f t="shared" si="8"/>
        <v>0</v>
      </c>
      <c r="J246" s="14"/>
    </row>
    <row r="247" spans="1:10" ht="35.1" hidden="1" customHeight="1">
      <c r="A247" s="13"/>
      <c r="B247" s="1"/>
      <c r="C247" s="36"/>
      <c r="D247" s="261"/>
      <c r="E247" s="262"/>
      <c r="F247" s="41" t="s">
        <v>268</v>
      </c>
      <c r="G247" s="21">
        <f t="shared" si="7"/>
        <v>0</v>
      </c>
      <c r="H247" s="21">
        <v>0</v>
      </c>
      <c r="I247" s="22">
        <f t="shared" si="8"/>
        <v>0</v>
      </c>
      <c r="J247" s="14"/>
    </row>
    <row r="248" spans="1:10" ht="35.1" hidden="1" customHeight="1">
      <c r="A248" s="13"/>
      <c r="B248" s="1"/>
      <c r="C248" s="36"/>
      <c r="D248" s="261"/>
      <c r="E248" s="262"/>
      <c r="F248" s="41" t="s">
        <v>268</v>
      </c>
      <c r="G248" s="21">
        <f t="shared" si="7"/>
        <v>0</v>
      </c>
      <c r="H248" s="21">
        <v>0</v>
      </c>
      <c r="I248" s="22">
        <f t="shared" si="8"/>
        <v>0</v>
      </c>
      <c r="J248" s="14"/>
    </row>
    <row r="249" spans="1:10" ht="35.1" hidden="1" customHeight="1">
      <c r="A249" s="13"/>
      <c r="B249" s="1"/>
      <c r="C249" s="36"/>
      <c r="D249" s="261"/>
      <c r="E249" s="262"/>
      <c r="F249" s="41" t="s">
        <v>268</v>
      </c>
      <c r="G249" s="21">
        <f t="shared" si="7"/>
        <v>0</v>
      </c>
      <c r="H249" s="21">
        <v>0</v>
      </c>
      <c r="I249" s="22">
        <f t="shared" si="8"/>
        <v>0</v>
      </c>
      <c r="J249" s="14"/>
    </row>
    <row r="250" spans="1:10" ht="35.1" hidden="1" customHeight="1">
      <c r="A250" s="13"/>
      <c r="B250" s="1"/>
      <c r="C250" s="36"/>
      <c r="D250" s="261"/>
      <c r="E250" s="262"/>
      <c r="F250" s="41" t="s">
        <v>268</v>
      </c>
      <c r="G250" s="21">
        <f t="shared" si="7"/>
        <v>0</v>
      </c>
      <c r="H250" s="21">
        <v>0</v>
      </c>
      <c r="I250" s="22">
        <f t="shared" si="8"/>
        <v>0</v>
      </c>
      <c r="J250" s="14"/>
    </row>
    <row r="251" spans="1:10" ht="35.1" hidden="1" customHeight="1">
      <c r="A251" s="13"/>
      <c r="B251" s="1"/>
      <c r="C251" s="36"/>
      <c r="D251" s="261"/>
      <c r="E251" s="262"/>
      <c r="F251" s="41" t="s">
        <v>268</v>
      </c>
      <c r="G251" s="21">
        <f t="shared" si="7"/>
        <v>0</v>
      </c>
      <c r="H251" s="21">
        <v>0</v>
      </c>
      <c r="I251" s="22">
        <f t="shared" si="8"/>
        <v>0</v>
      </c>
      <c r="J251" s="14"/>
    </row>
    <row r="252" spans="1:10" ht="35.1" hidden="1" customHeight="1">
      <c r="A252" s="13"/>
      <c r="B252" s="1"/>
      <c r="C252" s="36"/>
      <c r="D252" s="261"/>
      <c r="E252" s="262"/>
      <c r="F252" s="41" t="s">
        <v>268</v>
      </c>
      <c r="G252" s="21">
        <f t="shared" si="7"/>
        <v>0</v>
      </c>
      <c r="H252" s="21">
        <v>0</v>
      </c>
      <c r="I252" s="22">
        <f t="shared" si="8"/>
        <v>0</v>
      </c>
      <c r="J252" s="14"/>
    </row>
    <row r="253" spans="1:10" ht="35.1" hidden="1" customHeight="1">
      <c r="A253" s="13"/>
      <c r="B253" s="1"/>
      <c r="C253" s="36"/>
      <c r="D253" s="261"/>
      <c r="E253" s="262"/>
      <c r="F253" s="41" t="s">
        <v>268</v>
      </c>
      <c r="G253" s="21">
        <f t="shared" si="7"/>
        <v>0</v>
      </c>
      <c r="H253" s="21">
        <v>0</v>
      </c>
      <c r="I253" s="22">
        <f t="shared" si="8"/>
        <v>0</v>
      </c>
      <c r="J253" s="14"/>
    </row>
    <row r="254" spans="1:10" ht="35.1" hidden="1" customHeight="1">
      <c r="A254" s="13"/>
      <c r="B254" s="1"/>
      <c r="C254" s="36"/>
      <c r="D254" s="261"/>
      <c r="E254" s="262"/>
      <c r="F254" s="41" t="s">
        <v>268</v>
      </c>
      <c r="G254" s="21">
        <f t="shared" si="7"/>
        <v>0</v>
      </c>
      <c r="H254" s="21">
        <v>0</v>
      </c>
      <c r="I254" s="22">
        <f t="shared" si="8"/>
        <v>0</v>
      </c>
      <c r="J254" s="14"/>
    </row>
    <row r="255" spans="1:10" ht="35.1" hidden="1" customHeight="1">
      <c r="A255" s="13"/>
      <c r="B255" s="1"/>
      <c r="C255" s="36"/>
      <c r="D255" s="261"/>
      <c r="E255" s="262"/>
      <c r="F255" s="41" t="s">
        <v>268</v>
      </c>
      <c r="G255" s="21">
        <f t="shared" si="7"/>
        <v>0</v>
      </c>
      <c r="H255" s="21">
        <v>0</v>
      </c>
      <c r="I255" s="22">
        <f t="shared" si="8"/>
        <v>0</v>
      </c>
      <c r="J255" s="14"/>
    </row>
    <row r="256" spans="1:10" ht="35.1" hidden="1" customHeight="1">
      <c r="A256" s="13"/>
      <c r="B256" s="1"/>
      <c r="C256" s="36"/>
      <c r="D256" s="261"/>
      <c r="E256" s="262"/>
      <c r="F256" s="41" t="s">
        <v>268</v>
      </c>
      <c r="G256" s="21">
        <f t="shared" si="7"/>
        <v>0</v>
      </c>
      <c r="H256" s="21">
        <v>0</v>
      </c>
      <c r="I256" s="22">
        <f t="shared" si="8"/>
        <v>0</v>
      </c>
      <c r="J256" s="14"/>
    </row>
    <row r="257" spans="1:10" ht="35.1" hidden="1" customHeight="1">
      <c r="A257" s="13"/>
      <c r="B257" s="1"/>
      <c r="C257" s="36"/>
      <c r="D257" s="261"/>
      <c r="E257" s="262"/>
      <c r="F257" s="41" t="s">
        <v>268</v>
      </c>
      <c r="G257" s="21">
        <f t="shared" si="7"/>
        <v>0</v>
      </c>
      <c r="H257" s="21">
        <v>0</v>
      </c>
      <c r="I257" s="22">
        <f t="shared" si="8"/>
        <v>0</v>
      </c>
      <c r="J257" s="14"/>
    </row>
    <row r="258" spans="1:10" ht="35.1" hidden="1" customHeight="1">
      <c r="A258" s="13"/>
      <c r="B258" s="1"/>
      <c r="C258" s="37"/>
      <c r="D258" s="261"/>
      <c r="E258" s="262"/>
      <c r="F258" s="41" t="s">
        <v>268</v>
      </c>
      <c r="G258" s="21">
        <f t="shared" si="7"/>
        <v>0</v>
      </c>
      <c r="H258" s="21">
        <v>0</v>
      </c>
      <c r="I258" s="22">
        <f t="shared" si="8"/>
        <v>0</v>
      </c>
      <c r="J258" s="14"/>
    </row>
    <row r="259" spans="1:10" ht="35.1" hidden="1" customHeight="1">
      <c r="A259" s="13"/>
      <c r="B259" s="1"/>
      <c r="C259" s="36"/>
      <c r="D259" s="261"/>
      <c r="E259" s="262"/>
      <c r="F259" s="41" t="s">
        <v>268</v>
      </c>
      <c r="G259" s="21">
        <f t="shared" si="7"/>
        <v>0</v>
      </c>
      <c r="H259" s="21">
        <v>0</v>
      </c>
      <c r="I259" s="22">
        <f t="shared" si="8"/>
        <v>0</v>
      </c>
      <c r="J259" s="14"/>
    </row>
    <row r="260" spans="1:10" ht="35.1" hidden="1" customHeight="1">
      <c r="A260" s="13"/>
      <c r="B260" s="1"/>
      <c r="C260" s="36"/>
      <c r="D260" s="261"/>
      <c r="E260" s="262"/>
      <c r="F260" s="41" t="s">
        <v>268</v>
      </c>
      <c r="G260" s="21">
        <f t="shared" si="7"/>
        <v>0</v>
      </c>
      <c r="H260" s="21">
        <v>0</v>
      </c>
      <c r="I260" s="22">
        <f t="shared" si="8"/>
        <v>0</v>
      </c>
      <c r="J260" s="14"/>
    </row>
    <row r="261" spans="1:10" ht="35.1" hidden="1" customHeight="1">
      <c r="A261" s="13"/>
      <c r="B261" s="1"/>
      <c r="C261" s="36"/>
      <c r="D261" s="261"/>
      <c r="E261" s="262"/>
      <c r="F261" s="41" t="s">
        <v>268</v>
      </c>
      <c r="G261" s="21">
        <f t="shared" si="7"/>
        <v>0</v>
      </c>
      <c r="H261" s="21">
        <v>0</v>
      </c>
      <c r="I261" s="22">
        <f t="shared" si="8"/>
        <v>0</v>
      </c>
      <c r="J261" s="14"/>
    </row>
    <row r="262" spans="1:10" ht="35.1" hidden="1" customHeight="1">
      <c r="A262" s="13"/>
      <c r="B262" s="1"/>
      <c r="C262" s="36"/>
      <c r="D262" s="261"/>
      <c r="E262" s="262"/>
      <c r="F262" s="41" t="s">
        <v>268</v>
      </c>
      <c r="G262" s="21">
        <f t="shared" si="7"/>
        <v>0</v>
      </c>
      <c r="H262" s="21">
        <v>0</v>
      </c>
      <c r="I262" s="22">
        <f t="shared" si="8"/>
        <v>0</v>
      </c>
      <c r="J262" s="14"/>
    </row>
    <row r="263" spans="1:10" ht="35.1" hidden="1" customHeight="1">
      <c r="A263" s="13"/>
      <c r="B263" s="1"/>
      <c r="C263" s="36"/>
      <c r="D263" s="261"/>
      <c r="E263" s="262"/>
      <c r="F263" s="41" t="s">
        <v>268</v>
      </c>
      <c r="G263" s="21">
        <f t="shared" si="7"/>
        <v>0</v>
      </c>
      <c r="H263" s="21">
        <v>0</v>
      </c>
      <c r="I263" s="22">
        <f t="shared" si="8"/>
        <v>0</v>
      </c>
      <c r="J263" s="14"/>
    </row>
    <row r="264" spans="1:10" ht="35.1" hidden="1" customHeight="1">
      <c r="A264" s="13"/>
      <c r="B264" s="1"/>
      <c r="C264" s="36"/>
      <c r="D264" s="261"/>
      <c r="E264" s="262"/>
      <c r="F264" s="41" t="s">
        <v>268</v>
      </c>
      <c r="G264" s="21">
        <f t="shared" si="7"/>
        <v>0</v>
      </c>
      <c r="H264" s="21">
        <v>0</v>
      </c>
      <c r="I264" s="22">
        <f t="shared" si="8"/>
        <v>0</v>
      </c>
      <c r="J264" s="14"/>
    </row>
    <row r="265" spans="1:10" ht="35.1" hidden="1" customHeight="1">
      <c r="A265" s="13"/>
      <c r="B265" s="1"/>
      <c r="C265" s="36"/>
      <c r="D265" s="261"/>
      <c r="E265" s="262"/>
      <c r="F265" s="41" t="s">
        <v>268</v>
      </c>
      <c r="G265" s="21">
        <f t="shared" si="7"/>
        <v>0</v>
      </c>
      <c r="H265" s="21">
        <v>0</v>
      </c>
      <c r="I265" s="22">
        <f t="shared" si="8"/>
        <v>0</v>
      </c>
      <c r="J265" s="14"/>
    </row>
    <row r="266" spans="1:10" ht="35.1" hidden="1" customHeight="1">
      <c r="A266" s="13"/>
      <c r="B266" s="1"/>
      <c r="C266" s="36"/>
      <c r="D266" s="261"/>
      <c r="E266" s="262"/>
      <c r="F266" s="41" t="s">
        <v>268</v>
      </c>
      <c r="G266" s="21">
        <f t="shared" si="7"/>
        <v>0</v>
      </c>
      <c r="H266" s="21">
        <v>0</v>
      </c>
      <c r="I266" s="22">
        <f t="shared" si="8"/>
        <v>0</v>
      </c>
      <c r="J266" s="14"/>
    </row>
    <row r="267" spans="1:10" ht="35.1" hidden="1" customHeight="1">
      <c r="A267" s="13"/>
      <c r="B267" s="1"/>
      <c r="C267" s="36"/>
      <c r="D267" s="261"/>
      <c r="E267" s="262"/>
      <c r="F267" s="41" t="s">
        <v>268</v>
      </c>
      <c r="G267" s="21">
        <f t="shared" si="7"/>
        <v>0</v>
      </c>
      <c r="H267" s="21">
        <v>0</v>
      </c>
      <c r="I267" s="22">
        <f t="shared" si="8"/>
        <v>0</v>
      </c>
      <c r="J267" s="14"/>
    </row>
    <row r="268" spans="1:10" ht="35.1" hidden="1" customHeight="1">
      <c r="A268" s="13"/>
      <c r="B268" s="1"/>
      <c r="C268" s="36"/>
      <c r="D268" s="261"/>
      <c r="E268" s="262"/>
      <c r="F268" s="41" t="s">
        <v>268</v>
      </c>
      <c r="G268" s="21">
        <f t="shared" si="7"/>
        <v>0</v>
      </c>
      <c r="H268" s="21">
        <v>0</v>
      </c>
      <c r="I268" s="22">
        <f t="shared" si="8"/>
        <v>0</v>
      </c>
      <c r="J268" s="14"/>
    </row>
    <row r="269" spans="1:10" ht="35.1" hidden="1" customHeight="1">
      <c r="A269" s="13"/>
      <c r="B269" s="1"/>
      <c r="C269" s="36"/>
      <c r="D269" s="261"/>
      <c r="E269" s="262"/>
      <c r="F269" s="41" t="s">
        <v>268</v>
      </c>
      <c r="G269" s="21">
        <f t="shared" si="7"/>
        <v>0</v>
      </c>
      <c r="H269" s="21">
        <v>0</v>
      </c>
      <c r="I269" s="22">
        <f t="shared" si="8"/>
        <v>0</v>
      </c>
      <c r="J269" s="14"/>
    </row>
    <row r="270" spans="1:10" ht="35.1" hidden="1" customHeight="1">
      <c r="A270" s="13"/>
      <c r="B270" s="1"/>
      <c r="C270" s="36"/>
      <c r="D270" s="261"/>
      <c r="E270" s="262"/>
      <c r="F270" s="41" t="s">
        <v>268</v>
      </c>
      <c r="G270" s="21">
        <f t="shared" si="7"/>
        <v>0</v>
      </c>
      <c r="H270" s="21">
        <v>0</v>
      </c>
      <c r="I270" s="22">
        <f t="shared" si="8"/>
        <v>0</v>
      </c>
      <c r="J270" s="14"/>
    </row>
    <row r="271" spans="1:10" ht="35.1" hidden="1" customHeight="1">
      <c r="A271" s="13"/>
      <c r="B271" s="1"/>
      <c r="C271" s="36"/>
      <c r="D271" s="261"/>
      <c r="E271" s="262"/>
      <c r="F271" s="41" t="s">
        <v>268</v>
      </c>
      <c r="G271" s="21">
        <f t="shared" si="7"/>
        <v>0</v>
      </c>
      <c r="H271" s="21">
        <v>0</v>
      </c>
      <c r="I271" s="22">
        <f t="shared" si="8"/>
        <v>0</v>
      </c>
      <c r="J271" s="14"/>
    </row>
    <row r="272" spans="1:10" ht="35.1" hidden="1" customHeight="1">
      <c r="A272" s="13"/>
      <c r="B272" s="1"/>
      <c r="C272" s="36"/>
      <c r="D272" s="261"/>
      <c r="E272" s="262"/>
      <c r="F272" s="41" t="s">
        <v>268</v>
      </c>
      <c r="G272" s="21">
        <f t="shared" si="7"/>
        <v>0</v>
      </c>
      <c r="H272" s="21">
        <v>0</v>
      </c>
      <c r="I272" s="22">
        <f t="shared" si="8"/>
        <v>0</v>
      </c>
      <c r="J272" s="14"/>
    </row>
    <row r="273" spans="1:10" ht="35.1" hidden="1" customHeight="1">
      <c r="A273" s="13"/>
      <c r="B273" s="1"/>
      <c r="C273" s="36"/>
      <c r="D273" s="261"/>
      <c r="E273" s="262"/>
      <c r="F273" s="41" t="s">
        <v>268</v>
      </c>
      <c r="G273" s="21">
        <f t="shared" si="7"/>
        <v>0</v>
      </c>
      <c r="H273" s="21">
        <v>0</v>
      </c>
      <c r="I273" s="22">
        <f t="shared" si="8"/>
        <v>0</v>
      </c>
      <c r="J273" s="14"/>
    </row>
    <row r="274" spans="1:10" ht="35.1" hidden="1" customHeight="1">
      <c r="A274" s="13"/>
      <c r="B274" s="1"/>
      <c r="C274" s="36"/>
      <c r="D274" s="261"/>
      <c r="E274" s="262"/>
      <c r="F274" s="41" t="s">
        <v>268</v>
      </c>
      <c r="G274" s="21">
        <f t="shared" si="7"/>
        <v>0</v>
      </c>
      <c r="H274" s="21">
        <v>0</v>
      </c>
      <c r="I274" s="22">
        <f t="shared" si="8"/>
        <v>0</v>
      </c>
      <c r="J274" s="14"/>
    </row>
    <row r="275" spans="1:10" ht="35.1" hidden="1" customHeight="1">
      <c r="A275" s="13"/>
      <c r="B275" s="1"/>
      <c r="C275" s="36"/>
      <c r="D275" s="261"/>
      <c r="E275" s="262"/>
      <c r="F275" s="41" t="s">
        <v>268</v>
      </c>
      <c r="G275" s="21">
        <f t="shared" si="7"/>
        <v>0</v>
      </c>
      <c r="H275" s="21">
        <v>0</v>
      </c>
      <c r="I275" s="22">
        <f t="shared" si="8"/>
        <v>0</v>
      </c>
      <c r="J275" s="14"/>
    </row>
    <row r="276" spans="1:10" ht="35.1" hidden="1" customHeight="1">
      <c r="A276" s="13"/>
      <c r="B276" s="1"/>
      <c r="C276" s="36"/>
      <c r="D276" s="261"/>
      <c r="E276" s="262"/>
      <c r="F276" s="41" t="s">
        <v>268</v>
      </c>
      <c r="G276" s="21">
        <f t="shared" si="7"/>
        <v>0</v>
      </c>
      <c r="H276" s="21">
        <v>0</v>
      </c>
      <c r="I276" s="22">
        <f t="shared" si="8"/>
        <v>0</v>
      </c>
      <c r="J276" s="14"/>
    </row>
    <row r="277" spans="1:10" ht="35.1" hidden="1" customHeight="1">
      <c r="A277" s="13"/>
      <c r="B277" s="1"/>
      <c r="C277" s="36"/>
      <c r="D277" s="261"/>
      <c r="E277" s="262"/>
      <c r="F277" s="41" t="s">
        <v>268</v>
      </c>
      <c r="G277" s="21">
        <f t="shared" si="7"/>
        <v>0</v>
      </c>
      <c r="H277" s="21">
        <v>0</v>
      </c>
      <c r="I277" s="22">
        <f t="shared" si="8"/>
        <v>0</v>
      </c>
      <c r="J277" s="14"/>
    </row>
    <row r="278" spans="1:10" ht="35.1" hidden="1" customHeight="1">
      <c r="A278" s="13"/>
      <c r="B278" s="1"/>
      <c r="C278" s="36"/>
      <c r="D278" s="261"/>
      <c r="E278" s="262"/>
      <c r="F278" s="41" t="s">
        <v>268</v>
      </c>
      <c r="G278" s="21">
        <f t="shared" ref="G278:G341" si="9">ROUND(H278/4,2)</f>
        <v>0</v>
      </c>
      <c r="H278" s="21">
        <v>0</v>
      </c>
      <c r="I278" s="22">
        <f t="shared" ref="I278:I341" si="10">G278*B278</f>
        <v>0</v>
      </c>
      <c r="J278" s="14"/>
    </row>
    <row r="279" spans="1:10" ht="35.1" hidden="1" customHeight="1">
      <c r="A279" s="13"/>
      <c r="B279" s="1"/>
      <c r="C279" s="36"/>
      <c r="D279" s="261"/>
      <c r="E279" s="262"/>
      <c r="F279" s="41" t="s">
        <v>268</v>
      </c>
      <c r="G279" s="21">
        <f t="shared" si="9"/>
        <v>0</v>
      </c>
      <c r="H279" s="21">
        <v>0</v>
      </c>
      <c r="I279" s="22">
        <f t="shared" si="10"/>
        <v>0</v>
      </c>
      <c r="J279" s="14"/>
    </row>
    <row r="280" spans="1:10" ht="35.1" hidden="1" customHeight="1">
      <c r="A280" s="13"/>
      <c r="B280" s="1"/>
      <c r="C280" s="36"/>
      <c r="D280" s="261"/>
      <c r="E280" s="262"/>
      <c r="F280" s="41" t="s">
        <v>268</v>
      </c>
      <c r="G280" s="21">
        <f t="shared" si="9"/>
        <v>0</v>
      </c>
      <c r="H280" s="21">
        <v>0</v>
      </c>
      <c r="I280" s="22">
        <f t="shared" si="10"/>
        <v>0</v>
      </c>
      <c r="J280" s="14"/>
    </row>
    <row r="281" spans="1:10" ht="35.1" hidden="1" customHeight="1">
      <c r="A281" s="13"/>
      <c r="B281" s="1"/>
      <c r="C281" s="36"/>
      <c r="D281" s="261"/>
      <c r="E281" s="262"/>
      <c r="F281" s="41" t="s">
        <v>268</v>
      </c>
      <c r="G281" s="21">
        <f t="shared" si="9"/>
        <v>0</v>
      </c>
      <c r="H281" s="21">
        <v>0</v>
      </c>
      <c r="I281" s="22">
        <f t="shared" si="10"/>
        <v>0</v>
      </c>
      <c r="J281" s="14"/>
    </row>
    <row r="282" spans="1:10" ht="35.1" hidden="1" customHeight="1">
      <c r="A282" s="13"/>
      <c r="B282" s="1"/>
      <c r="C282" s="36"/>
      <c r="D282" s="261"/>
      <c r="E282" s="262"/>
      <c r="F282" s="41" t="s">
        <v>268</v>
      </c>
      <c r="G282" s="21">
        <f t="shared" si="9"/>
        <v>0</v>
      </c>
      <c r="H282" s="21">
        <v>0</v>
      </c>
      <c r="I282" s="22">
        <f t="shared" si="10"/>
        <v>0</v>
      </c>
      <c r="J282" s="14"/>
    </row>
    <row r="283" spans="1:10" ht="35.1" hidden="1" customHeight="1">
      <c r="A283" s="13"/>
      <c r="B283" s="1"/>
      <c r="C283" s="36"/>
      <c r="D283" s="261"/>
      <c r="E283" s="262"/>
      <c r="F283" s="41" t="s">
        <v>268</v>
      </c>
      <c r="G283" s="21">
        <f t="shared" si="9"/>
        <v>0</v>
      </c>
      <c r="H283" s="21">
        <v>0</v>
      </c>
      <c r="I283" s="22">
        <f t="shared" si="10"/>
        <v>0</v>
      </c>
      <c r="J283" s="14"/>
    </row>
    <row r="284" spans="1:10" ht="35.1" hidden="1" customHeight="1">
      <c r="A284" s="13"/>
      <c r="B284" s="1"/>
      <c r="C284" s="36"/>
      <c r="D284" s="261"/>
      <c r="E284" s="262"/>
      <c r="F284" s="41" t="s">
        <v>268</v>
      </c>
      <c r="G284" s="21">
        <f t="shared" si="9"/>
        <v>0</v>
      </c>
      <c r="H284" s="21">
        <v>0</v>
      </c>
      <c r="I284" s="22">
        <f t="shared" si="10"/>
        <v>0</v>
      </c>
      <c r="J284" s="14"/>
    </row>
    <row r="285" spans="1:10" ht="35.1" hidden="1" customHeight="1">
      <c r="A285" s="13"/>
      <c r="B285" s="1"/>
      <c r="C285" s="36"/>
      <c r="D285" s="261"/>
      <c r="E285" s="262"/>
      <c r="F285" s="41" t="s">
        <v>268</v>
      </c>
      <c r="G285" s="21">
        <f t="shared" si="9"/>
        <v>0</v>
      </c>
      <c r="H285" s="21">
        <v>0</v>
      </c>
      <c r="I285" s="22">
        <f t="shared" si="10"/>
        <v>0</v>
      </c>
      <c r="J285" s="14"/>
    </row>
    <row r="286" spans="1:10" ht="35.1" hidden="1" customHeight="1">
      <c r="A286" s="13"/>
      <c r="B286" s="1"/>
      <c r="C286" s="37"/>
      <c r="D286" s="261"/>
      <c r="E286" s="262"/>
      <c r="F286" s="41" t="s">
        <v>268</v>
      </c>
      <c r="G286" s="21">
        <f t="shared" si="9"/>
        <v>0</v>
      </c>
      <c r="H286" s="21">
        <v>0</v>
      </c>
      <c r="I286" s="22">
        <f t="shared" si="10"/>
        <v>0</v>
      </c>
      <c r="J286" s="14"/>
    </row>
    <row r="287" spans="1:10" ht="35.1" hidden="1" customHeight="1">
      <c r="A287" s="13"/>
      <c r="B287" s="1"/>
      <c r="C287" s="36"/>
      <c r="D287" s="261"/>
      <c r="E287" s="262"/>
      <c r="F287" s="41" t="s">
        <v>268</v>
      </c>
      <c r="G287" s="21">
        <f t="shared" si="9"/>
        <v>0</v>
      </c>
      <c r="H287" s="21">
        <v>0</v>
      </c>
      <c r="I287" s="22">
        <f t="shared" si="10"/>
        <v>0</v>
      </c>
      <c r="J287" s="14"/>
    </row>
    <row r="288" spans="1:10" ht="35.1" hidden="1" customHeight="1">
      <c r="A288" s="13"/>
      <c r="B288" s="1"/>
      <c r="C288" s="36"/>
      <c r="D288" s="261"/>
      <c r="E288" s="262"/>
      <c r="F288" s="41" t="s">
        <v>268</v>
      </c>
      <c r="G288" s="21">
        <f t="shared" si="9"/>
        <v>0</v>
      </c>
      <c r="H288" s="21">
        <v>0</v>
      </c>
      <c r="I288" s="22">
        <f t="shared" si="10"/>
        <v>0</v>
      </c>
      <c r="J288" s="14"/>
    </row>
    <row r="289" spans="1:10" ht="35.1" hidden="1" customHeight="1">
      <c r="A289" s="13"/>
      <c r="B289" s="1"/>
      <c r="C289" s="36"/>
      <c r="D289" s="261"/>
      <c r="E289" s="262"/>
      <c r="F289" s="41" t="s">
        <v>268</v>
      </c>
      <c r="G289" s="21">
        <f t="shared" si="9"/>
        <v>0</v>
      </c>
      <c r="H289" s="21">
        <v>0</v>
      </c>
      <c r="I289" s="22">
        <f t="shared" si="10"/>
        <v>0</v>
      </c>
      <c r="J289" s="14"/>
    </row>
    <row r="290" spans="1:10" ht="35.1" hidden="1" customHeight="1">
      <c r="A290" s="13"/>
      <c r="B290" s="1"/>
      <c r="C290" s="36"/>
      <c r="D290" s="261"/>
      <c r="E290" s="262"/>
      <c r="F290" s="41" t="s">
        <v>268</v>
      </c>
      <c r="G290" s="21">
        <f t="shared" si="9"/>
        <v>0</v>
      </c>
      <c r="H290" s="21">
        <v>0</v>
      </c>
      <c r="I290" s="22">
        <f t="shared" si="10"/>
        <v>0</v>
      </c>
      <c r="J290" s="14"/>
    </row>
    <row r="291" spans="1:10" ht="35.1" hidden="1" customHeight="1">
      <c r="A291" s="13"/>
      <c r="B291" s="1"/>
      <c r="C291" s="36"/>
      <c r="D291" s="261"/>
      <c r="E291" s="262"/>
      <c r="F291" s="41" t="s">
        <v>268</v>
      </c>
      <c r="G291" s="21">
        <f t="shared" si="9"/>
        <v>0</v>
      </c>
      <c r="H291" s="21">
        <v>0</v>
      </c>
      <c r="I291" s="22">
        <f t="shared" si="10"/>
        <v>0</v>
      </c>
      <c r="J291" s="14"/>
    </row>
    <row r="292" spans="1:10" ht="35.1" hidden="1" customHeight="1">
      <c r="A292" s="13"/>
      <c r="B292" s="1"/>
      <c r="C292" s="36"/>
      <c r="D292" s="261"/>
      <c r="E292" s="262"/>
      <c r="F292" s="41" t="s">
        <v>268</v>
      </c>
      <c r="G292" s="21">
        <f t="shared" si="9"/>
        <v>0</v>
      </c>
      <c r="H292" s="21">
        <v>0</v>
      </c>
      <c r="I292" s="22">
        <f t="shared" si="10"/>
        <v>0</v>
      </c>
      <c r="J292" s="14"/>
    </row>
    <row r="293" spans="1:10" ht="35.1" hidden="1" customHeight="1">
      <c r="A293" s="13"/>
      <c r="B293" s="1"/>
      <c r="C293" s="36"/>
      <c r="D293" s="261"/>
      <c r="E293" s="262"/>
      <c r="F293" s="41" t="s">
        <v>268</v>
      </c>
      <c r="G293" s="21">
        <f t="shared" si="9"/>
        <v>0</v>
      </c>
      <c r="H293" s="21">
        <v>0</v>
      </c>
      <c r="I293" s="22">
        <f t="shared" si="10"/>
        <v>0</v>
      </c>
      <c r="J293" s="14"/>
    </row>
    <row r="294" spans="1:10" ht="35.1" hidden="1" customHeight="1">
      <c r="A294" s="13"/>
      <c r="B294" s="1"/>
      <c r="C294" s="36"/>
      <c r="D294" s="261"/>
      <c r="E294" s="262"/>
      <c r="F294" s="41" t="s">
        <v>268</v>
      </c>
      <c r="G294" s="21">
        <f t="shared" si="9"/>
        <v>0</v>
      </c>
      <c r="H294" s="21">
        <v>0</v>
      </c>
      <c r="I294" s="22">
        <f t="shared" si="10"/>
        <v>0</v>
      </c>
      <c r="J294" s="14"/>
    </row>
    <row r="295" spans="1:10" ht="35.1" hidden="1" customHeight="1">
      <c r="A295" s="13"/>
      <c r="B295" s="1"/>
      <c r="C295" s="36"/>
      <c r="D295" s="261"/>
      <c r="E295" s="262"/>
      <c r="F295" s="41" t="s">
        <v>268</v>
      </c>
      <c r="G295" s="21">
        <f t="shared" si="9"/>
        <v>0</v>
      </c>
      <c r="H295" s="21">
        <v>0</v>
      </c>
      <c r="I295" s="22">
        <f t="shared" si="10"/>
        <v>0</v>
      </c>
      <c r="J295" s="14"/>
    </row>
    <row r="296" spans="1:10" ht="35.1" hidden="1" customHeight="1">
      <c r="A296" s="13"/>
      <c r="B296" s="1"/>
      <c r="C296" s="36"/>
      <c r="D296" s="261"/>
      <c r="E296" s="262"/>
      <c r="F296" s="41" t="s">
        <v>268</v>
      </c>
      <c r="G296" s="21">
        <f t="shared" si="9"/>
        <v>0</v>
      </c>
      <c r="H296" s="21">
        <v>0</v>
      </c>
      <c r="I296" s="22">
        <f t="shared" si="10"/>
        <v>0</v>
      </c>
      <c r="J296" s="14"/>
    </row>
    <row r="297" spans="1:10" ht="35.1" hidden="1" customHeight="1">
      <c r="A297" s="13"/>
      <c r="B297" s="1"/>
      <c r="C297" s="36"/>
      <c r="D297" s="261"/>
      <c r="E297" s="262"/>
      <c r="F297" s="41" t="s">
        <v>268</v>
      </c>
      <c r="G297" s="21">
        <f t="shared" si="9"/>
        <v>0</v>
      </c>
      <c r="H297" s="21">
        <v>0</v>
      </c>
      <c r="I297" s="22">
        <f t="shared" si="10"/>
        <v>0</v>
      </c>
      <c r="J297" s="14"/>
    </row>
    <row r="298" spans="1:10" ht="35.1" hidden="1" customHeight="1">
      <c r="A298" s="13"/>
      <c r="B298" s="1"/>
      <c r="C298" s="36"/>
      <c r="D298" s="261"/>
      <c r="E298" s="262"/>
      <c r="F298" s="41" t="s">
        <v>268</v>
      </c>
      <c r="G298" s="21">
        <f t="shared" si="9"/>
        <v>0</v>
      </c>
      <c r="H298" s="21">
        <v>0</v>
      </c>
      <c r="I298" s="22">
        <f t="shared" si="10"/>
        <v>0</v>
      </c>
      <c r="J298" s="14"/>
    </row>
    <row r="299" spans="1:10" ht="35.1" hidden="1" customHeight="1">
      <c r="A299" s="13"/>
      <c r="B299" s="1"/>
      <c r="C299" s="36"/>
      <c r="D299" s="261"/>
      <c r="E299" s="262"/>
      <c r="F299" s="41" t="s">
        <v>268</v>
      </c>
      <c r="G299" s="21">
        <f t="shared" si="9"/>
        <v>0</v>
      </c>
      <c r="H299" s="21">
        <v>0</v>
      </c>
      <c r="I299" s="22">
        <f t="shared" si="10"/>
        <v>0</v>
      </c>
      <c r="J299" s="14"/>
    </row>
    <row r="300" spans="1:10" ht="35.1" hidden="1" customHeight="1">
      <c r="A300" s="13"/>
      <c r="B300" s="1"/>
      <c r="C300" s="36"/>
      <c r="D300" s="261"/>
      <c r="E300" s="262"/>
      <c r="F300" s="41" t="s">
        <v>268</v>
      </c>
      <c r="G300" s="21">
        <f t="shared" si="9"/>
        <v>0</v>
      </c>
      <c r="H300" s="21">
        <v>0</v>
      </c>
      <c r="I300" s="22">
        <f t="shared" si="10"/>
        <v>0</v>
      </c>
      <c r="J300" s="14"/>
    </row>
    <row r="301" spans="1:10" ht="35.1" hidden="1" customHeight="1">
      <c r="A301" s="13"/>
      <c r="B301" s="1"/>
      <c r="C301" s="36"/>
      <c r="D301" s="261"/>
      <c r="E301" s="262"/>
      <c r="F301" s="41" t="s">
        <v>268</v>
      </c>
      <c r="G301" s="21">
        <f t="shared" si="9"/>
        <v>0</v>
      </c>
      <c r="H301" s="21">
        <v>0</v>
      </c>
      <c r="I301" s="22">
        <f t="shared" si="10"/>
        <v>0</v>
      </c>
      <c r="J301" s="14"/>
    </row>
    <row r="302" spans="1:10" ht="35.1" hidden="1" customHeight="1">
      <c r="A302" s="13"/>
      <c r="B302" s="1"/>
      <c r="C302" s="37"/>
      <c r="D302" s="261"/>
      <c r="E302" s="262"/>
      <c r="F302" s="41" t="s">
        <v>268</v>
      </c>
      <c r="G302" s="21">
        <f t="shared" si="9"/>
        <v>0</v>
      </c>
      <c r="H302" s="21">
        <v>0</v>
      </c>
      <c r="I302" s="22">
        <f t="shared" si="10"/>
        <v>0</v>
      </c>
      <c r="J302" s="14"/>
    </row>
    <row r="303" spans="1:10" ht="35.1" hidden="1" customHeight="1">
      <c r="A303" s="13"/>
      <c r="B303" s="1"/>
      <c r="C303" s="37"/>
      <c r="D303" s="261"/>
      <c r="E303" s="262"/>
      <c r="F303" s="41" t="s">
        <v>268</v>
      </c>
      <c r="G303" s="21">
        <f t="shared" si="9"/>
        <v>0</v>
      </c>
      <c r="H303" s="21">
        <v>0</v>
      </c>
      <c r="I303" s="22">
        <f t="shared" si="10"/>
        <v>0</v>
      </c>
      <c r="J303" s="14"/>
    </row>
    <row r="304" spans="1:10" ht="35.1" hidden="1" customHeight="1">
      <c r="A304" s="13"/>
      <c r="B304" s="1"/>
      <c r="C304" s="36"/>
      <c r="D304" s="261"/>
      <c r="E304" s="262"/>
      <c r="F304" s="41" t="s">
        <v>268</v>
      </c>
      <c r="G304" s="21">
        <f t="shared" si="9"/>
        <v>0</v>
      </c>
      <c r="H304" s="21">
        <v>0</v>
      </c>
      <c r="I304" s="22">
        <f t="shared" si="10"/>
        <v>0</v>
      </c>
      <c r="J304" s="14"/>
    </row>
    <row r="305" spans="1:10" ht="35.1" hidden="1" customHeight="1">
      <c r="A305" s="13"/>
      <c r="B305" s="1"/>
      <c r="C305" s="36"/>
      <c r="D305" s="261"/>
      <c r="E305" s="262"/>
      <c r="F305" s="41" t="s">
        <v>268</v>
      </c>
      <c r="G305" s="21">
        <f t="shared" si="9"/>
        <v>0</v>
      </c>
      <c r="H305" s="21">
        <v>0</v>
      </c>
      <c r="I305" s="22">
        <f t="shared" si="10"/>
        <v>0</v>
      </c>
      <c r="J305" s="14"/>
    </row>
    <row r="306" spans="1:10" ht="35.1" hidden="1" customHeight="1">
      <c r="A306" s="13"/>
      <c r="B306" s="1"/>
      <c r="C306" s="36"/>
      <c r="D306" s="261"/>
      <c r="E306" s="262"/>
      <c r="F306" s="41" t="s">
        <v>268</v>
      </c>
      <c r="G306" s="21">
        <f t="shared" si="9"/>
        <v>0</v>
      </c>
      <c r="H306" s="21">
        <v>0</v>
      </c>
      <c r="I306" s="22">
        <f t="shared" si="10"/>
        <v>0</v>
      </c>
      <c r="J306" s="14"/>
    </row>
    <row r="307" spans="1:10" ht="35.1" hidden="1" customHeight="1">
      <c r="A307" s="13"/>
      <c r="B307" s="1"/>
      <c r="C307" s="36"/>
      <c r="D307" s="261"/>
      <c r="E307" s="262"/>
      <c r="F307" s="41" t="s">
        <v>268</v>
      </c>
      <c r="G307" s="21">
        <f t="shared" si="9"/>
        <v>0</v>
      </c>
      <c r="H307" s="21">
        <v>0</v>
      </c>
      <c r="I307" s="22">
        <f t="shared" si="10"/>
        <v>0</v>
      </c>
      <c r="J307" s="14"/>
    </row>
    <row r="308" spans="1:10" ht="35.1" hidden="1" customHeight="1">
      <c r="A308" s="13"/>
      <c r="B308" s="1"/>
      <c r="C308" s="36"/>
      <c r="D308" s="261"/>
      <c r="E308" s="262"/>
      <c r="F308" s="41" t="s">
        <v>268</v>
      </c>
      <c r="G308" s="21">
        <f t="shared" si="9"/>
        <v>0</v>
      </c>
      <c r="H308" s="21">
        <v>0</v>
      </c>
      <c r="I308" s="22">
        <f t="shared" si="10"/>
        <v>0</v>
      </c>
      <c r="J308" s="14"/>
    </row>
    <row r="309" spans="1:10" ht="35.1" hidden="1" customHeight="1">
      <c r="A309" s="13"/>
      <c r="B309" s="1"/>
      <c r="C309" s="36"/>
      <c r="D309" s="261"/>
      <c r="E309" s="262"/>
      <c r="F309" s="41" t="s">
        <v>268</v>
      </c>
      <c r="G309" s="21">
        <f t="shared" si="9"/>
        <v>0</v>
      </c>
      <c r="H309" s="21">
        <v>0</v>
      </c>
      <c r="I309" s="22">
        <f t="shared" si="10"/>
        <v>0</v>
      </c>
      <c r="J309" s="14"/>
    </row>
    <row r="310" spans="1:10" ht="35.1" hidden="1" customHeight="1">
      <c r="A310" s="13"/>
      <c r="B310" s="1"/>
      <c r="C310" s="36"/>
      <c r="D310" s="261"/>
      <c r="E310" s="262"/>
      <c r="F310" s="41" t="s">
        <v>268</v>
      </c>
      <c r="G310" s="21">
        <f t="shared" si="9"/>
        <v>0</v>
      </c>
      <c r="H310" s="21">
        <v>0</v>
      </c>
      <c r="I310" s="22">
        <f t="shared" si="10"/>
        <v>0</v>
      </c>
      <c r="J310" s="14"/>
    </row>
    <row r="311" spans="1:10" ht="35.1" hidden="1" customHeight="1">
      <c r="A311" s="13"/>
      <c r="B311" s="1"/>
      <c r="C311" s="36"/>
      <c r="D311" s="261"/>
      <c r="E311" s="262"/>
      <c r="F311" s="41" t="s">
        <v>268</v>
      </c>
      <c r="G311" s="21">
        <f t="shared" si="9"/>
        <v>0</v>
      </c>
      <c r="H311" s="21">
        <v>0</v>
      </c>
      <c r="I311" s="22">
        <f t="shared" si="10"/>
        <v>0</v>
      </c>
      <c r="J311" s="14"/>
    </row>
    <row r="312" spans="1:10" ht="35.1" hidden="1" customHeight="1">
      <c r="A312" s="13"/>
      <c r="B312" s="1"/>
      <c r="C312" s="36"/>
      <c r="D312" s="261"/>
      <c r="E312" s="262"/>
      <c r="F312" s="41" t="s">
        <v>268</v>
      </c>
      <c r="G312" s="21">
        <f t="shared" si="9"/>
        <v>0</v>
      </c>
      <c r="H312" s="21">
        <v>0</v>
      </c>
      <c r="I312" s="22">
        <f t="shared" si="10"/>
        <v>0</v>
      </c>
      <c r="J312" s="14"/>
    </row>
    <row r="313" spans="1:10" ht="35.1" hidden="1" customHeight="1">
      <c r="A313" s="13"/>
      <c r="B313" s="1"/>
      <c r="C313" s="36"/>
      <c r="D313" s="261"/>
      <c r="E313" s="262"/>
      <c r="F313" s="41" t="s">
        <v>268</v>
      </c>
      <c r="G313" s="21">
        <f t="shared" si="9"/>
        <v>0</v>
      </c>
      <c r="H313" s="21">
        <v>0</v>
      </c>
      <c r="I313" s="22">
        <f t="shared" si="10"/>
        <v>0</v>
      </c>
      <c r="J313" s="14"/>
    </row>
    <row r="314" spans="1:10" ht="35.1" hidden="1" customHeight="1">
      <c r="A314" s="13"/>
      <c r="B314" s="1"/>
      <c r="C314" s="36"/>
      <c r="D314" s="261"/>
      <c r="E314" s="262"/>
      <c r="F314" s="41" t="s">
        <v>268</v>
      </c>
      <c r="G314" s="21">
        <f t="shared" si="9"/>
        <v>0</v>
      </c>
      <c r="H314" s="21">
        <v>0</v>
      </c>
      <c r="I314" s="22">
        <f t="shared" si="10"/>
        <v>0</v>
      </c>
      <c r="J314" s="14"/>
    </row>
    <row r="315" spans="1:10" ht="35.1" hidden="1" customHeight="1">
      <c r="A315" s="13"/>
      <c r="B315" s="1"/>
      <c r="C315" s="37"/>
      <c r="D315" s="261"/>
      <c r="E315" s="262"/>
      <c r="F315" s="41" t="s">
        <v>268</v>
      </c>
      <c r="G315" s="21">
        <f t="shared" si="9"/>
        <v>0</v>
      </c>
      <c r="H315" s="21">
        <v>0</v>
      </c>
      <c r="I315" s="22">
        <f t="shared" si="10"/>
        <v>0</v>
      </c>
      <c r="J315" s="14"/>
    </row>
    <row r="316" spans="1:10" ht="35.1" hidden="1" customHeight="1">
      <c r="A316" s="13"/>
      <c r="B316" s="1"/>
      <c r="C316" s="36"/>
      <c r="D316" s="261"/>
      <c r="E316" s="262"/>
      <c r="F316" s="41" t="s">
        <v>268</v>
      </c>
      <c r="G316" s="21">
        <f t="shared" si="9"/>
        <v>0</v>
      </c>
      <c r="H316" s="21">
        <v>0</v>
      </c>
      <c r="I316" s="22">
        <f t="shared" si="10"/>
        <v>0</v>
      </c>
      <c r="J316" s="14"/>
    </row>
    <row r="317" spans="1:10" ht="35.1" hidden="1" customHeight="1">
      <c r="A317" s="13"/>
      <c r="B317" s="1"/>
      <c r="C317" s="36"/>
      <c r="D317" s="261"/>
      <c r="E317" s="262"/>
      <c r="F317" s="41" t="s">
        <v>268</v>
      </c>
      <c r="G317" s="21">
        <f t="shared" si="9"/>
        <v>0</v>
      </c>
      <c r="H317" s="21">
        <v>0</v>
      </c>
      <c r="I317" s="22">
        <f t="shared" si="10"/>
        <v>0</v>
      </c>
      <c r="J317" s="14"/>
    </row>
    <row r="318" spans="1:10" ht="35.1" hidden="1" customHeight="1">
      <c r="A318" s="13"/>
      <c r="B318" s="1"/>
      <c r="C318" s="36"/>
      <c r="D318" s="261"/>
      <c r="E318" s="262"/>
      <c r="F318" s="41" t="s">
        <v>268</v>
      </c>
      <c r="G318" s="21">
        <f t="shared" si="9"/>
        <v>0</v>
      </c>
      <c r="H318" s="21">
        <v>0</v>
      </c>
      <c r="I318" s="22">
        <f t="shared" si="10"/>
        <v>0</v>
      </c>
      <c r="J318" s="14"/>
    </row>
    <row r="319" spans="1:10" ht="35.1" hidden="1" customHeight="1">
      <c r="A319" s="13"/>
      <c r="B319" s="1"/>
      <c r="C319" s="36"/>
      <c r="D319" s="261"/>
      <c r="E319" s="262"/>
      <c r="F319" s="41" t="s">
        <v>268</v>
      </c>
      <c r="G319" s="21">
        <f t="shared" si="9"/>
        <v>0</v>
      </c>
      <c r="H319" s="21">
        <v>0</v>
      </c>
      <c r="I319" s="22">
        <f t="shared" si="10"/>
        <v>0</v>
      </c>
      <c r="J319" s="14"/>
    </row>
    <row r="320" spans="1:10" ht="35.1" hidden="1" customHeight="1">
      <c r="A320" s="13"/>
      <c r="B320" s="1"/>
      <c r="C320" s="36"/>
      <c r="D320" s="261"/>
      <c r="E320" s="262"/>
      <c r="F320" s="41" t="s">
        <v>268</v>
      </c>
      <c r="G320" s="21">
        <f t="shared" si="9"/>
        <v>0</v>
      </c>
      <c r="H320" s="21">
        <v>0</v>
      </c>
      <c r="I320" s="22">
        <f t="shared" si="10"/>
        <v>0</v>
      </c>
      <c r="J320" s="14"/>
    </row>
    <row r="321" spans="1:10" ht="35.1" hidden="1" customHeight="1">
      <c r="A321" s="13"/>
      <c r="B321" s="1"/>
      <c r="C321" s="36"/>
      <c r="D321" s="261"/>
      <c r="E321" s="262"/>
      <c r="F321" s="41" t="s">
        <v>268</v>
      </c>
      <c r="G321" s="21">
        <f t="shared" si="9"/>
        <v>0</v>
      </c>
      <c r="H321" s="21">
        <v>0</v>
      </c>
      <c r="I321" s="22">
        <f t="shared" si="10"/>
        <v>0</v>
      </c>
      <c r="J321" s="14"/>
    </row>
    <row r="322" spans="1:10" ht="35.1" hidden="1" customHeight="1">
      <c r="A322" s="13"/>
      <c r="B322" s="1"/>
      <c r="C322" s="36"/>
      <c r="D322" s="261"/>
      <c r="E322" s="262"/>
      <c r="F322" s="41" t="s">
        <v>268</v>
      </c>
      <c r="G322" s="21">
        <f t="shared" si="9"/>
        <v>0</v>
      </c>
      <c r="H322" s="21">
        <v>0</v>
      </c>
      <c r="I322" s="22">
        <f t="shared" si="10"/>
        <v>0</v>
      </c>
      <c r="J322" s="14"/>
    </row>
    <row r="323" spans="1:10" ht="35.1" hidden="1" customHeight="1">
      <c r="A323" s="13"/>
      <c r="B323" s="1"/>
      <c r="C323" s="36"/>
      <c r="D323" s="261"/>
      <c r="E323" s="262"/>
      <c r="F323" s="41" t="s">
        <v>268</v>
      </c>
      <c r="G323" s="21">
        <f t="shared" si="9"/>
        <v>0</v>
      </c>
      <c r="H323" s="21">
        <v>0</v>
      </c>
      <c r="I323" s="22">
        <f t="shared" si="10"/>
        <v>0</v>
      </c>
      <c r="J323" s="14"/>
    </row>
    <row r="324" spans="1:10" ht="35.1" hidden="1" customHeight="1">
      <c r="A324" s="13"/>
      <c r="B324" s="1"/>
      <c r="C324" s="36"/>
      <c r="D324" s="261"/>
      <c r="E324" s="262"/>
      <c r="F324" s="41" t="s">
        <v>268</v>
      </c>
      <c r="G324" s="21">
        <f t="shared" si="9"/>
        <v>0</v>
      </c>
      <c r="H324" s="21">
        <v>0</v>
      </c>
      <c r="I324" s="22">
        <f t="shared" si="10"/>
        <v>0</v>
      </c>
      <c r="J324" s="14"/>
    </row>
    <row r="325" spans="1:10" ht="35.1" hidden="1" customHeight="1">
      <c r="A325" s="13"/>
      <c r="B325" s="1"/>
      <c r="C325" s="36"/>
      <c r="D325" s="261"/>
      <c r="E325" s="262"/>
      <c r="F325" s="41" t="s">
        <v>268</v>
      </c>
      <c r="G325" s="21">
        <f t="shared" si="9"/>
        <v>0</v>
      </c>
      <c r="H325" s="21">
        <v>0</v>
      </c>
      <c r="I325" s="22">
        <f t="shared" si="10"/>
        <v>0</v>
      </c>
      <c r="J325" s="14"/>
    </row>
    <row r="326" spans="1:10" ht="35.1" hidden="1" customHeight="1">
      <c r="A326" s="13"/>
      <c r="B326" s="1"/>
      <c r="C326" s="36"/>
      <c r="D326" s="261"/>
      <c r="E326" s="262"/>
      <c r="F326" s="41" t="s">
        <v>268</v>
      </c>
      <c r="G326" s="21">
        <f t="shared" si="9"/>
        <v>0</v>
      </c>
      <c r="H326" s="21">
        <v>0</v>
      </c>
      <c r="I326" s="22">
        <f t="shared" si="10"/>
        <v>0</v>
      </c>
      <c r="J326" s="14"/>
    </row>
    <row r="327" spans="1:10" ht="35.1" hidden="1" customHeight="1">
      <c r="A327" s="13"/>
      <c r="B327" s="1"/>
      <c r="C327" s="36"/>
      <c r="D327" s="261"/>
      <c r="E327" s="262"/>
      <c r="F327" s="41" t="s">
        <v>268</v>
      </c>
      <c r="G327" s="21">
        <f t="shared" si="9"/>
        <v>0</v>
      </c>
      <c r="H327" s="21">
        <v>0</v>
      </c>
      <c r="I327" s="22">
        <f t="shared" si="10"/>
        <v>0</v>
      </c>
      <c r="J327" s="14"/>
    </row>
    <row r="328" spans="1:10" ht="35.1" hidden="1" customHeight="1">
      <c r="A328" s="13"/>
      <c r="B328" s="1"/>
      <c r="C328" s="36"/>
      <c r="D328" s="261"/>
      <c r="E328" s="262"/>
      <c r="F328" s="41" t="s">
        <v>268</v>
      </c>
      <c r="G328" s="21">
        <f t="shared" si="9"/>
        <v>0</v>
      </c>
      <c r="H328" s="21">
        <v>0</v>
      </c>
      <c r="I328" s="22">
        <f t="shared" si="10"/>
        <v>0</v>
      </c>
      <c r="J328" s="14"/>
    </row>
    <row r="329" spans="1:10" ht="35.1" hidden="1" customHeight="1">
      <c r="A329" s="13"/>
      <c r="B329" s="1"/>
      <c r="C329" s="36"/>
      <c r="D329" s="261"/>
      <c r="E329" s="262"/>
      <c r="F329" s="41" t="s">
        <v>268</v>
      </c>
      <c r="G329" s="21">
        <f t="shared" si="9"/>
        <v>0</v>
      </c>
      <c r="H329" s="21">
        <v>0</v>
      </c>
      <c r="I329" s="22">
        <f t="shared" si="10"/>
        <v>0</v>
      </c>
      <c r="J329" s="14"/>
    </row>
    <row r="330" spans="1:10" ht="35.1" hidden="1" customHeight="1">
      <c r="A330" s="13"/>
      <c r="B330" s="1"/>
      <c r="C330" s="36"/>
      <c r="D330" s="261"/>
      <c r="E330" s="262"/>
      <c r="F330" s="41" t="s">
        <v>268</v>
      </c>
      <c r="G330" s="21">
        <f t="shared" si="9"/>
        <v>0</v>
      </c>
      <c r="H330" s="21">
        <v>0</v>
      </c>
      <c r="I330" s="22">
        <f t="shared" si="10"/>
        <v>0</v>
      </c>
      <c r="J330" s="14"/>
    </row>
    <row r="331" spans="1:10" ht="35.1" hidden="1" customHeight="1">
      <c r="A331" s="13"/>
      <c r="B331" s="1"/>
      <c r="C331" s="36"/>
      <c r="D331" s="261"/>
      <c r="E331" s="262"/>
      <c r="F331" s="41" t="s">
        <v>268</v>
      </c>
      <c r="G331" s="21">
        <f t="shared" si="9"/>
        <v>0</v>
      </c>
      <c r="H331" s="21">
        <v>0</v>
      </c>
      <c r="I331" s="22">
        <f t="shared" si="10"/>
        <v>0</v>
      </c>
      <c r="J331" s="14"/>
    </row>
    <row r="332" spans="1:10" ht="35.1" hidden="1" customHeight="1">
      <c r="A332" s="13"/>
      <c r="B332" s="1"/>
      <c r="C332" s="36"/>
      <c r="D332" s="261"/>
      <c r="E332" s="262"/>
      <c r="F332" s="41" t="s">
        <v>268</v>
      </c>
      <c r="G332" s="21">
        <f t="shared" si="9"/>
        <v>0</v>
      </c>
      <c r="H332" s="21">
        <v>0</v>
      </c>
      <c r="I332" s="22">
        <f t="shared" si="10"/>
        <v>0</v>
      </c>
      <c r="J332" s="14"/>
    </row>
    <row r="333" spans="1:10" ht="35.1" hidden="1" customHeight="1">
      <c r="A333" s="13"/>
      <c r="B333" s="1"/>
      <c r="C333" s="36"/>
      <c r="D333" s="261"/>
      <c r="E333" s="262"/>
      <c r="F333" s="41" t="s">
        <v>268</v>
      </c>
      <c r="G333" s="21">
        <f t="shared" si="9"/>
        <v>0</v>
      </c>
      <c r="H333" s="21">
        <v>0</v>
      </c>
      <c r="I333" s="22">
        <f t="shared" si="10"/>
        <v>0</v>
      </c>
      <c r="J333" s="14"/>
    </row>
    <row r="334" spans="1:10" ht="35.1" hidden="1" customHeight="1">
      <c r="A334" s="13"/>
      <c r="B334" s="1"/>
      <c r="C334" s="36"/>
      <c r="D334" s="261"/>
      <c r="E334" s="262"/>
      <c r="F334" s="41" t="s">
        <v>268</v>
      </c>
      <c r="G334" s="21">
        <f t="shared" si="9"/>
        <v>0</v>
      </c>
      <c r="H334" s="21">
        <v>0</v>
      </c>
      <c r="I334" s="22">
        <f t="shared" si="10"/>
        <v>0</v>
      </c>
      <c r="J334" s="14"/>
    </row>
    <row r="335" spans="1:10" ht="35.1" hidden="1" customHeight="1">
      <c r="A335" s="13"/>
      <c r="B335" s="1"/>
      <c r="C335" s="36"/>
      <c r="D335" s="261"/>
      <c r="E335" s="262"/>
      <c r="F335" s="41" t="s">
        <v>268</v>
      </c>
      <c r="G335" s="21">
        <f t="shared" si="9"/>
        <v>0</v>
      </c>
      <c r="H335" s="21">
        <v>0</v>
      </c>
      <c r="I335" s="22">
        <f t="shared" si="10"/>
        <v>0</v>
      </c>
      <c r="J335" s="14"/>
    </row>
    <row r="336" spans="1:10" ht="35.1" hidden="1" customHeight="1">
      <c r="A336" s="13"/>
      <c r="B336" s="1"/>
      <c r="C336" s="36"/>
      <c r="D336" s="261"/>
      <c r="E336" s="262"/>
      <c r="F336" s="41" t="s">
        <v>268</v>
      </c>
      <c r="G336" s="21">
        <f t="shared" si="9"/>
        <v>0</v>
      </c>
      <c r="H336" s="21">
        <v>0</v>
      </c>
      <c r="I336" s="22">
        <f t="shared" si="10"/>
        <v>0</v>
      </c>
      <c r="J336" s="14"/>
    </row>
    <row r="337" spans="1:10" ht="35.1" hidden="1" customHeight="1">
      <c r="A337" s="13"/>
      <c r="B337" s="1"/>
      <c r="C337" s="36"/>
      <c r="D337" s="261"/>
      <c r="E337" s="262"/>
      <c r="F337" s="41" t="s">
        <v>268</v>
      </c>
      <c r="G337" s="21">
        <f t="shared" si="9"/>
        <v>0</v>
      </c>
      <c r="H337" s="21">
        <v>0</v>
      </c>
      <c r="I337" s="22">
        <f t="shared" si="10"/>
        <v>0</v>
      </c>
      <c r="J337" s="14"/>
    </row>
    <row r="338" spans="1:10" ht="35.1" hidden="1" customHeight="1">
      <c r="A338" s="13"/>
      <c r="B338" s="1"/>
      <c r="C338" s="36"/>
      <c r="D338" s="261"/>
      <c r="E338" s="262"/>
      <c r="F338" s="41" t="s">
        <v>268</v>
      </c>
      <c r="G338" s="21">
        <f t="shared" si="9"/>
        <v>0</v>
      </c>
      <c r="H338" s="21">
        <v>0</v>
      </c>
      <c r="I338" s="22">
        <f t="shared" si="10"/>
        <v>0</v>
      </c>
      <c r="J338" s="14"/>
    </row>
    <row r="339" spans="1:10" ht="35.1" hidden="1" customHeight="1">
      <c r="A339" s="13"/>
      <c r="B339" s="1"/>
      <c r="C339" s="36"/>
      <c r="D339" s="261"/>
      <c r="E339" s="262"/>
      <c r="F339" s="41" t="s">
        <v>268</v>
      </c>
      <c r="G339" s="21">
        <f t="shared" si="9"/>
        <v>0</v>
      </c>
      <c r="H339" s="21">
        <v>0</v>
      </c>
      <c r="I339" s="22">
        <f t="shared" si="10"/>
        <v>0</v>
      </c>
      <c r="J339" s="14"/>
    </row>
    <row r="340" spans="1:10" ht="35.1" hidden="1" customHeight="1">
      <c r="A340" s="13"/>
      <c r="B340" s="1"/>
      <c r="C340" s="36"/>
      <c r="D340" s="261"/>
      <c r="E340" s="262"/>
      <c r="F340" s="41" t="s">
        <v>268</v>
      </c>
      <c r="G340" s="21">
        <f t="shared" si="9"/>
        <v>0</v>
      </c>
      <c r="H340" s="21">
        <v>0</v>
      </c>
      <c r="I340" s="22">
        <f t="shared" si="10"/>
        <v>0</v>
      </c>
      <c r="J340" s="14"/>
    </row>
    <row r="341" spans="1:10" ht="35.1" hidden="1" customHeight="1">
      <c r="A341" s="13"/>
      <c r="B341" s="1"/>
      <c r="C341" s="36"/>
      <c r="D341" s="261"/>
      <c r="E341" s="262"/>
      <c r="F341" s="41" t="s">
        <v>268</v>
      </c>
      <c r="G341" s="21">
        <f t="shared" si="9"/>
        <v>0</v>
      </c>
      <c r="H341" s="21">
        <v>0</v>
      </c>
      <c r="I341" s="22">
        <f t="shared" si="10"/>
        <v>0</v>
      </c>
      <c r="J341" s="14"/>
    </row>
    <row r="342" spans="1:10" ht="35.1" hidden="1" customHeight="1">
      <c r="A342" s="13"/>
      <c r="B342" s="1"/>
      <c r="C342" s="36"/>
      <c r="D342" s="261"/>
      <c r="E342" s="262"/>
      <c r="F342" s="41" t="s">
        <v>268</v>
      </c>
      <c r="G342" s="21">
        <f t="shared" ref="G342:G405" si="11">ROUND(H342/4,2)</f>
        <v>0</v>
      </c>
      <c r="H342" s="21">
        <v>0</v>
      </c>
      <c r="I342" s="22">
        <f t="shared" ref="I342:I405" si="12">G342*B342</f>
        <v>0</v>
      </c>
      <c r="J342" s="14"/>
    </row>
    <row r="343" spans="1:10" ht="35.1" hidden="1" customHeight="1">
      <c r="A343" s="13"/>
      <c r="B343" s="1"/>
      <c r="C343" s="37"/>
      <c r="D343" s="261"/>
      <c r="E343" s="262"/>
      <c r="F343" s="41" t="s">
        <v>268</v>
      </c>
      <c r="G343" s="21">
        <f t="shared" si="11"/>
        <v>0</v>
      </c>
      <c r="H343" s="21">
        <v>0</v>
      </c>
      <c r="I343" s="22">
        <f t="shared" si="12"/>
        <v>0</v>
      </c>
      <c r="J343" s="14"/>
    </row>
    <row r="344" spans="1:10" ht="35.1" hidden="1" customHeight="1">
      <c r="A344" s="13"/>
      <c r="B344" s="1"/>
      <c r="C344" s="36"/>
      <c r="D344" s="261"/>
      <c r="E344" s="262"/>
      <c r="F344" s="41" t="s">
        <v>268</v>
      </c>
      <c r="G344" s="21">
        <f t="shared" si="11"/>
        <v>0</v>
      </c>
      <c r="H344" s="21">
        <v>0</v>
      </c>
      <c r="I344" s="22">
        <f t="shared" si="12"/>
        <v>0</v>
      </c>
      <c r="J344" s="14"/>
    </row>
    <row r="345" spans="1:10" ht="35.1" hidden="1" customHeight="1">
      <c r="A345" s="13"/>
      <c r="B345" s="1"/>
      <c r="C345" s="36"/>
      <c r="D345" s="261"/>
      <c r="E345" s="262"/>
      <c r="F345" s="41" t="s">
        <v>268</v>
      </c>
      <c r="G345" s="21">
        <f t="shared" si="11"/>
        <v>0</v>
      </c>
      <c r="H345" s="21">
        <v>0</v>
      </c>
      <c r="I345" s="22">
        <f t="shared" si="12"/>
        <v>0</v>
      </c>
      <c r="J345" s="14"/>
    </row>
    <row r="346" spans="1:10" ht="35.1" hidden="1" customHeight="1">
      <c r="A346" s="13"/>
      <c r="B346" s="1"/>
      <c r="C346" s="36"/>
      <c r="D346" s="261"/>
      <c r="E346" s="262"/>
      <c r="F346" s="41" t="s">
        <v>268</v>
      </c>
      <c r="G346" s="21">
        <f t="shared" si="11"/>
        <v>0</v>
      </c>
      <c r="H346" s="21">
        <v>0</v>
      </c>
      <c r="I346" s="22">
        <f t="shared" si="12"/>
        <v>0</v>
      </c>
      <c r="J346" s="14"/>
    </row>
    <row r="347" spans="1:10" ht="35.1" hidden="1" customHeight="1">
      <c r="A347" s="13"/>
      <c r="B347" s="1"/>
      <c r="C347" s="36"/>
      <c r="D347" s="261"/>
      <c r="E347" s="262"/>
      <c r="F347" s="41" t="s">
        <v>268</v>
      </c>
      <c r="G347" s="21">
        <f t="shared" si="11"/>
        <v>0</v>
      </c>
      <c r="H347" s="21">
        <v>0</v>
      </c>
      <c r="I347" s="22">
        <f t="shared" si="12"/>
        <v>0</v>
      </c>
      <c r="J347" s="14"/>
    </row>
    <row r="348" spans="1:10" ht="35.1" hidden="1" customHeight="1">
      <c r="A348" s="13"/>
      <c r="B348" s="1"/>
      <c r="C348" s="36"/>
      <c r="D348" s="261"/>
      <c r="E348" s="262"/>
      <c r="F348" s="41" t="s">
        <v>268</v>
      </c>
      <c r="G348" s="21">
        <f t="shared" si="11"/>
        <v>0</v>
      </c>
      <c r="H348" s="21">
        <v>0</v>
      </c>
      <c r="I348" s="22">
        <f t="shared" si="12"/>
        <v>0</v>
      </c>
      <c r="J348" s="14"/>
    </row>
    <row r="349" spans="1:10" ht="35.1" hidden="1" customHeight="1">
      <c r="A349" s="13"/>
      <c r="B349" s="1"/>
      <c r="C349" s="36"/>
      <c r="D349" s="261"/>
      <c r="E349" s="262"/>
      <c r="F349" s="41" t="s">
        <v>268</v>
      </c>
      <c r="G349" s="21">
        <f t="shared" si="11"/>
        <v>0</v>
      </c>
      <c r="H349" s="21">
        <v>0</v>
      </c>
      <c r="I349" s="22">
        <f t="shared" si="12"/>
        <v>0</v>
      </c>
      <c r="J349" s="14"/>
    </row>
    <row r="350" spans="1:10" ht="35.1" hidden="1" customHeight="1">
      <c r="A350" s="13"/>
      <c r="B350" s="1"/>
      <c r="C350" s="36"/>
      <c r="D350" s="261"/>
      <c r="E350" s="262"/>
      <c r="F350" s="41" t="s">
        <v>268</v>
      </c>
      <c r="G350" s="21">
        <f t="shared" si="11"/>
        <v>0</v>
      </c>
      <c r="H350" s="21">
        <v>0</v>
      </c>
      <c r="I350" s="22">
        <f t="shared" si="12"/>
        <v>0</v>
      </c>
      <c r="J350" s="14"/>
    </row>
    <row r="351" spans="1:10" ht="35.1" hidden="1" customHeight="1">
      <c r="A351" s="13"/>
      <c r="B351" s="1"/>
      <c r="C351" s="36"/>
      <c r="D351" s="261"/>
      <c r="E351" s="262"/>
      <c r="F351" s="41" t="s">
        <v>268</v>
      </c>
      <c r="G351" s="21">
        <f t="shared" si="11"/>
        <v>0</v>
      </c>
      <c r="H351" s="21">
        <v>0</v>
      </c>
      <c r="I351" s="22">
        <f t="shared" si="12"/>
        <v>0</v>
      </c>
      <c r="J351" s="14"/>
    </row>
    <row r="352" spans="1:10" ht="35.1" hidden="1" customHeight="1">
      <c r="A352" s="13"/>
      <c r="B352" s="1"/>
      <c r="C352" s="36"/>
      <c r="D352" s="261"/>
      <c r="E352" s="262"/>
      <c r="F352" s="41" t="s">
        <v>268</v>
      </c>
      <c r="G352" s="21">
        <f t="shared" si="11"/>
        <v>0</v>
      </c>
      <c r="H352" s="21">
        <v>0</v>
      </c>
      <c r="I352" s="22">
        <f t="shared" si="12"/>
        <v>0</v>
      </c>
      <c r="J352" s="14"/>
    </row>
    <row r="353" spans="1:10" ht="35.1" hidden="1" customHeight="1">
      <c r="A353" s="13"/>
      <c r="B353" s="1"/>
      <c r="C353" s="36"/>
      <c r="D353" s="261"/>
      <c r="E353" s="262"/>
      <c r="F353" s="41" t="s">
        <v>268</v>
      </c>
      <c r="G353" s="21">
        <f t="shared" si="11"/>
        <v>0</v>
      </c>
      <c r="H353" s="21">
        <v>0</v>
      </c>
      <c r="I353" s="22">
        <f t="shared" si="12"/>
        <v>0</v>
      </c>
      <c r="J353" s="14"/>
    </row>
    <row r="354" spans="1:10" ht="35.1" hidden="1" customHeight="1">
      <c r="A354" s="13"/>
      <c r="B354" s="1"/>
      <c r="C354" s="36"/>
      <c r="D354" s="261"/>
      <c r="E354" s="262"/>
      <c r="F354" s="41" t="s">
        <v>268</v>
      </c>
      <c r="G354" s="21">
        <f t="shared" si="11"/>
        <v>0</v>
      </c>
      <c r="H354" s="21">
        <v>0</v>
      </c>
      <c r="I354" s="22">
        <f t="shared" si="12"/>
        <v>0</v>
      </c>
      <c r="J354" s="14"/>
    </row>
    <row r="355" spans="1:10" ht="35.1" hidden="1" customHeight="1">
      <c r="A355" s="13"/>
      <c r="B355" s="1"/>
      <c r="C355" s="36"/>
      <c r="D355" s="261"/>
      <c r="E355" s="262"/>
      <c r="F355" s="41" t="s">
        <v>268</v>
      </c>
      <c r="G355" s="21">
        <f t="shared" si="11"/>
        <v>0</v>
      </c>
      <c r="H355" s="21">
        <v>0</v>
      </c>
      <c r="I355" s="22">
        <f t="shared" si="12"/>
        <v>0</v>
      </c>
      <c r="J355" s="14"/>
    </row>
    <row r="356" spans="1:10" ht="35.1" hidden="1" customHeight="1">
      <c r="A356" s="13"/>
      <c r="B356" s="1"/>
      <c r="C356" s="36"/>
      <c r="D356" s="261"/>
      <c r="E356" s="262"/>
      <c r="F356" s="41" t="s">
        <v>268</v>
      </c>
      <c r="G356" s="21">
        <f t="shared" si="11"/>
        <v>0</v>
      </c>
      <c r="H356" s="21">
        <v>0</v>
      </c>
      <c r="I356" s="22">
        <f t="shared" si="12"/>
        <v>0</v>
      </c>
      <c r="J356" s="14"/>
    </row>
    <row r="357" spans="1:10" ht="35.1" hidden="1" customHeight="1">
      <c r="A357" s="13"/>
      <c r="B357" s="1"/>
      <c r="C357" s="36"/>
      <c r="D357" s="261"/>
      <c r="E357" s="262"/>
      <c r="F357" s="41" t="s">
        <v>268</v>
      </c>
      <c r="G357" s="21">
        <f t="shared" si="11"/>
        <v>0</v>
      </c>
      <c r="H357" s="21">
        <v>0</v>
      </c>
      <c r="I357" s="22">
        <f t="shared" si="12"/>
        <v>0</v>
      </c>
      <c r="J357" s="14"/>
    </row>
    <row r="358" spans="1:10" ht="35.1" hidden="1" customHeight="1">
      <c r="A358" s="13"/>
      <c r="B358" s="1"/>
      <c r="C358" s="36"/>
      <c r="D358" s="261"/>
      <c r="E358" s="262"/>
      <c r="F358" s="41" t="s">
        <v>268</v>
      </c>
      <c r="G358" s="21">
        <f t="shared" si="11"/>
        <v>0</v>
      </c>
      <c r="H358" s="21">
        <v>0</v>
      </c>
      <c r="I358" s="22">
        <f t="shared" si="12"/>
        <v>0</v>
      </c>
      <c r="J358" s="14"/>
    </row>
    <row r="359" spans="1:10" ht="35.1" hidden="1" customHeight="1">
      <c r="A359" s="13"/>
      <c r="B359" s="1"/>
      <c r="C359" s="36"/>
      <c r="D359" s="261"/>
      <c r="E359" s="262"/>
      <c r="F359" s="41" t="s">
        <v>268</v>
      </c>
      <c r="G359" s="21">
        <f t="shared" si="11"/>
        <v>0</v>
      </c>
      <c r="H359" s="21">
        <v>0</v>
      </c>
      <c r="I359" s="22">
        <f t="shared" si="12"/>
        <v>0</v>
      </c>
      <c r="J359" s="14"/>
    </row>
    <row r="360" spans="1:10" ht="35.1" hidden="1" customHeight="1">
      <c r="A360" s="13"/>
      <c r="B360" s="1"/>
      <c r="C360" s="36"/>
      <c r="D360" s="261"/>
      <c r="E360" s="262"/>
      <c r="F360" s="41" t="s">
        <v>268</v>
      </c>
      <c r="G360" s="21">
        <f t="shared" si="11"/>
        <v>0</v>
      </c>
      <c r="H360" s="21">
        <v>0</v>
      </c>
      <c r="I360" s="22">
        <f t="shared" si="12"/>
        <v>0</v>
      </c>
      <c r="J360" s="14"/>
    </row>
    <row r="361" spans="1:10" ht="35.1" hidden="1" customHeight="1">
      <c r="A361" s="13"/>
      <c r="B361" s="1"/>
      <c r="C361" s="36"/>
      <c r="D361" s="261"/>
      <c r="E361" s="262"/>
      <c r="F361" s="41" t="s">
        <v>268</v>
      </c>
      <c r="G361" s="21">
        <f t="shared" si="11"/>
        <v>0</v>
      </c>
      <c r="H361" s="21">
        <v>0</v>
      </c>
      <c r="I361" s="22">
        <f t="shared" si="12"/>
        <v>0</v>
      </c>
      <c r="J361" s="14"/>
    </row>
    <row r="362" spans="1:10" ht="35.1" hidden="1" customHeight="1">
      <c r="A362" s="13"/>
      <c r="B362" s="1"/>
      <c r="C362" s="36"/>
      <c r="D362" s="261"/>
      <c r="E362" s="262"/>
      <c r="F362" s="41" t="s">
        <v>268</v>
      </c>
      <c r="G362" s="21">
        <f t="shared" si="11"/>
        <v>0</v>
      </c>
      <c r="H362" s="21">
        <v>0</v>
      </c>
      <c r="I362" s="22">
        <f t="shared" si="12"/>
        <v>0</v>
      </c>
      <c r="J362" s="14"/>
    </row>
    <row r="363" spans="1:10" ht="35.1" hidden="1" customHeight="1">
      <c r="A363" s="13"/>
      <c r="B363" s="1"/>
      <c r="C363" s="36"/>
      <c r="D363" s="261"/>
      <c r="E363" s="262"/>
      <c r="F363" s="41" t="s">
        <v>268</v>
      </c>
      <c r="G363" s="21">
        <f t="shared" si="11"/>
        <v>0</v>
      </c>
      <c r="H363" s="21">
        <v>0</v>
      </c>
      <c r="I363" s="22">
        <f t="shared" si="12"/>
        <v>0</v>
      </c>
      <c r="J363" s="14"/>
    </row>
    <row r="364" spans="1:10" ht="35.1" hidden="1" customHeight="1">
      <c r="A364" s="13"/>
      <c r="B364" s="1"/>
      <c r="C364" s="36"/>
      <c r="D364" s="261"/>
      <c r="E364" s="262"/>
      <c r="F364" s="41" t="s">
        <v>268</v>
      </c>
      <c r="G364" s="21">
        <f t="shared" si="11"/>
        <v>0</v>
      </c>
      <c r="H364" s="21">
        <v>0</v>
      </c>
      <c r="I364" s="22">
        <f t="shared" si="12"/>
        <v>0</v>
      </c>
      <c r="J364" s="14"/>
    </row>
    <row r="365" spans="1:10" ht="35.1" hidden="1" customHeight="1">
      <c r="A365" s="13"/>
      <c r="B365" s="1"/>
      <c r="C365" s="36"/>
      <c r="D365" s="261"/>
      <c r="E365" s="262"/>
      <c r="F365" s="41" t="s">
        <v>268</v>
      </c>
      <c r="G365" s="21">
        <f t="shared" si="11"/>
        <v>0</v>
      </c>
      <c r="H365" s="21">
        <v>0</v>
      </c>
      <c r="I365" s="22">
        <f t="shared" si="12"/>
        <v>0</v>
      </c>
      <c r="J365" s="14"/>
    </row>
    <row r="366" spans="1:10" ht="35.1" hidden="1" customHeight="1">
      <c r="A366" s="13"/>
      <c r="B366" s="1"/>
      <c r="C366" s="36"/>
      <c r="D366" s="261"/>
      <c r="E366" s="262"/>
      <c r="F366" s="41" t="s">
        <v>268</v>
      </c>
      <c r="G366" s="21">
        <f t="shared" si="11"/>
        <v>0</v>
      </c>
      <c r="H366" s="21">
        <v>0</v>
      </c>
      <c r="I366" s="22">
        <f t="shared" si="12"/>
        <v>0</v>
      </c>
      <c r="J366" s="14"/>
    </row>
    <row r="367" spans="1:10" ht="35.1" hidden="1" customHeight="1">
      <c r="A367" s="13"/>
      <c r="B367" s="1"/>
      <c r="C367" s="37"/>
      <c r="D367" s="261"/>
      <c r="E367" s="262"/>
      <c r="F367" s="41" t="s">
        <v>268</v>
      </c>
      <c r="G367" s="21">
        <f t="shared" si="11"/>
        <v>0</v>
      </c>
      <c r="H367" s="21">
        <v>0</v>
      </c>
      <c r="I367" s="22">
        <f t="shared" si="12"/>
        <v>0</v>
      </c>
      <c r="J367" s="14"/>
    </row>
    <row r="368" spans="1:10" ht="35.1" hidden="1" customHeight="1">
      <c r="A368" s="13"/>
      <c r="B368" s="1"/>
      <c r="C368" s="36"/>
      <c r="D368" s="261"/>
      <c r="E368" s="262"/>
      <c r="F368" s="41" t="s">
        <v>268</v>
      </c>
      <c r="G368" s="21">
        <f t="shared" si="11"/>
        <v>0</v>
      </c>
      <c r="H368" s="21">
        <v>0</v>
      </c>
      <c r="I368" s="22">
        <f t="shared" si="12"/>
        <v>0</v>
      </c>
      <c r="J368" s="14"/>
    </row>
    <row r="369" spans="1:10" ht="35.1" hidden="1" customHeight="1">
      <c r="A369" s="13"/>
      <c r="B369" s="1"/>
      <c r="C369" s="36"/>
      <c r="D369" s="261"/>
      <c r="E369" s="262"/>
      <c r="F369" s="41" t="s">
        <v>268</v>
      </c>
      <c r="G369" s="21">
        <f t="shared" si="11"/>
        <v>0</v>
      </c>
      <c r="H369" s="21">
        <v>0</v>
      </c>
      <c r="I369" s="22">
        <f t="shared" si="12"/>
        <v>0</v>
      </c>
      <c r="J369" s="14"/>
    </row>
    <row r="370" spans="1:10" ht="35.1" hidden="1" customHeight="1">
      <c r="A370" s="13"/>
      <c r="B370" s="1"/>
      <c r="C370" s="36"/>
      <c r="D370" s="261"/>
      <c r="E370" s="262"/>
      <c r="F370" s="41" t="s">
        <v>268</v>
      </c>
      <c r="G370" s="21">
        <f t="shared" si="11"/>
        <v>0</v>
      </c>
      <c r="H370" s="21">
        <v>0</v>
      </c>
      <c r="I370" s="22">
        <f t="shared" si="12"/>
        <v>0</v>
      </c>
      <c r="J370" s="14"/>
    </row>
    <row r="371" spans="1:10" ht="35.1" hidden="1" customHeight="1">
      <c r="A371" s="13"/>
      <c r="B371" s="1"/>
      <c r="C371" s="36"/>
      <c r="D371" s="261"/>
      <c r="E371" s="262"/>
      <c r="F371" s="41" t="s">
        <v>268</v>
      </c>
      <c r="G371" s="21">
        <f t="shared" si="11"/>
        <v>0</v>
      </c>
      <c r="H371" s="21">
        <v>0</v>
      </c>
      <c r="I371" s="22">
        <f t="shared" si="12"/>
        <v>0</v>
      </c>
      <c r="J371" s="14"/>
    </row>
    <row r="372" spans="1:10" ht="35.1" hidden="1" customHeight="1">
      <c r="A372" s="13"/>
      <c r="B372" s="1"/>
      <c r="C372" s="36"/>
      <c r="D372" s="261"/>
      <c r="E372" s="262"/>
      <c r="F372" s="41" t="s">
        <v>268</v>
      </c>
      <c r="G372" s="21">
        <f t="shared" si="11"/>
        <v>0</v>
      </c>
      <c r="H372" s="21">
        <v>0</v>
      </c>
      <c r="I372" s="22">
        <f t="shared" si="12"/>
        <v>0</v>
      </c>
      <c r="J372" s="14"/>
    </row>
    <row r="373" spans="1:10" ht="35.1" hidden="1" customHeight="1">
      <c r="A373" s="13"/>
      <c r="B373" s="1"/>
      <c r="C373" s="36"/>
      <c r="D373" s="261"/>
      <c r="E373" s="262"/>
      <c r="F373" s="41" t="s">
        <v>268</v>
      </c>
      <c r="G373" s="21">
        <f t="shared" si="11"/>
        <v>0</v>
      </c>
      <c r="H373" s="21">
        <v>0</v>
      </c>
      <c r="I373" s="22">
        <f t="shared" si="12"/>
        <v>0</v>
      </c>
      <c r="J373" s="14"/>
    </row>
    <row r="374" spans="1:10" ht="35.1" hidden="1" customHeight="1">
      <c r="A374" s="13"/>
      <c r="B374" s="1"/>
      <c r="C374" s="36"/>
      <c r="D374" s="261"/>
      <c r="E374" s="262"/>
      <c r="F374" s="41" t="s">
        <v>268</v>
      </c>
      <c r="G374" s="21">
        <f t="shared" si="11"/>
        <v>0</v>
      </c>
      <c r="H374" s="21">
        <v>0</v>
      </c>
      <c r="I374" s="22">
        <f t="shared" si="12"/>
        <v>0</v>
      </c>
      <c r="J374" s="14"/>
    </row>
    <row r="375" spans="1:10" ht="35.1" hidden="1" customHeight="1">
      <c r="A375" s="13"/>
      <c r="B375" s="1"/>
      <c r="C375" s="36"/>
      <c r="D375" s="261"/>
      <c r="E375" s="262"/>
      <c r="F375" s="41" t="s">
        <v>268</v>
      </c>
      <c r="G375" s="21">
        <f t="shared" si="11"/>
        <v>0</v>
      </c>
      <c r="H375" s="21">
        <v>0</v>
      </c>
      <c r="I375" s="22">
        <f t="shared" si="12"/>
        <v>0</v>
      </c>
      <c r="J375" s="14"/>
    </row>
    <row r="376" spans="1:10" ht="35.1" hidden="1" customHeight="1">
      <c r="A376" s="13"/>
      <c r="B376" s="1"/>
      <c r="C376" s="36"/>
      <c r="D376" s="261"/>
      <c r="E376" s="262"/>
      <c r="F376" s="41" t="s">
        <v>268</v>
      </c>
      <c r="G376" s="21">
        <f t="shared" si="11"/>
        <v>0</v>
      </c>
      <c r="H376" s="21">
        <v>0</v>
      </c>
      <c r="I376" s="22">
        <f t="shared" si="12"/>
        <v>0</v>
      </c>
      <c r="J376" s="14"/>
    </row>
    <row r="377" spans="1:10" ht="35.1" hidden="1" customHeight="1">
      <c r="A377" s="13"/>
      <c r="B377" s="1"/>
      <c r="C377" s="36"/>
      <c r="D377" s="261"/>
      <c r="E377" s="262"/>
      <c r="F377" s="41" t="s">
        <v>268</v>
      </c>
      <c r="G377" s="21">
        <f t="shared" si="11"/>
        <v>0</v>
      </c>
      <c r="H377" s="21">
        <v>0</v>
      </c>
      <c r="I377" s="22">
        <f t="shared" si="12"/>
        <v>0</v>
      </c>
      <c r="J377" s="14"/>
    </row>
    <row r="378" spans="1:10" ht="35.1" hidden="1" customHeight="1">
      <c r="A378" s="13"/>
      <c r="B378" s="1"/>
      <c r="C378" s="36"/>
      <c r="D378" s="261"/>
      <c r="E378" s="262"/>
      <c r="F378" s="41" t="s">
        <v>268</v>
      </c>
      <c r="G378" s="21">
        <f t="shared" si="11"/>
        <v>0</v>
      </c>
      <c r="H378" s="21">
        <v>0</v>
      </c>
      <c r="I378" s="22">
        <f t="shared" si="12"/>
        <v>0</v>
      </c>
      <c r="J378" s="14"/>
    </row>
    <row r="379" spans="1:10" ht="35.1" hidden="1" customHeight="1">
      <c r="A379" s="13"/>
      <c r="B379" s="1"/>
      <c r="C379" s="36"/>
      <c r="D379" s="261"/>
      <c r="E379" s="262"/>
      <c r="F379" s="41" t="s">
        <v>268</v>
      </c>
      <c r="G379" s="21">
        <f t="shared" si="11"/>
        <v>0</v>
      </c>
      <c r="H379" s="21">
        <v>0</v>
      </c>
      <c r="I379" s="22">
        <f t="shared" si="12"/>
        <v>0</v>
      </c>
      <c r="J379" s="14"/>
    </row>
    <row r="380" spans="1:10" ht="35.1" hidden="1" customHeight="1">
      <c r="A380" s="13"/>
      <c r="B380" s="1"/>
      <c r="C380" s="36"/>
      <c r="D380" s="261"/>
      <c r="E380" s="262"/>
      <c r="F380" s="41" t="s">
        <v>268</v>
      </c>
      <c r="G380" s="21">
        <f t="shared" si="11"/>
        <v>0</v>
      </c>
      <c r="H380" s="21">
        <v>0</v>
      </c>
      <c r="I380" s="22">
        <f t="shared" si="12"/>
        <v>0</v>
      </c>
      <c r="J380" s="14"/>
    </row>
    <row r="381" spans="1:10" ht="35.1" hidden="1" customHeight="1">
      <c r="A381" s="13"/>
      <c r="B381" s="1"/>
      <c r="C381" s="36"/>
      <c r="D381" s="261"/>
      <c r="E381" s="262"/>
      <c r="F381" s="41" t="s">
        <v>268</v>
      </c>
      <c r="G381" s="21">
        <f t="shared" si="11"/>
        <v>0</v>
      </c>
      <c r="H381" s="21">
        <v>0</v>
      </c>
      <c r="I381" s="22">
        <f t="shared" si="12"/>
        <v>0</v>
      </c>
      <c r="J381" s="14"/>
    </row>
    <row r="382" spans="1:10" ht="35.1" hidden="1" customHeight="1">
      <c r="A382" s="13"/>
      <c r="B382" s="1"/>
      <c r="C382" s="36"/>
      <c r="D382" s="261"/>
      <c r="E382" s="262"/>
      <c r="F382" s="41" t="s">
        <v>268</v>
      </c>
      <c r="G382" s="21">
        <f t="shared" si="11"/>
        <v>0</v>
      </c>
      <c r="H382" s="21">
        <v>0</v>
      </c>
      <c r="I382" s="22">
        <f t="shared" si="12"/>
        <v>0</v>
      </c>
      <c r="J382" s="14"/>
    </row>
    <row r="383" spans="1:10" ht="35.1" hidden="1" customHeight="1">
      <c r="A383" s="13"/>
      <c r="B383" s="1"/>
      <c r="C383" s="36"/>
      <c r="D383" s="261"/>
      <c r="E383" s="262"/>
      <c r="F383" s="41" t="s">
        <v>268</v>
      </c>
      <c r="G383" s="21">
        <f t="shared" si="11"/>
        <v>0</v>
      </c>
      <c r="H383" s="21">
        <v>0</v>
      </c>
      <c r="I383" s="22">
        <f t="shared" si="12"/>
        <v>0</v>
      </c>
      <c r="J383" s="14"/>
    </row>
    <row r="384" spans="1:10" ht="35.1" hidden="1" customHeight="1">
      <c r="A384" s="13"/>
      <c r="B384" s="1"/>
      <c r="C384" s="36"/>
      <c r="D384" s="261"/>
      <c r="E384" s="262"/>
      <c r="F384" s="41" t="s">
        <v>268</v>
      </c>
      <c r="G384" s="21">
        <f t="shared" si="11"/>
        <v>0</v>
      </c>
      <c r="H384" s="21">
        <v>0</v>
      </c>
      <c r="I384" s="22">
        <f t="shared" si="12"/>
        <v>0</v>
      </c>
      <c r="J384" s="14"/>
    </row>
    <row r="385" spans="1:10" ht="35.1" hidden="1" customHeight="1">
      <c r="A385" s="13"/>
      <c r="B385" s="1"/>
      <c r="C385" s="36"/>
      <c r="D385" s="261"/>
      <c r="E385" s="262"/>
      <c r="F385" s="41" t="s">
        <v>268</v>
      </c>
      <c r="G385" s="21">
        <f t="shared" si="11"/>
        <v>0</v>
      </c>
      <c r="H385" s="21">
        <v>0</v>
      </c>
      <c r="I385" s="22">
        <f t="shared" si="12"/>
        <v>0</v>
      </c>
      <c r="J385" s="14"/>
    </row>
    <row r="386" spans="1:10" ht="35.1" hidden="1" customHeight="1">
      <c r="A386" s="13"/>
      <c r="B386" s="1"/>
      <c r="C386" s="36"/>
      <c r="D386" s="261"/>
      <c r="E386" s="262"/>
      <c r="F386" s="41" t="s">
        <v>268</v>
      </c>
      <c r="G386" s="21">
        <f t="shared" si="11"/>
        <v>0</v>
      </c>
      <c r="H386" s="21">
        <v>0</v>
      </c>
      <c r="I386" s="22">
        <f t="shared" si="12"/>
        <v>0</v>
      </c>
      <c r="J386" s="14"/>
    </row>
    <row r="387" spans="1:10" ht="35.1" hidden="1" customHeight="1">
      <c r="A387" s="13"/>
      <c r="B387" s="1"/>
      <c r="C387" s="36"/>
      <c r="D387" s="261"/>
      <c r="E387" s="262"/>
      <c r="F387" s="41" t="s">
        <v>268</v>
      </c>
      <c r="G387" s="21">
        <f t="shared" si="11"/>
        <v>0</v>
      </c>
      <c r="H387" s="21">
        <v>0</v>
      </c>
      <c r="I387" s="22">
        <f t="shared" si="12"/>
        <v>0</v>
      </c>
      <c r="J387" s="14"/>
    </row>
    <row r="388" spans="1:10" ht="35.1" hidden="1" customHeight="1">
      <c r="A388" s="13"/>
      <c r="B388" s="1"/>
      <c r="C388" s="36"/>
      <c r="D388" s="261"/>
      <c r="E388" s="262"/>
      <c r="F388" s="41" t="s">
        <v>268</v>
      </c>
      <c r="G388" s="21">
        <f t="shared" si="11"/>
        <v>0</v>
      </c>
      <c r="H388" s="21">
        <v>0</v>
      </c>
      <c r="I388" s="22">
        <f t="shared" si="12"/>
        <v>0</v>
      </c>
      <c r="J388" s="14"/>
    </row>
    <row r="389" spans="1:10" ht="35.1" hidden="1" customHeight="1">
      <c r="A389" s="13"/>
      <c r="B389" s="1"/>
      <c r="C389" s="36"/>
      <c r="D389" s="261"/>
      <c r="E389" s="262"/>
      <c r="F389" s="41" t="s">
        <v>268</v>
      </c>
      <c r="G389" s="21">
        <f t="shared" si="11"/>
        <v>0</v>
      </c>
      <c r="H389" s="21">
        <v>0</v>
      </c>
      <c r="I389" s="22">
        <f t="shared" si="12"/>
        <v>0</v>
      </c>
      <c r="J389" s="14"/>
    </row>
    <row r="390" spans="1:10" ht="35.1" hidden="1" customHeight="1">
      <c r="A390" s="13"/>
      <c r="B390" s="1"/>
      <c r="C390" s="36"/>
      <c r="D390" s="261"/>
      <c r="E390" s="262"/>
      <c r="F390" s="41" t="s">
        <v>268</v>
      </c>
      <c r="G390" s="21">
        <f t="shared" si="11"/>
        <v>0</v>
      </c>
      <c r="H390" s="21">
        <v>0</v>
      </c>
      <c r="I390" s="22">
        <f t="shared" si="12"/>
        <v>0</v>
      </c>
      <c r="J390" s="14"/>
    </row>
    <row r="391" spans="1:10" ht="35.1" hidden="1" customHeight="1">
      <c r="A391" s="13"/>
      <c r="B391" s="1"/>
      <c r="C391" s="36"/>
      <c r="D391" s="261"/>
      <c r="E391" s="262"/>
      <c r="F391" s="41" t="s">
        <v>268</v>
      </c>
      <c r="G391" s="21">
        <f t="shared" si="11"/>
        <v>0</v>
      </c>
      <c r="H391" s="21">
        <v>0</v>
      </c>
      <c r="I391" s="22">
        <f t="shared" si="12"/>
        <v>0</v>
      </c>
      <c r="J391" s="14"/>
    </row>
    <row r="392" spans="1:10" ht="35.1" hidden="1" customHeight="1">
      <c r="A392" s="13"/>
      <c r="B392" s="1"/>
      <c r="C392" s="36"/>
      <c r="D392" s="261"/>
      <c r="E392" s="262"/>
      <c r="F392" s="41" t="s">
        <v>268</v>
      </c>
      <c r="G392" s="21">
        <f t="shared" si="11"/>
        <v>0</v>
      </c>
      <c r="H392" s="21">
        <v>0</v>
      </c>
      <c r="I392" s="22">
        <f t="shared" si="12"/>
        <v>0</v>
      </c>
      <c r="J392" s="14"/>
    </row>
    <row r="393" spans="1:10" ht="35.1" hidden="1" customHeight="1">
      <c r="A393" s="13"/>
      <c r="B393" s="1"/>
      <c r="C393" s="36"/>
      <c r="D393" s="261"/>
      <c r="E393" s="262"/>
      <c r="F393" s="41" t="s">
        <v>268</v>
      </c>
      <c r="G393" s="21">
        <f t="shared" si="11"/>
        <v>0</v>
      </c>
      <c r="H393" s="21">
        <v>0</v>
      </c>
      <c r="I393" s="22">
        <f t="shared" si="12"/>
        <v>0</v>
      </c>
      <c r="J393" s="14"/>
    </row>
    <row r="394" spans="1:10" ht="35.1" hidden="1" customHeight="1">
      <c r="A394" s="13"/>
      <c r="B394" s="1"/>
      <c r="C394" s="36"/>
      <c r="D394" s="261"/>
      <c r="E394" s="262"/>
      <c r="F394" s="41" t="s">
        <v>268</v>
      </c>
      <c r="G394" s="21">
        <f t="shared" si="11"/>
        <v>0</v>
      </c>
      <c r="H394" s="21">
        <v>0</v>
      </c>
      <c r="I394" s="22">
        <f t="shared" si="12"/>
        <v>0</v>
      </c>
      <c r="J394" s="14"/>
    </row>
    <row r="395" spans="1:10" ht="35.1" hidden="1" customHeight="1">
      <c r="A395" s="13"/>
      <c r="B395" s="1"/>
      <c r="C395" s="37"/>
      <c r="D395" s="261"/>
      <c r="E395" s="262"/>
      <c r="F395" s="41" t="s">
        <v>268</v>
      </c>
      <c r="G395" s="21">
        <f t="shared" si="11"/>
        <v>0</v>
      </c>
      <c r="H395" s="21">
        <v>0</v>
      </c>
      <c r="I395" s="22">
        <f t="shared" si="12"/>
        <v>0</v>
      </c>
      <c r="J395" s="14"/>
    </row>
    <row r="396" spans="1:10" ht="35.1" hidden="1" customHeight="1">
      <c r="A396" s="13"/>
      <c r="B396" s="1"/>
      <c r="C396" s="36"/>
      <c r="D396" s="261"/>
      <c r="E396" s="262"/>
      <c r="F396" s="41" t="s">
        <v>268</v>
      </c>
      <c r="G396" s="21">
        <f t="shared" si="11"/>
        <v>0</v>
      </c>
      <c r="H396" s="21">
        <v>0</v>
      </c>
      <c r="I396" s="22">
        <f t="shared" si="12"/>
        <v>0</v>
      </c>
      <c r="J396" s="14"/>
    </row>
    <row r="397" spans="1:10" ht="35.1" hidden="1" customHeight="1">
      <c r="A397" s="13"/>
      <c r="B397" s="1"/>
      <c r="C397" s="36"/>
      <c r="D397" s="261"/>
      <c r="E397" s="262"/>
      <c r="F397" s="41" t="s">
        <v>268</v>
      </c>
      <c r="G397" s="21">
        <f t="shared" si="11"/>
        <v>0</v>
      </c>
      <c r="H397" s="21">
        <v>0</v>
      </c>
      <c r="I397" s="22">
        <f t="shared" si="12"/>
        <v>0</v>
      </c>
      <c r="J397" s="14"/>
    </row>
    <row r="398" spans="1:10" ht="35.1" hidden="1" customHeight="1">
      <c r="A398" s="13"/>
      <c r="B398" s="1"/>
      <c r="C398" s="36"/>
      <c r="D398" s="261"/>
      <c r="E398" s="262"/>
      <c r="F398" s="41" t="s">
        <v>268</v>
      </c>
      <c r="G398" s="21">
        <f t="shared" si="11"/>
        <v>0</v>
      </c>
      <c r="H398" s="21">
        <v>0</v>
      </c>
      <c r="I398" s="22">
        <f t="shared" si="12"/>
        <v>0</v>
      </c>
      <c r="J398" s="14"/>
    </row>
    <row r="399" spans="1:10" ht="35.1" hidden="1" customHeight="1">
      <c r="A399" s="13"/>
      <c r="B399" s="1"/>
      <c r="C399" s="36"/>
      <c r="D399" s="261"/>
      <c r="E399" s="262"/>
      <c r="F399" s="41" t="s">
        <v>268</v>
      </c>
      <c r="G399" s="21">
        <f t="shared" si="11"/>
        <v>0</v>
      </c>
      <c r="H399" s="21">
        <v>0</v>
      </c>
      <c r="I399" s="22">
        <f t="shared" si="12"/>
        <v>0</v>
      </c>
      <c r="J399" s="14"/>
    </row>
    <row r="400" spans="1:10" ht="35.1" hidden="1" customHeight="1">
      <c r="A400" s="13"/>
      <c r="B400" s="1"/>
      <c r="C400" s="36"/>
      <c r="D400" s="261"/>
      <c r="E400" s="262"/>
      <c r="F400" s="41" t="s">
        <v>268</v>
      </c>
      <c r="G400" s="21">
        <f t="shared" si="11"/>
        <v>0</v>
      </c>
      <c r="H400" s="21">
        <v>0</v>
      </c>
      <c r="I400" s="22">
        <f t="shared" si="12"/>
        <v>0</v>
      </c>
      <c r="J400" s="14"/>
    </row>
    <row r="401" spans="1:10" ht="35.1" hidden="1" customHeight="1">
      <c r="A401" s="13"/>
      <c r="B401" s="1"/>
      <c r="C401" s="36"/>
      <c r="D401" s="261"/>
      <c r="E401" s="262"/>
      <c r="F401" s="41" t="s">
        <v>268</v>
      </c>
      <c r="G401" s="21">
        <f t="shared" si="11"/>
        <v>0</v>
      </c>
      <c r="H401" s="21">
        <v>0</v>
      </c>
      <c r="I401" s="22">
        <f t="shared" si="12"/>
        <v>0</v>
      </c>
      <c r="J401" s="14"/>
    </row>
    <row r="402" spans="1:10" ht="35.1" hidden="1" customHeight="1">
      <c r="A402" s="13"/>
      <c r="B402" s="1"/>
      <c r="C402" s="36"/>
      <c r="D402" s="261"/>
      <c r="E402" s="262"/>
      <c r="F402" s="41" t="s">
        <v>268</v>
      </c>
      <c r="G402" s="21">
        <f t="shared" si="11"/>
        <v>0</v>
      </c>
      <c r="H402" s="21">
        <v>0</v>
      </c>
      <c r="I402" s="22">
        <f t="shared" si="12"/>
        <v>0</v>
      </c>
      <c r="J402" s="14"/>
    </row>
    <row r="403" spans="1:10" ht="35.1" hidden="1" customHeight="1">
      <c r="A403" s="13"/>
      <c r="B403" s="1"/>
      <c r="C403" s="36"/>
      <c r="D403" s="261"/>
      <c r="E403" s="262"/>
      <c r="F403" s="41" t="s">
        <v>268</v>
      </c>
      <c r="G403" s="21">
        <f t="shared" si="11"/>
        <v>0</v>
      </c>
      <c r="H403" s="21">
        <v>0</v>
      </c>
      <c r="I403" s="22">
        <f t="shared" si="12"/>
        <v>0</v>
      </c>
      <c r="J403" s="14"/>
    </row>
    <row r="404" spans="1:10" ht="35.1" hidden="1" customHeight="1">
      <c r="A404" s="13"/>
      <c r="B404" s="1"/>
      <c r="C404" s="36"/>
      <c r="D404" s="261"/>
      <c r="E404" s="262"/>
      <c r="F404" s="41" t="s">
        <v>268</v>
      </c>
      <c r="G404" s="21">
        <f t="shared" si="11"/>
        <v>0</v>
      </c>
      <c r="H404" s="21">
        <v>0</v>
      </c>
      <c r="I404" s="22">
        <f t="shared" si="12"/>
        <v>0</v>
      </c>
      <c r="J404" s="14"/>
    </row>
    <row r="405" spans="1:10" ht="35.1" hidden="1" customHeight="1">
      <c r="A405" s="13"/>
      <c r="B405" s="1"/>
      <c r="C405" s="36"/>
      <c r="D405" s="261"/>
      <c r="E405" s="262"/>
      <c r="F405" s="41" t="s">
        <v>268</v>
      </c>
      <c r="G405" s="21">
        <f t="shared" si="11"/>
        <v>0</v>
      </c>
      <c r="H405" s="21">
        <v>0</v>
      </c>
      <c r="I405" s="22">
        <f t="shared" si="12"/>
        <v>0</v>
      </c>
      <c r="J405" s="14"/>
    </row>
    <row r="406" spans="1:10" ht="35.1" hidden="1" customHeight="1">
      <c r="A406" s="13"/>
      <c r="B406" s="1"/>
      <c r="C406" s="36"/>
      <c r="D406" s="261"/>
      <c r="E406" s="262"/>
      <c r="F406" s="41" t="s">
        <v>268</v>
      </c>
      <c r="G406" s="21">
        <f t="shared" ref="G406:G469" si="13">ROUND(H406/4,2)</f>
        <v>0</v>
      </c>
      <c r="H406" s="21">
        <v>0</v>
      </c>
      <c r="I406" s="22">
        <f t="shared" ref="I406:I469" si="14">G406*B406</f>
        <v>0</v>
      </c>
      <c r="J406" s="14"/>
    </row>
    <row r="407" spans="1:10" ht="35.1" hidden="1" customHeight="1">
      <c r="A407" s="13"/>
      <c r="B407" s="1"/>
      <c r="C407" s="36"/>
      <c r="D407" s="261"/>
      <c r="E407" s="262"/>
      <c r="F407" s="41" t="s">
        <v>268</v>
      </c>
      <c r="G407" s="21">
        <f t="shared" si="13"/>
        <v>0</v>
      </c>
      <c r="H407" s="21">
        <v>0</v>
      </c>
      <c r="I407" s="22">
        <f t="shared" si="14"/>
        <v>0</v>
      </c>
      <c r="J407" s="14"/>
    </row>
    <row r="408" spans="1:10" ht="35.1" hidden="1" customHeight="1">
      <c r="A408" s="13"/>
      <c r="B408" s="1"/>
      <c r="C408" s="36"/>
      <c r="D408" s="261"/>
      <c r="E408" s="262"/>
      <c r="F408" s="41" t="s">
        <v>268</v>
      </c>
      <c r="G408" s="21">
        <f t="shared" si="13"/>
        <v>0</v>
      </c>
      <c r="H408" s="21">
        <v>0</v>
      </c>
      <c r="I408" s="22">
        <f t="shared" si="14"/>
        <v>0</v>
      </c>
      <c r="J408" s="14"/>
    </row>
    <row r="409" spans="1:10" ht="35.1" hidden="1" customHeight="1">
      <c r="A409" s="13"/>
      <c r="B409" s="1"/>
      <c r="C409" s="36"/>
      <c r="D409" s="261"/>
      <c r="E409" s="262"/>
      <c r="F409" s="41" t="s">
        <v>268</v>
      </c>
      <c r="G409" s="21">
        <f t="shared" si="13"/>
        <v>0</v>
      </c>
      <c r="H409" s="21">
        <v>0</v>
      </c>
      <c r="I409" s="22">
        <f t="shared" si="14"/>
        <v>0</v>
      </c>
      <c r="J409" s="14"/>
    </row>
    <row r="410" spans="1:10" ht="35.1" hidden="1" customHeight="1">
      <c r="A410" s="13"/>
      <c r="B410" s="1"/>
      <c r="C410" s="36"/>
      <c r="D410" s="261"/>
      <c r="E410" s="262"/>
      <c r="F410" s="41" t="s">
        <v>268</v>
      </c>
      <c r="G410" s="21">
        <f t="shared" si="13"/>
        <v>0</v>
      </c>
      <c r="H410" s="21">
        <v>0</v>
      </c>
      <c r="I410" s="22">
        <f t="shared" si="14"/>
        <v>0</v>
      </c>
      <c r="J410" s="14"/>
    </row>
    <row r="411" spans="1:10" ht="35.1" hidden="1" customHeight="1">
      <c r="A411" s="13"/>
      <c r="B411" s="1"/>
      <c r="C411" s="37"/>
      <c r="D411" s="261"/>
      <c r="E411" s="262"/>
      <c r="F411" s="41" t="s">
        <v>268</v>
      </c>
      <c r="G411" s="21">
        <f t="shared" si="13"/>
        <v>0</v>
      </c>
      <c r="H411" s="21">
        <v>0</v>
      </c>
      <c r="I411" s="22">
        <f t="shared" si="14"/>
        <v>0</v>
      </c>
      <c r="J411" s="14"/>
    </row>
    <row r="412" spans="1:10" ht="35.1" hidden="1" customHeight="1">
      <c r="A412" s="13"/>
      <c r="B412" s="1"/>
      <c r="C412" s="37"/>
      <c r="D412" s="261"/>
      <c r="E412" s="262"/>
      <c r="F412" s="41" t="s">
        <v>268</v>
      </c>
      <c r="G412" s="21">
        <f t="shared" si="13"/>
        <v>0</v>
      </c>
      <c r="H412" s="21">
        <v>0</v>
      </c>
      <c r="I412" s="22">
        <f t="shared" si="14"/>
        <v>0</v>
      </c>
      <c r="J412" s="14"/>
    </row>
    <row r="413" spans="1:10" ht="35.1" hidden="1" customHeight="1">
      <c r="A413" s="13"/>
      <c r="B413" s="1"/>
      <c r="C413" s="36"/>
      <c r="D413" s="261"/>
      <c r="E413" s="262"/>
      <c r="F413" s="41" t="s">
        <v>268</v>
      </c>
      <c r="G413" s="21">
        <f t="shared" si="13"/>
        <v>0</v>
      </c>
      <c r="H413" s="21">
        <v>0</v>
      </c>
      <c r="I413" s="22">
        <f t="shared" si="14"/>
        <v>0</v>
      </c>
      <c r="J413" s="14"/>
    </row>
    <row r="414" spans="1:10" ht="35.1" hidden="1" customHeight="1">
      <c r="A414" s="13"/>
      <c r="B414" s="1"/>
      <c r="C414" s="36"/>
      <c r="D414" s="261"/>
      <c r="E414" s="262"/>
      <c r="F414" s="41" t="s">
        <v>268</v>
      </c>
      <c r="G414" s="21">
        <f t="shared" si="13"/>
        <v>0</v>
      </c>
      <c r="H414" s="21">
        <v>0</v>
      </c>
      <c r="I414" s="22">
        <f t="shared" si="14"/>
        <v>0</v>
      </c>
      <c r="J414" s="14"/>
    </row>
    <row r="415" spans="1:10" ht="35.1" hidden="1" customHeight="1">
      <c r="A415" s="13"/>
      <c r="B415" s="1"/>
      <c r="C415" s="36"/>
      <c r="D415" s="261"/>
      <c r="E415" s="262"/>
      <c r="F415" s="41" t="s">
        <v>268</v>
      </c>
      <c r="G415" s="21">
        <f t="shared" si="13"/>
        <v>0</v>
      </c>
      <c r="H415" s="21">
        <v>0</v>
      </c>
      <c r="I415" s="22">
        <f t="shared" si="14"/>
        <v>0</v>
      </c>
      <c r="J415" s="14"/>
    </row>
    <row r="416" spans="1:10" ht="35.1" hidden="1" customHeight="1">
      <c r="A416" s="13"/>
      <c r="B416" s="1"/>
      <c r="C416" s="36"/>
      <c r="D416" s="261"/>
      <c r="E416" s="262"/>
      <c r="F416" s="41" t="s">
        <v>268</v>
      </c>
      <c r="G416" s="21">
        <f t="shared" si="13"/>
        <v>0</v>
      </c>
      <c r="H416" s="21">
        <v>0</v>
      </c>
      <c r="I416" s="22">
        <f t="shared" si="14"/>
        <v>0</v>
      </c>
      <c r="J416" s="14"/>
    </row>
    <row r="417" spans="1:10" ht="35.1" hidden="1" customHeight="1">
      <c r="A417" s="13"/>
      <c r="B417" s="1"/>
      <c r="C417" s="36"/>
      <c r="D417" s="261"/>
      <c r="E417" s="262"/>
      <c r="F417" s="41" t="s">
        <v>268</v>
      </c>
      <c r="G417" s="21">
        <f t="shared" si="13"/>
        <v>0</v>
      </c>
      <c r="H417" s="21">
        <v>0</v>
      </c>
      <c r="I417" s="22">
        <f t="shared" si="14"/>
        <v>0</v>
      </c>
      <c r="J417" s="14"/>
    </row>
    <row r="418" spans="1:10" ht="35.1" hidden="1" customHeight="1">
      <c r="A418" s="13"/>
      <c r="B418" s="1"/>
      <c r="C418" s="36"/>
      <c r="D418" s="261"/>
      <c r="E418" s="262"/>
      <c r="F418" s="41" t="s">
        <v>268</v>
      </c>
      <c r="G418" s="21">
        <f t="shared" si="13"/>
        <v>0</v>
      </c>
      <c r="H418" s="21">
        <v>0</v>
      </c>
      <c r="I418" s="22">
        <f t="shared" si="14"/>
        <v>0</v>
      </c>
      <c r="J418" s="14"/>
    </row>
    <row r="419" spans="1:10" ht="35.1" hidden="1" customHeight="1">
      <c r="A419" s="13"/>
      <c r="B419" s="1"/>
      <c r="C419" s="36"/>
      <c r="D419" s="261"/>
      <c r="E419" s="262"/>
      <c r="F419" s="41" t="s">
        <v>268</v>
      </c>
      <c r="G419" s="21">
        <f t="shared" si="13"/>
        <v>0</v>
      </c>
      <c r="H419" s="21">
        <v>0</v>
      </c>
      <c r="I419" s="22">
        <f t="shared" si="14"/>
        <v>0</v>
      </c>
      <c r="J419" s="14"/>
    </row>
    <row r="420" spans="1:10" ht="35.1" hidden="1" customHeight="1">
      <c r="A420" s="13"/>
      <c r="B420" s="1"/>
      <c r="C420" s="36"/>
      <c r="D420" s="261"/>
      <c r="E420" s="262"/>
      <c r="F420" s="41" t="s">
        <v>268</v>
      </c>
      <c r="G420" s="21">
        <f t="shared" si="13"/>
        <v>0</v>
      </c>
      <c r="H420" s="21">
        <v>0</v>
      </c>
      <c r="I420" s="22">
        <f t="shared" si="14"/>
        <v>0</v>
      </c>
      <c r="J420" s="14"/>
    </row>
    <row r="421" spans="1:10" ht="35.1" hidden="1" customHeight="1">
      <c r="A421" s="13"/>
      <c r="B421" s="1"/>
      <c r="C421" s="36"/>
      <c r="D421" s="261"/>
      <c r="E421" s="262"/>
      <c r="F421" s="41" t="s">
        <v>268</v>
      </c>
      <c r="G421" s="21">
        <f t="shared" si="13"/>
        <v>0</v>
      </c>
      <c r="H421" s="21">
        <v>0</v>
      </c>
      <c r="I421" s="22">
        <f t="shared" si="14"/>
        <v>0</v>
      </c>
      <c r="J421" s="14"/>
    </row>
    <row r="422" spans="1:10" ht="35.1" hidden="1" customHeight="1">
      <c r="A422" s="13"/>
      <c r="B422" s="1"/>
      <c r="C422" s="36"/>
      <c r="D422" s="261"/>
      <c r="E422" s="262"/>
      <c r="F422" s="41" t="s">
        <v>268</v>
      </c>
      <c r="G422" s="21">
        <f t="shared" si="13"/>
        <v>0</v>
      </c>
      <c r="H422" s="21">
        <v>0</v>
      </c>
      <c r="I422" s="22">
        <f t="shared" si="14"/>
        <v>0</v>
      </c>
      <c r="J422" s="14"/>
    </row>
    <row r="423" spans="1:10" ht="35.1" hidden="1" customHeight="1">
      <c r="A423" s="13"/>
      <c r="B423" s="1"/>
      <c r="C423" s="37"/>
      <c r="D423" s="261"/>
      <c r="E423" s="262"/>
      <c r="F423" s="41" t="s">
        <v>268</v>
      </c>
      <c r="G423" s="21">
        <f t="shared" si="13"/>
        <v>0</v>
      </c>
      <c r="H423" s="21">
        <v>0</v>
      </c>
      <c r="I423" s="22">
        <f t="shared" si="14"/>
        <v>0</v>
      </c>
      <c r="J423" s="14"/>
    </row>
    <row r="424" spans="1:10" ht="35.1" hidden="1" customHeight="1">
      <c r="A424" s="13"/>
      <c r="B424" s="1"/>
      <c r="C424" s="36"/>
      <c r="D424" s="261"/>
      <c r="E424" s="262"/>
      <c r="F424" s="41" t="s">
        <v>268</v>
      </c>
      <c r="G424" s="21">
        <f t="shared" si="13"/>
        <v>0</v>
      </c>
      <c r="H424" s="21">
        <v>0</v>
      </c>
      <c r="I424" s="22">
        <f t="shared" si="14"/>
        <v>0</v>
      </c>
      <c r="J424" s="14"/>
    </row>
    <row r="425" spans="1:10" ht="35.1" hidden="1" customHeight="1">
      <c r="A425" s="13"/>
      <c r="B425" s="1"/>
      <c r="C425" s="36"/>
      <c r="D425" s="261"/>
      <c r="E425" s="262"/>
      <c r="F425" s="41" t="s">
        <v>268</v>
      </c>
      <c r="G425" s="21">
        <f t="shared" si="13"/>
        <v>0</v>
      </c>
      <c r="H425" s="21">
        <v>0</v>
      </c>
      <c r="I425" s="22">
        <f t="shared" si="14"/>
        <v>0</v>
      </c>
      <c r="J425" s="14"/>
    </row>
    <row r="426" spans="1:10" ht="35.1" hidden="1" customHeight="1">
      <c r="A426" s="13"/>
      <c r="B426" s="1"/>
      <c r="C426" s="36"/>
      <c r="D426" s="261"/>
      <c r="E426" s="262"/>
      <c r="F426" s="41" t="s">
        <v>268</v>
      </c>
      <c r="G426" s="21">
        <f t="shared" si="13"/>
        <v>0</v>
      </c>
      <c r="H426" s="21">
        <v>0</v>
      </c>
      <c r="I426" s="22">
        <f t="shared" si="14"/>
        <v>0</v>
      </c>
      <c r="J426" s="14"/>
    </row>
    <row r="427" spans="1:10" ht="35.1" hidden="1" customHeight="1">
      <c r="A427" s="13"/>
      <c r="B427" s="1"/>
      <c r="C427" s="36"/>
      <c r="D427" s="261"/>
      <c r="E427" s="262"/>
      <c r="F427" s="41" t="s">
        <v>268</v>
      </c>
      <c r="G427" s="21">
        <f t="shared" si="13"/>
        <v>0</v>
      </c>
      <c r="H427" s="21">
        <v>0</v>
      </c>
      <c r="I427" s="22">
        <f t="shared" si="14"/>
        <v>0</v>
      </c>
      <c r="J427" s="14"/>
    </row>
    <row r="428" spans="1:10" ht="35.1" hidden="1" customHeight="1">
      <c r="A428" s="13"/>
      <c r="B428" s="1"/>
      <c r="C428" s="36"/>
      <c r="D428" s="261"/>
      <c r="E428" s="262"/>
      <c r="F428" s="41" t="s">
        <v>268</v>
      </c>
      <c r="G428" s="21">
        <f t="shared" si="13"/>
        <v>0</v>
      </c>
      <c r="H428" s="21">
        <v>0</v>
      </c>
      <c r="I428" s="22">
        <f t="shared" si="14"/>
        <v>0</v>
      </c>
      <c r="J428" s="14"/>
    </row>
    <row r="429" spans="1:10" ht="35.1" hidden="1" customHeight="1">
      <c r="A429" s="13"/>
      <c r="B429" s="1"/>
      <c r="C429" s="36"/>
      <c r="D429" s="261"/>
      <c r="E429" s="262"/>
      <c r="F429" s="41" t="s">
        <v>268</v>
      </c>
      <c r="G429" s="21">
        <f t="shared" si="13"/>
        <v>0</v>
      </c>
      <c r="H429" s="21">
        <v>0</v>
      </c>
      <c r="I429" s="22">
        <f t="shared" si="14"/>
        <v>0</v>
      </c>
      <c r="J429" s="14"/>
    </row>
    <row r="430" spans="1:10" ht="35.1" hidden="1" customHeight="1">
      <c r="A430" s="13"/>
      <c r="B430" s="1"/>
      <c r="C430" s="36"/>
      <c r="D430" s="261"/>
      <c r="E430" s="262"/>
      <c r="F430" s="41" t="s">
        <v>268</v>
      </c>
      <c r="G430" s="21">
        <f t="shared" si="13"/>
        <v>0</v>
      </c>
      <c r="H430" s="21">
        <v>0</v>
      </c>
      <c r="I430" s="22">
        <f t="shared" si="14"/>
        <v>0</v>
      </c>
      <c r="J430" s="14"/>
    </row>
    <row r="431" spans="1:10" ht="35.1" hidden="1" customHeight="1">
      <c r="A431" s="13"/>
      <c r="B431" s="1"/>
      <c r="C431" s="36"/>
      <c r="D431" s="261"/>
      <c r="E431" s="262"/>
      <c r="F431" s="41" t="s">
        <v>268</v>
      </c>
      <c r="G431" s="21">
        <f t="shared" si="13"/>
        <v>0</v>
      </c>
      <c r="H431" s="21">
        <v>0</v>
      </c>
      <c r="I431" s="22">
        <f t="shared" si="14"/>
        <v>0</v>
      </c>
      <c r="J431" s="14"/>
    </row>
    <row r="432" spans="1:10" ht="35.1" hidden="1" customHeight="1">
      <c r="A432" s="13"/>
      <c r="B432" s="1"/>
      <c r="C432" s="36"/>
      <c r="D432" s="261"/>
      <c r="E432" s="262"/>
      <c r="F432" s="41" t="s">
        <v>268</v>
      </c>
      <c r="G432" s="21">
        <f t="shared" si="13"/>
        <v>0</v>
      </c>
      <c r="H432" s="21">
        <v>0</v>
      </c>
      <c r="I432" s="22">
        <f t="shared" si="14"/>
        <v>0</v>
      </c>
      <c r="J432" s="14"/>
    </row>
    <row r="433" spans="1:10" ht="35.1" hidden="1" customHeight="1">
      <c r="A433" s="13"/>
      <c r="B433" s="1"/>
      <c r="C433" s="36"/>
      <c r="D433" s="261"/>
      <c r="E433" s="262"/>
      <c r="F433" s="41" t="s">
        <v>268</v>
      </c>
      <c r="G433" s="21">
        <f t="shared" si="13"/>
        <v>0</v>
      </c>
      <c r="H433" s="21">
        <v>0</v>
      </c>
      <c r="I433" s="22">
        <f t="shared" si="14"/>
        <v>0</v>
      </c>
      <c r="J433" s="14"/>
    </row>
    <row r="434" spans="1:10" ht="35.1" hidden="1" customHeight="1">
      <c r="A434" s="13"/>
      <c r="B434" s="1"/>
      <c r="C434" s="36"/>
      <c r="D434" s="261"/>
      <c r="E434" s="262"/>
      <c r="F434" s="41" t="s">
        <v>268</v>
      </c>
      <c r="G434" s="21">
        <f t="shared" si="13"/>
        <v>0</v>
      </c>
      <c r="H434" s="21">
        <v>0</v>
      </c>
      <c r="I434" s="22">
        <f t="shared" si="14"/>
        <v>0</v>
      </c>
      <c r="J434" s="14"/>
    </row>
    <row r="435" spans="1:10" ht="35.1" hidden="1" customHeight="1">
      <c r="A435" s="13"/>
      <c r="B435" s="1"/>
      <c r="C435" s="36"/>
      <c r="D435" s="261"/>
      <c r="E435" s="262"/>
      <c r="F435" s="41" t="s">
        <v>268</v>
      </c>
      <c r="G435" s="21">
        <f t="shared" si="13"/>
        <v>0</v>
      </c>
      <c r="H435" s="21">
        <v>0</v>
      </c>
      <c r="I435" s="22">
        <f t="shared" si="14"/>
        <v>0</v>
      </c>
      <c r="J435" s="14"/>
    </row>
    <row r="436" spans="1:10" ht="35.1" hidden="1" customHeight="1">
      <c r="A436" s="13"/>
      <c r="B436" s="1"/>
      <c r="C436" s="36"/>
      <c r="D436" s="261"/>
      <c r="E436" s="262"/>
      <c r="F436" s="41" t="s">
        <v>268</v>
      </c>
      <c r="G436" s="21">
        <f t="shared" si="13"/>
        <v>0</v>
      </c>
      <c r="H436" s="21">
        <v>0</v>
      </c>
      <c r="I436" s="22">
        <f t="shared" si="14"/>
        <v>0</v>
      </c>
      <c r="J436" s="14"/>
    </row>
    <row r="437" spans="1:10" ht="35.1" hidden="1" customHeight="1">
      <c r="A437" s="13"/>
      <c r="B437" s="1"/>
      <c r="C437" s="36"/>
      <c r="D437" s="261"/>
      <c r="E437" s="262"/>
      <c r="F437" s="41" t="s">
        <v>268</v>
      </c>
      <c r="G437" s="21">
        <f t="shared" si="13"/>
        <v>0</v>
      </c>
      <c r="H437" s="21">
        <v>0</v>
      </c>
      <c r="I437" s="22">
        <f t="shared" si="14"/>
        <v>0</v>
      </c>
      <c r="J437" s="14"/>
    </row>
    <row r="438" spans="1:10" ht="35.1" hidden="1" customHeight="1">
      <c r="A438" s="13"/>
      <c r="B438" s="1"/>
      <c r="C438" s="36"/>
      <c r="D438" s="261"/>
      <c r="E438" s="262"/>
      <c r="F438" s="41" t="s">
        <v>268</v>
      </c>
      <c r="G438" s="21">
        <f t="shared" si="13"/>
        <v>0</v>
      </c>
      <c r="H438" s="21">
        <v>0</v>
      </c>
      <c r="I438" s="22">
        <f t="shared" si="14"/>
        <v>0</v>
      </c>
      <c r="J438" s="14"/>
    </row>
    <row r="439" spans="1:10" ht="35.1" hidden="1" customHeight="1">
      <c r="A439" s="13"/>
      <c r="B439" s="1"/>
      <c r="C439" s="36"/>
      <c r="D439" s="261"/>
      <c r="E439" s="262"/>
      <c r="F439" s="41" t="s">
        <v>268</v>
      </c>
      <c r="G439" s="21">
        <f t="shared" si="13"/>
        <v>0</v>
      </c>
      <c r="H439" s="21">
        <v>0</v>
      </c>
      <c r="I439" s="22">
        <f t="shared" si="14"/>
        <v>0</v>
      </c>
      <c r="J439" s="14"/>
    </row>
    <row r="440" spans="1:10" ht="35.1" hidden="1" customHeight="1">
      <c r="A440" s="13"/>
      <c r="B440" s="1"/>
      <c r="C440" s="36"/>
      <c r="D440" s="261"/>
      <c r="E440" s="262"/>
      <c r="F440" s="41" t="s">
        <v>268</v>
      </c>
      <c r="G440" s="21">
        <f t="shared" si="13"/>
        <v>0</v>
      </c>
      <c r="H440" s="21">
        <v>0</v>
      </c>
      <c r="I440" s="22">
        <f t="shared" si="14"/>
        <v>0</v>
      </c>
      <c r="J440" s="14"/>
    </row>
    <row r="441" spans="1:10" ht="35.1" hidden="1" customHeight="1">
      <c r="A441" s="13"/>
      <c r="B441" s="1"/>
      <c r="C441" s="36"/>
      <c r="D441" s="261"/>
      <c r="E441" s="262"/>
      <c r="F441" s="41" t="s">
        <v>268</v>
      </c>
      <c r="G441" s="21">
        <f t="shared" si="13"/>
        <v>0</v>
      </c>
      <c r="H441" s="21">
        <v>0</v>
      </c>
      <c r="I441" s="22">
        <f t="shared" si="14"/>
        <v>0</v>
      </c>
      <c r="J441" s="14"/>
    </row>
    <row r="442" spans="1:10" ht="35.1" hidden="1" customHeight="1">
      <c r="A442" s="13"/>
      <c r="B442" s="1"/>
      <c r="C442" s="36"/>
      <c r="D442" s="261"/>
      <c r="E442" s="262"/>
      <c r="F442" s="41" t="s">
        <v>268</v>
      </c>
      <c r="G442" s="21">
        <f t="shared" si="13"/>
        <v>0</v>
      </c>
      <c r="H442" s="21">
        <v>0</v>
      </c>
      <c r="I442" s="22">
        <f t="shared" si="14"/>
        <v>0</v>
      </c>
      <c r="J442" s="14"/>
    </row>
    <row r="443" spans="1:10" ht="35.1" hidden="1" customHeight="1">
      <c r="A443" s="13"/>
      <c r="B443" s="1"/>
      <c r="C443" s="36"/>
      <c r="D443" s="261"/>
      <c r="E443" s="262"/>
      <c r="F443" s="41" t="s">
        <v>268</v>
      </c>
      <c r="G443" s="21">
        <f t="shared" si="13"/>
        <v>0</v>
      </c>
      <c r="H443" s="21">
        <v>0</v>
      </c>
      <c r="I443" s="22">
        <f t="shared" si="14"/>
        <v>0</v>
      </c>
      <c r="J443" s="14"/>
    </row>
    <row r="444" spans="1:10" ht="35.1" hidden="1" customHeight="1">
      <c r="A444" s="13"/>
      <c r="B444" s="1"/>
      <c r="C444" s="36"/>
      <c r="D444" s="261"/>
      <c r="E444" s="262"/>
      <c r="F444" s="41" t="s">
        <v>268</v>
      </c>
      <c r="G444" s="21">
        <f t="shared" si="13"/>
        <v>0</v>
      </c>
      <c r="H444" s="21">
        <v>0</v>
      </c>
      <c r="I444" s="22">
        <f t="shared" si="14"/>
        <v>0</v>
      </c>
      <c r="J444" s="14"/>
    </row>
    <row r="445" spans="1:10" ht="35.1" hidden="1" customHeight="1">
      <c r="A445" s="13"/>
      <c r="B445" s="1"/>
      <c r="C445" s="36"/>
      <c r="D445" s="261"/>
      <c r="E445" s="262"/>
      <c r="F445" s="41" t="s">
        <v>268</v>
      </c>
      <c r="G445" s="21">
        <f t="shared" si="13"/>
        <v>0</v>
      </c>
      <c r="H445" s="21">
        <v>0</v>
      </c>
      <c r="I445" s="22">
        <f t="shared" si="14"/>
        <v>0</v>
      </c>
      <c r="J445" s="14"/>
    </row>
    <row r="446" spans="1:10" ht="35.1" hidden="1" customHeight="1">
      <c r="A446" s="13"/>
      <c r="B446" s="1"/>
      <c r="C446" s="36"/>
      <c r="D446" s="261"/>
      <c r="E446" s="262"/>
      <c r="F446" s="41" t="s">
        <v>268</v>
      </c>
      <c r="G446" s="21">
        <f t="shared" si="13"/>
        <v>0</v>
      </c>
      <c r="H446" s="21">
        <v>0</v>
      </c>
      <c r="I446" s="22">
        <f t="shared" si="14"/>
        <v>0</v>
      </c>
      <c r="J446" s="14"/>
    </row>
    <row r="447" spans="1:10" ht="35.1" hidden="1" customHeight="1">
      <c r="A447" s="13"/>
      <c r="B447" s="1"/>
      <c r="C447" s="36"/>
      <c r="D447" s="261"/>
      <c r="E447" s="262"/>
      <c r="F447" s="41" t="s">
        <v>268</v>
      </c>
      <c r="G447" s="21">
        <f t="shared" si="13"/>
        <v>0</v>
      </c>
      <c r="H447" s="21">
        <v>0</v>
      </c>
      <c r="I447" s="22">
        <f t="shared" si="14"/>
        <v>0</v>
      </c>
      <c r="J447" s="14"/>
    </row>
    <row r="448" spans="1:10" ht="35.1" hidden="1" customHeight="1">
      <c r="A448" s="13"/>
      <c r="B448" s="1"/>
      <c r="C448" s="36"/>
      <c r="D448" s="261"/>
      <c r="E448" s="262"/>
      <c r="F448" s="41" t="s">
        <v>268</v>
      </c>
      <c r="G448" s="21">
        <f t="shared" si="13"/>
        <v>0</v>
      </c>
      <c r="H448" s="21">
        <v>0</v>
      </c>
      <c r="I448" s="22">
        <f t="shared" si="14"/>
        <v>0</v>
      </c>
      <c r="J448" s="14"/>
    </row>
    <row r="449" spans="1:10" ht="35.1" hidden="1" customHeight="1">
      <c r="A449" s="13"/>
      <c r="B449" s="1"/>
      <c r="C449" s="36"/>
      <c r="D449" s="261"/>
      <c r="E449" s="262"/>
      <c r="F449" s="41" t="s">
        <v>268</v>
      </c>
      <c r="G449" s="21">
        <f t="shared" si="13"/>
        <v>0</v>
      </c>
      <c r="H449" s="21">
        <v>0</v>
      </c>
      <c r="I449" s="22">
        <f t="shared" si="14"/>
        <v>0</v>
      </c>
      <c r="J449" s="14"/>
    </row>
    <row r="450" spans="1:10" ht="35.1" hidden="1" customHeight="1">
      <c r="A450" s="13"/>
      <c r="B450" s="1"/>
      <c r="C450" s="36"/>
      <c r="D450" s="261"/>
      <c r="E450" s="262"/>
      <c r="F450" s="41" t="s">
        <v>268</v>
      </c>
      <c r="G450" s="21">
        <f t="shared" si="13"/>
        <v>0</v>
      </c>
      <c r="H450" s="21">
        <v>0</v>
      </c>
      <c r="I450" s="22">
        <f t="shared" si="14"/>
        <v>0</v>
      </c>
      <c r="J450" s="14"/>
    </row>
    <row r="451" spans="1:10" ht="35.1" hidden="1" customHeight="1">
      <c r="A451" s="13"/>
      <c r="B451" s="1"/>
      <c r="C451" s="37"/>
      <c r="D451" s="261"/>
      <c r="E451" s="262"/>
      <c r="F451" s="41" t="s">
        <v>268</v>
      </c>
      <c r="G451" s="21">
        <f t="shared" si="13"/>
        <v>0</v>
      </c>
      <c r="H451" s="21">
        <v>0</v>
      </c>
      <c r="I451" s="22">
        <f t="shared" si="14"/>
        <v>0</v>
      </c>
      <c r="J451" s="14"/>
    </row>
    <row r="452" spans="1:10" ht="35.1" hidden="1" customHeight="1">
      <c r="A452" s="13"/>
      <c r="B452" s="1"/>
      <c r="C452" s="36"/>
      <c r="D452" s="261"/>
      <c r="E452" s="262"/>
      <c r="F452" s="41" t="s">
        <v>268</v>
      </c>
      <c r="G452" s="21">
        <f t="shared" si="13"/>
        <v>0</v>
      </c>
      <c r="H452" s="21">
        <v>0</v>
      </c>
      <c r="I452" s="22">
        <f t="shared" si="14"/>
        <v>0</v>
      </c>
      <c r="J452" s="14"/>
    </row>
    <row r="453" spans="1:10" ht="35.1" hidden="1" customHeight="1">
      <c r="A453" s="13"/>
      <c r="B453" s="1"/>
      <c r="C453" s="36"/>
      <c r="D453" s="261"/>
      <c r="E453" s="262"/>
      <c r="F453" s="41" t="s">
        <v>268</v>
      </c>
      <c r="G453" s="21">
        <f t="shared" si="13"/>
        <v>0</v>
      </c>
      <c r="H453" s="21">
        <v>0</v>
      </c>
      <c r="I453" s="22">
        <f t="shared" si="14"/>
        <v>0</v>
      </c>
      <c r="J453" s="14"/>
    </row>
    <row r="454" spans="1:10" ht="35.1" hidden="1" customHeight="1">
      <c r="A454" s="13"/>
      <c r="B454" s="1"/>
      <c r="C454" s="36"/>
      <c r="D454" s="261"/>
      <c r="E454" s="262"/>
      <c r="F454" s="41" t="s">
        <v>268</v>
      </c>
      <c r="G454" s="21">
        <f t="shared" si="13"/>
        <v>0</v>
      </c>
      <c r="H454" s="21">
        <v>0</v>
      </c>
      <c r="I454" s="22">
        <f t="shared" si="14"/>
        <v>0</v>
      </c>
      <c r="J454" s="14"/>
    </row>
    <row r="455" spans="1:10" ht="35.1" hidden="1" customHeight="1">
      <c r="A455" s="13"/>
      <c r="B455" s="1"/>
      <c r="C455" s="36"/>
      <c r="D455" s="261"/>
      <c r="E455" s="262"/>
      <c r="F455" s="41" t="s">
        <v>268</v>
      </c>
      <c r="G455" s="21">
        <f t="shared" si="13"/>
        <v>0</v>
      </c>
      <c r="H455" s="21">
        <v>0</v>
      </c>
      <c r="I455" s="22">
        <f t="shared" si="14"/>
        <v>0</v>
      </c>
      <c r="J455" s="14"/>
    </row>
    <row r="456" spans="1:10" ht="35.1" hidden="1" customHeight="1">
      <c r="A456" s="13"/>
      <c r="B456" s="1"/>
      <c r="C456" s="36"/>
      <c r="D456" s="261"/>
      <c r="E456" s="262"/>
      <c r="F456" s="41" t="s">
        <v>268</v>
      </c>
      <c r="G456" s="21">
        <f t="shared" si="13"/>
        <v>0</v>
      </c>
      <c r="H456" s="21">
        <v>0</v>
      </c>
      <c r="I456" s="22">
        <f t="shared" si="14"/>
        <v>0</v>
      </c>
      <c r="J456" s="14"/>
    </row>
    <row r="457" spans="1:10" ht="35.1" hidden="1" customHeight="1">
      <c r="A457" s="13"/>
      <c r="B457" s="1"/>
      <c r="C457" s="36"/>
      <c r="D457" s="261"/>
      <c r="E457" s="262"/>
      <c r="F457" s="41" t="s">
        <v>268</v>
      </c>
      <c r="G457" s="21">
        <f t="shared" si="13"/>
        <v>0</v>
      </c>
      <c r="H457" s="21">
        <v>0</v>
      </c>
      <c r="I457" s="22">
        <f t="shared" si="14"/>
        <v>0</v>
      </c>
      <c r="J457" s="14"/>
    </row>
    <row r="458" spans="1:10" ht="35.1" hidden="1" customHeight="1">
      <c r="A458" s="13"/>
      <c r="B458" s="1"/>
      <c r="C458" s="36"/>
      <c r="D458" s="261"/>
      <c r="E458" s="262"/>
      <c r="F458" s="41" t="s">
        <v>268</v>
      </c>
      <c r="G458" s="21">
        <f t="shared" si="13"/>
        <v>0</v>
      </c>
      <c r="H458" s="21">
        <v>0</v>
      </c>
      <c r="I458" s="22">
        <f t="shared" si="14"/>
        <v>0</v>
      </c>
      <c r="J458" s="14"/>
    </row>
    <row r="459" spans="1:10" ht="35.1" hidden="1" customHeight="1">
      <c r="A459" s="13"/>
      <c r="B459" s="1"/>
      <c r="C459" s="36"/>
      <c r="D459" s="261"/>
      <c r="E459" s="262"/>
      <c r="F459" s="41" t="s">
        <v>268</v>
      </c>
      <c r="G459" s="21">
        <f t="shared" si="13"/>
        <v>0</v>
      </c>
      <c r="H459" s="21">
        <v>0</v>
      </c>
      <c r="I459" s="22">
        <f t="shared" si="14"/>
        <v>0</v>
      </c>
      <c r="J459" s="14"/>
    </row>
    <row r="460" spans="1:10" ht="35.1" hidden="1" customHeight="1">
      <c r="A460" s="13"/>
      <c r="B460" s="1"/>
      <c r="C460" s="36"/>
      <c r="D460" s="261"/>
      <c r="E460" s="262"/>
      <c r="F460" s="41" t="s">
        <v>268</v>
      </c>
      <c r="G460" s="21">
        <f t="shared" si="13"/>
        <v>0</v>
      </c>
      <c r="H460" s="21">
        <v>0</v>
      </c>
      <c r="I460" s="22">
        <f t="shared" si="14"/>
        <v>0</v>
      </c>
      <c r="J460" s="14"/>
    </row>
    <row r="461" spans="1:10" ht="35.1" hidden="1" customHeight="1">
      <c r="A461" s="13"/>
      <c r="B461" s="1"/>
      <c r="C461" s="36"/>
      <c r="D461" s="261"/>
      <c r="E461" s="262"/>
      <c r="F461" s="41" t="s">
        <v>268</v>
      </c>
      <c r="G461" s="21">
        <f t="shared" si="13"/>
        <v>0</v>
      </c>
      <c r="H461" s="21">
        <v>0</v>
      </c>
      <c r="I461" s="22">
        <f t="shared" si="14"/>
        <v>0</v>
      </c>
      <c r="J461" s="14"/>
    </row>
    <row r="462" spans="1:10" ht="35.1" hidden="1" customHeight="1">
      <c r="A462" s="13"/>
      <c r="B462" s="1"/>
      <c r="C462" s="36"/>
      <c r="D462" s="261"/>
      <c r="E462" s="262"/>
      <c r="F462" s="41" t="s">
        <v>268</v>
      </c>
      <c r="G462" s="21">
        <f t="shared" si="13"/>
        <v>0</v>
      </c>
      <c r="H462" s="21">
        <v>0</v>
      </c>
      <c r="I462" s="22">
        <f t="shared" si="14"/>
        <v>0</v>
      </c>
      <c r="J462" s="14"/>
    </row>
    <row r="463" spans="1:10" ht="35.1" hidden="1" customHeight="1">
      <c r="A463" s="13"/>
      <c r="B463" s="1"/>
      <c r="C463" s="36"/>
      <c r="D463" s="261"/>
      <c r="E463" s="262"/>
      <c r="F463" s="41" t="s">
        <v>268</v>
      </c>
      <c r="G463" s="21">
        <f t="shared" si="13"/>
        <v>0</v>
      </c>
      <c r="H463" s="21">
        <v>0</v>
      </c>
      <c r="I463" s="22">
        <f t="shared" si="14"/>
        <v>0</v>
      </c>
      <c r="J463" s="14"/>
    </row>
    <row r="464" spans="1:10" ht="35.1" hidden="1" customHeight="1">
      <c r="A464" s="13"/>
      <c r="B464" s="1"/>
      <c r="C464" s="36"/>
      <c r="D464" s="261"/>
      <c r="E464" s="262"/>
      <c r="F464" s="41" t="s">
        <v>268</v>
      </c>
      <c r="G464" s="21">
        <f t="shared" si="13"/>
        <v>0</v>
      </c>
      <c r="H464" s="21">
        <v>0</v>
      </c>
      <c r="I464" s="22">
        <f t="shared" si="14"/>
        <v>0</v>
      </c>
      <c r="J464" s="14"/>
    </row>
    <row r="465" spans="1:10" ht="35.1" hidden="1" customHeight="1">
      <c r="A465" s="13"/>
      <c r="B465" s="1"/>
      <c r="C465" s="36"/>
      <c r="D465" s="261"/>
      <c r="E465" s="262"/>
      <c r="F465" s="41" t="s">
        <v>268</v>
      </c>
      <c r="G465" s="21">
        <f t="shared" si="13"/>
        <v>0</v>
      </c>
      <c r="H465" s="21">
        <v>0</v>
      </c>
      <c r="I465" s="22">
        <f t="shared" si="14"/>
        <v>0</v>
      </c>
      <c r="J465" s="14"/>
    </row>
    <row r="466" spans="1:10" ht="35.1" hidden="1" customHeight="1">
      <c r="A466" s="13"/>
      <c r="B466" s="1"/>
      <c r="C466" s="36"/>
      <c r="D466" s="261"/>
      <c r="E466" s="262"/>
      <c r="F466" s="41" t="s">
        <v>268</v>
      </c>
      <c r="G466" s="21">
        <f t="shared" si="13"/>
        <v>0</v>
      </c>
      <c r="H466" s="21">
        <v>0</v>
      </c>
      <c r="I466" s="22">
        <f t="shared" si="14"/>
        <v>0</v>
      </c>
      <c r="J466" s="14"/>
    </row>
    <row r="467" spans="1:10" ht="35.1" hidden="1" customHeight="1">
      <c r="A467" s="13"/>
      <c r="B467" s="1"/>
      <c r="C467" s="36"/>
      <c r="D467" s="261"/>
      <c r="E467" s="262"/>
      <c r="F467" s="41" t="s">
        <v>268</v>
      </c>
      <c r="G467" s="21">
        <f t="shared" si="13"/>
        <v>0</v>
      </c>
      <c r="H467" s="21">
        <v>0</v>
      </c>
      <c r="I467" s="22">
        <f t="shared" si="14"/>
        <v>0</v>
      </c>
      <c r="J467" s="14"/>
    </row>
    <row r="468" spans="1:10" ht="35.1" hidden="1" customHeight="1">
      <c r="A468" s="13"/>
      <c r="B468" s="1"/>
      <c r="C468" s="36"/>
      <c r="D468" s="261"/>
      <c r="E468" s="262"/>
      <c r="F468" s="41" t="s">
        <v>268</v>
      </c>
      <c r="G468" s="21">
        <f t="shared" si="13"/>
        <v>0</v>
      </c>
      <c r="H468" s="21">
        <v>0</v>
      </c>
      <c r="I468" s="22">
        <f t="shared" si="14"/>
        <v>0</v>
      </c>
      <c r="J468" s="14"/>
    </row>
    <row r="469" spans="1:10" ht="35.1" hidden="1" customHeight="1">
      <c r="A469" s="13"/>
      <c r="B469" s="1"/>
      <c r="C469" s="36"/>
      <c r="D469" s="261"/>
      <c r="E469" s="262"/>
      <c r="F469" s="41" t="s">
        <v>268</v>
      </c>
      <c r="G469" s="21">
        <f t="shared" si="13"/>
        <v>0</v>
      </c>
      <c r="H469" s="21">
        <v>0</v>
      </c>
      <c r="I469" s="22">
        <f t="shared" si="14"/>
        <v>0</v>
      </c>
      <c r="J469" s="14"/>
    </row>
    <row r="470" spans="1:10" ht="35.1" hidden="1" customHeight="1">
      <c r="A470" s="13"/>
      <c r="B470" s="1"/>
      <c r="C470" s="36"/>
      <c r="D470" s="261"/>
      <c r="E470" s="262"/>
      <c r="F470" s="41" t="s">
        <v>268</v>
      </c>
      <c r="G470" s="21">
        <f t="shared" ref="G470:G533" si="15">ROUND(H470/4,2)</f>
        <v>0</v>
      </c>
      <c r="H470" s="21">
        <v>0</v>
      </c>
      <c r="I470" s="22">
        <f t="shared" ref="I470:I533" si="16">G470*B470</f>
        <v>0</v>
      </c>
      <c r="J470" s="14"/>
    </row>
    <row r="471" spans="1:10" ht="35.1" hidden="1" customHeight="1">
      <c r="A471" s="13"/>
      <c r="B471" s="1"/>
      <c r="C471" s="36"/>
      <c r="D471" s="261"/>
      <c r="E471" s="262"/>
      <c r="F471" s="41" t="s">
        <v>268</v>
      </c>
      <c r="G471" s="21">
        <f t="shared" si="15"/>
        <v>0</v>
      </c>
      <c r="H471" s="21">
        <v>0</v>
      </c>
      <c r="I471" s="22">
        <f t="shared" si="16"/>
        <v>0</v>
      </c>
      <c r="J471" s="14"/>
    </row>
    <row r="472" spans="1:10" ht="35.1" hidden="1" customHeight="1">
      <c r="A472" s="13"/>
      <c r="B472" s="1"/>
      <c r="C472" s="36"/>
      <c r="D472" s="261"/>
      <c r="E472" s="262"/>
      <c r="F472" s="41" t="s">
        <v>268</v>
      </c>
      <c r="G472" s="21">
        <f t="shared" si="15"/>
        <v>0</v>
      </c>
      <c r="H472" s="21">
        <v>0</v>
      </c>
      <c r="I472" s="22">
        <f t="shared" si="16"/>
        <v>0</v>
      </c>
      <c r="J472" s="14"/>
    </row>
    <row r="473" spans="1:10" ht="35.1" hidden="1" customHeight="1">
      <c r="A473" s="13"/>
      <c r="B473" s="1"/>
      <c r="C473" s="36"/>
      <c r="D473" s="261"/>
      <c r="E473" s="262"/>
      <c r="F473" s="41" t="s">
        <v>268</v>
      </c>
      <c r="G473" s="21">
        <f t="shared" si="15"/>
        <v>0</v>
      </c>
      <c r="H473" s="21">
        <v>0</v>
      </c>
      <c r="I473" s="22">
        <f t="shared" si="16"/>
        <v>0</v>
      </c>
      <c r="J473" s="14"/>
    </row>
    <row r="474" spans="1:10" ht="35.1" hidden="1" customHeight="1">
      <c r="A474" s="13"/>
      <c r="B474" s="1"/>
      <c r="C474" s="36"/>
      <c r="D474" s="261"/>
      <c r="E474" s="262"/>
      <c r="F474" s="41" t="s">
        <v>268</v>
      </c>
      <c r="G474" s="21">
        <f t="shared" si="15"/>
        <v>0</v>
      </c>
      <c r="H474" s="21">
        <v>0</v>
      </c>
      <c r="I474" s="22">
        <f t="shared" si="16"/>
        <v>0</v>
      </c>
      <c r="J474" s="14"/>
    </row>
    <row r="475" spans="1:10" ht="35.1" hidden="1" customHeight="1">
      <c r="A475" s="13"/>
      <c r="B475" s="1"/>
      <c r="C475" s="37"/>
      <c r="D475" s="261"/>
      <c r="E475" s="262"/>
      <c r="F475" s="41" t="s">
        <v>268</v>
      </c>
      <c r="G475" s="21">
        <f t="shared" si="15"/>
        <v>0</v>
      </c>
      <c r="H475" s="21">
        <v>0</v>
      </c>
      <c r="I475" s="22">
        <f t="shared" si="16"/>
        <v>0</v>
      </c>
      <c r="J475" s="14"/>
    </row>
    <row r="476" spans="1:10" ht="35.1" hidden="1" customHeight="1">
      <c r="A476" s="13"/>
      <c r="B476" s="1"/>
      <c r="C476" s="36"/>
      <c r="D476" s="261"/>
      <c r="E476" s="262"/>
      <c r="F476" s="41" t="s">
        <v>268</v>
      </c>
      <c r="G476" s="21">
        <f t="shared" si="15"/>
        <v>0</v>
      </c>
      <c r="H476" s="21">
        <v>0</v>
      </c>
      <c r="I476" s="22">
        <f t="shared" si="16"/>
        <v>0</v>
      </c>
      <c r="J476" s="14"/>
    </row>
    <row r="477" spans="1:10" ht="35.1" hidden="1" customHeight="1">
      <c r="A477" s="13"/>
      <c r="B477" s="1"/>
      <c r="C477" s="36"/>
      <c r="D477" s="261"/>
      <c r="E477" s="262"/>
      <c r="F477" s="41" t="s">
        <v>268</v>
      </c>
      <c r="G477" s="21">
        <f t="shared" si="15"/>
        <v>0</v>
      </c>
      <c r="H477" s="21">
        <v>0</v>
      </c>
      <c r="I477" s="22">
        <f t="shared" si="16"/>
        <v>0</v>
      </c>
      <c r="J477" s="14"/>
    </row>
    <row r="478" spans="1:10" ht="35.1" hidden="1" customHeight="1">
      <c r="A478" s="13"/>
      <c r="B478" s="1"/>
      <c r="C478" s="36"/>
      <c r="D478" s="261"/>
      <c r="E478" s="262"/>
      <c r="F478" s="41" t="s">
        <v>268</v>
      </c>
      <c r="G478" s="21">
        <f t="shared" si="15"/>
        <v>0</v>
      </c>
      <c r="H478" s="21">
        <v>0</v>
      </c>
      <c r="I478" s="22">
        <f t="shared" si="16"/>
        <v>0</v>
      </c>
      <c r="J478" s="14"/>
    </row>
    <row r="479" spans="1:10" ht="35.1" hidden="1" customHeight="1">
      <c r="A479" s="13"/>
      <c r="B479" s="1"/>
      <c r="C479" s="36"/>
      <c r="D479" s="261"/>
      <c r="E479" s="262"/>
      <c r="F479" s="41" t="s">
        <v>268</v>
      </c>
      <c r="G479" s="21">
        <f t="shared" si="15"/>
        <v>0</v>
      </c>
      <c r="H479" s="21">
        <v>0</v>
      </c>
      <c r="I479" s="22">
        <f t="shared" si="16"/>
        <v>0</v>
      </c>
      <c r="J479" s="14"/>
    </row>
    <row r="480" spans="1:10" ht="35.1" hidden="1" customHeight="1">
      <c r="A480" s="13"/>
      <c r="B480" s="1"/>
      <c r="C480" s="36"/>
      <c r="D480" s="261"/>
      <c r="E480" s="262"/>
      <c r="F480" s="41" t="s">
        <v>268</v>
      </c>
      <c r="G480" s="21">
        <f t="shared" si="15"/>
        <v>0</v>
      </c>
      <c r="H480" s="21">
        <v>0</v>
      </c>
      <c r="I480" s="22">
        <f t="shared" si="16"/>
        <v>0</v>
      </c>
      <c r="J480" s="14"/>
    </row>
    <row r="481" spans="1:10" ht="35.1" hidden="1" customHeight="1">
      <c r="A481" s="13"/>
      <c r="B481" s="1"/>
      <c r="C481" s="36"/>
      <c r="D481" s="261"/>
      <c r="E481" s="262"/>
      <c r="F481" s="41" t="s">
        <v>268</v>
      </c>
      <c r="G481" s="21">
        <f t="shared" si="15"/>
        <v>0</v>
      </c>
      <c r="H481" s="21">
        <v>0</v>
      </c>
      <c r="I481" s="22">
        <f t="shared" si="16"/>
        <v>0</v>
      </c>
      <c r="J481" s="14"/>
    </row>
    <row r="482" spans="1:10" ht="35.1" hidden="1" customHeight="1">
      <c r="A482" s="13"/>
      <c r="B482" s="1"/>
      <c r="C482" s="36"/>
      <c r="D482" s="261"/>
      <c r="E482" s="262"/>
      <c r="F482" s="41" t="s">
        <v>268</v>
      </c>
      <c r="G482" s="21">
        <f t="shared" si="15"/>
        <v>0</v>
      </c>
      <c r="H482" s="21">
        <v>0</v>
      </c>
      <c r="I482" s="22">
        <f t="shared" si="16"/>
        <v>0</v>
      </c>
      <c r="J482" s="14"/>
    </row>
    <row r="483" spans="1:10" ht="35.1" hidden="1" customHeight="1">
      <c r="A483" s="13"/>
      <c r="B483" s="1"/>
      <c r="C483" s="36"/>
      <c r="D483" s="261"/>
      <c r="E483" s="262"/>
      <c r="F483" s="41" t="s">
        <v>268</v>
      </c>
      <c r="G483" s="21">
        <f t="shared" si="15"/>
        <v>0</v>
      </c>
      <c r="H483" s="21">
        <v>0</v>
      </c>
      <c r="I483" s="22">
        <f t="shared" si="16"/>
        <v>0</v>
      </c>
      <c r="J483" s="14"/>
    </row>
    <row r="484" spans="1:10" ht="35.1" hidden="1" customHeight="1">
      <c r="A484" s="13"/>
      <c r="B484" s="1"/>
      <c r="C484" s="36"/>
      <c r="D484" s="261"/>
      <c r="E484" s="262"/>
      <c r="F484" s="41" t="s">
        <v>268</v>
      </c>
      <c r="G484" s="21">
        <f t="shared" si="15"/>
        <v>0</v>
      </c>
      <c r="H484" s="21">
        <v>0</v>
      </c>
      <c r="I484" s="22">
        <f t="shared" si="16"/>
        <v>0</v>
      </c>
      <c r="J484" s="14"/>
    </row>
    <row r="485" spans="1:10" ht="35.1" hidden="1" customHeight="1">
      <c r="A485" s="13"/>
      <c r="B485" s="1"/>
      <c r="C485" s="36"/>
      <c r="D485" s="261"/>
      <c r="E485" s="262"/>
      <c r="F485" s="41" t="s">
        <v>268</v>
      </c>
      <c r="G485" s="21">
        <f t="shared" si="15"/>
        <v>0</v>
      </c>
      <c r="H485" s="21">
        <v>0</v>
      </c>
      <c r="I485" s="22">
        <f t="shared" si="16"/>
        <v>0</v>
      </c>
      <c r="J485" s="14"/>
    </row>
    <row r="486" spans="1:10" ht="35.1" hidden="1" customHeight="1">
      <c r="A486" s="13"/>
      <c r="B486" s="1"/>
      <c r="C486" s="36"/>
      <c r="D486" s="261"/>
      <c r="E486" s="262"/>
      <c r="F486" s="41" t="s">
        <v>268</v>
      </c>
      <c r="G486" s="21">
        <f t="shared" si="15"/>
        <v>0</v>
      </c>
      <c r="H486" s="21">
        <v>0</v>
      </c>
      <c r="I486" s="22">
        <f t="shared" si="16"/>
        <v>0</v>
      </c>
      <c r="J486" s="14"/>
    </row>
    <row r="487" spans="1:10" ht="35.1" hidden="1" customHeight="1">
      <c r="A487" s="13"/>
      <c r="B487" s="1"/>
      <c r="C487" s="36"/>
      <c r="D487" s="261"/>
      <c r="E487" s="262"/>
      <c r="F487" s="41" t="s">
        <v>268</v>
      </c>
      <c r="G487" s="21">
        <f t="shared" si="15"/>
        <v>0</v>
      </c>
      <c r="H487" s="21">
        <v>0</v>
      </c>
      <c r="I487" s="22">
        <f t="shared" si="16"/>
        <v>0</v>
      </c>
      <c r="J487" s="14"/>
    </row>
    <row r="488" spans="1:10" ht="35.1" hidden="1" customHeight="1">
      <c r="A488" s="13"/>
      <c r="B488" s="1"/>
      <c r="C488" s="36"/>
      <c r="D488" s="261"/>
      <c r="E488" s="262"/>
      <c r="F488" s="41" t="s">
        <v>268</v>
      </c>
      <c r="G488" s="21">
        <f t="shared" si="15"/>
        <v>0</v>
      </c>
      <c r="H488" s="21">
        <v>0</v>
      </c>
      <c r="I488" s="22">
        <f t="shared" si="16"/>
        <v>0</v>
      </c>
      <c r="J488" s="14"/>
    </row>
    <row r="489" spans="1:10" ht="35.1" hidden="1" customHeight="1">
      <c r="A489" s="13"/>
      <c r="B489" s="1"/>
      <c r="C489" s="36"/>
      <c r="D489" s="261"/>
      <c r="E489" s="262"/>
      <c r="F489" s="41" t="s">
        <v>268</v>
      </c>
      <c r="G489" s="21">
        <f t="shared" si="15"/>
        <v>0</v>
      </c>
      <c r="H489" s="21">
        <v>0</v>
      </c>
      <c r="I489" s="22">
        <f t="shared" si="16"/>
        <v>0</v>
      </c>
      <c r="J489" s="14"/>
    </row>
    <row r="490" spans="1:10" ht="35.1" hidden="1" customHeight="1">
      <c r="A490" s="13"/>
      <c r="B490" s="1"/>
      <c r="C490" s="36"/>
      <c r="D490" s="261"/>
      <c r="E490" s="262"/>
      <c r="F490" s="41" t="s">
        <v>268</v>
      </c>
      <c r="G490" s="21">
        <f t="shared" si="15"/>
        <v>0</v>
      </c>
      <c r="H490" s="21">
        <v>0</v>
      </c>
      <c r="I490" s="22">
        <f t="shared" si="16"/>
        <v>0</v>
      </c>
      <c r="J490" s="14"/>
    </row>
    <row r="491" spans="1:10" ht="35.1" hidden="1" customHeight="1">
      <c r="A491" s="13"/>
      <c r="B491" s="1"/>
      <c r="C491" s="36"/>
      <c r="D491" s="261"/>
      <c r="E491" s="262"/>
      <c r="F491" s="41" t="s">
        <v>268</v>
      </c>
      <c r="G491" s="21">
        <f t="shared" si="15"/>
        <v>0</v>
      </c>
      <c r="H491" s="21">
        <v>0</v>
      </c>
      <c r="I491" s="22">
        <f t="shared" si="16"/>
        <v>0</v>
      </c>
      <c r="J491" s="14"/>
    </row>
    <row r="492" spans="1:10" ht="35.1" hidden="1" customHeight="1">
      <c r="A492" s="13"/>
      <c r="B492" s="1"/>
      <c r="C492" s="36"/>
      <c r="D492" s="261"/>
      <c r="E492" s="262"/>
      <c r="F492" s="41" t="s">
        <v>268</v>
      </c>
      <c r="G492" s="21">
        <f t="shared" si="15"/>
        <v>0</v>
      </c>
      <c r="H492" s="21">
        <v>0</v>
      </c>
      <c r="I492" s="22">
        <f t="shared" si="16"/>
        <v>0</v>
      </c>
      <c r="J492" s="14"/>
    </row>
    <row r="493" spans="1:10" ht="35.1" hidden="1" customHeight="1">
      <c r="A493" s="13"/>
      <c r="B493" s="1"/>
      <c r="C493" s="36"/>
      <c r="D493" s="261"/>
      <c r="E493" s="262"/>
      <c r="F493" s="41" t="s">
        <v>268</v>
      </c>
      <c r="G493" s="21">
        <f t="shared" si="15"/>
        <v>0</v>
      </c>
      <c r="H493" s="21">
        <v>0</v>
      </c>
      <c r="I493" s="22">
        <f t="shared" si="16"/>
        <v>0</v>
      </c>
      <c r="J493" s="14"/>
    </row>
    <row r="494" spans="1:10" ht="35.1" hidden="1" customHeight="1">
      <c r="A494" s="13"/>
      <c r="B494" s="1"/>
      <c r="C494" s="36"/>
      <c r="D494" s="261"/>
      <c r="E494" s="262"/>
      <c r="F494" s="41" t="s">
        <v>268</v>
      </c>
      <c r="G494" s="21">
        <f t="shared" si="15"/>
        <v>0</v>
      </c>
      <c r="H494" s="21">
        <v>0</v>
      </c>
      <c r="I494" s="22">
        <f t="shared" si="16"/>
        <v>0</v>
      </c>
      <c r="J494" s="14"/>
    </row>
    <row r="495" spans="1:10" ht="35.1" hidden="1" customHeight="1">
      <c r="A495" s="13"/>
      <c r="B495" s="1"/>
      <c r="C495" s="36"/>
      <c r="D495" s="261"/>
      <c r="E495" s="262"/>
      <c r="F495" s="41" t="s">
        <v>268</v>
      </c>
      <c r="G495" s="21">
        <f t="shared" si="15"/>
        <v>0</v>
      </c>
      <c r="H495" s="21">
        <v>0</v>
      </c>
      <c r="I495" s="22">
        <f t="shared" si="16"/>
        <v>0</v>
      </c>
      <c r="J495" s="14"/>
    </row>
    <row r="496" spans="1:10" ht="35.1" hidden="1" customHeight="1">
      <c r="A496" s="13"/>
      <c r="B496" s="1"/>
      <c r="C496" s="36"/>
      <c r="D496" s="261"/>
      <c r="E496" s="262"/>
      <c r="F496" s="41" t="s">
        <v>268</v>
      </c>
      <c r="G496" s="21">
        <f t="shared" si="15"/>
        <v>0</v>
      </c>
      <c r="H496" s="21">
        <v>0</v>
      </c>
      <c r="I496" s="22">
        <f t="shared" si="16"/>
        <v>0</v>
      </c>
      <c r="J496" s="14"/>
    </row>
    <row r="497" spans="1:10" ht="35.1" hidden="1" customHeight="1">
      <c r="A497" s="13"/>
      <c r="B497" s="1"/>
      <c r="C497" s="36"/>
      <c r="D497" s="261"/>
      <c r="E497" s="262"/>
      <c r="F497" s="41" t="s">
        <v>268</v>
      </c>
      <c r="G497" s="21">
        <f t="shared" si="15"/>
        <v>0</v>
      </c>
      <c r="H497" s="21">
        <v>0</v>
      </c>
      <c r="I497" s="22">
        <f t="shared" si="16"/>
        <v>0</v>
      </c>
      <c r="J497" s="14"/>
    </row>
    <row r="498" spans="1:10" ht="35.1" hidden="1" customHeight="1">
      <c r="A498" s="13"/>
      <c r="B498" s="1"/>
      <c r="C498" s="36"/>
      <c r="D498" s="261"/>
      <c r="E498" s="262"/>
      <c r="F498" s="41" t="s">
        <v>268</v>
      </c>
      <c r="G498" s="21">
        <f t="shared" si="15"/>
        <v>0</v>
      </c>
      <c r="H498" s="21">
        <v>0</v>
      </c>
      <c r="I498" s="22">
        <f t="shared" si="16"/>
        <v>0</v>
      </c>
      <c r="J498" s="14"/>
    </row>
    <row r="499" spans="1:10" ht="35.1" hidden="1" customHeight="1">
      <c r="A499" s="13"/>
      <c r="B499" s="1"/>
      <c r="C499" s="36"/>
      <c r="D499" s="261"/>
      <c r="E499" s="262"/>
      <c r="F499" s="41" t="s">
        <v>268</v>
      </c>
      <c r="G499" s="21">
        <f t="shared" si="15"/>
        <v>0</v>
      </c>
      <c r="H499" s="21">
        <v>0</v>
      </c>
      <c r="I499" s="22">
        <f t="shared" si="16"/>
        <v>0</v>
      </c>
      <c r="J499" s="14"/>
    </row>
    <row r="500" spans="1:10" ht="35.1" hidden="1" customHeight="1">
      <c r="A500" s="13"/>
      <c r="B500" s="1"/>
      <c r="C500" s="36"/>
      <c r="D500" s="261"/>
      <c r="E500" s="262"/>
      <c r="F500" s="41" t="s">
        <v>268</v>
      </c>
      <c r="G500" s="21">
        <f t="shared" si="15"/>
        <v>0</v>
      </c>
      <c r="H500" s="21">
        <v>0</v>
      </c>
      <c r="I500" s="22">
        <f t="shared" si="16"/>
        <v>0</v>
      </c>
      <c r="J500" s="14"/>
    </row>
    <row r="501" spans="1:10" ht="35.1" hidden="1" customHeight="1">
      <c r="A501" s="13"/>
      <c r="B501" s="1"/>
      <c r="C501" s="36"/>
      <c r="D501" s="261"/>
      <c r="E501" s="262"/>
      <c r="F501" s="41" t="s">
        <v>268</v>
      </c>
      <c r="G501" s="21">
        <f t="shared" si="15"/>
        <v>0</v>
      </c>
      <c r="H501" s="21">
        <v>0</v>
      </c>
      <c r="I501" s="22">
        <f t="shared" si="16"/>
        <v>0</v>
      </c>
      <c r="J501" s="14"/>
    </row>
    <row r="502" spans="1:10" ht="35.1" hidden="1" customHeight="1">
      <c r="A502" s="13"/>
      <c r="B502" s="1"/>
      <c r="C502" s="36"/>
      <c r="D502" s="261"/>
      <c r="E502" s="262"/>
      <c r="F502" s="41" t="s">
        <v>268</v>
      </c>
      <c r="G502" s="21">
        <f t="shared" si="15"/>
        <v>0</v>
      </c>
      <c r="H502" s="21">
        <v>0</v>
      </c>
      <c r="I502" s="22">
        <f t="shared" si="16"/>
        <v>0</v>
      </c>
      <c r="J502" s="14"/>
    </row>
    <row r="503" spans="1:10" ht="35.1" hidden="1" customHeight="1">
      <c r="A503" s="13"/>
      <c r="B503" s="1"/>
      <c r="C503" s="37"/>
      <c r="D503" s="261"/>
      <c r="E503" s="262"/>
      <c r="F503" s="41" t="s">
        <v>268</v>
      </c>
      <c r="G503" s="21">
        <f t="shared" si="15"/>
        <v>0</v>
      </c>
      <c r="H503" s="21">
        <v>0</v>
      </c>
      <c r="I503" s="22">
        <f t="shared" si="16"/>
        <v>0</v>
      </c>
      <c r="J503" s="14"/>
    </row>
    <row r="504" spans="1:10" ht="35.1" hidden="1" customHeight="1">
      <c r="A504" s="13"/>
      <c r="B504" s="1"/>
      <c r="C504" s="36"/>
      <c r="D504" s="261"/>
      <c r="E504" s="262"/>
      <c r="F504" s="41" t="s">
        <v>268</v>
      </c>
      <c r="G504" s="21">
        <f t="shared" si="15"/>
        <v>0</v>
      </c>
      <c r="H504" s="21">
        <v>0</v>
      </c>
      <c r="I504" s="22">
        <f t="shared" si="16"/>
        <v>0</v>
      </c>
      <c r="J504" s="14"/>
    </row>
    <row r="505" spans="1:10" ht="35.1" hidden="1" customHeight="1">
      <c r="A505" s="13"/>
      <c r="B505" s="1"/>
      <c r="C505" s="36"/>
      <c r="D505" s="261"/>
      <c r="E505" s="262"/>
      <c r="F505" s="41" t="s">
        <v>268</v>
      </c>
      <c r="G505" s="21">
        <f t="shared" si="15"/>
        <v>0</v>
      </c>
      <c r="H505" s="21">
        <v>0</v>
      </c>
      <c r="I505" s="22">
        <f t="shared" si="16"/>
        <v>0</v>
      </c>
      <c r="J505" s="14"/>
    </row>
    <row r="506" spans="1:10" ht="35.1" hidden="1" customHeight="1">
      <c r="A506" s="13"/>
      <c r="B506" s="1"/>
      <c r="C506" s="36"/>
      <c r="D506" s="261"/>
      <c r="E506" s="262"/>
      <c r="F506" s="41" t="s">
        <v>268</v>
      </c>
      <c r="G506" s="21">
        <f t="shared" si="15"/>
        <v>0</v>
      </c>
      <c r="H506" s="21">
        <v>0</v>
      </c>
      <c r="I506" s="22">
        <f t="shared" si="16"/>
        <v>0</v>
      </c>
      <c r="J506" s="14"/>
    </row>
    <row r="507" spans="1:10" ht="35.1" hidden="1" customHeight="1">
      <c r="A507" s="13"/>
      <c r="B507" s="1"/>
      <c r="C507" s="36"/>
      <c r="D507" s="261"/>
      <c r="E507" s="262"/>
      <c r="F507" s="41" t="s">
        <v>268</v>
      </c>
      <c r="G507" s="21">
        <f t="shared" si="15"/>
        <v>0</v>
      </c>
      <c r="H507" s="21">
        <v>0</v>
      </c>
      <c r="I507" s="22">
        <f t="shared" si="16"/>
        <v>0</v>
      </c>
      <c r="J507" s="14"/>
    </row>
    <row r="508" spans="1:10" ht="35.1" hidden="1" customHeight="1">
      <c r="A508" s="13"/>
      <c r="B508" s="1"/>
      <c r="C508" s="36"/>
      <c r="D508" s="261"/>
      <c r="E508" s="262"/>
      <c r="F508" s="41" t="s">
        <v>268</v>
      </c>
      <c r="G508" s="21">
        <f t="shared" si="15"/>
        <v>0</v>
      </c>
      <c r="H508" s="21">
        <v>0</v>
      </c>
      <c r="I508" s="22">
        <f t="shared" si="16"/>
        <v>0</v>
      </c>
      <c r="J508" s="14"/>
    </row>
    <row r="509" spans="1:10" ht="35.1" hidden="1" customHeight="1">
      <c r="A509" s="13"/>
      <c r="B509" s="1"/>
      <c r="C509" s="36"/>
      <c r="D509" s="261"/>
      <c r="E509" s="262"/>
      <c r="F509" s="41" t="s">
        <v>268</v>
      </c>
      <c r="G509" s="21">
        <f t="shared" si="15"/>
        <v>0</v>
      </c>
      <c r="H509" s="21">
        <v>0</v>
      </c>
      <c r="I509" s="22">
        <f t="shared" si="16"/>
        <v>0</v>
      </c>
      <c r="J509" s="14"/>
    </row>
    <row r="510" spans="1:10" ht="35.1" hidden="1" customHeight="1">
      <c r="A510" s="13"/>
      <c r="B510" s="1"/>
      <c r="C510" s="36"/>
      <c r="D510" s="261"/>
      <c r="E510" s="262"/>
      <c r="F510" s="41" t="s">
        <v>268</v>
      </c>
      <c r="G510" s="21">
        <f t="shared" si="15"/>
        <v>0</v>
      </c>
      <c r="H510" s="21">
        <v>0</v>
      </c>
      <c r="I510" s="22">
        <f t="shared" si="16"/>
        <v>0</v>
      </c>
      <c r="J510" s="14"/>
    </row>
    <row r="511" spans="1:10" ht="35.1" hidden="1" customHeight="1">
      <c r="A511" s="13"/>
      <c r="B511" s="1"/>
      <c r="C511" s="36"/>
      <c r="D511" s="261"/>
      <c r="E511" s="262"/>
      <c r="F511" s="41" t="s">
        <v>268</v>
      </c>
      <c r="G511" s="21">
        <f t="shared" si="15"/>
        <v>0</v>
      </c>
      <c r="H511" s="21">
        <v>0</v>
      </c>
      <c r="I511" s="22">
        <f t="shared" si="16"/>
        <v>0</v>
      </c>
      <c r="J511" s="14"/>
    </row>
    <row r="512" spans="1:10" ht="35.1" hidden="1" customHeight="1">
      <c r="A512" s="13"/>
      <c r="B512" s="1"/>
      <c r="C512" s="36"/>
      <c r="D512" s="261"/>
      <c r="E512" s="262"/>
      <c r="F512" s="41" t="s">
        <v>268</v>
      </c>
      <c r="G512" s="21">
        <f t="shared" si="15"/>
        <v>0</v>
      </c>
      <c r="H512" s="21">
        <v>0</v>
      </c>
      <c r="I512" s="22">
        <f t="shared" si="16"/>
        <v>0</v>
      </c>
      <c r="J512" s="14"/>
    </row>
    <row r="513" spans="1:10" ht="35.1" hidden="1" customHeight="1">
      <c r="A513" s="13"/>
      <c r="B513" s="1"/>
      <c r="C513" s="36"/>
      <c r="D513" s="261"/>
      <c r="E513" s="262"/>
      <c r="F513" s="41" t="s">
        <v>268</v>
      </c>
      <c r="G513" s="21">
        <f t="shared" si="15"/>
        <v>0</v>
      </c>
      <c r="H513" s="21">
        <v>0</v>
      </c>
      <c r="I513" s="22">
        <f t="shared" si="16"/>
        <v>0</v>
      </c>
      <c r="J513" s="14"/>
    </row>
    <row r="514" spans="1:10" ht="35.1" hidden="1" customHeight="1">
      <c r="A514" s="13"/>
      <c r="B514" s="1"/>
      <c r="C514" s="36"/>
      <c r="D514" s="261"/>
      <c r="E514" s="262"/>
      <c r="F514" s="41" t="s">
        <v>268</v>
      </c>
      <c r="G514" s="21">
        <f t="shared" si="15"/>
        <v>0</v>
      </c>
      <c r="H514" s="21">
        <v>0</v>
      </c>
      <c r="I514" s="22">
        <f t="shared" si="16"/>
        <v>0</v>
      </c>
      <c r="J514" s="14"/>
    </row>
    <row r="515" spans="1:10" ht="35.1" hidden="1" customHeight="1">
      <c r="A515" s="13"/>
      <c r="B515" s="1"/>
      <c r="C515" s="36"/>
      <c r="D515" s="261"/>
      <c r="E515" s="262"/>
      <c r="F515" s="41" t="s">
        <v>268</v>
      </c>
      <c r="G515" s="21">
        <f t="shared" si="15"/>
        <v>0</v>
      </c>
      <c r="H515" s="21">
        <v>0</v>
      </c>
      <c r="I515" s="22">
        <f t="shared" si="16"/>
        <v>0</v>
      </c>
      <c r="J515" s="14"/>
    </row>
    <row r="516" spans="1:10" ht="35.1" hidden="1" customHeight="1">
      <c r="A516" s="13"/>
      <c r="B516" s="1"/>
      <c r="C516" s="36"/>
      <c r="D516" s="261"/>
      <c r="E516" s="262"/>
      <c r="F516" s="41" t="s">
        <v>268</v>
      </c>
      <c r="G516" s="21">
        <f t="shared" si="15"/>
        <v>0</v>
      </c>
      <c r="H516" s="21">
        <v>0</v>
      </c>
      <c r="I516" s="22">
        <f t="shared" si="16"/>
        <v>0</v>
      </c>
      <c r="J516" s="14"/>
    </row>
    <row r="517" spans="1:10" ht="35.1" hidden="1" customHeight="1">
      <c r="A517" s="13"/>
      <c r="B517" s="1"/>
      <c r="C517" s="36"/>
      <c r="D517" s="261"/>
      <c r="E517" s="262"/>
      <c r="F517" s="41" t="s">
        <v>268</v>
      </c>
      <c r="G517" s="21">
        <f t="shared" si="15"/>
        <v>0</v>
      </c>
      <c r="H517" s="21">
        <v>0</v>
      </c>
      <c r="I517" s="22">
        <f t="shared" si="16"/>
        <v>0</v>
      </c>
      <c r="J517" s="14"/>
    </row>
    <row r="518" spans="1:10" ht="35.1" hidden="1" customHeight="1">
      <c r="A518" s="13"/>
      <c r="B518" s="1"/>
      <c r="C518" s="36"/>
      <c r="D518" s="261"/>
      <c r="E518" s="262"/>
      <c r="F518" s="41" t="s">
        <v>268</v>
      </c>
      <c r="G518" s="21">
        <f t="shared" si="15"/>
        <v>0</v>
      </c>
      <c r="H518" s="21">
        <v>0</v>
      </c>
      <c r="I518" s="22">
        <f t="shared" si="16"/>
        <v>0</v>
      </c>
      <c r="J518" s="14"/>
    </row>
    <row r="519" spans="1:10" ht="35.1" hidden="1" customHeight="1">
      <c r="A519" s="13"/>
      <c r="B519" s="1"/>
      <c r="C519" s="37"/>
      <c r="D519" s="261"/>
      <c r="E519" s="262"/>
      <c r="F519" s="41" t="s">
        <v>268</v>
      </c>
      <c r="G519" s="21">
        <f t="shared" si="15"/>
        <v>0</v>
      </c>
      <c r="H519" s="21">
        <v>0</v>
      </c>
      <c r="I519" s="22">
        <f t="shared" si="16"/>
        <v>0</v>
      </c>
      <c r="J519" s="14"/>
    </row>
    <row r="520" spans="1:10" ht="35.1" hidden="1" customHeight="1">
      <c r="A520" s="13"/>
      <c r="B520" s="1"/>
      <c r="C520" s="37"/>
      <c r="D520" s="261"/>
      <c r="E520" s="262"/>
      <c r="F520" s="41" t="s">
        <v>268</v>
      </c>
      <c r="G520" s="21">
        <f t="shared" si="15"/>
        <v>0</v>
      </c>
      <c r="H520" s="21">
        <v>0</v>
      </c>
      <c r="I520" s="22">
        <f t="shared" si="16"/>
        <v>0</v>
      </c>
      <c r="J520" s="14"/>
    </row>
    <row r="521" spans="1:10" ht="35.1" hidden="1" customHeight="1">
      <c r="A521" s="13"/>
      <c r="B521" s="1"/>
      <c r="C521" s="36"/>
      <c r="D521" s="261"/>
      <c r="E521" s="262"/>
      <c r="F521" s="41" t="s">
        <v>268</v>
      </c>
      <c r="G521" s="21">
        <f t="shared" si="15"/>
        <v>0</v>
      </c>
      <c r="H521" s="21">
        <v>0</v>
      </c>
      <c r="I521" s="22">
        <f t="shared" si="16"/>
        <v>0</v>
      </c>
      <c r="J521" s="14"/>
    </row>
    <row r="522" spans="1:10" ht="35.1" hidden="1" customHeight="1">
      <c r="A522" s="13"/>
      <c r="B522" s="1"/>
      <c r="C522" s="36"/>
      <c r="D522" s="261"/>
      <c r="E522" s="262"/>
      <c r="F522" s="41" t="s">
        <v>268</v>
      </c>
      <c r="G522" s="21">
        <f t="shared" si="15"/>
        <v>0</v>
      </c>
      <c r="H522" s="21">
        <v>0</v>
      </c>
      <c r="I522" s="22">
        <f t="shared" si="16"/>
        <v>0</v>
      </c>
      <c r="J522" s="14"/>
    </row>
    <row r="523" spans="1:10" ht="35.1" hidden="1" customHeight="1">
      <c r="A523" s="13"/>
      <c r="B523" s="1"/>
      <c r="C523" s="36"/>
      <c r="D523" s="261"/>
      <c r="E523" s="262"/>
      <c r="F523" s="41" t="s">
        <v>268</v>
      </c>
      <c r="G523" s="21">
        <f t="shared" si="15"/>
        <v>0</v>
      </c>
      <c r="H523" s="21">
        <v>0</v>
      </c>
      <c r="I523" s="22">
        <f t="shared" si="16"/>
        <v>0</v>
      </c>
      <c r="J523" s="14"/>
    </row>
    <row r="524" spans="1:10" ht="35.1" hidden="1" customHeight="1">
      <c r="A524" s="13"/>
      <c r="B524" s="1"/>
      <c r="C524" s="36"/>
      <c r="D524" s="261"/>
      <c r="E524" s="262"/>
      <c r="F524" s="41" t="s">
        <v>268</v>
      </c>
      <c r="G524" s="21">
        <f t="shared" si="15"/>
        <v>0</v>
      </c>
      <c r="H524" s="21">
        <v>0</v>
      </c>
      <c r="I524" s="22">
        <f t="shared" si="16"/>
        <v>0</v>
      </c>
      <c r="J524" s="14"/>
    </row>
    <row r="525" spans="1:10" ht="35.1" hidden="1" customHeight="1">
      <c r="A525" s="13"/>
      <c r="B525" s="1"/>
      <c r="C525" s="36"/>
      <c r="D525" s="261"/>
      <c r="E525" s="262"/>
      <c r="F525" s="41" t="s">
        <v>268</v>
      </c>
      <c r="G525" s="21">
        <f t="shared" si="15"/>
        <v>0</v>
      </c>
      <c r="H525" s="21">
        <v>0</v>
      </c>
      <c r="I525" s="22">
        <f t="shared" si="16"/>
        <v>0</v>
      </c>
      <c r="J525" s="14"/>
    </row>
    <row r="526" spans="1:10" ht="35.1" hidden="1" customHeight="1">
      <c r="A526" s="13"/>
      <c r="B526" s="1"/>
      <c r="C526" s="36"/>
      <c r="D526" s="261"/>
      <c r="E526" s="262"/>
      <c r="F526" s="41" t="s">
        <v>268</v>
      </c>
      <c r="G526" s="21">
        <f t="shared" si="15"/>
        <v>0</v>
      </c>
      <c r="H526" s="21">
        <v>0</v>
      </c>
      <c r="I526" s="22">
        <f t="shared" si="16"/>
        <v>0</v>
      </c>
      <c r="J526" s="14"/>
    </row>
    <row r="527" spans="1:10" ht="35.1" hidden="1" customHeight="1">
      <c r="A527" s="13"/>
      <c r="B527" s="1"/>
      <c r="C527" s="36"/>
      <c r="D527" s="261"/>
      <c r="E527" s="262"/>
      <c r="F527" s="41" t="s">
        <v>268</v>
      </c>
      <c r="G527" s="21">
        <f t="shared" si="15"/>
        <v>0</v>
      </c>
      <c r="H527" s="21">
        <v>0</v>
      </c>
      <c r="I527" s="22">
        <f t="shared" si="16"/>
        <v>0</v>
      </c>
      <c r="J527" s="14"/>
    </row>
    <row r="528" spans="1:10" ht="35.1" hidden="1" customHeight="1">
      <c r="A528" s="13"/>
      <c r="B528" s="1"/>
      <c r="C528" s="36"/>
      <c r="D528" s="261"/>
      <c r="E528" s="262"/>
      <c r="F528" s="41" t="s">
        <v>268</v>
      </c>
      <c r="G528" s="21">
        <f t="shared" si="15"/>
        <v>0</v>
      </c>
      <c r="H528" s="21">
        <v>0</v>
      </c>
      <c r="I528" s="22">
        <f t="shared" si="16"/>
        <v>0</v>
      </c>
      <c r="J528" s="14"/>
    </row>
    <row r="529" spans="1:10" ht="35.1" hidden="1" customHeight="1">
      <c r="A529" s="13"/>
      <c r="B529" s="1"/>
      <c r="C529" s="36"/>
      <c r="D529" s="261"/>
      <c r="E529" s="262"/>
      <c r="F529" s="41" t="s">
        <v>268</v>
      </c>
      <c r="G529" s="21">
        <f t="shared" si="15"/>
        <v>0</v>
      </c>
      <c r="H529" s="21">
        <v>0</v>
      </c>
      <c r="I529" s="22">
        <f t="shared" si="16"/>
        <v>0</v>
      </c>
      <c r="J529" s="14"/>
    </row>
    <row r="530" spans="1:10" ht="35.1" hidden="1" customHeight="1">
      <c r="A530" s="13"/>
      <c r="B530" s="1"/>
      <c r="C530" s="36"/>
      <c r="D530" s="261"/>
      <c r="E530" s="262"/>
      <c r="F530" s="41" t="s">
        <v>268</v>
      </c>
      <c r="G530" s="21">
        <f t="shared" si="15"/>
        <v>0</v>
      </c>
      <c r="H530" s="21">
        <v>0</v>
      </c>
      <c r="I530" s="22">
        <f t="shared" si="16"/>
        <v>0</v>
      </c>
      <c r="J530" s="14"/>
    </row>
    <row r="531" spans="1:10" ht="35.1" hidden="1" customHeight="1">
      <c r="A531" s="13"/>
      <c r="B531" s="1"/>
      <c r="C531" s="36"/>
      <c r="D531" s="261"/>
      <c r="E531" s="262"/>
      <c r="F531" s="41" t="s">
        <v>268</v>
      </c>
      <c r="G531" s="21">
        <f t="shared" si="15"/>
        <v>0</v>
      </c>
      <c r="H531" s="21">
        <v>0</v>
      </c>
      <c r="I531" s="22">
        <f t="shared" si="16"/>
        <v>0</v>
      </c>
      <c r="J531" s="14"/>
    </row>
    <row r="532" spans="1:10" ht="35.1" hidden="1" customHeight="1">
      <c r="A532" s="13"/>
      <c r="B532" s="1"/>
      <c r="C532" s="37"/>
      <c r="D532" s="261"/>
      <c r="E532" s="262"/>
      <c r="F532" s="41" t="s">
        <v>268</v>
      </c>
      <c r="G532" s="21">
        <f t="shared" si="15"/>
        <v>0</v>
      </c>
      <c r="H532" s="21">
        <v>0</v>
      </c>
      <c r="I532" s="22">
        <f t="shared" si="16"/>
        <v>0</v>
      </c>
      <c r="J532" s="14"/>
    </row>
    <row r="533" spans="1:10" ht="35.1" hidden="1" customHeight="1">
      <c r="A533" s="13"/>
      <c r="B533" s="1"/>
      <c r="C533" s="36"/>
      <c r="D533" s="261"/>
      <c r="E533" s="262"/>
      <c r="F533" s="41" t="s">
        <v>268</v>
      </c>
      <c r="G533" s="21">
        <f t="shared" si="15"/>
        <v>0</v>
      </c>
      <c r="H533" s="21">
        <v>0</v>
      </c>
      <c r="I533" s="22">
        <f t="shared" si="16"/>
        <v>0</v>
      </c>
      <c r="J533" s="14"/>
    </row>
    <row r="534" spans="1:10" ht="35.1" hidden="1" customHeight="1">
      <c r="A534" s="13"/>
      <c r="B534" s="1"/>
      <c r="C534" s="36"/>
      <c r="D534" s="261"/>
      <c r="E534" s="262"/>
      <c r="F534" s="41" t="s">
        <v>268</v>
      </c>
      <c r="G534" s="21">
        <f t="shared" ref="G534:G597" si="17">ROUND(H534/4,2)</f>
        <v>0</v>
      </c>
      <c r="H534" s="21">
        <v>0</v>
      </c>
      <c r="I534" s="22">
        <f t="shared" ref="I534:I597" si="18">G534*B534</f>
        <v>0</v>
      </c>
      <c r="J534" s="14"/>
    </row>
    <row r="535" spans="1:10" ht="35.1" hidden="1" customHeight="1">
      <c r="A535" s="13"/>
      <c r="B535" s="1"/>
      <c r="C535" s="36"/>
      <c r="D535" s="261"/>
      <c r="E535" s="262"/>
      <c r="F535" s="41" t="s">
        <v>268</v>
      </c>
      <c r="G535" s="21">
        <f t="shared" si="17"/>
        <v>0</v>
      </c>
      <c r="H535" s="21">
        <v>0</v>
      </c>
      <c r="I535" s="22">
        <f t="shared" si="18"/>
        <v>0</v>
      </c>
      <c r="J535" s="14"/>
    </row>
    <row r="536" spans="1:10" ht="35.1" hidden="1" customHeight="1">
      <c r="A536" s="13"/>
      <c r="B536" s="1"/>
      <c r="C536" s="36"/>
      <c r="D536" s="261"/>
      <c r="E536" s="262"/>
      <c r="F536" s="41" t="s">
        <v>268</v>
      </c>
      <c r="G536" s="21">
        <f t="shared" si="17"/>
        <v>0</v>
      </c>
      <c r="H536" s="21">
        <v>0</v>
      </c>
      <c r="I536" s="22">
        <f t="shared" si="18"/>
        <v>0</v>
      </c>
      <c r="J536" s="14"/>
    </row>
    <row r="537" spans="1:10" ht="35.1" hidden="1" customHeight="1">
      <c r="A537" s="13"/>
      <c r="B537" s="1"/>
      <c r="C537" s="36"/>
      <c r="D537" s="261"/>
      <c r="E537" s="262"/>
      <c r="F537" s="41" t="s">
        <v>268</v>
      </c>
      <c r="G537" s="21">
        <f t="shared" si="17"/>
        <v>0</v>
      </c>
      <c r="H537" s="21">
        <v>0</v>
      </c>
      <c r="I537" s="22">
        <f t="shared" si="18"/>
        <v>0</v>
      </c>
      <c r="J537" s="14"/>
    </row>
    <row r="538" spans="1:10" ht="35.1" hidden="1" customHeight="1">
      <c r="A538" s="13"/>
      <c r="B538" s="1"/>
      <c r="C538" s="36"/>
      <c r="D538" s="261"/>
      <c r="E538" s="262"/>
      <c r="F538" s="41" t="s">
        <v>268</v>
      </c>
      <c r="G538" s="21">
        <f t="shared" si="17"/>
        <v>0</v>
      </c>
      <c r="H538" s="21">
        <v>0</v>
      </c>
      <c r="I538" s="22">
        <f t="shared" si="18"/>
        <v>0</v>
      </c>
      <c r="J538" s="14"/>
    </row>
    <row r="539" spans="1:10" ht="35.1" hidden="1" customHeight="1">
      <c r="A539" s="13"/>
      <c r="B539" s="1"/>
      <c r="C539" s="36"/>
      <c r="D539" s="261"/>
      <c r="E539" s="262"/>
      <c r="F539" s="41" t="s">
        <v>268</v>
      </c>
      <c r="G539" s="21">
        <f t="shared" si="17"/>
        <v>0</v>
      </c>
      <c r="H539" s="21">
        <v>0</v>
      </c>
      <c r="I539" s="22">
        <f t="shared" si="18"/>
        <v>0</v>
      </c>
      <c r="J539" s="14"/>
    </row>
    <row r="540" spans="1:10" ht="35.1" hidden="1" customHeight="1">
      <c r="A540" s="13"/>
      <c r="B540" s="1"/>
      <c r="C540" s="36"/>
      <c r="D540" s="261"/>
      <c r="E540" s="262"/>
      <c r="F540" s="41" t="s">
        <v>268</v>
      </c>
      <c r="G540" s="21">
        <f t="shared" si="17"/>
        <v>0</v>
      </c>
      <c r="H540" s="21">
        <v>0</v>
      </c>
      <c r="I540" s="22">
        <f t="shared" si="18"/>
        <v>0</v>
      </c>
      <c r="J540" s="14"/>
    </row>
    <row r="541" spans="1:10" ht="35.1" hidden="1" customHeight="1">
      <c r="A541" s="13"/>
      <c r="B541" s="1"/>
      <c r="C541" s="36"/>
      <c r="D541" s="261"/>
      <c r="E541" s="262"/>
      <c r="F541" s="41" t="s">
        <v>268</v>
      </c>
      <c r="G541" s="21">
        <f t="shared" si="17"/>
        <v>0</v>
      </c>
      <c r="H541" s="21">
        <v>0</v>
      </c>
      <c r="I541" s="22">
        <f t="shared" si="18"/>
        <v>0</v>
      </c>
      <c r="J541" s="14"/>
    </row>
    <row r="542" spans="1:10" ht="35.1" hidden="1" customHeight="1">
      <c r="A542" s="13"/>
      <c r="B542" s="1"/>
      <c r="C542" s="36"/>
      <c r="D542" s="261"/>
      <c r="E542" s="262"/>
      <c r="F542" s="41" t="s">
        <v>268</v>
      </c>
      <c r="G542" s="21">
        <f t="shared" si="17"/>
        <v>0</v>
      </c>
      <c r="H542" s="21">
        <v>0</v>
      </c>
      <c r="I542" s="22">
        <f t="shared" si="18"/>
        <v>0</v>
      </c>
      <c r="J542" s="14"/>
    </row>
    <row r="543" spans="1:10" ht="35.1" hidden="1" customHeight="1">
      <c r="A543" s="13"/>
      <c r="B543" s="1"/>
      <c r="C543" s="36"/>
      <c r="D543" s="261"/>
      <c r="E543" s="262"/>
      <c r="F543" s="41" t="s">
        <v>268</v>
      </c>
      <c r="G543" s="21">
        <f t="shared" si="17"/>
        <v>0</v>
      </c>
      <c r="H543" s="21">
        <v>0</v>
      </c>
      <c r="I543" s="22">
        <f t="shared" si="18"/>
        <v>0</v>
      </c>
      <c r="J543" s="14"/>
    </row>
    <row r="544" spans="1:10" ht="35.1" hidden="1" customHeight="1">
      <c r="A544" s="13"/>
      <c r="B544" s="1"/>
      <c r="C544" s="36"/>
      <c r="D544" s="261"/>
      <c r="E544" s="262"/>
      <c r="F544" s="41" t="s">
        <v>268</v>
      </c>
      <c r="G544" s="21">
        <f t="shared" si="17"/>
        <v>0</v>
      </c>
      <c r="H544" s="21">
        <v>0</v>
      </c>
      <c r="I544" s="22">
        <f t="shared" si="18"/>
        <v>0</v>
      </c>
      <c r="J544" s="14"/>
    </row>
    <row r="545" spans="1:10" ht="35.1" hidden="1" customHeight="1">
      <c r="A545" s="13"/>
      <c r="B545" s="1"/>
      <c r="C545" s="36"/>
      <c r="D545" s="261"/>
      <c r="E545" s="262"/>
      <c r="F545" s="41" t="s">
        <v>268</v>
      </c>
      <c r="G545" s="21">
        <f t="shared" si="17"/>
        <v>0</v>
      </c>
      <c r="H545" s="21">
        <v>0</v>
      </c>
      <c r="I545" s="22">
        <f t="shared" si="18"/>
        <v>0</v>
      </c>
      <c r="J545" s="14"/>
    </row>
    <row r="546" spans="1:10" ht="35.1" hidden="1" customHeight="1">
      <c r="A546" s="13"/>
      <c r="B546" s="1"/>
      <c r="C546" s="36"/>
      <c r="D546" s="261"/>
      <c r="E546" s="262"/>
      <c r="F546" s="41" t="s">
        <v>268</v>
      </c>
      <c r="G546" s="21">
        <f t="shared" si="17"/>
        <v>0</v>
      </c>
      <c r="H546" s="21">
        <v>0</v>
      </c>
      <c r="I546" s="22">
        <f t="shared" si="18"/>
        <v>0</v>
      </c>
      <c r="J546" s="14"/>
    </row>
    <row r="547" spans="1:10" ht="35.1" hidden="1" customHeight="1">
      <c r="A547" s="13"/>
      <c r="B547" s="1"/>
      <c r="C547" s="36"/>
      <c r="D547" s="261"/>
      <c r="E547" s="262"/>
      <c r="F547" s="41" t="s">
        <v>268</v>
      </c>
      <c r="G547" s="21">
        <f t="shared" si="17"/>
        <v>0</v>
      </c>
      <c r="H547" s="21">
        <v>0</v>
      </c>
      <c r="I547" s="22">
        <f t="shared" si="18"/>
        <v>0</v>
      </c>
      <c r="J547" s="14"/>
    </row>
    <row r="548" spans="1:10" ht="35.1" hidden="1" customHeight="1">
      <c r="A548" s="13"/>
      <c r="B548" s="1"/>
      <c r="C548" s="36"/>
      <c r="D548" s="261"/>
      <c r="E548" s="262"/>
      <c r="F548" s="41" t="s">
        <v>268</v>
      </c>
      <c r="G548" s="21">
        <f t="shared" si="17"/>
        <v>0</v>
      </c>
      <c r="H548" s="21">
        <v>0</v>
      </c>
      <c r="I548" s="22">
        <f t="shared" si="18"/>
        <v>0</v>
      </c>
      <c r="J548" s="14"/>
    </row>
    <row r="549" spans="1:10" ht="35.1" hidden="1" customHeight="1">
      <c r="A549" s="13"/>
      <c r="B549" s="1"/>
      <c r="C549" s="36"/>
      <c r="D549" s="261"/>
      <c r="E549" s="262"/>
      <c r="F549" s="41" t="s">
        <v>268</v>
      </c>
      <c r="G549" s="21">
        <f t="shared" si="17"/>
        <v>0</v>
      </c>
      <c r="H549" s="21">
        <v>0</v>
      </c>
      <c r="I549" s="22">
        <f t="shared" si="18"/>
        <v>0</v>
      </c>
      <c r="J549" s="14"/>
    </row>
    <row r="550" spans="1:10" ht="35.1" hidden="1" customHeight="1">
      <c r="A550" s="13"/>
      <c r="B550" s="1"/>
      <c r="C550" s="36"/>
      <c r="D550" s="261"/>
      <c r="E550" s="262"/>
      <c r="F550" s="41" t="s">
        <v>268</v>
      </c>
      <c r="G550" s="21">
        <f t="shared" si="17"/>
        <v>0</v>
      </c>
      <c r="H550" s="21">
        <v>0</v>
      </c>
      <c r="I550" s="22">
        <f t="shared" si="18"/>
        <v>0</v>
      </c>
      <c r="J550" s="14"/>
    </row>
    <row r="551" spans="1:10" ht="35.1" hidden="1" customHeight="1">
      <c r="A551" s="13"/>
      <c r="B551" s="1"/>
      <c r="C551" s="36"/>
      <c r="D551" s="261"/>
      <c r="E551" s="262"/>
      <c r="F551" s="41" t="s">
        <v>268</v>
      </c>
      <c r="G551" s="21">
        <f t="shared" si="17"/>
        <v>0</v>
      </c>
      <c r="H551" s="21">
        <v>0</v>
      </c>
      <c r="I551" s="22">
        <f t="shared" si="18"/>
        <v>0</v>
      </c>
      <c r="J551" s="14"/>
    </row>
    <row r="552" spans="1:10" ht="35.1" hidden="1" customHeight="1">
      <c r="A552" s="13"/>
      <c r="B552" s="1"/>
      <c r="C552" s="36"/>
      <c r="D552" s="261"/>
      <c r="E552" s="262"/>
      <c r="F552" s="41" t="s">
        <v>268</v>
      </c>
      <c r="G552" s="21">
        <f t="shared" si="17"/>
        <v>0</v>
      </c>
      <c r="H552" s="21">
        <v>0</v>
      </c>
      <c r="I552" s="22">
        <f t="shared" si="18"/>
        <v>0</v>
      </c>
      <c r="J552" s="14"/>
    </row>
    <row r="553" spans="1:10" ht="35.1" hidden="1" customHeight="1">
      <c r="A553" s="13"/>
      <c r="B553" s="1"/>
      <c r="C553" s="36"/>
      <c r="D553" s="261"/>
      <c r="E553" s="262"/>
      <c r="F553" s="41" t="s">
        <v>268</v>
      </c>
      <c r="G553" s="21">
        <f t="shared" si="17"/>
        <v>0</v>
      </c>
      <c r="H553" s="21">
        <v>0</v>
      </c>
      <c r="I553" s="22">
        <f t="shared" si="18"/>
        <v>0</v>
      </c>
      <c r="J553" s="14"/>
    </row>
    <row r="554" spans="1:10" ht="35.1" hidden="1" customHeight="1">
      <c r="A554" s="13"/>
      <c r="B554" s="1"/>
      <c r="C554" s="36"/>
      <c r="D554" s="261"/>
      <c r="E554" s="262"/>
      <c r="F554" s="41" t="s">
        <v>268</v>
      </c>
      <c r="G554" s="21">
        <f t="shared" si="17"/>
        <v>0</v>
      </c>
      <c r="H554" s="21">
        <v>0</v>
      </c>
      <c r="I554" s="22">
        <f t="shared" si="18"/>
        <v>0</v>
      </c>
      <c r="J554" s="14"/>
    </row>
    <row r="555" spans="1:10" ht="35.1" hidden="1" customHeight="1">
      <c r="A555" s="13"/>
      <c r="B555" s="1"/>
      <c r="C555" s="36"/>
      <c r="D555" s="261"/>
      <c r="E555" s="262"/>
      <c r="F555" s="41" t="s">
        <v>268</v>
      </c>
      <c r="G555" s="21">
        <f t="shared" si="17"/>
        <v>0</v>
      </c>
      <c r="H555" s="21">
        <v>0</v>
      </c>
      <c r="I555" s="22">
        <f t="shared" si="18"/>
        <v>0</v>
      </c>
      <c r="J555" s="14"/>
    </row>
    <row r="556" spans="1:10" ht="35.1" hidden="1" customHeight="1">
      <c r="A556" s="13"/>
      <c r="B556" s="1"/>
      <c r="C556" s="36"/>
      <c r="D556" s="261"/>
      <c r="E556" s="262"/>
      <c r="F556" s="41" t="s">
        <v>268</v>
      </c>
      <c r="G556" s="21">
        <f t="shared" si="17"/>
        <v>0</v>
      </c>
      <c r="H556" s="21">
        <v>0</v>
      </c>
      <c r="I556" s="22">
        <f t="shared" si="18"/>
        <v>0</v>
      </c>
      <c r="J556" s="14"/>
    </row>
    <row r="557" spans="1:10" ht="35.1" hidden="1" customHeight="1">
      <c r="A557" s="13"/>
      <c r="B557" s="1"/>
      <c r="C557" s="36"/>
      <c r="D557" s="261"/>
      <c r="E557" s="262"/>
      <c r="F557" s="41" t="s">
        <v>268</v>
      </c>
      <c r="G557" s="21">
        <f t="shared" si="17"/>
        <v>0</v>
      </c>
      <c r="H557" s="21">
        <v>0</v>
      </c>
      <c r="I557" s="22">
        <f t="shared" si="18"/>
        <v>0</v>
      </c>
      <c r="J557" s="14"/>
    </row>
    <row r="558" spans="1:10" ht="35.1" hidden="1" customHeight="1">
      <c r="A558" s="13"/>
      <c r="B558" s="1"/>
      <c r="C558" s="36"/>
      <c r="D558" s="261"/>
      <c r="E558" s="262"/>
      <c r="F558" s="41" t="s">
        <v>268</v>
      </c>
      <c r="G558" s="21">
        <f t="shared" si="17"/>
        <v>0</v>
      </c>
      <c r="H558" s="21">
        <v>0</v>
      </c>
      <c r="I558" s="22">
        <f t="shared" si="18"/>
        <v>0</v>
      </c>
      <c r="J558" s="14"/>
    </row>
    <row r="559" spans="1:10" ht="35.1" hidden="1" customHeight="1">
      <c r="A559" s="13"/>
      <c r="B559" s="1"/>
      <c r="C559" s="36"/>
      <c r="D559" s="261"/>
      <c r="E559" s="262"/>
      <c r="F559" s="41" t="s">
        <v>268</v>
      </c>
      <c r="G559" s="21">
        <f t="shared" si="17"/>
        <v>0</v>
      </c>
      <c r="H559" s="21">
        <v>0</v>
      </c>
      <c r="I559" s="22">
        <f t="shared" si="18"/>
        <v>0</v>
      </c>
      <c r="J559" s="14"/>
    </row>
    <row r="560" spans="1:10" ht="35.1" hidden="1" customHeight="1">
      <c r="A560" s="13"/>
      <c r="B560" s="1"/>
      <c r="C560" s="37"/>
      <c r="D560" s="261"/>
      <c r="E560" s="262"/>
      <c r="F560" s="41" t="s">
        <v>268</v>
      </c>
      <c r="G560" s="21">
        <f t="shared" si="17"/>
        <v>0</v>
      </c>
      <c r="H560" s="21">
        <v>0</v>
      </c>
      <c r="I560" s="22">
        <f t="shared" si="18"/>
        <v>0</v>
      </c>
      <c r="J560" s="14"/>
    </row>
    <row r="561" spans="1:10" ht="35.1" hidden="1" customHeight="1">
      <c r="A561" s="13"/>
      <c r="B561" s="1"/>
      <c r="C561" s="36"/>
      <c r="D561" s="261"/>
      <c r="E561" s="262"/>
      <c r="F561" s="41" t="s">
        <v>268</v>
      </c>
      <c r="G561" s="21">
        <f t="shared" si="17"/>
        <v>0</v>
      </c>
      <c r="H561" s="21">
        <v>0</v>
      </c>
      <c r="I561" s="22">
        <f t="shared" si="18"/>
        <v>0</v>
      </c>
      <c r="J561" s="14"/>
    </row>
    <row r="562" spans="1:10" ht="35.1" hidden="1" customHeight="1">
      <c r="A562" s="13"/>
      <c r="B562" s="1"/>
      <c r="C562" s="36"/>
      <c r="D562" s="261"/>
      <c r="E562" s="262"/>
      <c r="F562" s="41" t="s">
        <v>268</v>
      </c>
      <c r="G562" s="21">
        <f t="shared" si="17"/>
        <v>0</v>
      </c>
      <c r="H562" s="21">
        <v>0</v>
      </c>
      <c r="I562" s="22">
        <f t="shared" si="18"/>
        <v>0</v>
      </c>
      <c r="J562" s="14"/>
    </row>
    <row r="563" spans="1:10" ht="35.1" hidden="1" customHeight="1">
      <c r="A563" s="13"/>
      <c r="B563" s="1"/>
      <c r="C563" s="36"/>
      <c r="D563" s="261"/>
      <c r="E563" s="262"/>
      <c r="F563" s="41" t="s">
        <v>268</v>
      </c>
      <c r="G563" s="21">
        <f t="shared" si="17"/>
        <v>0</v>
      </c>
      <c r="H563" s="21">
        <v>0</v>
      </c>
      <c r="I563" s="22">
        <f t="shared" si="18"/>
        <v>0</v>
      </c>
      <c r="J563" s="14"/>
    </row>
    <row r="564" spans="1:10" ht="35.1" hidden="1" customHeight="1">
      <c r="A564" s="13"/>
      <c r="B564" s="1"/>
      <c r="C564" s="36"/>
      <c r="D564" s="261"/>
      <c r="E564" s="262"/>
      <c r="F564" s="41" t="s">
        <v>268</v>
      </c>
      <c r="G564" s="21">
        <f t="shared" si="17"/>
        <v>0</v>
      </c>
      <c r="H564" s="21">
        <v>0</v>
      </c>
      <c r="I564" s="22">
        <f t="shared" si="18"/>
        <v>0</v>
      </c>
      <c r="J564" s="14"/>
    </row>
    <row r="565" spans="1:10" ht="35.1" hidden="1" customHeight="1">
      <c r="A565" s="13"/>
      <c r="B565" s="1"/>
      <c r="C565" s="36"/>
      <c r="D565" s="261"/>
      <c r="E565" s="262"/>
      <c r="F565" s="41" t="s">
        <v>268</v>
      </c>
      <c r="G565" s="21">
        <f t="shared" si="17"/>
        <v>0</v>
      </c>
      <c r="H565" s="21">
        <v>0</v>
      </c>
      <c r="I565" s="22">
        <f t="shared" si="18"/>
        <v>0</v>
      </c>
      <c r="J565" s="14"/>
    </row>
    <row r="566" spans="1:10" ht="35.1" hidden="1" customHeight="1">
      <c r="A566" s="13"/>
      <c r="B566" s="1"/>
      <c r="C566" s="36"/>
      <c r="D566" s="261"/>
      <c r="E566" s="262"/>
      <c r="F566" s="41" t="s">
        <v>268</v>
      </c>
      <c r="G566" s="21">
        <f t="shared" si="17"/>
        <v>0</v>
      </c>
      <c r="H566" s="21">
        <v>0</v>
      </c>
      <c r="I566" s="22">
        <f t="shared" si="18"/>
        <v>0</v>
      </c>
      <c r="J566" s="14"/>
    </row>
    <row r="567" spans="1:10" ht="35.1" hidden="1" customHeight="1">
      <c r="A567" s="13"/>
      <c r="B567" s="1"/>
      <c r="C567" s="36"/>
      <c r="D567" s="261"/>
      <c r="E567" s="262"/>
      <c r="F567" s="41" t="s">
        <v>268</v>
      </c>
      <c r="G567" s="21">
        <f t="shared" si="17"/>
        <v>0</v>
      </c>
      <c r="H567" s="21">
        <v>0</v>
      </c>
      <c r="I567" s="22">
        <f t="shared" si="18"/>
        <v>0</v>
      </c>
      <c r="J567" s="14"/>
    </row>
    <row r="568" spans="1:10" ht="35.1" hidden="1" customHeight="1">
      <c r="A568" s="13"/>
      <c r="B568" s="1"/>
      <c r="C568" s="36"/>
      <c r="D568" s="261"/>
      <c r="E568" s="262"/>
      <c r="F568" s="41" t="s">
        <v>268</v>
      </c>
      <c r="G568" s="21">
        <f t="shared" si="17"/>
        <v>0</v>
      </c>
      <c r="H568" s="21">
        <v>0</v>
      </c>
      <c r="I568" s="22">
        <f t="shared" si="18"/>
        <v>0</v>
      </c>
      <c r="J568" s="14"/>
    </row>
    <row r="569" spans="1:10" ht="35.1" hidden="1" customHeight="1">
      <c r="A569" s="13"/>
      <c r="B569" s="1"/>
      <c r="C569" s="36"/>
      <c r="D569" s="261"/>
      <c r="E569" s="262"/>
      <c r="F569" s="41" t="s">
        <v>268</v>
      </c>
      <c r="G569" s="21">
        <f t="shared" si="17"/>
        <v>0</v>
      </c>
      <c r="H569" s="21">
        <v>0</v>
      </c>
      <c r="I569" s="22">
        <f t="shared" si="18"/>
        <v>0</v>
      </c>
      <c r="J569" s="14"/>
    </row>
    <row r="570" spans="1:10" ht="35.1" hidden="1" customHeight="1">
      <c r="A570" s="13"/>
      <c r="B570" s="1"/>
      <c r="C570" s="36"/>
      <c r="D570" s="261"/>
      <c r="E570" s="262"/>
      <c r="F570" s="41" t="s">
        <v>268</v>
      </c>
      <c r="G570" s="21">
        <f t="shared" si="17"/>
        <v>0</v>
      </c>
      <c r="H570" s="21">
        <v>0</v>
      </c>
      <c r="I570" s="22">
        <f t="shared" si="18"/>
        <v>0</v>
      </c>
      <c r="J570" s="14"/>
    </row>
    <row r="571" spans="1:10" ht="35.1" hidden="1" customHeight="1">
      <c r="A571" s="13"/>
      <c r="B571" s="1"/>
      <c r="C571" s="36"/>
      <c r="D571" s="261"/>
      <c r="E571" s="262"/>
      <c r="F571" s="41" t="s">
        <v>268</v>
      </c>
      <c r="G571" s="21">
        <f t="shared" si="17"/>
        <v>0</v>
      </c>
      <c r="H571" s="21">
        <v>0</v>
      </c>
      <c r="I571" s="22">
        <f t="shared" si="18"/>
        <v>0</v>
      </c>
      <c r="J571" s="14"/>
    </row>
    <row r="572" spans="1:10" ht="35.1" hidden="1" customHeight="1">
      <c r="A572" s="13"/>
      <c r="B572" s="1"/>
      <c r="C572" s="36"/>
      <c r="D572" s="261"/>
      <c r="E572" s="262"/>
      <c r="F572" s="41" t="s">
        <v>268</v>
      </c>
      <c r="G572" s="21">
        <f t="shared" si="17"/>
        <v>0</v>
      </c>
      <c r="H572" s="21">
        <v>0</v>
      </c>
      <c r="I572" s="22">
        <f t="shared" si="18"/>
        <v>0</v>
      </c>
      <c r="J572" s="14"/>
    </row>
    <row r="573" spans="1:10" ht="35.1" hidden="1" customHeight="1">
      <c r="A573" s="13"/>
      <c r="B573" s="1"/>
      <c r="C573" s="36"/>
      <c r="D573" s="261"/>
      <c r="E573" s="262"/>
      <c r="F573" s="41" t="s">
        <v>268</v>
      </c>
      <c r="G573" s="21">
        <f t="shared" si="17"/>
        <v>0</v>
      </c>
      <c r="H573" s="21">
        <v>0</v>
      </c>
      <c r="I573" s="22">
        <f t="shared" si="18"/>
        <v>0</v>
      </c>
      <c r="J573" s="14"/>
    </row>
    <row r="574" spans="1:10" ht="35.1" hidden="1" customHeight="1">
      <c r="A574" s="13"/>
      <c r="B574" s="1"/>
      <c r="C574" s="36"/>
      <c r="D574" s="261"/>
      <c r="E574" s="262"/>
      <c r="F574" s="41" t="s">
        <v>268</v>
      </c>
      <c r="G574" s="21">
        <f t="shared" si="17"/>
        <v>0</v>
      </c>
      <c r="H574" s="21">
        <v>0</v>
      </c>
      <c r="I574" s="22">
        <f t="shared" si="18"/>
        <v>0</v>
      </c>
      <c r="J574" s="14"/>
    </row>
    <row r="575" spans="1:10" ht="35.1" hidden="1" customHeight="1">
      <c r="A575" s="13"/>
      <c r="B575" s="1"/>
      <c r="C575" s="36"/>
      <c r="D575" s="261"/>
      <c r="E575" s="262"/>
      <c r="F575" s="41" t="s">
        <v>268</v>
      </c>
      <c r="G575" s="21">
        <f t="shared" si="17"/>
        <v>0</v>
      </c>
      <c r="H575" s="21">
        <v>0</v>
      </c>
      <c r="I575" s="22">
        <f t="shared" si="18"/>
        <v>0</v>
      </c>
      <c r="J575" s="14"/>
    </row>
    <row r="576" spans="1:10" ht="35.1" hidden="1" customHeight="1">
      <c r="A576" s="13"/>
      <c r="B576" s="1"/>
      <c r="C576" s="36"/>
      <c r="D576" s="261"/>
      <c r="E576" s="262"/>
      <c r="F576" s="41" t="s">
        <v>268</v>
      </c>
      <c r="G576" s="21">
        <f t="shared" si="17"/>
        <v>0</v>
      </c>
      <c r="H576" s="21">
        <v>0</v>
      </c>
      <c r="I576" s="22">
        <f t="shared" si="18"/>
        <v>0</v>
      </c>
      <c r="J576" s="14"/>
    </row>
    <row r="577" spans="1:10" ht="35.1" hidden="1" customHeight="1">
      <c r="A577" s="13"/>
      <c r="B577" s="1"/>
      <c r="C577" s="36"/>
      <c r="D577" s="261"/>
      <c r="E577" s="262"/>
      <c r="F577" s="41" t="s">
        <v>268</v>
      </c>
      <c r="G577" s="21">
        <f t="shared" si="17"/>
        <v>0</v>
      </c>
      <c r="H577" s="21">
        <v>0</v>
      </c>
      <c r="I577" s="22">
        <f t="shared" si="18"/>
        <v>0</v>
      </c>
      <c r="J577" s="14"/>
    </row>
    <row r="578" spans="1:10" ht="35.1" hidden="1" customHeight="1">
      <c r="A578" s="13"/>
      <c r="B578" s="1"/>
      <c r="C578" s="36"/>
      <c r="D578" s="261"/>
      <c r="E578" s="262"/>
      <c r="F578" s="41" t="s">
        <v>268</v>
      </c>
      <c r="G578" s="21">
        <f t="shared" si="17"/>
        <v>0</v>
      </c>
      <c r="H578" s="21">
        <v>0</v>
      </c>
      <c r="I578" s="22">
        <f t="shared" si="18"/>
        <v>0</v>
      </c>
      <c r="J578" s="14"/>
    </row>
    <row r="579" spans="1:10" ht="35.1" hidden="1" customHeight="1">
      <c r="A579" s="13"/>
      <c r="B579" s="1"/>
      <c r="C579" s="36"/>
      <c r="D579" s="261"/>
      <c r="E579" s="262"/>
      <c r="F579" s="41" t="s">
        <v>268</v>
      </c>
      <c r="G579" s="21">
        <f t="shared" si="17"/>
        <v>0</v>
      </c>
      <c r="H579" s="21">
        <v>0</v>
      </c>
      <c r="I579" s="22">
        <f t="shared" si="18"/>
        <v>0</v>
      </c>
      <c r="J579" s="14"/>
    </row>
    <row r="580" spans="1:10" ht="35.1" hidden="1" customHeight="1">
      <c r="A580" s="13"/>
      <c r="B580" s="1"/>
      <c r="C580" s="36"/>
      <c r="D580" s="261"/>
      <c r="E580" s="262"/>
      <c r="F580" s="41" t="s">
        <v>268</v>
      </c>
      <c r="G580" s="21">
        <f t="shared" si="17"/>
        <v>0</v>
      </c>
      <c r="H580" s="21">
        <v>0</v>
      </c>
      <c r="I580" s="22">
        <f t="shared" si="18"/>
        <v>0</v>
      </c>
      <c r="J580" s="14"/>
    </row>
    <row r="581" spans="1:10" ht="35.1" hidden="1" customHeight="1">
      <c r="A581" s="13"/>
      <c r="B581" s="1"/>
      <c r="C581" s="36"/>
      <c r="D581" s="261"/>
      <c r="E581" s="262"/>
      <c r="F581" s="41" t="s">
        <v>268</v>
      </c>
      <c r="G581" s="21">
        <f t="shared" si="17"/>
        <v>0</v>
      </c>
      <c r="H581" s="21">
        <v>0</v>
      </c>
      <c r="I581" s="22">
        <f t="shared" si="18"/>
        <v>0</v>
      </c>
      <c r="J581" s="14"/>
    </row>
    <row r="582" spans="1:10" ht="35.1" hidden="1" customHeight="1">
      <c r="A582" s="13"/>
      <c r="B582" s="1"/>
      <c r="C582" s="36"/>
      <c r="D582" s="261"/>
      <c r="E582" s="262"/>
      <c r="F582" s="41" t="s">
        <v>268</v>
      </c>
      <c r="G582" s="21">
        <f t="shared" si="17"/>
        <v>0</v>
      </c>
      <c r="H582" s="21">
        <v>0</v>
      </c>
      <c r="I582" s="22">
        <f t="shared" si="18"/>
        <v>0</v>
      </c>
      <c r="J582" s="14"/>
    </row>
    <row r="583" spans="1:10" ht="35.1" hidden="1" customHeight="1">
      <c r="A583" s="13"/>
      <c r="B583" s="1"/>
      <c r="C583" s="36"/>
      <c r="D583" s="261"/>
      <c r="E583" s="262"/>
      <c r="F583" s="41" t="s">
        <v>268</v>
      </c>
      <c r="G583" s="21">
        <f t="shared" si="17"/>
        <v>0</v>
      </c>
      <c r="H583" s="21">
        <v>0</v>
      </c>
      <c r="I583" s="22">
        <f t="shared" si="18"/>
        <v>0</v>
      </c>
      <c r="J583" s="14"/>
    </row>
    <row r="584" spans="1:10" ht="35.1" hidden="1" customHeight="1">
      <c r="A584" s="13"/>
      <c r="B584" s="1"/>
      <c r="C584" s="37"/>
      <c r="D584" s="261"/>
      <c r="E584" s="262"/>
      <c r="F584" s="41" t="s">
        <v>268</v>
      </c>
      <c r="G584" s="21">
        <f t="shared" si="17"/>
        <v>0</v>
      </c>
      <c r="H584" s="21">
        <v>0</v>
      </c>
      <c r="I584" s="22">
        <f t="shared" si="18"/>
        <v>0</v>
      </c>
      <c r="J584" s="14"/>
    </row>
    <row r="585" spans="1:10" ht="35.1" hidden="1" customHeight="1">
      <c r="A585" s="13"/>
      <c r="B585" s="1"/>
      <c r="C585" s="36"/>
      <c r="D585" s="261"/>
      <c r="E585" s="262"/>
      <c r="F585" s="41" t="s">
        <v>268</v>
      </c>
      <c r="G585" s="21">
        <f t="shared" si="17"/>
        <v>0</v>
      </c>
      <c r="H585" s="21">
        <v>0</v>
      </c>
      <c r="I585" s="22">
        <f t="shared" si="18"/>
        <v>0</v>
      </c>
      <c r="J585" s="14"/>
    </row>
    <row r="586" spans="1:10" ht="35.1" hidden="1" customHeight="1">
      <c r="A586" s="13"/>
      <c r="B586" s="1"/>
      <c r="C586" s="36"/>
      <c r="D586" s="261"/>
      <c r="E586" s="262"/>
      <c r="F586" s="41" t="s">
        <v>268</v>
      </c>
      <c r="G586" s="21">
        <f t="shared" si="17"/>
        <v>0</v>
      </c>
      <c r="H586" s="21">
        <v>0</v>
      </c>
      <c r="I586" s="22">
        <f t="shared" si="18"/>
        <v>0</v>
      </c>
      <c r="J586" s="14"/>
    </row>
    <row r="587" spans="1:10" ht="35.1" hidden="1" customHeight="1">
      <c r="A587" s="13"/>
      <c r="B587" s="1"/>
      <c r="C587" s="36"/>
      <c r="D587" s="261"/>
      <c r="E587" s="262"/>
      <c r="F587" s="41" t="s">
        <v>268</v>
      </c>
      <c r="G587" s="21">
        <f t="shared" si="17"/>
        <v>0</v>
      </c>
      <c r="H587" s="21">
        <v>0</v>
      </c>
      <c r="I587" s="22">
        <f t="shared" si="18"/>
        <v>0</v>
      </c>
      <c r="J587" s="14"/>
    </row>
    <row r="588" spans="1:10" ht="35.1" hidden="1" customHeight="1">
      <c r="A588" s="13"/>
      <c r="B588" s="1"/>
      <c r="C588" s="36"/>
      <c r="D588" s="261"/>
      <c r="E588" s="262"/>
      <c r="F588" s="41" t="s">
        <v>268</v>
      </c>
      <c r="G588" s="21">
        <f t="shared" si="17"/>
        <v>0</v>
      </c>
      <c r="H588" s="21">
        <v>0</v>
      </c>
      <c r="I588" s="22">
        <f t="shared" si="18"/>
        <v>0</v>
      </c>
      <c r="J588" s="14"/>
    </row>
    <row r="589" spans="1:10" ht="35.1" hidden="1" customHeight="1">
      <c r="A589" s="13"/>
      <c r="B589" s="1"/>
      <c r="C589" s="36"/>
      <c r="D589" s="261"/>
      <c r="E589" s="262"/>
      <c r="F589" s="41" t="s">
        <v>268</v>
      </c>
      <c r="G589" s="21">
        <f t="shared" si="17"/>
        <v>0</v>
      </c>
      <c r="H589" s="21">
        <v>0</v>
      </c>
      <c r="I589" s="22">
        <f t="shared" si="18"/>
        <v>0</v>
      </c>
      <c r="J589" s="14"/>
    </row>
    <row r="590" spans="1:10" ht="35.1" hidden="1" customHeight="1">
      <c r="A590" s="13"/>
      <c r="B590" s="1"/>
      <c r="C590" s="36"/>
      <c r="D590" s="261"/>
      <c r="E590" s="262"/>
      <c r="F590" s="41" t="s">
        <v>268</v>
      </c>
      <c r="G590" s="21">
        <f t="shared" si="17"/>
        <v>0</v>
      </c>
      <c r="H590" s="21">
        <v>0</v>
      </c>
      <c r="I590" s="22">
        <f t="shared" si="18"/>
        <v>0</v>
      </c>
      <c r="J590" s="14"/>
    </row>
    <row r="591" spans="1:10" ht="35.1" hidden="1" customHeight="1">
      <c r="A591" s="13"/>
      <c r="B591" s="1"/>
      <c r="C591" s="36"/>
      <c r="D591" s="261"/>
      <c r="E591" s="262"/>
      <c r="F591" s="41" t="s">
        <v>268</v>
      </c>
      <c r="G591" s="21">
        <f t="shared" si="17"/>
        <v>0</v>
      </c>
      <c r="H591" s="21">
        <v>0</v>
      </c>
      <c r="I591" s="22">
        <f t="shared" si="18"/>
        <v>0</v>
      </c>
      <c r="J591" s="14"/>
    </row>
    <row r="592" spans="1:10" ht="35.1" hidden="1" customHeight="1">
      <c r="A592" s="13"/>
      <c r="B592" s="1"/>
      <c r="C592" s="36"/>
      <c r="D592" s="261"/>
      <c r="E592" s="262"/>
      <c r="F592" s="41" t="s">
        <v>268</v>
      </c>
      <c r="G592" s="21">
        <f t="shared" si="17"/>
        <v>0</v>
      </c>
      <c r="H592" s="21">
        <v>0</v>
      </c>
      <c r="I592" s="22">
        <f t="shared" si="18"/>
        <v>0</v>
      </c>
      <c r="J592" s="14"/>
    </row>
    <row r="593" spans="1:10" ht="35.1" hidden="1" customHeight="1">
      <c r="A593" s="13"/>
      <c r="B593" s="1"/>
      <c r="C593" s="36"/>
      <c r="D593" s="261"/>
      <c r="E593" s="262"/>
      <c r="F593" s="41" t="s">
        <v>268</v>
      </c>
      <c r="G593" s="21">
        <f t="shared" si="17"/>
        <v>0</v>
      </c>
      <c r="H593" s="21">
        <v>0</v>
      </c>
      <c r="I593" s="22">
        <f t="shared" si="18"/>
        <v>0</v>
      </c>
      <c r="J593" s="14"/>
    </row>
    <row r="594" spans="1:10" ht="35.1" hidden="1" customHeight="1">
      <c r="A594" s="13"/>
      <c r="B594" s="1"/>
      <c r="C594" s="36"/>
      <c r="D594" s="261"/>
      <c r="E594" s="262"/>
      <c r="F594" s="41" t="s">
        <v>268</v>
      </c>
      <c r="G594" s="21">
        <f t="shared" si="17"/>
        <v>0</v>
      </c>
      <c r="H594" s="21">
        <v>0</v>
      </c>
      <c r="I594" s="22">
        <f t="shared" si="18"/>
        <v>0</v>
      </c>
      <c r="J594" s="14"/>
    </row>
    <row r="595" spans="1:10" ht="35.1" hidden="1" customHeight="1">
      <c r="A595" s="13"/>
      <c r="B595" s="1"/>
      <c r="C595" s="36"/>
      <c r="D595" s="261"/>
      <c r="E595" s="262"/>
      <c r="F595" s="41" t="s">
        <v>268</v>
      </c>
      <c r="G595" s="21">
        <f t="shared" si="17"/>
        <v>0</v>
      </c>
      <c r="H595" s="21">
        <v>0</v>
      </c>
      <c r="I595" s="22">
        <f t="shared" si="18"/>
        <v>0</v>
      </c>
      <c r="J595" s="14"/>
    </row>
    <row r="596" spans="1:10" ht="35.1" hidden="1" customHeight="1">
      <c r="A596" s="13"/>
      <c r="B596" s="1"/>
      <c r="C596" s="36"/>
      <c r="D596" s="261"/>
      <c r="E596" s="262"/>
      <c r="F596" s="41" t="s">
        <v>268</v>
      </c>
      <c r="G596" s="21">
        <f t="shared" si="17"/>
        <v>0</v>
      </c>
      <c r="H596" s="21">
        <v>0</v>
      </c>
      <c r="I596" s="22">
        <f t="shared" si="18"/>
        <v>0</v>
      </c>
      <c r="J596" s="14"/>
    </row>
    <row r="597" spans="1:10" ht="35.1" hidden="1" customHeight="1">
      <c r="A597" s="13"/>
      <c r="B597" s="1"/>
      <c r="C597" s="36"/>
      <c r="D597" s="261"/>
      <c r="E597" s="262"/>
      <c r="F597" s="41" t="s">
        <v>268</v>
      </c>
      <c r="G597" s="21">
        <f t="shared" si="17"/>
        <v>0</v>
      </c>
      <c r="H597" s="21">
        <v>0</v>
      </c>
      <c r="I597" s="22">
        <f t="shared" si="18"/>
        <v>0</v>
      </c>
      <c r="J597" s="14"/>
    </row>
    <row r="598" spans="1:10" ht="35.1" hidden="1" customHeight="1">
      <c r="A598" s="13"/>
      <c r="B598" s="1"/>
      <c r="C598" s="36"/>
      <c r="D598" s="261"/>
      <c r="E598" s="262"/>
      <c r="F598" s="41" t="s">
        <v>268</v>
      </c>
      <c r="G598" s="21">
        <f t="shared" ref="G598:G661" si="19">ROUND(H598/4,2)</f>
        <v>0</v>
      </c>
      <c r="H598" s="21">
        <v>0</v>
      </c>
      <c r="I598" s="22">
        <f t="shared" ref="I598:I661" si="20">G598*B598</f>
        <v>0</v>
      </c>
      <c r="J598" s="14"/>
    </row>
    <row r="599" spans="1:10" ht="35.1" hidden="1" customHeight="1">
      <c r="A599" s="13"/>
      <c r="B599" s="1"/>
      <c r="C599" s="36"/>
      <c r="D599" s="261"/>
      <c r="E599" s="262"/>
      <c r="F599" s="41" t="s">
        <v>268</v>
      </c>
      <c r="G599" s="21">
        <f t="shared" si="19"/>
        <v>0</v>
      </c>
      <c r="H599" s="21">
        <v>0</v>
      </c>
      <c r="I599" s="22">
        <f t="shared" si="20"/>
        <v>0</v>
      </c>
      <c r="J599" s="14"/>
    </row>
    <row r="600" spans="1:10" ht="35.1" hidden="1" customHeight="1">
      <c r="A600" s="13"/>
      <c r="B600" s="1"/>
      <c r="C600" s="36"/>
      <c r="D600" s="261"/>
      <c r="E600" s="262"/>
      <c r="F600" s="41" t="s">
        <v>268</v>
      </c>
      <c r="G600" s="21">
        <f t="shared" si="19"/>
        <v>0</v>
      </c>
      <c r="H600" s="21">
        <v>0</v>
      </c>
      <c r="I600" s="22">
        <f t="shared" si="20"/>
        <v>0</v>
      </c>
      <c r="J600" s="14"/>
    </row>
    <row r="601" spans="1:10" ht="35.1" hidden="1" customHeight="1">
      <c r="A601" s="13"/>
      <c r="B601" s="1"/>
      <c r="C601" s="36"/>
      <c r="D601" s="261"/>
      <c r="E601" s="262"/>
      <c r="F601" s="41" t="s">
        <v>268</v>
      </c>
      <c r="G601" s="21">
        <f t="shared" si="19"/>
        <v>0</v>
      </c>
      <c r="H601" s="21">
        <v>0</v>
      </c>
      <c r="I601" s="22">
        <f t="shared" si="20"/>
        <v>0</v>
      </c>
      <c r="J601" s="14"/>
    </row>
    <row r="602" spans="1:10" ht="35.1" hidden="1" customHeight="1">
      <c r="A602" s="13"/>
      <c r="B602" s="1"/>
      <c r="C602" s="36"/>
      <c r="D602" s="261"/>
      <c r="E602" s="262"/>
      <c r="F602" s="41" t="s">
        <v>268</v>
      </c>
      <c r="G602" s="21">
        <f t="shared" si="19"/>
        <v>0</v>
      </c>
      <c r="H602" s="21">
        <v>0</v>
      </c>
      <c r="I602" s="22">
        <f t="shared" si="20"/>
        <v>0</v>
      </c>
      <c r="J602" s="14"/>
    </row>
    <row r="603" spans="1:10" ht="35.1" hidden="1" customHeight="1">
      <c r="A603" s="13"/>
      <c r="B603" s="1"/>
      <c r="C603" s="36"/>
      <c r="D603" s="261"/>
      <c r="E603" s="262"/>
      <c r="F603" s="41" t="s">
        <v>268</v>
      </c>
      <c r="G603" s="21">
        <f t="shared" si="19"/>
        <v>0</v>
      </c>
      <c r="H603" s="21">
        <v>0</v>
      </c>
      <c r="I603" s="22">
        <f t="shared" si="20"/>
        <v>0</v>
      </c>
      <c r="J603" s="14"/>
    </row>
    <row r="604" spans="1:10" ht="35.1" hidden="1" customHeight="1">
      <c r="A604" s="13"/>
      <c r="B604" s="1"/>
      <c r="C604" s="36"/>
      <c r="D604" s="261"/>
      <c r="E604" s="262"/>
      <c r="F604" s="41" t="s">
        <v>268</v>
      </c>
      <c r="G604" s="21">
        <f t="shared" si="19"/>
        <v>0</v>
      </c>
      <c r="H604" s="21">
        <v>0</v>
      </c>
      <c r="I604" s="22">
        <f t="shared" si="20"/>
        <v>0</v>
      </c>
      <c r="J604" s="14"/>
    </row>
    <row r="605" spans="1:10" ht="35.1" hidden="1" customHeight="1">
      <c r="A605" s="13"/>
      <c r="B605" s="1"/>
      <c r="C605" s="36"/>
      <c r="D605" s="261"/>
      <c r="E605" s="262"/>
      <c r="F605" s="41" t="s">
        <v>268</v>
      </c>
      <c r="G605" s="21">
        <f t="shared" si="19"/>
        <v>0</v>
      </c>
      <c r="H605" s="21">
        <v>0</v>
      </c>
      <c r="I605" s="22">
        <f t="shared" si="20"/>
        <v>0</v>
      </c>
      <c r="J605" s="14"/>
    </row>
    <row r="606" spans="1:10" ht="35.1" hidden="1" customHeight="1">
      <c r="A606" s="13"/>
      <c r="B606" s="1"/>
      <c r="C606" s="36"/>
      <c r="D606" s="261"/>
      <c r="E606" s="262"/>
      <c r="F606" s="41" t="s">
        <v>268</v>
      </c>
      <c r="G606" s="21">
        <f t="shared" si="19"/>
        <v>0</v>
      </c>
      <c r="H606" s="21">
        <v>0</v>
      </c>
      <c r="I606" s="22">
        <f t="shared" si="20"/>
        <v>0</v>
      </c>
      <c r="J606" s="14"/>
    </row>
    <row r="607" spans="1:10" ht="35.1" hidden="1" customHeight="1">
      <c r="A607" s="13"/>
      <c r="B607" s="1"/>
      <c r="C607" s="36"/>
      <c r="D607" s="261"/>
      <c r="E607" s="262"/>
      <c r="F607" s="41" t="s">
        <v>268</v>
      </c>
      <c r="G607" s="21">
        <f t="shared" si="19"/>
        <v>0</v>
      </c>
      <c r="H607" s="21">
        <v>0</v>
      </c>
      <c r="I607" s="22">
        <f t="shared" si="20"/>
        <v>0</v>
      </c>
      <c r="J607" s="14"/>
    </row>
    <row r="608" spans="1:10" ht="35.1" hidden="1" customHeight="1">
      <c r="A608" s="13"/>
      <c r="B608" s="1"/>
      <c r="C608" s="36"/>
      <c r="D608" s="261"/>
      <c r="E608" s="262"/>
      <c r="F608" s="41" t="s">
        <v>268</v>
      </c>
      <c r="G608" s="21">
        <f t="shared" si="19"/>
        <v>0</v>
      </c>
      <c r="H608" s="21">
        <v>0</v>
      </c>
      <c r="I608" s="22">
        <f t="shared" si="20"/>
        <v>0</v>
      </c>
      <c r="J608" s="14"/>
    </row>
    <row r="609" spans="1:10" ht="35.1" hidden="1" customHeight="1">
      <c r="A609" s="13"/>
      <c r="B609" s="1"/>
      <c r="C609" s="36"/>
      <c r="D609" s="261"/>
      <c r="E609" s="262"/>
      <c r="F609" s="41" t="s">
        <v>268</v>
      </c>
      <c r="G609" s="21">
        <f t="shared" si="19"/>
        <v>0</v>
      </c>
      <c r="H609" s="21">
        <v>0</v>
      </c>
      <c r="I609" s="22">
        <f t="shared" si="20"/>
        <v>0</v>
      </c>
      <c r="J609" s="14"/>
    </row>
    <row r="610" spans="1:10" ht="35.1" hidden="1" customHeight="1">
      <c r="A610" s="13"/>
      <c r="B610" s="1"/>
      <c r="C610" s="36"/>
      <c r="D610" s="261"/>
      <c r="E610" s="262"/>
      <c r="F610" s="41" t="s">
        <v>268</v>
      </c>
      <c r="G610" s="21">
        <f t="shared" si="19"/>
        <v>0</v>
      </c>
      <c r="H610" s="21">
        <v>0</v>
      </c>
      <c r="I610" s="22">
        <f t="shared" si="20"/>
        <v>0</v>
      </c>
      <c r="J610" s="14"/>
    </row>
    <row r="611" spans="1:10" ht="35.1" hidden="1" customHeight="1">
      <c r="A611" s="13"/>
      <c r="B611" s="1"/>
      <c r="C611" s="36"/>
      <c r="D611" s="261"/>
      <c r="E611" s="262"/>
      <c r="F611" s="41" t="s">
        <v>268</v>
      </c>
      <c r="G611" s="21">
        <f t="shared" si="19"/>
        <v>0</v>
      </c>
      <c r="H611" s="21">
        <v>0</v>
      </c>
      <c r="I611" s="22">
        <f t="shared" si="20"/>
        <v>0</v>
      </c>
      <c r="J611" s="14"/>
    </row>
    <row r="612" spans="1:10" ht="35.1" hidden="1" customHeight="1">
      <c r="A612" s="13"/>
      <c r="B612" s="1"/>
      <c r="C612" s="37"/>
      <c r="D612" s="261"/>
      <c r="E612" s="262"/>
      <c r="F612" s="41" t="s">
        <v>268</v>
      </c>
      <c r="G612" s="21">
        <f t="shared" si="19"/>
        <v>0</v>
      </c>
      <c r="H612" s="21">
        <v>0</v>
      </c>
      <c r="I612" s="22">
        <f t="shared" si="20"/>
        <v>0</v>
      </c>
      <c r="J612" s="14"/>
    </row>
    <row r="613" spans="1:10" ht="35.1" hidden="1" customHeight="1">
      <c r="A613" s="13"/>
      <c r="B613" s="1"/>
      <c r="C613" s="36"/>
      <c r="D613" s="261"/>
      <c r="E613" s="262"/>
      <c r="F613" s="41" t="s">
        <v>268</v>
      </c>
      <c r="G613" s="21">
        <f t="shared" si="19"/>
        <v>0</v>
      </c>
      <c r="H613" s="21">
        <v>0</v>
      </c>
      <c r="I613" s="22">
        <f t="shared" si="20"/>
        <v>0</v>
      </c>
      <c r="J613" s="14"/>
    </row>
    <row r="614" spans="1:10" ht="35.1" hidden="1" customHeight="1">
      <c r="A614" s="13"/>
      <c r="B614" s="1"/>
      <c r="C614" s="36"/>
      <c r="D614" s="261"/>
      <c r="E614" s="262"/>
      <c r="F614" s="41" t="s">
        <v>268</v>
      </c>
      <c r="G614" s="21">
        <f t="shared" si="19"/>
        <v>0</v>
      </c>
      <c r="H614" s="21">
        <v>0</v>
      </c>
      <c r="I614" s="22">
        <f t="shared" si="20"/>
        <v>0</v>
      </c>
      <c r="J614" s="14"/>
    </row>
    <row r="615" spans="1:10" ht="35.1" hidden="1" customHeight="1">
      <c r="A615" s="13"/>
      <c r="B615" s="1"/>
      <c r="C615" s="36"/>
      <c r="D615" s="261"/>
      <c r="E615" s="262"/>
      <c r="F615" s="41" t="s">
        <v>268</v>
      </c>
      <c r="G615" s="21">
        <f t="shared" si="19"/>
        <v>0</v>
      </c>
      <c r="H615" s="21">
        <v>0</v>
      </c>
      <c r="I615" s="22">
        <f t="shared" si="20"/>
        <v>0</v>
      </c>
      <c r="J615" s="14"/>
    </row>
    <row r="616" spans="1:10" ht="35.1" hidden="1" customHeight="1">
      <c r="A616" s="13"/>
      <c r="B616" s="1"/>
      <c r="C616" s="36"/>
      <c r="D616" s="261"/>
      <c r="E616" s="262"/>
      <c r="F616" s="41" t="s">
        <v>268</v>
      </c>
      <c r="G616" s="21">
        <f t="shared" si="19"/>
        <v>0</v>
      </c>
      <c r="H616" s="21">
        <v>0</v>
      </c>
      <c r="I616" s="22">
        <f t="shared" si="20"/>
        <v>0</v>
      </c>
      <c r="J616" s="14"/>
    </row>
    <row r="617" spans="1:10" ht="35.1" hidden="1" customHeight="1">
      <c r="A617" s="13"/>
      <c r="B617" s="1"/>
      <c r="C617" s="36"/>
      <c r="D617" s="261"/>
      <c r="E617" s="262"/>
      <c r="F617" s="41" t="s">
        <v>268</v>
      </c>
      <c r="G617" s="21">
        <f t="shared" si="19"/>
        <v>0</v>
      </c>
      <c r="H617" s="21">
        <v>0</v>
      </c>
      <c r="I617" s="22">
        <f t="shared" si="20"/>
        <v>0</v>
      </c>
      <c r="J617" s="14"/>
    </row>
    <row r="618" spans="1:10" ht="35.1" hidden="1" customHeight="1">
      <c r="A618" s="13"/>
      <c r="B618" s="1"/>
      <c r="C618" s="36"/>
      <c r="D618" s="261"/>
      <c r="E618" s="262"/>
      <c r="F618" s="41" t="s">
        <v>268</v>
      </c>
      <c r="G618" s="21">
        <f t="shared" si="19"/>
        <v>0</v>
      </c>
      <c r="H618" s="21">
        <v>0</v>
      </c>
      <c r="I618" s="22">
        <f t="shared" si="20"/>
        <v>0</v>
      </c>
      <c r="J618" s="14"/>
    </row>
    <row r="619" spans="1:10" ht="35.1" hidden="1" customHeight="1">
      <c r="A619" s="13"/>
      <c r="B619" s="1"/>
      <c r="C619" s="36"/>
      <c r="D619" s="261"/>
      <c r="E619" s="262"/>
      <c r="F619" s="41" t="s">
        <v>268</v>
      </c>
      <c r="G619" s="21">
        <f t="shared" si="19"/>
        <v>0</v>
      </c>
      <c r="H619" s="21">
        <v>0</v>
      </c>
      <c r="I619" s="22">
        <f t="shared" si="20"/>
        <v>0</v>
      </c>
      <c r="J619" s="14"/>
    </row>
    <row r="620" spans="1:10" ht="35.1" hidden="1" customHeight="1">
      <c r="A620" s="13"/>
      <c r="B620" s="1"/>
      <c r="C620" s="36"/>
      <c r="D620" s="261"/>
      <c r="E620" s="262"/>
      <c r="F620" s="41" t="s">
        <v>268</v>
      </c>
      <c r="G620" s="21">
        <f t="shared" si="19"/>
        <v>0</v>
      </c>
      <c r="H620" s="21">
        <v>0</v>
      </c>
      <c r="I620" s="22">
        <f t="shared" si="20"/>
        <v>0</v>
      </c>
      <c r="J620" s="14"/>
    </row>
    <row r="621" spans="1:10" ht="35.1" hidden="1" customHeight="1">
      <c r="A621" s="13"/>
      <c r="B621" s="1"/>
      <c r="C621" s="36"/>
      <c r="D621" s="261"/>
      <c r="E621" s="262"/>
      <c r="F621" s="41" t="s">
        <v>268</v>
      </c>
      <c r="G621" s="21">
        <f t="shared" si="19"/>
        <v>0</v>
      </c>
      <c r="H621" s="21">
        <v>0</v>
      </c>
      <c r="I621" s="22">
        <f t="shared" si="20"/>
        <v>0</v>
      </c>
      <c r="J621" s="14"/>
    </row>
    <row r="622" spans="1:10" ht="35.1" hidden="1" customHeight="1">
      <c r="A622" s="13"/>
      <c r="B622" s="1"/>
      <c r="C622" s="36"/>
      <c r="D622" s="261"/>
      <c r="E622" s="262"/>
      <c r="F622" s="41" t="s">
        <v>268</v>
      </c>
      <c r="G622" s="21">
        <f t="shared" si="19"/>
        <v>0</v>
      </c>
      <c r="H622" s="21">
        <v>0</v>
      </c>
      <c r="I622" s="22">
        <f t="shared" si="20"/>
        <v>0</v>
      </c>
      <c r="J622" s="14"/>
    </row>
    <row r="623" spans="1:10" ht="35.1" hidden="1" customHeight="1">
      <c r="A623" s="13"/>
      <c r="B623" s="1"/>
      <c r="C623" s="36"/>
      <c r="D623" s="261"/>
      <c r="E623" s="262"/>
      <c r="F623" s="41" t="s">
        <v>268</v>
      </c>
      <c r="G623" s="21">
        <f t="shared" si="19"/>
        <v>0</v>
      </c>
      <c r="H623" s="21">
        <v>0</v>
      </c>
      <c r="I623" s="22">
        <f t="shared" si="20"/>
        <v>0</v>
      </c>
      <c r="J623" s="14"/>
    </row>
    <row r="624" spans="1:10" ht="35.1" hidden="1" customHeight="1">
      <c r="A624" s="13"/>
      <c r="B624" s="1"/>
      <c r="C624" s="36"/>
      <c r="D624" s="261"/>
      <c r="E624" s="262"/>
      <c r="F624" s="41" t="s">
        <v>268</v>
      </c>
      <c r="G624" s="21">
        <f t="shared" si="19"/>
        <v>0</v>
      </c>
      <c r="H624" s="21">
        <v>0</v>
      </c>
      <c r="I624" s="22">
        <f t="shared" si="20"/>
        <v>0</v>
      </c>
      <c r="J624" s="14"/>
    </row>
    <row r="625" spans="1:10" ht="35.1" hidden="1" customHeight="1">
      <c r="A625" s="13"/>
      <c r="B625" s="1"/>
      <c r="C625" s="36"/>
      <c r="D625" s="261"/>
      <c r="E625" s="262"/>
      <c r="F625" s="41" t="s">
        <v>268</v>
      </c>
      <c r="G625" s="21">
        <f t="shared" si="19"/>
        <v>0</v>
      </c>
      <c r="H625" s="21">
        <v>0</v>
      </c>
      <c r="I625" s="22">
        <f t="shared" si="20"/>
        <v>0</v>
      </c>
      <c r="J625" s="14"/>
    </row>
    <row r="626" spans="1:10" ht="35.1" hidden="1" customHeight="1">
      <c r="A626" s="13"/>
      <c r="B626" s="1"/>
      <c r="C626" s="36"/>
      <c r="D626" s="261"/>
      <c r="E626" s="262"/>
      <c r="F626" s="41" t="s">
        <v>268</v>
      </c>
      <c r="G626" s="21">
        <f t="shared" si="19"/>
        <v>0</v>
      </c>
      <c r="H626" s="21">
        <v>0</v>
      </c>
      <c r="I626" s="22">
        <f t="shared" si="20"/>
        <v>0</v>
      </c>
      <c r="J626" s="14"/>
    </row>
    <row r="627" spans="1:10" ht="35.1" hidden="1" customHeight="1">
      <c r="A627" s="13"/>
      <c r="B627" s="1"/>
      <c r="C627" s="36"/>
      <c r="D627" s="261"/>
      <c r="E627" s="262"/>
      <c r="F627" s="41" t="s">
        <v>268</v>
      </c>
      <c r="G627" s="21">
        <f t="shared" si="19"/>
        <v>0</v>
      </c>
      <c r="H627" s="21">
        <v>0</v>
      </c>
      <c r="I627" s="22">
        <f t="shared" si="20"/>
        <v>0</v>
      </c>
      <c r="J627" s="14"/>
    </row>
    <row r="628" spans="1:10" ht="35.1" hidden="1" customHeight="1">
      <c r="A628" s="13"/>
      <c r="B628" s="1"/>
      <c r="C628" s="37"/>
      <c r="D628" s="261"/>
      <c r="E628" s="262"/>
      <c r="F628" s="41" t="s">
        <v>268</v>
      </c>
      <c r="G628" s="21">
        <f t="shared" si="19"/>
        <v>0</v>
      </c>
      <c r="H628" s="21">
        <v>0</v>
      </c>
      <c r="I628" s="22">
        <f t="shared" si="20"/>
        <v>0</v>
      </c>
      <c r="J628" s="14"/>
    </row>
    <row r="629" spans="1:10" ht="35.1" hidden="1" customHeight="1">
      <c r="A629" s="13"/>
      <c r="B629" s="1"/>
      <c r="C629" s="37"/>
      <c r="D629" s="261"/>
      <c r="E629" s="262"/>
      <c r="F629" s="41" t="s">
        <v>268</v>
      </c>
      <c r="G629" s="21">
        <f t="shared" si="19"/>
        <v>0</v>
      </c>
      <c r="H629" s="21">
        <v>0</v>
      </c>
      <c r="I629" s="22">
        <f t="shared" si="20"/>
        <v>0</v>
      </c>
      <c r="J629" s="14"/>
    </row>
    <row r="630" spans="1:10" ht="35.1" hidden="1" customHeight="1">
      <c r="A630" s="13"/>
      <c r="B630" s="1"/>
      <c r="C630" s="36"/>
      <c r="D630" s="261"/>
      <c r="E630" s="262"/>
      <c r="F630" s="41" t="s">
        <v>268</v>
      </c>
      <c r="G630" s="21">
        <f t="shared" si="19"/>
        <v>0</v>
      </c>
      <c r="H630" s="21">
        <v>0</v>
      </c>
      <c r="I630" s="22">
        <f t="shared" si="20"/>
        <v>0</v>
      </c>
      <c r="J630" s="14"/>
    </row>
    <row r="631" spans="1:10" ht="35.1" hidden="1" customHeight="1">
      <c r="A631" s="13"/>
      <c r="B631" s="1"/>
      <c r="C631" s="36"/>
      <c r="D631" s="261"/>
      <c r="E631" s="262"/>
      <c r="F631" s="41" t="s">
        <v>268</v>
      </c>
      <c r="G631" s="21">
        <f t="shared" si="19"/>
        <v>0</v>
      </c>
      <c r="H631" s="21">
        <v>0</v>
      </c>
      <c r="I631" s="22">
        <f t="shared" si="20"/>
        <v>0</v>
      </c>
      <c r="J631" s="14"/>
    </row>
    <row r="632" spans="1:10" ht="35.1" hidden="1" customHeight="1">
      <c r="A632" s="13"/>
      <c r="B632" s="1"/>
      <c r="C632" s="36"/>
      <c r="D632" s="261"/>
      <c r="E632" s="262"/>
      <c r="F632" s="41" t="s">
        <v>268</v>
      </c>
      <c r="G632" s="21">
        <f t="shared" si="19"/>
        <v>0</v>
      </c>
      <c r="H632" s="21">
        <v>0</v>
      </c>
      <c r="I632" s="22">
        <f t="shared" si="20"/>
        <v>0</v>
      </c>
      <c r="J632" s="14"/>
    </row>
    <row r="633" spans="1:10" ht="35.1" hidden="1" customHeight="1">
      <c r="A633" s="13"/>
      <c r="B633" s="1"/>
      <c r="C633" s="36"/>
      <c r="D633" s="261"/>
      <c r="E633" s="262"/>
      <c r="F633" s="41" t="s">
        <v>268</v>
      </c>
      <c r="G633" s="21">
        <f t="shared" si="19"/>
        <v>0</v>
      </c>
      <c r="H633" s="21">
        <v>0</v>
      </c>
      <c r="I633" s="22">
        <f t="shared" si="20"/>
        <v>0</v>
      </c>
      <c r="J633" s="14"/>
    </row>
    <row r="634" spans="1:10" ht="35.1" hidden="1" customHeight="1">
      <c r="A634" s="13"/>
      <c r="B634" s="1"/>
      <c r="C634" s="36"/>
      <c r="D634" s="261"/>
      <c r="E634" s="262"/>
      <c r="F634" s="41" t="s">
        <v>268</v>
      </c>
      <c r="G634" s="21">
        <f t="shared" si="19"/>
        <v>0</v>
      </c>
      <c r="H634" s="21">
        <v>0</v>
      </c>
      <c r="I634" s="22">
        <f t="shared" si="20"/>
        <v>0</v>
      </c>
      <c r="J634" s="14"/>
    </row>
    <row r="635" spans="1:10" ht="35.1" hidden="1" customHeight="1">
      <c r="A635" s="13"/>
      <c r="B635" s="1"/>
      <c r="C635" s="36"/>
      <c r="D635" s="261"/>
      <c r="E635" s="262"/>
      <c r="F635" s="41" t="s">
        <v>268</v>
      </c>
      <c r="G635" s="21">
        <f t="shared" si="19"/>
        <v>0</v>
      </c>
      <c r="H635" s="21">
        <v>0</v>
      </c>
      <c r="I635" s="22">
        <f t="shared" si="20"/>
        <v>0</v>
      </c>
      <c r="J635" s="14"/>
    </row>
    <row r="636" spans="1:10" ht="35.1" hidden="1" customHeight="1">
      <c r="A636" s="13"/>
      <c r="B636" s="1"/>
      <c r="C636" s="36"/>
      <c r="D636" s="261"/>
      <c r="E636" s="262"/>
      <c r="F636" s="41" t="s">
        <v>268</v>
      </c>
      <c r="G636" s="21">
        <f t="shared" si="19"/>
        <v>0</v>
      </c>
      <c r="H636" s="21">
        <v>0</v>
      </c>
      <c r="I636" s="22">
        <f t="shared" si="20"/>
        <v>0</v>
      </c>
      <c r="J636" s="14"/>
    </row>
    <row r="637" spans="1:10" ht="35.1" hidden="1" customHeight="1">
      <c r="A637" s="13"/>
      <c r="B637" s="1"/>
      <c r="C637" s="36"/>
      <c r="D637" s="261"/>
      <c r="E637" s="262"/>
      <c r="F637" s="41" t="s">
        <v>268</v>
      </c>
      <c r="G637" s="21">
        <f t="shared" si="19"/>
        <v>0</v>
      </c>
      <c r="H637" s="21">
        <v>0</v>
      </c>
      <c r="I637" s="22">
        <f t="shared" si="20"/>
        <v>0</v>
      </c>
      <c r="J637" s="14"/>
    </row>
    <row r="638" spans="1:10" ht="35.1" hidden="1" customHeight="1">
      <c r="A638" s="13"/>
      <c r="B638" s="1"/>
      <c r="C638" s="36"/>
      <c r="D638" s="261"/>
      <c r="E638" s="262"/>
      <c r="F638" s="41" t="s">
        <v>268</v>
      </c>
      <c r="G638" s="21">
        <f t="shared" si="19"/>
        <v>0</v>
      </c>
      <c r="H638" s="21">
        <v>0</v>
      </c>
      <c r="I638" s="22">
        <f t="shared" si="20"/>
        <v>0</v>
      </c>
      <c r="J638" s="14"/>
    </row>
    <row r="639" spans="1:10" ht="35.1" hidden="1" customHeight="1">
      <c r="A639" s="13"/>
      <c r="B639" s="1"/>
      <c r="C639" s="36"/>
      <c r="D639" s="261"/>
      <c r="E639" s="262"/>
      <c r="F639" s="41" t="s">
        <v>268</v>
      </c>
      <c r="G639" s="21">
        <f t="shared" si="19"/>
        <v>0</v>
      </c>
      <c r="H639" s="21">
        <v>0</v>
      </c>
      <c r="I639" s="22">
        <f t="shared" si="20"/>
        <v>0</v>
      </c>
      <c r="J639" s="14"/>
    </row>
    <row r="640" spans="1:10" ht="35.1" hidden="1" customHeight="1">
      <c r="A640" s="13"/>
      <c r="B640" s="1"/>
      <c r="C640" s="37"/>
      <c r="D640" s="261"/>
      <c r="E640" s="262"/>
      <c r="F640" s="41" t="s">
        <v>268</v>
      </c>
      <c r="G640" s="21">
        <f t="shared" si="19"/>
        <v>0</v>
      </c>
      <c r="H640" s="21">
        <v>0</v>
      </c>
      <c r="I640" s="22">
        <f t="shared" si="20"/>
        <v>0</v>
      </c>
      <c r="J640" s="14"/>
    </row>
    <row r="641" spans="1:10" ht="35.1" hidden="1" customHeight="1">
      <c r="A641" s="13"/>
      <c r="B641" s="1"/>
      <c r="C641" s="36"/>
      <c r="D641" s="261"/>
      <c r="E641" s="262"/>
      <c r="F641" s="41" t="s">
        <v>268</v>
      </c>
      <c r="G641" s="21">
        <f t="shared" si="19"/>
        <v>0</v>
      </c>
      <c r="H641" s="21">
        <v>0</v>
      </c>
      <c r="I641" s="22">
        <f t="shared" si="20"/>
        <v>0</v>
      </c>
      <c r="J641" s="14"/>
    </row>
    <row r="642" spans="1:10" ht="35.1" hidden="1" customHeight="1">
      <c r="A642" s="13"/>
      <c r="B642" s="1"/>
      <c r="C642" s="36"/>
      <c r="D642" s="261"/>
      <c r="E642" s="262"/>
      <c r="F642" s="41" t="s">
        <v>268</v>
      </c>
      <c r="G642" s="21">
        <f t="shared" si="19"/>
        <v>0</v>
      </c>
      <c r="H642" s="21">
        <v>0</v>
      </c>
      <c r="I642" s="22">
        <f t="shared" si="20"/>
        <v>0</v>
      </c>
      <c r="J642" s="14"/>
    </row>
    <row r="643" spans="1:10" ht="35.1" hidden="1" customHeight="1">
      <c r="A643" s="13"/>
      <c r="B643" s="1"/>
      <c r="C643" s="36"/>
      <c r="D643" s="261"/>
      <c r="E643" s="262"/>
      <c r="F643" s="41" t="s">
        <v>268</v>
      </c>
      <c r="G643" s="21">
        <f t="shared" si="19"/>
        <v>0</v>
      </c>
      <c r="H643" s="21">
        <v>0</v>
      </c>
      <c r="I643" s="22">
        <f t="shared" si="20"/>
        <v>0</v>
      </c>
      <c r="J643" s="14"/>
    </row>
    <row r="644" spans="1:10" ht="35.1" hidden="1" customHeight="1">
      <c r="A644" s="13"/>
      <c r="B644" s="1"/>
      <c r="C644" s="36"/>
      <c r="D644" s="261"/>
      <c r="E644" s="262"/>
      <c r="F644" s="41" t="s">
        <v>268</v>
      </c>
      <c r="G644" s="21">
        <f t="shared" si="19"/>
        <v>0</v>
      </c>
      <c r="H644" s="21">
        <v>0</v>
      </c>
      <c r="I644" s="22">
        <f t="shared" si="20"/>
        <v>0</v>
      </c>
      <c r="J644" s="14"/>
    </row>
    <row r="645" spans="1:10" ht="35.1" hidden="1" customHeight="1">
      <c r="A645" s="13"/>
      <c r="B645" s="1"/>
      <c r="C645" s="36"/>
      <c r="D645" s="261"/>
      <c r="E645" s="262"/>
      <c r="F645" s="41" t="s">
        <v>268</v>
      </c>
      <c r="G645" s="21">
        <f t="shared" si="19"/>
        <v>0</v>
      </c>
      <c r="H645" s="21">
        <v>0</v>
      </c>
      <c r="I645" s="22">
        <f t="shared" si="20"/>
        <v>0</v>
      </c>
      <c r="J645" s="14"/>
    </row>
    <row r="646" spans="1:10" ht="35.1" hidden="1" customHeight="1">
      <c r="A646" s="13"/>
      <c r="B646" s="1"/>
      <c r="C646" s="36"/>
      <c r="D646" s="261"/>
      <c r="E646" s="262"/>
      <c r="F646" s="41" t="s">
        <v>268</v>
      </c>
      <c r="G646" s="21">
        <f t="shared" si="19"/>
        <v>0</v>
      </c>
      <c r="H646" s="21">
        <v>0</v>
      </c>
      <c r="I646" s="22">
        <f t="shared" si="20"/>
        <v>0</v>
      </c>
      <c r="J646" s="14"/>
    </row>
    <row r="647" spans="1:10" ht="35.1" hidden="1" customHeight="1">
      <c r="A647" s="13"/>
      <c r="B647" s="1"/>
      <c r="C647" s="36"/>
      <c r="D647" s="261"/>
      <c r="E647" s="262"/>
      <c r="F647" s="41" t="s">
        <v>268</v>
      </c>
      <c r="G647" s="21">
        <f t="shared" si="19"/>
        <v>0</v>
      </c>
      <c r="H647" s="21">
        <v>0</v>
      </c>
      <c r="I647" s="22">
        <f t="shared" si="20"/>
        <v>0</v>
      </c>
      <c r="J647" s="14"/>
    </row>
    <row r="648" spans="1:10" ht="35.1" hidden="1" customHeight="1">
      <c r="A648" s="13"/>
      <c r="B648" s="1"/>
      <c r="C648" s="36"/>
      <c r="D648" s="261"/>
      <c r="E648" s="262"/>
      <c r="F648" s="41" t="s">
        <v>268</v>
      </c>
      <c r="G648" s="21">
        <f t="shared" si="19"/>
        <v>0</v>
      </c>
      <c r="H648" s="21">
        <v>0</v>
      </c>
      <c r="I648" s="22">
        <f t="shared" si="20"/>
        <v>0</v>
      </c>
      <c r="J648" s="14"/>
    </row>
    <row r="649" spans="1:10" ht="35.1" hidden="1" customHeight="1">
      <c r="A649" s="13"/>
      <c r="B649" s="1"/>
      <c r="C649" s="36"/>
      <c r="D649" s="261"/>
      <c r="E649" s="262"/>
      <c r="F649" s="41" t="s">
        <v>268</v>
      </c>
      <c r="G649" s="21">
        <f t="shared" si="19"/>
        <v>0</v>
      </c>
      <c r="H649" s="21">
        <v>0</v>
      </c>
      <c r="I649" s="22">
        <f t="shared" si="20"/>
        <v>0</v>
      </c>
      <c r="J649" s="14"/>
    </row>
    <row r="650" spans="1:10" ht="35.1" hidden="1" customHeight="1">
      <c r="A650" s="13"/>
      <c r="B650" s="1"/>
      <c r="C650" s="36"/>
      <c r="D650" s="261"/>
      <c r="E650" s="262"/>
      <c r="F650" s="41" t="s">
        <v>268</v>
      </c>
      <c r="G650" s="21">
        <f t="shared" si="19"/>
        <v>0</v>
      </c>
      <c r="H650" s="21">
        <v>0</v>
      </c>
      <c r="I650" s="22">
        <f t="shared" si="20"/>
        <v>0</v>
      </c>
      <c r="J650" s="14"/>
    </row>
    <row r="651" spans="1:10" ht="35.1" hidden="1" customHeight="1">
      <c r="A651" s="13"/>
      <c r="B651" s="1"/>
      <c r="C651" s="36"/>
      <c r="D651" s="261"/>
      <c r="E651" s="262"/>
      <c r="F651" s="41" t="s">
        <v>268</v>
      </c>
      <c r="G651" s="21">
        <f t="shared" si="19"/>
        <v>0</v>
      </c>
      <c r="H651" s="21">
        <v>0</v>
      </c>
      <c r="I651" s="22">
        <f t="shared" si="20"/>
        <v>0</v>
      </c>
      <c r="J651" s="14"/>
    </row>
    <row r="652" spans="1:10" ht="35.1" hidden="1" customHeight="1">
      <c r="A652" s="13"/>
      <c r="B652" s="1"/>
      <c r="C652" s="36"/>
      <c r="D652" s="261"/>
      <c r="E652" s="262"/>
      <c r="F652" s="41" t="s">
        <v>268</v>
      </c>
      <c r="G652" s="21">
        <f t="shared" si="19"/>
        <v>0</v>
      </c>
      <c r="H652" s="21">
        <v>0</v>
      </c>
      <c r="I652" s="22">
        <f t="shared" si="20"/>
        <v>0</v>
      </c>
      <c r="J652" s="14"/>
    </row>
    <row r="653" spans="1:10" ht="35.1" hidden="1" customHeight="1">
      <c r="A653" s="13"/>
      <c r="B653" s="1"/>
      <c r="C653" s="36"/>
      <c r="D653" s="261"/>
      <c r="E653" s="262"/>
      <c r="F653" s="41" t="s">
        <v>268</v>
      </c>
      <c r="G653" s="21">
        <f t="shared" si="19"/>
        <v>0</v>
      </c>
      <c r="H653" s="21">
        <v>0</v>
      </c>
      <c r="I653" s="22">
        <f t="shared" si="20"/>
        <v>0</v>
      </c>
      <c r="J653" s="14"/>
    </row>
    <row r="654" spans="1:10" ht="35.1" hidden="1" customHeight="1">
      <c r="A654" s="13"/>
      <c r="B654" s="1"/>
      <c r="C654" s="36"/>
      <c r="D654" s="261"/>
      <c r="E654" s="262"/>
      <c r="F654" s="41" t="s">
        <v>268</v>
      </c>
      <c r="G654" s="21">
        <f t="shared" si="19"/>
        <v>0</v>
      </c>
      <c r="H654" s="21">
        <v>0</v>
      </c>
      <c r="I654" s="22">
        <f t="shared" si="20"/>
        <v>0</v>
      </c>
      <c r="J654" s="14"/>
    </row>
    <row r="655" spans="1:10" ht="35.1" hidden="1" customHeight="1">
      <c r="A655" s="13"/>
      <c r="B655" s="1"/>
      <c r="C655" s="36"/>
      <c r="D655" s="261"/>
      <c r="E655" s="262"/>
      <c r="F655" s="41" t="s">
        <v>268</v>
      </c>
      <c r="G655" s="21">
        <f t="shared" si="19"/>
        <v>0</v>
      </c>
      <c r="H655" s="21">
        <v>0</v>
      </c>
      <c r="I655" s="22">
        <f t="shared" si="20"/>
        <v>0</v>
      </c>
      <c r="J655" s="14"/>
    </row>
    <row r="656" spans="1:10" ht="35.1" hidden="1" customHeight="1">
      <c r="A656" s="13"/>
      <c r="B656" s="1"/>
      <c r="C656" s="36"/>
      <c r="D656" s="261"/>
      <c r="E656" s="262"/>
      <c r="F656" s="41" t="s">
        <v>268</v>
      </c>
      <c r="G656" s="21">
        <f t="shared" si="19"/>
        <v>0</v>
      </c>
      <c r="H656" s="21">
        <v>0</v>
      </c>
      <c r="I656" s="22">
        <f t="shared" si="20"/>
        <v>0</v>
      </c>
      <c r="J656" s="14"/>
    </row>
    <row r="657" spans="1:10" ht="35.1" hidden="1" customHeight="1">
      <c r="A657" s="13"/>
      <c r="B657" s="1"/>
      <c r="C657" s="36"/>
      <c r="D657" s="261"/>
      <c r="E657" s="262"/>
      <c r="F657" s="41" t="s">
        <v>268</v>
      </c>
      <c r="G657" s="21">
        <f t="shared" si="19"/>
        <v>0</v>
      </c>
      <c r="H657" s="21">
        <v>0</v>
      </c>
      <c r="I657" s="22">
        <f t="shared" si="20"/>
        <v>0</v>
      </c>
      <c r="J657" s="14"/>
    </row>
    <row r="658" spans="1:10" ht="35.1" hidden="1" customHeight="1">
      <c r="A658" s="13"/>
      <c r="B658" s="1"/>
      <c r="C658" s="36"/>
      <c r="D658" s="261"/>
      <c r="E658" s="262"/>
      <c r="F658" s="41" t="s">
        <v>268</v>
      </c>
      <c r="G658" s="21">
        <f t="shared" si="19"/>
        <v>0</v>
      </c>
      <c r="H658" s="21">
        <v>0</v>
      </c>
      <c r="I658" s="22">
        <f t="shared" si="20"/>
        <v>0</v>
      </c>
      <c r="J658" s="14"/>
    </row>
    <row r="659" spans="1:10" ht="35.1" hidden="1" customHeight="1">
      <c r="A659" s="13"/>
      <c r="B659" s="1"/>
      <c r="C659" s="36"/>
      <c r="D659" s="261"/>
      <c r="E659" s="262"/>
      <c r="F659" s="41" t="s">
        <v>268</v>
      </c>
      <c r="G659" s="21">
        <f t="shared" si="19"/>
        <v>0</v>
      </c>
      <c r="H659" s="21">
        <v>0</v>
      </c>
      <c r="I659" s="22">
        <f t="shared" si="20"/>
        <v>0</v>
      </c>
      <c r="J659" s="14"/>
    </row>
    <row r="660" spans="1:10" ht="35.1" hidden="1" customHeight="1">
      <c r="A660" s="13"/>
      <c r="B660" s="1"/>
      <c r="C660" s="36"/>
      <c r="D660" s="261"/>
      <c r="E660" s="262"/>
      <c r="F660" s="41" t="s">
        <v>268</v>
      </c>
      <c r="G660" s="21">
        <f t="shared" si="19"/>
        <v>0</v>
      </c>
      <c r="H660" s="21">
        <v>0</v>
      </c>
      <c r="I660" s="22">
        <f t="shared" si="20"/>
        <v>0</v>
      </c>
      <c r="J660" s="14"/>
    </row>
    <row r="661" spans="1:10" ht="35.1" hidden="1" customHeight="1">
      <c r="A661" s="13"/>
      <c r="B661" s="1"/>
      <c r="C661" s="36"/>
      <c r="D661" s="261"/>
      <c r="E661" s="262"/>
      <c r="F661" s="41" t="s">
        <v>268</v>
      </c>
      <c r="G661" s="21">
        <f t="shared" si="19"/>
        <v>0</v>
      </c>
      <c r="H661" s="21">
        <v>0</v>
      </c>
      <c r="I661" s="22">
        <f t="shared" si="20"/>
        <v>0</v>
      </c>
      <c r="J661" s="14"/>
    </row>
    <row r="662" spans="1:10" ht="35.1" hidden="1" customHeight="1">
      <c r="A662" s="13"/>
      <c r="B662" s="1"/>
      <c r="C662" s="36"/>
      <c r="D662" s="261"/>
      <c r="E662" s="262"/>
      <c r="F662" s="41" t="s">
        <v>268</v>
      </c>
      <c r="G662" s="21">
        <f t="shared" ref="G662:G725" si="21">ROUND(H662/4,2)</f>
        <v>0</v>
      </c>
      <c r="H662" s="21">
        <v>0</v>
      </c>
      <c r="I662" s="22">
        <f t="shared" ref="I662:I725" si="22">G662*B662</f>
        <v>0</v>
      </c>
      <c r="J662" s="14"/>
    </row>
    <row r="663" spans="1:10" ht="35.1" hidden="1" customHeight="1">
      <c r="A663" s="13"/>
      <c r="B663" s="1"/>
      <c r="C663" s="36"/>
      <c r="D663" s="261"/>
      <c r="E663" s="262"/>
      <c r="F663" s="41" t="s">
        <v>268</v>
      </c>
      <c r="G663" s="21">
        <f t="shared" si="21"/>
        <v>0</v>
      </c>
      <c r="H663" s="21">
        <v>0</v>
      </c>
      <c r="I663" s="22">
        <f t="shared" si="22"/>
        <v>0</v>
      </c>
      <c r="J663" s="14"/>
    </row>
    <row r="664" spans="1:10" ht="35.1" hidden="1" customHeight="1">
      <c r="A664" s="13"/>
      <c r="B664" s="1"/>
      <c r="C664" s="36"/>
      <c r="D664" s="261"/>
      <c r="E664" s="262"/>
      <c r="F664" s="41" t="s">
        <v>268</v>
      </c>
      <c r="G664" s="21">
        <f t="shared" si="21"/>
        <v>0</v>
      </c>
      <c r="H664" s="21">
        <v>0</v>
      </c>
      <c r="I664" s="22">
        <f t="shared" si="22"/>
        <v>0</v>
      </c>
      <c r="J664" s="14"/>
    </row>
    <row r="665" spans="1:10" ht="35.1" hidden="1" customHeight="1">
      <c r="A665" s="13"/>
      <c r="B665" s="1"/>
      <c r="C665" s="36"/>
      <c r="D665" s="261"/>
      <c r="E665" s="262"/>
      <c r="F665" s="41" t="s">
        <v>268</v>
      </c>
      <c r="G665" s="21">
        <f t="shared" si="21"/>
        <v>0</v>
      </c>
      <c r="H665" s="21">
        <v>0</v>
      </c>
      <c r="I665" s="22">
        <f t="shared" si="22"/>
        <v>0</v>
      </c>
      <c r="J665" s="14"/>
    </row>
    <row r="666" spans="1:10" ht="35.1" hidden="1" customHeight="1">
      <c r="A666" s="13"/>
      <c r="B666" s="1"/>
      <c r="C666" s="36"/>
      <c r="D666" s="261"/>
      <c r="E666" s="262"/>
      <c r="F666" s="41" t="s">
        <v>268</v>
      </c>
      <c r="G666" s="21">
        <f t="shared" si="21"/>
        <v>0</v>
      </c>
      <c r="H666" s="21">
        <v>0</v>
      </c>
      <c r="I666" s="22">
        <f t="shared" si="22"/>
        <v>0</v>
      </c>
      <c r="J666" s="14"/>
    </row>
    <row r="667" spans="1:10" ht="35.1" hidden="1" customHeight="1">
      <c r="A667" s="13"/>
      <c r="B667" s="1"/>
      <c r="C667" s="36"/>
      <c r="D667" s="261"/>
      <c r="E667" s="262"/>
      <c r="F667" s="41" t="s">
        <v>268</v>
      </c>
      <c r="G667" s="21">
        <f t="shared" si="21"/>
        <v>0</v>
      </c>
      <c r="H667" s="21">
        <v>0</v>
      </c>
      <c r="I667" s="22">
        <f t="shared" si="22"/>
        <v>0</v>
      </c>
      <c r="J667" s="14"/>
    </row>
    <row r="668" spans="1:10" ht="35.1" hidden="1" customHeight="1">
      <c r="A668" s="13"/>
      <c r="B668" s="1"/>
      <c r="C668" s="37"/>
      <c r="D668" s="261"/>
      <c r="E668" s="262"/>
      <c r="F668" s="41" t="s">
        <v>268</v>
      </c>
      <c r="G668" s="21">
        <f t="shared" si="21"/>
        <v>0</v>
      </c>
      <c r="H668" s="21">
        <v>0</v>
      </c>
      <c r="I668" s="22">
        <f t="shared" si="22"/>
        <v>0</v>
      </c>
      <c r="J668" s="14"/>
    </row>
    <row r="669" spans="1:10" ht="35.1" hidden="1" customHeight="1">
      <c r="A669" s="13"/>
      <c r="B669" s="1"/>
      <c r="C669" s="36"/>
      <c r="D669" s="261"/>
      <c r="E669" s="262"/>
      <c r="F669" s="41" t="s">
        <v>268</v>
      </c>
      <c r="G669" s="21">
        <f t="shared" si="21"/>
        <v>0</v>
      </c>
      <c r="H669" s="21">
        <v>0</v>
      </c>
      <c r="I669" s="22">
        <f t="shared" si="22"/>
        <v>0</v>
      </c>
      <c r="J669" s="14"/>
    </row>
    <row r="670" spans="1:10" ht="35.1" hidden="1" customHeight="1">
      <c r="A670" s="13"/>
      <c r="B670" s="1"/>
      <c r="C670" s="36"/>
      <c r="D670" s="261"/>
      <c r="E670" s="262"/>
      <c r="F670" s="41" t="s">
        <v>268</v>
      </c>
      <c r="G670" s="21">
        <f t="shared" si="21"/>
        <v>0</v>
      </c>
      <c r="H670" s="21">
        <v>0</v>
      </c>
      <c r="I670" s="22">
        <f t="shared" si="22"/>
        <v>0</v>
      </c>
      <c r="J670" s="14"/>
    </row>
    <row r="671" spans="1:10" ht="35.1" hidden="1" customHeight="1">
      <c r="A671" s="13"/>
      <c r="B671" s="1"/>
      <c r="C671" s="36"/>
      <c r="D671" s="261"/>
      <c r="E671" s="262"/>
      <c r="F671" s="41" t="s">
        <v>268</v>
      </c>
      <c r="G671" s="21">
        <f t="shared" si="21"/>
        <v>0</v>
      </c>
      <c r="H671" s="21">
        <v>0</v>
      </c>
      <c r="I671" s="22">
        <f t="shared" si="22"/>
        <v>0</v>
      </c>
      <c r="J671" s="14"/>
    </row>
    <row r="672" spans="1:10" ht="35.1" hidden="1" customHeight="1">
      <c r="A672" s="13"/>
      <c r="B672" s="1"/>
      <c r="C672" s="36"/>
      <c r="D672" s="261"/>
      <c r="E672" s="262"/>
      <c r="F672" s="41" t="s">
        <v>268</v>
      </c>
      <c r="G672" s="21">
        <f t="shared" si="21"/>
        <v>0</v>
      </c>
      <c r="H672" s="21">
        <v>0</v>
      </c>
      <c r="I672" s="22">
        <f t="shared" si="22"/>
        <v>0</v>
      </c>
      <c r="J672" s="14"/>
    </row>
    <row r="673" spans="1:10" ht="35.1" hidden="1" customHeight="1">
      <c r="A673" s="13"/>
      <c r="B673" s="1"/>
      <c r="C673" s="36"/>
      <c r="D673" s="261"/>
      <c r="E673" s="262"/>
      <c r="F673" s="41" t="s">
        <v>268</v>
      </c>
      <c r="G673" s="21">
        <f t="shared" si="21"/>
        <v>0</v>
      </c>
      <c r="H673" s="21">
        <v>0</v>
      </c>
      <c r="I673" s="22">
        <f t="shared" si="22"/>
        <v>0</v>
      </c>
      <c r="J673" s="14"/>
    </row>
    <row r="674" spans="1:10" ht="35.1" hidden="1" customHeight="1">
      <c r="A674" s="13"/>
      <c r="B674" s="1"/>
      <c r="C674" s="36"/>
      <c r="D674" s="261"/>
      <c r="E674" s="262"/>
      <c r="F674" s="41" t="s">
        <v>268</v>
      </c>
      <c r="G674" s="21">
        <f t="shared" si="21"/>
        <v>0</v>
      </c>
      <c r="H674" s="21">
        <v>0</v>
      </c>
      <c r="I674" s="22">
        <f t="shared" si="22"/>
        <v>0</v>
      </c>
      <c r="J674" s="14"/>
    </row>
    <row r="675" spans="1:10" ht="35.1" hidden="1" customHeight="1">
      <c r="A675" s="13"/>
      <c r="B675" s="1"/>
      <c r="C675" s="36"/>
      <c r="D675" s="261"/>
      <c r="E675" s="262"/>
      <c r="F675" s="41" t="s">
        <v>268</v>
      </c>
      <c r="G675" s="21">
        <f t="shared" si="21"/>
        <v>0</v>
      </c>
      <c r="H675" s="21">
        <v>0</v>
      </c>
      <c r="I675" s="22">
        <f t="shared" si="22"/>
        <v>0</v>
      </c>
      <c r="J675" s="14"/>
    </row>
    <row r="676" spans="1:10" ht="35.1" hidden="1" customHeight="1">
      <c r="A676" s="13"/>
      <c r="B676" s="1"/>
      <c r="C676" s="36"/>
      <c r="D676" s="261"/>
      <c r="E676" s="262"/>
      <c r="F676" s="41" t="s">
        <v>268</v>
      </c>
      <c r="G676" s="21">
        <f t="shared" si="21"/>
        <v>0</v>
      </c>
      <c r="H676" s="21">
        <v>0</v>
      </c>
      <c r="I676" s="22">
        <f t="shared" si="22"/>
        <v>0</v>
      </c>
      <c r="J676" s="14"/>
    </row>
    <row r="677" spans="1:10" ht="35.1" hidden="1" customHeight="1">
      <c r="A677" s="13"/>
      <c r="B677" s="1"/>
      <c r="C677" s="36"/>
      <c r="D677" s="261"/>
      <c r="E677" s="262"/>
      <c r="F677" s="41" t="s">
        <v>268</v>
      </c>
      <c r="G677" s="21">
        <f t="shared" si="21"/>
        <v>0</v>
      </c>
      <c r="H677" s="21">
        <v>0</v>
      </c>
      <c r="I677" s="22">
        <f t="shared" si="22"/>
        <v>0</v>
      </c>
      <c r="J677" s="14"/>
    </row>
    <row r="678" spans="1:10" ht="35.1" hidden="1" customHeight="1">
      <c r="A678" s="13"/>
      <c r="B678" s="1"/>
      <c r="C678" s="36"/>
      <c r="D678" s="261"/>
      <c r="E678" s="262"/>
      <c r="F678" s="41" t="s">
        <v>268</v>
      </c>
      <c r="G678" s="21">
        <f t="shared" si="21"/>
        <v>0</v>
      </c>
      <c r="H678" s="21">
        <v>0</v>
      </c>
      <c r="I678" s="22">
        <f t="shared" si="22"/>
        <v>0</v>
      </c>
      <c r="J678" s="14"/>
    </row>
    <row r="679" spans="1:10" ht="35.1" hidden="1" customHeight="1">
      <c r="A679" s="13"/>
      <c r="B679" s="1"/>
      <c r="C679" s="36"/>
      <c r="D679" s="261"/>
      <c r="E679" s="262"/>
      <c r="F679" s="41" t="s">
        <v>268</v>
      </c>
      <c r="G679" s="21">
        <f t="shared" si="21"/>
        <v>0</v>
      </c>
      <c r="H679" s="21">
        <v>0</v>
      </c>
      <c r="I679" s="22">
        <f t="shared" si="22"/>
        <v>0</v>
      </c>
      <c r="J679" s="14"/>
    </row>
    <row r="680" spans="1:10" ht="35.1" hidden="1" customHeight="1">
      <c r="A680" s="13"/>
      <c r="B680" s="1"/>
      <c r="C680" s="36"/>
      <c r="D680" s="261"/>
      <c r="E680" s="262"/>
      <c r="F680" s="41" t="s">
        <v>268</v>
      </c>
      <c r="G680" s="21">
        <f t="shared" si="21"/>
        <v>0</v>
      </c>
      <c r="H680" s="21">
        <v>0</v>
      </c>
      <c r="I680" s="22">
        <f t="shared" si="22"/>
        <v>0</v>
      </c>
      <c r="J680" s="14"/>
    </row>
    <row r="681" spans="1:10" ht="35.1" hidden="1" customHeight="1">
      <c r="A681" s="13"/>
      <c r="B681" s="1"/>
      <c r="C681" s="36"/>
      <c r="D681" s="261"/>
      <c r="E681" s="262"/>
      <c r="F681" s="41" t="s">
        <v>268</v>
      </c>
      <c r="G681" s="21">
        <f t="shared" si="21"/>
        <v>0</v>
      </c>
      <c r="H681" s="21">
        <v>0</v>
      </c>
      <c r="I681" s="22">
        <f t="shared" si="22"/>
        <v>0</v>
      </c>
      <c r="J681" s="14"/>
    </row>
    <row r="682" spans="1:10" ht="35.1" hidden="1" customHeight="1">
      <c r="A682" s="13"/>
      <c r="B682" s="1"/>
      <c r="C682" s="36"/>
      <c r="D682" s="261"/>
      <c r="E682" s="262"/>
      <c r="F682" s="41" t="s">
        <v>268</v>
      </c>
      <c r="G682" s="21">
        <f t="shared" si="21"/>
        <v>0</v>
      </c>
      <c r="H682" s="21">
        <v>0</v>
      </c>
      <c r="I682" s="22">
        <f t="shared" si="22"/>
        <v>0</v>
      </c>
      <c r="J682" s="14"/>
    </row>
    <row r="683" spans="1:10" ht="35.1" hidden="1" customHeight="1">
      <c r="A683" s="13"/>
      <c r="B683" s="1"/>
      <c r="C683" s="36"/>
      <c r="D683" s="261"/>
      <c r="E683" s="262"/>
      <c r="F683" s="41" t="s">
        <v>268</v>
      </c>
      <c r="G683" s="21">
        <f t="shared" si="21"/>
        <v>0</v>
      </c>
      <c r="H683" s="21">
        <v>0</v>
      </c>
      <c r="I683" s="22">
        <f t="shared" si="22"/>
        <v>0</v>
      </c>
      <c r="J683" s="14"/>
    </row>
    <row r="684" spans="1:10" ht="35.1" hidden="1" customHeight="1">
      <c r="A684" s="13"/>
      <c r="B684" s="1"/>
      <c r="C684" s="36"/>
      <c r="D684" s="261"/>
      <c r="E684" s="262"/>
      <c r="F684" s="41" t="s">
        <v>268</v>
      </c>
      <c r="G684" s="21">
        <f t="shared" si="21"/>
        <v>0</v>
      </c>
      <c r="H684" s="21">
        <v>0</v>
      </c>
      <c r="I684" s="22">
        <f t="shared" si="22"/>
        <v>0</v>
      </c>
      <c r="J684" s="14"/>
    </row>
    <row r="685" spans="1:10" ht="35.1" hidden="1" customHeight="1">
      <c r="A685" s="13"/>
      <c r="B685" s="1"/>
      <c r="C685" s="36"/>
      <c r="D685" s="261"/>
      <c r="E685" s="262"/>
      <c r="F685" s="41" t="s">
        <v>268</v>
      </c>
      <c r="G685" s="21">
        <f t="shared" si="21"/>
        <v>0</v>
      </c>
      <c r="H685" s="21">
        <v>0</v>
      </c>
      <c r="I685" s="22">
        <f t="shared" si="22"/>
        <v>0</v>
      </c>
      <c r="J685" s="14"/>
    </row>
    <row r="686" spans="1:10" ht="35.1" hidden="1" customHeight="1">
      <c r="A686" s="13"/>
      <c r="B686" s="1"/>
      <c r="C686" s="36"/>
      <c r="D686" s="261"/>
      <c r="E686" s="262"/>
      <c r="F686" s="41" t="s">
        <v>268</v>
      </c>
      <c r="G686" s="21">
        <f t="shared" si="21"/>
        <v>0</v>
      </c>
      <c r="H686" s="21">
        <v>0</v>
      </c>
      <c r="I686" s="22">
        <f t="shared" si="22"/>
        <v>0</v>
      </c>
      <c r="J686" s="14"/>
    </row>
    <row r="687" spans="1:10" ht="35.1" hidden="1" customHeight="1">
      <c r="A687" s="13"/>
      <c r="B687" s="1"/>
      <c r="C687" s="36"/>
      <c r="D687" s="261"/>
      <c r="E687" s="262"/>
      <c r="F687" s="41" t="s">
        <v>268</v>
      </c>
      <c r="G687" s="21">
        <f t="shared" si="21"/>
        <v>0</v>
      </c>
      <c r="H687" s="21">
        <v>0</v>
      </c>
      <c r="I687" s="22">
        <f t="shared" si="22"/>
        <v>0</v>
      </c>
      <c r="J687" s="14"/>
    </row>
    <row r="688" spans="1:10" ht="35.1" hidden="1" customHeight="1">
      <c r="A688" s="13"/>
      <c r="B688" s="1"/>
      <c r="C688" s="36"/>
      <c r="D688" s="261"/>
      <c r="E688" s="262"/>
      <c r="F688" s="41" t="s">
        <v>268</v>
      </c>
      <c r="G688" s="21">
        <f t="shared" si="21"/>
        <v>0</v>
      </c>
      <c r="H688" s="21">
        <v>0</v>
      </c>
      <c r="I688" s="22">
        <f t="shared" si="22"/>
        <v>0</v>
      </c>
      <c r="J688" s="14"/>
    </row>
    <row r="689" spans="1:10" ht="35.1" hidden="1" customHeight="1">
      <c r="A689" s="13"/>
      <c r="B689" s="1"/>
      <c r="C689" s="36"/>
      <c r="D689" s="261"/>
      <c r="E689" s="262"/>
      <c r="F689" s="41" t="s">
        <v>268</v>
      </c>
      <c r="G689" s="21">
        <f t="shared" si="21"/>
        <v>0</v>
      </c>
      <c r="H689" s="21">
        <v>0</v>
      </c>
      <c r="I689" s="22">
        <f t="shared" si="22"/>
        <v>0</v>
      </c>
      <c r="J689" s="14"/>
    </row>
    <row r="690" spans="1:10" ht="35.1" hidden="1" customHeight="1">
      <c r="A690" s="13"/>
      <c r="B690" s="1"/>
      <c r="C690" s="36"/>
      <c r="D690" s="261"/>
      <c r="E690" s="262"/>
      <c r="F690" s="41" t="s">
        <v>268</v>
      </c>
      <c r="G690" s="21">
        <f t="shared" si="21"/>
        <v>0</v>
      </c>
      <c r="H690" s="21">
        <v>0</v>
      </c>
      <c r="I690" s="22">
        <f t="shared" si="22"/>
        <v>0</v>
      </c>
      <c r="J690" s="14"/>
    </row>
    <row r="691" spans="1:10" ht="35.1" hidden="1" customHeight="1">
      <c r="A691" s="13"/>
      <c r="B691" s="1"/>
      <c r="C691" s="36"/>
      <c r="D691" s="261"/>
      <c r="E691" s="262"/>
      <c r="F691" s="41" t="s">
        <v>268</v>
      </c>
      <c r="G691" s="21">
        <f t="shared" si="21"/>
        <v>0</v>
      </c>
      <c r="H691" s="21">
        <v>0</v>
      </c>
      <c r="I691" s="22">
        <f t="shared" si="22"/>
        <v>0</v>
      </c>
      <c r="J691" s="14"/>
    </row>
    <row r="692" spans="1:10" ht="35.1" hidden="1" customHeight="1">
      <c r="A692" s="13"/>
      <c r="B692" s="1"/>
      <c r="C692" s="37"/>
      <c r="D692" s="261"/>
      <c r="E692" s="262"/>
      <c r="F692" s="41" t="s">
        <v>268</v>
      </c>
      <c r="G692" s="21">
        <f t="shared" si="21"/>
        <v>0</v>
      </c>
      <c r="H692" s="21">
        <v>0</v>
      </c>
      <c r="I692" s="22">
        <f t="shared" si="22"/>
        <v>0</v>
      </c>
      <c r="J692" s="14"/>
    </row>
    <row r="693" spans="1:10" ht="35.1" hidden="1" customHeight="1">
      <c r="A693" s="13"/>
      <c r="B693" s="1"/>
      <c r="C693" s="36"/>
      <c r="D693" s="261"/>
      <c r="E693" s="262"/>
      <c r="F693" s="41" t="s">
        <v>268</v>
      </c>
      <c r="G693" s="21">
        <f t="shared" si="21"/>
        <v>0</v>
      </c>
      <c r="H693" s="21">
        <v>0</v>
      </c>
      <c r="I693" s="22">
        <f t="shared" si="22"/>
        <v>0</v>
      </c>
      <c r="J693" s="14"/>
    </row>
    <row r="694" spans="1:10" ht="35.1" hidden="1" customHeight="1">
      <c r="A694" s="13"/>
      <c r="B694" s="1"/>
      <c r="C694" s="36"/>
      <c r="D694" s="261"/>
      <c r="E694" s="262"/>
      <c r="F694" s="41" t="s">
        <v>268</v>
      </c>
      <c r="G694" s="21">
        <f t="shared" si="21"/>
        <v>0</v>
      </c>
      <c r="H694" s="21">
        <v>0</v>
      </c>
      <c r="I694" s="22">
        <f t="shared" si="22"/>
        <v>0</v>
      </c>
      <c r="J694" s="14"/>
    </row>
    <row r="695" spans="1:10" ht="35.1" hidden="1" customHeight="1">
      <c r="A695" s="13"/>
      <c r="B695" s="1"/>
      <c r="C695" s="36"/>
      <c r="D695" s="261"/>
      <c r="E695" s="262"/>
      <c r="F695" s="41" t="s">
        <v>268</v>
      </c>
      <c r="G695" s="21">
        <f t="shared" si="21"/>
        <v>0</v>
      </c>
      <c r="H695" s="21">
        <v>0</v>
      </c>
      <c r="I695" s="22">
        <f t="shared" si="22"/>
        <v>0</v>
      </c>
      <c r="J695" s="14"/>
    </row>
    <row r="696" spans="1:10" ht="35.1" hidden="1" customHeight="1">
      <c r="A696" s="13"/>
      <c r="B696" s="1"/>
      <c r="C696" s="36"/>
      <c r="D696" s="261"/>
      <c r="E696" s="262"/>
      <c r="F696" s="41" t="s">
        <v>268</v>
      </c>
      <c r="G696" s="21">
        <f t="shared" si="21"/>
        <v>0</v>
      </c>
      <c r="H696" s="21">
        <v>0</v>
      </c>
      <c r="I696" s="22">
        <f t="shared" si="22"/>
        <v>0</v>
      </c>
      <c r="J696" s="14"/>
    </row>
    <row r="697" spans="1:10" ht="35.1" hidden="1" customHeight="1">
      <c r="A697" s="13"/>
      <c r="B697" s="1"/>
      <c r="C697" s="36"/>
      <c r="D697" s="261"/>
      <c r="E697" s="262"/>
      <c r="F697" s="41" t="s">
        <v>268</v>
      </c>
      <c r="G697" s="21">
        <f t="shared" si="21"/>
        <v>0</v>
      </c>
      <c r="H697" s="21">
        <v>0</v>
      </c>
      <c r="I697" s="22">
        <f t="shared" si="22"/>
        <v>0</v>
      </c>
      <c r="J697" s="14"/>
    </row>
    <row r="698" spans="1:10" ht="35.1" hidden="1" customHeight="1">
      <c r="A698" s="13"/>
      <c r="B698" s="1"/>
      <c r="C698" s="36"/>
      <c r="D698" s="261"/>
      <c r="E698" s="262"/>
      <c r="F698" s="41" t="s">
        <v>268</v>
      </c>
      <c r="G698" s="21">
        <f t="shared" si="21"/>
        <v>0</v>
      </c>
      <c r="H698" s="21">
        <v>0</v>
      </c>
      <c r="I698" s="22">
        <f t="shared" si="22"/>
        <v>0</v>
      </c>
      <c r="J698" s="14"/>
    </row>
    <row r="699" spans="1:10" ht="35.1" hidden="1" customHeight="1">
      <c r="A699" s="13"/>
      <c r="B699" s="1"/>
      <c r="C699" s="36"/>
      <c r="D699" s="261"/>
      <c r="E699" s="262"/>
      <c r="F699" s="41" t="s">
        <v>268</v>
      </c>
      <c r="G699" s="21">
        <f t="shared" si="21"/>
        <v>0</v>
      </c>
      <c r="H699" s="21">
        <v>0</v>
      </c>
      <c r="I699" s="22">
        <f t="shared" si="22"/>
        <v>0</v>
      </c>
      <c r="J699" s="14"/>
    </row>
    <row r="700" spans="1:10" ht="35.1" hidden="1" customHeight="1">
      <c r="A700" s="13"/>
      <c r="B700" s="1"/>
      <c r="C700" s="36"/>
      <c r="D700" s="261"/>
      <c r="E700" s="262"/>
      <c r="F700" s="41" t="s">
        <v>268</v>
      </c>
      <c r="G700" s="21">
        <f t="shared" si="21"/>
        <v>0</v>
      </c>
      <c r="H700" s="21">
        <v>0</v>
      </c>
      <c r="I700" s="22">
        <f t="shared" si="22"/>
        <v>0</v>
      </c>
      <c r="J700" s="14"/>
    </row>
    <row r="701" spans="1:10" ht="35.1" hidden="1" customHeight="1">
      <c r="A701" s="13"/>
      <c r="B701" s="1"/>
      <c r="C701" s="36"/>
      <c r="D701" s="261"/>
      <c r="E701" s="262"/>
      <c r="F701" s="41" t="s">
        <v>268</v>
      </c>
      <c r="G701" s="21">
        <f t="shared" si="21"/>
        <v>0</v>
      </c>
      <c r="H701" s="21">
        <v>0</v>
      </c>
      <c r="I701" s="22">
        <f t="shared" si="22"/>
        <v>0</v>
      </c>
      <c r="J701" s="14"/>
    </row>
    <row r="702" spans="1:10" ht="35.1" hidden="1" customHeight="1">
      <c r="A702" s="13"/>
      <c r="B702" s="1"/>
      <c r="C702" s="36"/>
      <c r="D702" s="261"/>
      <c r="E702" s="262"/>
      <c r="F702" s="41" t="s">
        <v>268</v>
      </c>
      <c r="G702" s="21">
        <f t="shared" si="21"/>
        <v>0</v>
      </c>
      <c r="H702" s="21">
        <v>0</v>
      </c>
      <c r="I702" s="22">
        <f t="shared" si="22"/>
        <v>0</v>
      </c>
      <c r="J702" s="14"/>
    </row>
    <row r="703" spans="1:10" ht="35.1" hidden="1" customHeight="1">
      <c r="A703" s="13"/>
      <c r="B703" s="1"/>
      <c r="C703" s="36"/>
      <c r="D703" s="261"/>
      <c r="E703" s="262"/>
      <c r="F703" s="41" t="s">
        <v>268</v>
      </c>
      <c r="G703" s="21">
        <f t="shared" si="21"/>
        <v>0</v>
      </c>
      <c r="H703" s="21">
        <v>0</v>
      </c>
      <c r="I703" s="22">
        <f t="shared" si="22"/>
        <v>0</v>
      </c>
      <c r="J703" s="14"/>
    </row>
    <row r="704" spans="1:10" ht="35.1" hidden="1" customHeight="1">
      <c r="A704" s="13"/>
      <c r="B704" s="1"/>
      <c r="C704" s="36"/>
      <c r="D704" s="261"/>
      <c r="E704" s="262"/>
      <c r="F704" s="41" t="s">
        <v>268</v>
      </c>
      <c r="G704" s="21">
        <f t="shared" si="21"/>
        <v>0</v>
      </c>
      <c r="H704" s="21">
        <v>0</v>
      </c>
      <c r="I704" s="22">
        <f t="shared" si="22"/>
        <v>0</v>
      </c>
      <c r="J704" s="14"/>
    </row>
    <row r="705" spans="1:10" ht="35.1" hidden="1" customHeight="1">
      <c r="A705" s="13"/>
      <c r="B705" s="1"/>
      <c r="C705" s="36"/>
      <c r="D705" s="261"/>
      <c r="E705" s="262"/>
      <c r="F705" s="41" t="s">
        <v>268</v>
      </c>
      <c r="G705" s="21">
        <f t="shared" si="21"/>
        <v>0</v>
      </c>
      <c r="H705" s="21">
        <v>0</v>
      </c>
      <c r="I705" s="22">
        <f t="shared" si="22"/>
        <v>0</v>
      </c>
      <c r="J705" s="14"/>
    </row>
    <row r="706" spans="1:10" ht="35.1" hidden="1" customHeight="1">
      <c r="A706" s="13"/>
      <c r="B706" s="1"/>
      <c r="C706" s="36"/>
      <c r="D706" s="261"/>
      <c r="E706" s="262"/>
      <c r="F706" s="41" t="s">
        <v>268</v>
      </c>
      <c r="G706" s="21">
        <f t="shared" si="21"/>
        <v>0</v>
      </c>
      <c r="H706" s="21">
        <v>0</v>
      </c>
      <c r="I706" s="22">
        <f t="shared" si="22"/>
        <v>0</v>
      </c>
      <c r="J706" s="14"/>
    </row>
    <row r="707" spans="1:10" ht="35.1" hidden="1" customHeight="1">
      <c r="A707" s="13"/>
      <c r="B707" s="1"/>
      <c r="C707" s="36"/>
      <c r="D707" s="261"/>
      <c r="E707" s="262"/>
      <c r="F707" s="41" t="s">
        <v>268</v>
      </c>
      <c r="G707" s="21">
        <f t="shared" si="21"/>
        <v>0</v>
      </c>
      <c r="H707" s="21">
        <v>0</v>
      </c>
      <c r="I707" s="22">
        <f t="shared" si="22"/>
        <v>0</v>
      </c>
      <c r="J707" s="14"/>
    </row>
    <row r="708" spans="1:10" ht="35.1" hidden="1" customHeight="1">
      <c r="A708" s="13"/>
      <c r="B708" s="1"/>
      <c r="C708" s="36"/>
      <c r="D708" s="261"/>
      <c r="E708" s="262"/>
      <c r="F708" s="41" t="s">
        <v>268</v>
      </c>
      <c r="G708" s="21">
        <f t="shared" si="21"/>
        <v>0</v>
      </c>
      <c r="H708" s="21">
        <v>0</v>
      </c>
      <c r="I708" s="22">
        <f t="shared" si="22"/>
        <v>0</v>
      </c>
      <c r="J708" s="14"/>
    </row>
    <row r="709" spans="1:10" ht="35.1" hidden="1" customHeight="1">
      <c r="A709" s="13"/>
      <c r="B709" s="1"/>
      <c r="C709" s="36"/>
      <c r="D709" s="261"/>
      <c r="E709" s="262"/>
      <c r="F709" s="41" t="s">
        <v>268</v>
      </c>
      <c r="G709" s="21">
        <f t="shared" si="21"/>
        <v>0</v>
      </c>
      <c r="H709" s="21">
        <v>0</v>
      </c>
      <c r="I709" s="22">
        <f t="shared" si="22"/>
        <v>0</v>
      </c>
      <c r="J709" s="14"/>
    </row>
    <row r="710" spans="1:10" ht="35.1" hidden="1" customHeight="1">
      <c r="A710" s="13"/>
      <c r="B710" s="1"/>
      <c r="C710" s="36"/>
      <c r="D710" s="261"/>
      <c r="E710" s="262"/>
      <c r="F710" s="41" t="s">
        <v>268</v>
      </c>
      <c r="G710" s="21">
        <f t="shared" si="21"/>
        <v>0</v>
      </c>
      <c r="H710" s="21">
        <v>0</v>
      </c>
      <c r="I710" s="22">
        <f t="shared" si="22"/>
        <v>0</v>
      </c>
      <c r="J710" s="14"/>
    </row>
    <row r="711" spans="1:10" ht="35.1" hidden="1" customHeight="1">
      <c r="A711" s="13"/>
      <c r="B711" s="1"/>
      <c r="C711" s="36"/>
      <c r="D711" s="261"/>
      <c r="E711" s="262"/>
      <c r="F711" s="41" t="s">
        <v>268</v>
      </c>
      <c r="G711" s="21">
        <f t="shared" si="21"/>
        <v>0</v>
      </c>
      <c r="H711" s="21">
        <v>0</v>
      </c>
      <c r="I711" s="22">
        <f t="shared" si="22"/>
        <v>0</v>
      </c>
      <c r="J711" s="14"/>
    </row>
    <row r="712" spans="1:10" ht="35.1" hidden="1" customHeight="1">
      <c r="A712" s="13"/>
      <c r="B712" s="1"/>
      <c r="C712" s="36"/>
      <c r="D712" s="261"/>
      <c r="E712" s="262"/>
      <c r="F712" s="41" t="s">
        <v>268</v>
      </c>
      <c r="G712" s="21">
        <f t="shared" si="21"/>
        <v>0</v>
      </c>
      <c r="H712" s="21">
        <v>0</v>
      </c>
      <c r="I712" s="22">
        <f t="shared" si="22"/>
        <v>0</v>
      </c>
      <c r="J712" s="14"/>
    </row>
    <row r="713" spans="1:10" ht="35.1" hidden="1" customHeight="1">
      <c r="A713" s="13"/>
      <c r="B713" s="1"/>
      <c r="C713" s="36"/>
      <c r="D713" s="261"/>
      <c r="E713" s="262"/>
      <c r="F713" s="41" t="s">
        <v>268</v>
      </c>
      <c r="G713" s="21">
        <f t="shared" si="21"/>
        <v>0</v>
      </c>
      <c r="H713" s="21">
        <v>0</v>
      </c>
      <c r="I713" s="22">
        <f t="shared" si="22"/>
        <v>0</v>
      </c>
      <c r="J713" s="14"/>
    </row>
    <row r="714" spans="1:10" ht="35.1" hidden="1" customHeight="1">
      <c r="A714" s="13"/>
      <c r="B714" s="1"/>
      <c r="C714" s="36"/>
      <c r="D714" s="261"/>
      <c r="E714" s="262"/>
      <c r="F714" s="41" t="s">
        <v>268</v>
      </c>
      <c r="G714" s="21">
        <f t="shared" si="21"/>
        <v>0</v>
      </c>
      <c r="H714" s="21">
        <v>0</v>
      </c>
      <c r="I714" s="22">
        <f t="shared" si="22"/>
        <v>0</v>
      </c>
      <c r="J714" s="14"/>
    </row>
    <row r="715" spans="1:10" ht="35.1" hidden="1" customHeight="1">
      <c r="A715" s="13"/>
      <c r="B715" s="1"/>
      <c r="C715" s="36"/>
      <c r="D715" s="261"/>
      <c r="E715" s="262"/>
      <c r="F715" s="41" t="s">
        <v>268</v>
      </c>
      <c r="G715" s="21">
        <f t="shared" si="21"/>
        <v>0</v>
      </c>
      <c r="H715" s="21">
        <v>0</v>
      </c>
      <c r="I715" s="22">
        <f t="shared" si="22"/>
        <v>0</v>
      </c>
      <c r="J715" s="14"/>
    </row>
    <row r="716" spans="1:10" ht="35.1" hidden="1" customHeight="1">
      <c r="A716" s="13"/>
      <c r="B716" s="1"/>
      <c r="C716" s="36"/>
      <c r="D716" s="261"/>
      <c r="E716" s="262"/>
      <c r="F716" s="41" t="s">
        <v>268</v>
      </c>
      <c r="G716" s="21">
        <f t="shared" si="21"/>
        <v>0</v>
      </c>
      <c r="H716" s="21">
        <v>0</v>
      </c>
      <c r="I716" s="22">
        <f t="shared" si="22"/>
        <v>0</v>
      </c>
      <c r="J716" s="14"/>
    </row>
    <row r="717" spans="1:10" ht="35.1" hidden="1" customHeight="1">
      <c r="A717" s="13"/>
      <c r="B717" s="1"/>
      <c r="C717" s="36"/>
      <c r="D717" s="261"/>
      <c r="E717" s="262"/>
      <c r="F717" s="41" t="s">
        <v>268</v>
      </c>
      <c r="G717" s="21">
        <f t="shared" si="21"/>
        <v>0</v>
      </c>
      <c r="H717" s="21">
        <v>0</v>
      </c>
      <c r="I717" s="22">
        <f t="shared" si="22"/>
        <v>0</v>
      </c>
      <c r="J717" s="14"/>
    </row>
    <row r="718" spans="1:10" ht="35.1" hidden="1" customHeight="1">
      <c r="A718" s="13"/>
      <c r="B718" s="1"/>
      <c r="C718" s="36"/>
      <c r="D718" s="261"/>
      <c r="E718" s="262"/>
      <c r="F718" s="41" t="s">
        <v>268</v>
      </c>
      <c r="G718" s="21">
        <f t="shared" si="21"/>
        <v>0</v>
      </c>
      <c r="H718" s="21">
        <v>0</v>
      </c>
      <c r="I718" s="22">
        <f t="shared" si="22"/>
        <v>0</v>
      </c>
      <c r="J718" s="14"/>
    </row>
    <row r="719" spans="1:10" ht="35.1" hidden="1" customHeight="1">
      <c r="A719" s="13"/>
      <c r="B719" s="1"/>
      <c r="C719" s="36"/>
      <c r="D719" s="261"/>
      <c r="E719" s="262"/>
      <c r="F719" s="41" t="s">
        <v>268</v>
      </c>
      <c r="G719" s="21">
        <f t="shared" si="21"/>
        <v>0</v>
      </c>
      <c r="H719" s="21">
        <v>0</v>
      </c>
      <c r="I719" s="22">
        <f t="shared" si="22"/>
        <v>0</v>
      </c>
      <c r="J719" s="14"/>
    </row>
    <row r="720" spans="1:10" ht="35.1" hidden="1" customHeight="1">
      <c r="A720" s="13"/>
      <c r="B720" s="1"/>
      <c r="C720" s="37"/>
      <c r="D720" s="261"/>
      <c r="E720" s="262"/>
      <c r="F720" s="41" t="s">
        <v>268</v>
      </c>
      <c r="G720" s="21">
        <f t="shared" si="21"/>
        <v>0</v>
      </c>
      <c r="H720" s="21">
        <v>0</v>
      </c>
      <c r="I720" s="22">
        <f t="shared" si="22"/>
        <v>0</v>
      </c>
      <c r="J720" s="14"/>
    </row>
    <row r="721" spans="1:10" ht="35.1" hidden="1" customHeight="1">
      <c r="A721" s="13"/>
      <c r="B721" s="1"/>
      <c r="C721" s="36"/>
      <c r="D721" s="261"/>
      <c r="E721" s="262"/>
      <c r="F721" s="41" t="s">
        <v>268</v>
      </c>
      <c r="G721" s="21">
        <f t="shared" si="21"/>
        <v>0</v>
      </c>
      <c r="H721" s="21">
        <v>0</v>
      </c>
      <c r="I721" s="22">
        <f t="shared" si="22"/>
        <v>0</v>
      </c>
      <c r="J721" s="14"/>
    </row>
    <row r="722" spans="1:10" ht="35.1" hidden="1" customHeight="1">
      <c r="A722" s="13"/>
      <c r="B722" s="1"/>
      <c r="C722" s="36"/>
      <c r="D722" s="261"/>
      <c r="E722" s="262"/>
      <c r="F722" s="41" t="s">
        <v>268</v>
      </c>
      <c r="G722" s="21">
        <f t="shared" si="21"/>
        <v>0</v>
      </c>
      <c r="H722" s="21">
        <v>0</v>
      </c>
      <c r="I722" s="22">
        <f t="shared" si="22"/>
        <v>0</v>
      </c>
      <c r="J722" s="14"/>
    </row>
    <row r="723" spans="1:10" ht="35.1" hidden="1" customHeight="1">
      <c r="A723" s="13"/>
      <c r="B723" s="1"/>
      <c r="C723" s="36"/>
      <c r="D723" s="261"/>
      <c r="E723" s="262"/>
      <c r="F723" s="41" t="s">
        <v>268</v>
      </c>
      <c r="G723" s="21">
        <f t="shared" si="21"/>
        <v>0</v>
      </c>
      <c r="H723" s="21">
        <v>0</v>
      </c>
      <c r="I723" s="22">
        <f t="shared" si="22"/>
        <v>0</v>
      </c>
      <c r="J723" s="14"/>
    </row>
    <row r="724" spans="1:10" ht="35.1" hidden="1" customHeight="1">
      <c r="A724" s="13"/>
      <c r="B724" s="1"/>
      <c r="C724" s="36"/>
      <c r="D724" s="261"/>
      <c r="E724" s="262"/>
      <c r="F724" s="41" t="s">
        <v>268</v>
      </c>
      <c r="G724" s="21">
        <f t="shared" si="21"/>
        <v>0</v>
      </c>
      <c r="H724" s="21">
        <v>0</v>
      </c>
      <c r="I724" s="22">
        <f t="shared" si="22"/>
        <v>0</v>
      </c>
      <c r="J724" s="14"/>
    </row>
    <row r="725" spans="1:10" ht="35.1" hidden="1" customHeight="1">
      <c r="A725" s="13"/>
      <c r="B725" s="1"/>
      <c r="C725" s="36"/>
      <c r="D725" s="261"/>
      <c r="E725" s="262"/>
      <c r="F725" s="41" t="s">
        <v>268</v>
      </c>
      <c r="G725" s="21">
        <f t="shared" si="21"/>
        <v>0</v>
      </c>
      <c r="H725" s="21">
        <v>0</v>
      </c>
      <c r="I725" s="22">
        <f t="shared" si="22"/>
        <v>0</v>
      </c>
      <c r="J725" s="14"/>
    </row>
    <row r="726" spans="1:10" ht="35.1" hidden="1" customHeight="1">
      <c r="A726" s="13"/>
      <c r="B726" s="1"/>
      <c r="C726" s="36"/>
      <c r="D726" s="261"/>
      <c r="E726" s="262"/>
      <c r="F726" s="41" t="s">
        <v>268</v>
      </c>
      <c r="G726" s="21">
        <f t="shared" ref="G726:G789" si="23">ROUND(H726/4,2)</f>
        <v>0</v>
      </c>
      <c r="H726" s="21">
        <v>0</v>
      </c>
      <c r="I726" s="22">
        <f t="shared" ref="I726:I789" si="24">G726*B726</f>
        <v>0</v>
      </c>
      <c r="J726" s="14"/>
    </row>
    <row r="727" spans="1:10" ht="35.1" hidden="1" customHeight="1">
      <c r="A727" s="13"/>
      <c r="B727" s="1"/>
      <c r="C727" s="36"/>
      <c r="D727" s="261"/>
      <c r="E727" s="262"/>
      <c r="F727" s="41" t="s">
        <v>268</v>
      </c>
      <c r="G727" s="21">
        <f t="shared" si="23"/>
        <v>0</v>
      </c>
      <c r="H727" s="21">
        <v>0</v>
      </c>
      <c r="I727" s="22">
        <f t="shared" si="24"/>
        <v>0</v>
      </c>
      <c r="J727" s="14"/>
    </row>
    <row r="728" spans="1:10" ht="35.1" hidden="1" customHeight="1">
      <c r="A728" s="13"/>
      <c r="B728" s="1"/>
      <c r="C728" s="36"/>
      <c r="D728" s="261"/>
      <c r="E728" s="262"/>
      <c r="F728" s="41" t="s">
        <v>268</v>
      </c>
      <c r="G728" s="21">
        <f t="shared" si="23"/>
        <v>0</v>
      </c>
      <c r="H728" s="21">
        <v>0</v>
      </c>
      <c r="I728" s="22">
        <f t="shared" si="24"/>
        <v>0</v>
      </c>
      <c r="J728" s="14"/>
    </row>
    <row r="729" spans="1:10" ht="35.1" hidden="1" customHeight="1">
      <c r="A729" s="13"/>
      <c r="B729" s="1"/>
      <c r="C729" s="36"/>
      <c r="D729" s="261"/>
      <c r="E729" s="262"/>
      <c r="F729" s="41" t="s">
        <v>268</v>
      </c>
      <c r="G729" s="21">
        <f t="shared" si="23"/>
        <v>0</v>
      </c>
      <c r="H729" s="21">
        <v>0</v>
      </c>
      <c r="I729" s="22">
        <f t="shared" si="24"/>
        <v>0</v>
      </c>
      <c r="J729" s="14"/>
    </row>
    <row r="730" spans="1:10" ht="35.1" hidden="1" customHeight="1">
      <c r="A730" s="13"/>
      <c r="B730" s="1"/>
      <c r="C730" s="36"/>
      <c r="D730" s="261"/>
      <c r="E730" s="262"/>
      <c r="F730" s="41" t="s">
        <v>268</v>
      </c>
      <c r="G730" s="21">
        <f t="shared" si="23"/>
        <v>0</v>
      </c>
      <c r="H730" s="21">
        <v>0</v>
      </c>
      <c r="I730" s="22">
        <f t="shared" si="24"/>
        <v>0</v>
      </c>
      <c r="J730" s="14"/>
    </row>
    <row r="731" spans="1:10" ht="35.1" hidden="1" customHeight="1">
      <c r="A731" s="13"/>
      <c r="B731" s="1"/>
      <c r="C731" s="36"/>
      <c r="D731" s="261"/>
      <c r="E731" s="262"/>
      <c r="F731" s="41" t="s">
        <v>268</v>
      </c>
      <c r="G731" s="21">
        <f t="shared" si="23"/>
        <v>0</v>
      </c>
      <c r="H731" s="21">
        <v>0</v>
      </c>
      <c r="I731" s="22">
        <f t="shared" si="24"/>
        <v>0</v>
      </c>
      <c r="J731" s="14"/>
    </row>
    <row r="732" spans="1:10" ht="35.1" hidden="1" customHeight="1">
      <c r="A732" s="13"/>
      <c r="B732" s="1"/>
      <c r="C732" s="36"/>
      <c r="D732" s="261"/>
      <c r="E732" s="262"/>
      <c r="F732" s="41" t="s">
        <v>268</v>
      </c>
      <c r="G732" s="21">
        <f t="shared" si="23"/>
        <v>0</v>
      </c>
      <c r="H732" s="21">
        <v>0</v>
      </c>
      <c r="I732" s="22">
        <f t="shared" si="24"/>
        <v>0</v>
      </c>
      <c r="J732" s="14"/>
    </row>
    <row r="733" spans="1:10" ht="35.1" hidden="1" customHeight="1">
      <c r="A733" s="13"/>
      <c r="B733" s="1"/>
      <c r="C733" s="36"/>
      <c r="D733" s="261"/>
      <c r="E733" s="262"/>
      <c r="F733" s="41" t="s">
        <v>268</v>
      </c>
      <c r="G733" s="21">
        <f t="shared" si="23"/>
        <v>0</v>
      </c>
      <c r="H733" s="21">
        <v>0</v>
      </c>
      <c r="I733" s="22">
        <f t="shared" si="24"/>
        <v>0</v>
      </c>
      <c r="J733" s="14"/>
    </row>
    <row r="734" spans="1:10" ht="35.1" hidden="1" customHeight="1">
      <c r="A734" s="13"/>
      <c r="B734" s="1"/>
      <c r="C734" s="36"/>
      <c r="D734" s="261"/>
      <c r="E734" s="262"/>
      <c r="F734" s="41" t="s">
        <v>268</v>
      </c>
      <c r="G734" s="21">
        <f t="shared" si="23"/>
        <v>0</v>
      </c>
      <c r="H734" s="21">
        <v>0</v>
      </c>
      <c r="I734" s="22">
        <f t="shared" si="24"/>
        <v>0</v>
      </c>
      <c r="J734" s="14"/>
    </row>
    <row r="735" spans="1:10" ht="35.1" hidden="1" customHeight="1">
      <c r="A735" s="13"/>
      <c r="B735" s="1"/>
      <c r="C735" s="36"/>
      <c r="D735" s="261"/>
      <c r="E735" s="262"/>
      <c r="F735" s="41" t="s">
        <v>268</v>
      </c>
      <c r="G735" s="21">
        <f t="shared" si="23"/>
        <v>0</v>
      </c>
      <c r="H735" s="21">
        <v>0</v>
      </c>
      <c r="I735" s="22">
        <f t="shared" si="24"/>
        <v>0</v>
      </c>
      <c r="J735" s="14"/>
    </row>
    <row r="736" spans="1:10" ht="35.1" hidden="1" customHeight="1">
      <c r="A736" s="13"/>
      <c r="B736" s="1"/>
      <c r="C736" s="37"/>
      <c r="D736" s="261"/>
      <c r="E736" s="262"/>
      <c r="F736" s="41" t="s">
        <v>268</v>
      </c>
      <c r="G736" s="21">
        <f t="shared" si="23"/>
        <v>0</v>
      </c>
      <c r="H736" s="21">
        <v>0</v>
      </c>
      <c r="I736" s="22">
        <f t="shared" si="24"/>
        <v>0</v>
      </c>
      <c r="J736" s="14"/>
    </row>
    <row r="737" spans="1:10" ht="35.1" hidden="1" customHeight="1">
      <c r="A737" s="13"/>
      <c r="B737" s="1"/>
      <c r="C737" s="37"/>
      <c r="D737" s="261"/>
      <c r="E737" s="262"/>
      <c r="F737" s="41" t="s">
        <v>268</v>
      </c>
      <c r="G737" s="21">
        <f t="shared" si="23"/>
        <v>0</v>
      </c>
      <c r="H737" s="21">
        <v>0</v>
      </c>
      <c r="I737" s="22">
        <f t="shared" si="24"/>
        <v>0</v>
      </c>
      <c r="J737" s="14"/>
    </row>
    <row r="738" spans="1:10" ht="35.1" hidden="1" customHeight="1">
      <c r="A738" s="13"/>
      <c r="B738" s="1"/>
      <c r="C738" s="36"/>
      <c r="D738" s="261"/>
      <c r="E738" s="262"/>
      <c r="F738" s="41" t="s">
        <v>268</v>
      </c>
      <c r="G738" s="21">
        <f t="shared" si="23"/>
        <v>0</v>
      </c>
      <c r="H738" s="21">
        <v>0</v>
      </c>
      <c r="I738" s="22">
        <f t="shared" si="24"/>
        <v>0</v>
      </c>
      <c r="J738" s="14"/>
    </row>
    <row r="739" spans="1:10" ht="35.1" hidden="1" customHeight="1">
      <c r="A739" s="13"/>
      <c r="B739" s="1"/>
      <c r="C739" s="36"/>
      <c r="D739" s="261"/>
      <c r="E739" s="262"/>
      <c r="F739" s="41" t="s">
        <v>268</v>
      </c>
      <c r="G739" s="21">
        <f t="shared" si="23"/>
        <v>0</v>
      </c>
      <c r="H739" s="21">
        <v>0</v>
      </c>
      <c r="I739" s="22">
        <f t="shared" si="24"/>
        <v>0</v>
      </c>
      <c r="J739" s="14"/>
    </row>
    <row r="740" spans="1:10" ht="35.1" hidden="1" customHeight="1">
      <c r="A740" s="13"/>
      <c r="B740" s="1"/>
      <c r="C740" s="36"/>
      <c r="D740" s="261"/>
      <c r="E740" s="262"/>
      <c r="F740" s="41" t="s">
        <v>268</v>
      </c>
      <c r="G740" s="21">
        <f t="shared" si="23"/>
        <v>0</v>
      </c>
      <c r="H740" s="21">
        <v>0</v>
      </c>
      <c r="I740" s="22">
        <f t="shared" si="24"/>
        <v>0</v>
      </c>
      <c r="J740" s="14"/>
    </row>
    <row r="741" spans="1:10" ht="35.1" hidden="1" customHeight="1">
      <c r="A741" s="13"/>
      <c r="B741" s="1"/>
      <c r="C741" s="36"/>
      <c r="D741" s="261"/>
      <c r="E741" s="262"/>
      <c r="F741" s="41" t="s">
        <v>268</v>
      </c>
      <c r="G741" s="21">
        <f t="shared" si="23"/>
        <v>0</v>
      </c>
      <c r="H741" s="21">
        <v>0</v>
      </c>
      <c r="I741" s="22">
        <f t="shared" si="24"/>
        <v>0</v>
      </c>
      <c r="J741" s="14"/>
    </row>
    <row r="742" spans="1:10" ht="35.1" hidden="1" customHeight="1">
      <c r="A742" s="13"/>
      <c r="B742" s="1"/>
      <c r="C742" s="36"/>
      <c r="D742" s="261"/>
      <c r="E742" s="262"/>
      <c r="F742" s="41" t="s">
        <v>268</v>
      </c>
      <c r="G742" s="21">
        <f t="shared" si="23"/>
        <v>0</v>
      </c>
      <c r="H742" s="21">
        <v>0</v>
      </c>
      <c r="I742" s="22">
        <f t="shared" si="24"/>
        <v>0</v>
      </c>
      <c r="J742" s="14"/>
    </row>
    <row r="743" spans="1:10" ht="35.1" hidden="1" customHeight="1">
      <c r="A743" s="13"/>
      <c r="B743" s="1"/>
      <c r="C743" s="36"/>
      <c r="D743" s="261"/>
      <c r="E743" s="262"/>
      <c r="F743" s="41" t="s">
        <v>268</v>
      </c>
      <c r="G743" s="21">
        <f t="shared" si="23"/>
        <v>0</v>
      </c>
      <c r="H743" s="21">
        <v>0</v>
      </c>
      <c r="I743" s="22">
        <f t="shared" si="24"/>
        <v>0</v>
      </c>
      <c r="J743" s="14"/>
    </row>
    <row r="744" spans="1:10" ht="35.1" hidden="1" customHeight="1">
      <c r="A744" s="13"/>
      <c r="B744" s="1"/>
      <c r="C744" s="36"/>
      <c r="D744" s="261"/>
      <c r="E744" s="262"/>
      <c r="F744" s="41" t="s">
        <v>268</v>
      </c>
      <c r="G744" s="21">
        <f t="shared" si="23"/>
        <v>0</v>
      </c>
      <c r="H744" s="21">
        <v>0</v>
      </c>
      <c r="I744" s="22">
        <f t="shared" si="24"/>
        <v>0</v>
      </c>
      <c r="J744" s="14"/>
    </row>
    <row r="745" spans="1:10" ht="35.1" hidden="1" customHeight="1">
      <c r="A745" s="13"/>
      <c r="B745" s="1"/>
      <c r="C745" s="36"/>
      <c r="D745" s="261"/>
      <c r="E745" s="262"/>
      <c r="F745" s="41" t="s">
        <v>268</v>
      </c>
      <c r="G745" s="21">
        <f t="shared" si="23"/>
        <v>0</v>
      </c>
      <c r="H745" s="21">
        <v>0</v>
      </c>
      <c r="I745" s="22">
        <f t="shared" si="24"/>
        <v>0</v>
      </c>
      <c r="J745" s="14"/>
    </row>
    <row r="746" spans="1:10" ht="35.1" hidden="1" customHeight="1">
      <c r="A746" s="13"/>
      <c r="B746" s="1"/>
      <c r="C746" s="36"/>
      <c r="D746" s="261"/>
      <c r="E746" s="262"/>
      <c r="F746" s="41" t="s">
        <v>268</v>
      </c>
      <c r="G746" s="21">
        <f t="shared" si="23"/>
        <v>0</v>
      </c>
      <c r="H746" s="21">
        <v>0</v>
      </c>
      <c r="I746" s="22">
        <f t="shared" si="24"/>
        <v>0</v>
      </c>
      <c r="J746" s="14"/>
    </row>
    <row r="747" spans="1:10" ht="35.1" hidden="1" customHeight="1">
      <c r="A747" s="13"/>
      <c r="B747" s="1"/>
      <c r="C747" s="36"/>
      <c r="D747" s="261"/>
      <c r="E747" s="262"/>
      <c r="F747" s="41" t="s">
        <v>268</v>
      </c>
      <c r="G747" s="21">
        <f t="shared" si="23"/>
        <v>0</v>
      </c>
      <c r="H747" s="21">
        <v>0</v>
      </c>
      <c r="I747" s="22">
        <f t="shared" si="24"/>
        <v>0</v>
      </c>
      <c r="J747" s="14"/>
    </row>
    <row r="748" spans="1:10" ht="35.1" hidden="1" customHeight="1">
      <c r="A748" s="13"/>
      <c r="B748" s="1"/>
      <c r="C748" s="36"/>
      <c r="D748" s="261"/>
      <c r="E748" s="262"/>
      <c r="F748" s="41" t="s">
        <v>268</v>
      </c>
      <c r="G748" s="21">
        <f t="shared" si="23"/>
        <v>0</v>
      </c>
      <c r="H748" s="21">
        <v>0</v>
      </c>
      <c r="I748" s="22">
        <f t="shared" si="24"/>
        <v>0</v>
      </c>
      <c r="J748" s="14"/>
    </row>
    <row r="749" spans="1:10" ht="35.1" hidden="1" customHeight="1">
      <c r="A749" s="13"/>
      <c r="B749" s="1"/>
      <c r="C749" s="37"/>
      <c r="D749" s="261"/>
      <c r="E749" s="262"/>
      <c r="F749" s="41" t="s">
        <v>268</v>
      </c>
      <c r="G749" s="21">
        <f t="shared" si="23"/>
        <v>0</v>
      </c>
      <c r="H749" s="21">
        <v>0</v>
      </c>
      <c r="I749" s="22">
        <f t="shared" si="24"/>
        <v>0</v>
      </c>
      <c r="J749" s="14"/>
    </row>
    <row r="750" spans="1:10" ht="35.1" hidden="1" customHeight="1">
      <c r="A750" s="13"/>
      <c r="B750" s="1"/>
      <c r="C750" s="36"/>
      <c r="D750" s="261"/>
      <c r="E750" s="262"/>
      <c r="F750" s="41" t="s">
        <v>268</v>
      </c>
      <c r="G750" s="21">
        <f t="shared" si="23"/>
        <v>0</v>
      </c>
      <c r="H750" s="21">
        <v>0</v>
      </c>
      <c r="I750" s="22">
        <f t="shared" si="24"/>
        <v>0</v>
      </c>
      <c r="J750" s="14"/>
    </row>
    <row r="751" spans="1:10" ht="35.1" hidden="1" customHeight="1">
      <c r="A751" s="13"/>
      <c r="B751" s="1"/>
      <c r="C751" s="36"/>
      <c r="D751" s="261"/>
      <c r="E751" s="262"/>
      <c r="F751" s="41" t="s">
        <v>268</v>
      </c>
      <c r="G751" s="21">
        <f t="shared" si="23"/>
        <v>0</v>
      </c>
      <c r="H751" s="21">
        <v>0</v>
      </c>
      <c r="I751" s="22">
        <f t="shared" si="24"/>
        <v>0</v>
      </c>
      <c r="J751" s="14"/>
    </row>
    <row r="752" spans="1:10" ht="35.1" hidden="1" customHeight="1">
      <c r="A752" s="13"/>
      <c r="B752" s="1"/>
      <c r="C752" s="36"/>
      <c r="D752" s="261"/>
      <c r="E752" s="262"/>
      <c r="F752" s="41" t="s">
        <v>268</v>
      </c>
      <c r="G752" s="21">
        <f t="shared" si="23"/>
        <v>0</v>
      </c>
      <c r="H752" s="21">
        <v>0</v>
      </c>
      <c r="I752" s="22">
        <f t="shared" si="24"/>
        <v>0</v>
      </c>
      <c r="J752" s="14"/>
    </row>
    <row r="753" spans="1:10" ht="35.1" hidden="1" customHeight="1">
      <c r="A753" s="13"/>
      <c r="B753" s="1"/>
      <c r="C753" s="36"/>
      <c r="D753" s="261"/>
      <c r="E753" s="262"/>
      <c r="F753" s="41" t="s">
        <v>268</v>
      </c>
      <c r="G753" s="21">
        <f t="shared" si="23"/>
        <v>0</v>
      </c>
      <c r="H753" s="21">
        <v>0</v>
      </c>
      <c r="I753" s="22">
        <f t="shared" si="24"/>
        <v>0</v>
      </c>
      <c r="J753" s="14"/>
    </row>
    <row r="754" spans="1:10" ht="35.1" hidden="1" customHeight="1">
      <c r="A754" s="13"/>
      <c r="B754" s="1"/>
      <c r="C754" s="36"/>
      <c r="D754" s="261"/>
      <c r="E754" s="262"/>
      <c r="F754" s="41" t="s">
        <v>268</v>
      </c>
      <c r="G754" s="21">
        <f t="shared" si="23"/>
        <v>0</v>
      </c>
      <c r="H754" s="21">
        <v>0</v>
      </c>
      <c r="I754" s="22">
        <f t="shared" si="24"/>
        <v>0</v>
      </c>
      <c r="J754" s="14"/>
    </row>
    <row r="755" spans="1:10" ht="35.1" hidden="1" customHeight="1">
      <c r="A755" s="13"/>
      <c r="B755" s="1"/>
      <c r="C755" s="36"/>
      <c r="D755" s="261"/>
      <c r="E755" s="262"/>
      <c r="F755" s="41" t="s">
        <v>268</v>
      </c>
      <c r="G755" s="21">
        <f t="shared" si="23"/>
        <v>0</v>
      </c>
      <c r="H755" s="21">
        <v>0</v>
      </c>
      <c r="I755" s="22">
        <f t="shared" si="24"/>
        <v>0</v>
      </c>
      <c r="J755" s="14"/>
    </row>
    <row r="756" spans="1:10" ht="35.1" hidden="1" customHeight="1">
      <c r="A756" s="13"/>
      <c r="B756" s="1"/>
      <c r="C756" s="36"/>
      <c r="D756" s="261"/>
      <c r="E756" s="262"/>
      <c r="F756" s="41" t="s">
        <v>268</v>
      </c>
      <c r="G756" s="21">
        <f t="shared" si="23"/>
        <v>0</v>
      </c>
      <c r="H756" s="21">
        <v>0</v>
      </c>
      <c r="I756" s="22">
        <f t="shared" si="24"/>
        <v>0</v>
      </c>
      <c r="J756" s="14"/>
    </row>
    <row r="757" spans="1:10" ht="35.1" hidden="1" customHeight="1">
      <c r="A757" s="13"/>
      <c r="B757" s="1"/>
      <c r="C757" s="36"/>
      <c r="D757" s="261"/>
      <c r="E757" s="262"/>
      <c r="F757" s="41" t="s">
        <v>268</v>
      </c>
      <c r="G757" s="21">
        <f t="shared" si="23"/>
        <v>0</v>
      </c>
      <c r="H757" s="21">
        <v>0</v>
      </c>
      <c r="I757" s="22">
        <f t="shared" si="24"/>
        <v>0</v>
      </c>
      <c r="J757" s="14"/>
    </row>
    <row r="758" spans="1:10" ht="35.1" hidden="1" customHeight="1">
      <c r="A758" s="13"/>
      <c r="B758" s="1"/>
      <c r="C758" s="36"/>
      <c r="D758" s="261"/>
      <c r="E758" s="262"/>
      <c r="F758" s="41" t="s">
        <v>268</v>
      </c>
      <c r="G758" s="21">
        <f t="shared" si="23"/>
        <v>0</v>
      </c>
      <c r="H758" s="21">
        <v>0</v>
      </c>
      <c r="I758" s="22">
        <f t="shared" si="24"/>
        <v>0</v>
      </c>
      <c r="J758" s="14"/>
    </row>
    <row r="759" spans="1:10" ht="35.1" hidden="1" customHeight="1">
      <c r="A759" s="13"/>
      <c r="B759" s="1"/>
      <c r="C759" s="36"/>
      <c r="D759" s="261"/>
      <c r="E759" s="262"/>
      <c r="F759" s="41" t="s">
        <v>268</v>
      </c>
      <c r="G759" s="21">
        <f t="shared" si="23"/>
        <v>0</v>
      </c>
      <c r="H759" s="21">
        <v>0</v>
      </c>
      <c r="I759" s="22">
        <f t="shared" si="24"/>
        <v>0</v>
      </c>
      <c r="J759" s="14"/>
    </row>
    <row r="760" spans="1:10" ht="35.1" hidden="1" customHeight="1">
      <c r="A760" s="13"/>
      <c r="B760" s="1"/>
      <c r="C760" s="36"/>
      <c r="D760" s="261"/>
      <c r="E760" s="262"/>
      <c r="F760" s="41" t="s">
        <v>268</v>
      </c>
      <c r="G760" s="21">
        <f t="shared" si="23"/>
        <v>0</v>
      </c>
      <c r="H760" s="21">
        <v>0</v>
      </c>
      <c r="I760" s="22">
        <f t="shared" si="24"/>
        <v>0</v>
      </c>
      <c r="J760" s="14"/>
    </row>
    <row r="761" spans="1:10" ht="35.1" hidden="1" customHeight="1">
      <c r="A761" s="13"/>
      <c r="B761" s="1"/>
      <c r="C761" s="36"/>
      <c r="D761" s="261"/>
      <c r="E761" s="262"/>
      <c r="F761" s="41" t="s">
        <v>268</v>
      </c>
      <c r="G761" s="21">
        <f t="shared" si="23"/>
        <v>0</v>
      </c>
      <c r="H761" s="21">
        <v>0</v>
      </c>
      <c r="I761" s="22">
        <f t="shared" si="24"/>
        <v>0</v>
      </c>
      <c r="J761" s="14"/>
    </row>
    <row r="762" spans="1:10" ht="35.1" hidden="1" customHeight="1">
      <c r="A762" s="13"/>
      <c r="B762" s="1"/>
      <c r="C762" s="36"/>
      <c r="D762" s="261"/>
      <c r="E762" s="262"/>
      <c r="F762" s="41" t="s">
        <v>268</v>
      </c>
      <c r="G762" s="21">
        <f t="shared" si="23"/>
        <v>0</v>
      </c>
      <c r="H762" s="21">
        <v>0</v>
      </c>
      <c r="I762" s="22">
        <f t="shared" si="24"/>
        <v>0</v>
      </c>
      <c r="J762" s="14"/>
    </row>
    <row r="763" spans="1:10" ht="35.1" hidden="1" customHeight="1">
      <c r="A763" s="13"/>
      <c r="B763" s="1"/>
      <c r="C763" s="36"/>
      <c r="D763" s="261"/>
      <c r="E763" s="262"/>
      <c r="F763" s="41" t="s">
        <v>268</v>
      </c>
      <c r="G763" s="21">
        <f t="shared" si="23"/>
        <v>0</v>
      </c>
      <c r="H763" s="21">
        <v>0</v>
      </c>
      <c r="I763" s="22">
        <f t="shared" si="24"/>
        <v>0</v>
      </c>
      <c r="J763" s="14"/>
    </row>
    <row r="764" spans="1:10" ht="35.1" hidden="1" customHeight="1">
      <c r="A764" s="13"/>
      <c r="B764" s="1"/>
      <c r="C764" s="36"/>
      <c r="D764" s="261"/>
      <c r="E764" s="262"/>
      <c r="F764" s="41" t="s">
        <v>268</v>
      </c>
      <c r="G764" s="21">
        <f t="shared" si="23"/>
        <v>0</v>
      </c>
      <c r="H764" s="21">
        <v>0</v>
      </c>
      <c r="I764" s="22">
        <f t="shared" si="24"/>
        <v>0</v>
      </c>
      <c r="J764" s="14"/>
    </row>
    <row r="765" spans="1:10" ht="35.1" hidden="1" customHeight="1">
      <c r="A765" s="13"/>
      <c r="B765" s="1"/>
      <c r="C765" s="36"/>
      <c r="D765" s="261"/>
      <c r="E765" s="262"/>
      <c r="F765" s="41" t="s">
        <v>268</v>
      </c>
      <c r="G765" s="21">
        <f t="shared" si="23"/>
        <v>0</v>
      </c>
      <c r="H765" s="21">
        <v>0</v>
      </c>
      <c r="I765" s="22">
        <f t="shared" si="24"/>
        <v>0</v>
      </c>
      <c r="J765" s="14"/>
    </row>
    <row r="766" spans="1:10" ht="35.1" hidden="1" customHeight="1">
      <c r="A766" s="13"/>
      <c r="B766" s="1"/>
      <c r="C766" s="36"/>
      <c r="D766" s="261"/>
      <c r="E766" s="262"/>
      <c r="F766" s="41" t="s">
        <v>268</v>
      </c>
      <c r="G766" s="21">
        <f t="shared" si="23"/>
        <v>0</v>
      </c>
      <c r="H766" s="21">
        <v>0</v>
      </c>
      <c r="I766" s="22">
        <f t="shared" si="24"/>
        <v>0</v>
      </c>
      <c r="J766" s="14"/>
    </row>
    <row r="767" spans="1:10" ht="35.1" hidden="1" customHeight="1">
      <c r="A767" s="13"/>
      <c r="B767" s="1"/>
      <c r="C767" s="36"/>
      <c r="D767" s="261"/>
      <c r="E767" s="262"/>
      <c r="F767" s="41" t="s">
        <v>268</v>
      </c>
      <c r="G767" s="21">
        <f t="shared" si="23"/>
        <v>0</v>
      </c>
      <c r="H767" s="21">
        <v>0</v>
      </c>
      <c r="I767" s="22">
        <f t="shared" si="24"/>
        <v>0</v>
      </c>
      <c r="J767" s="14"/>
    </row>
    <row r="768" spans="1:10" ht="35.1" hidden="1" customHeight="1">
      <c r="A768" s="13"/>
      <c r="B768" s="1"/>
      <c r="C768" s="36"/>
      <c r="D768" s="261"/>
      <c r="E768" s="262"/>
      <c r="F768" s="41" t="s">
        <v>268</v>
      </c>
      <c r="G768" s="21">
        <f t="shared" si="23"/>
        <v>0</v>
      </c>
      <c r="H768" s="21">
        <v>0</v>
      </c>
      <c r="I768" s="22">
        <f t="shared" si="24"/>
        <v>0</v>
      </c>
      <c r="J768" s="14"/>
    </row>
    <row r="769" spans="1:10" ht="35.1" hidden="1" customHeight="1">
      <c r="A769" s="13"/>
      <c r="B769" s="1"/>
      <c r="C769" s="36"/>
      <c r="D769" s="261"/>
      <c r="E769" s="262"/>
      <c r="F769" s="41" t="s">
        <v>268</v>
      </c>
      <c r="G769" s="21">
        <f t="shared" si="23"/>
        <v>0</v>
      </c>
      <c r="H769" s="21">
        <v>0</v>
      </c>
      <c r="I769" s="22">
        <f t="shared" si="24"/>
        <v>0</v>
      </c>
      <c r="J769" s="14"/>
    </row>
    <row r="770" spans="1:10" ht="35.1" hidden="1" customHeight="1">
      <c r="A770" s="13"/>
      <c r="B770" s="1"/>
      <c r="C770" s="36"/>
      <c r="D770" s="261"/>
      <c r="E770" s="262"/>
      <c r="F770" s="41" t="s">
        <v>268</v>
      </c>
      <c r="G770" s="21">
        <f t="shared" si="23"/>
        <v>0</v>
      </c>
      <c r="H770" s="21">
        <v>0</v>
      </c>
      <c r="I770" s="22">
        <f t="shared" si="24"/>
        <v>0</v>
      </c>
      <c r="J770" s="14"/>
    </row>
    <row r="771" spans="1:10" ht="35.1" hidden="1" customHeight="1">
      <c r="A771" s="13"/>
      <c r="B771" s="1"/>
      <c r="C771" s="36"/>
      <c r="D771" s="261"/>
      <c r="E771" s="262"/>
      <c r="F771" s="41" t="s">
        <v>268</v>
      </c>
      <c r="G771" s="21">
        <f t="shared" si="23"/>
        <v>0</v>
      </c>
      <c r="H771" s="21">
        <v>0</v>
      </c>
      <c r="I771" s="22">
        <f t="shared" si="24"/>
        <v>0</v>
      </c>
      <c r="J771" s="14"/>
    </row>
    <row r="772" spans="1:10" ht="35.1" hidden="1" customHeight="1">
      <c r="A772" s="13"/>
      <c r="B772" s="1"/>
      <c r="C772" s="36"/>
      <c r="D772" s="261"/>
      <c r="E772" s="262"/>
      <c r="F772" s="41" t="s">
        <v>268</v>
      </c>
      <c r="G772" s="21">
        <f t="shared" si="23"/>
        <v>0</v>
      </c>
      <c r="H772" s="21">
        <v>0</v>
      </c>
      <c r="I772" s="22">
        <f t="shared" si="24"/>
        <v>0</v>
      </c>
      <c r="J772" s="14"/>
    </row>
    <row r="773" spans="1:10" ht="35.1" hidden="1" customHeight="1">
      <c r="A773" s="13"/>
      <c r="B773" s="1"/>
      <c r="C773" s="36"/>
      <c r="D773" s="261"/>
      <c r="E773" s="262"/>
      <c r="F773" s="41" t="s">
        <v>268</v>
      </c>
      <c r="G773" s="21">
        <f t="shared" si="23"/>
        <v>0</v>
      </c>
      <c r="H773" s="21">
        <v>0</v>
      </c>
      <c r="I773" s="22">
        <f t="shared" si="24"/>
        <v>0</v>
      </c>
      <c r="J773" s="14"/>
    </row>
    <row r="774" spans="1:10" ht="35.1" hidden="1" customHeight="1">
      <c r="A774" s="13"/>
      <c r="B774" s="1"/>
      <c r="C774" s="36"/>
      <c r="D774" s="261"/>
      <c r="E774" s="262"/>
      <c r="F774" s="41" t="s">
        <v>268</v>
      </c>
      <c r="G774" s="21">
        <f t="shared" si="23"/>
        <v>0</v>
      </c>
      <c r="H774" s="21">
        <v>0</v>
      </c>
      <c r="I774" s="22">
        <f t="shared" si="24"/>
        <v>0</v>
      </c>
      <c r="J774" s="14"/>
    </row>
    <row r="775" spans="1:10" ht="35.1" hidden="1" customHeight="1">
      <c r="A775" s="13"/>
      <c r="B775" s="1"/>
      <c r="C775" s="36"/>
      <c r="D775" s="261"/>
      <c r="E775" s="262"/>
      <c r="F775" s="41" t="s">
        <v>268</v>
      </c>
      <c r="G775" s="21">
        <f t="shared" si="23"/>
        <v>0</v>
      </c>
      <c r="H775" s="21">
        <v>0</v>
      </c>
      <c r="I775" s="22">
        <f t="shared" si="24"/>
        <v>0</v>
      </c>
      <c r="J775" s="14"/>
    </row>
    <row r="776" spans="1:10" ht="35.1" hidden="1" customHeight="1">
      <c r="A776" s="13"/>
      <c r="B776" s="1"/>
      <c r="C776" s="36"/>
      <c r="D776" s="261"/>
      <c r="E776" s="262"/>
      <c r="F776" s="41" t="s">
        <v>268</v>
      </c>
      <c r="G776" s="21">
        <f t="shared" si="23"/>
        <v>0</v>
      </c>
      <c r="H776" s="21">
        <v>0</v>
      </c>
      <c r="I776" s="22">
        <f t="shared" si="24"/>
        <v>0</v>
      </c>
      <c r="J776" s="14"/>
    </row>
    <row r="777" spans="1:10" ht="35.1" hidden="1" customHeight="1">
      <c r="A777" s="13"/>
      <c r="B777" s="1"/>
      <c r="C777" s="37"/>
      <c r="D777" s="261"/>
      <c r="E777" s="262"/>
      <c r="F777" s="41" t="s">
        <v>268</v>
      </c>
      <c r="G777" s="21">
        <f t="shared" si="23"/>
        <v>0</v>
      </c>
      <c r="H777" s="21">
        <v>0</v>
      </c>
      <c r="I777" s="22">
        <f t="shared" si="24"/>
        <v>0</v>
      </c>
      <c r="J777" s="14"/>
    </row>
    <row r="778" spans="1:10" ht="35.1" hidden="1" customHeight="1">
      <c r="A778" s="13"/>
      <c r="B778" s="1"/>
      <c r="C778" s="36"/>
      <c r="D778" s="261"/>
      <c r="E778" s="262"/>
      <c r="F778" s="41" t="s">
        <v>268</v>
      </c>
      <c r="G778" s="21">
        <f t="shared" si="23"/>
        <v>0</v>
      </c>
      <c r="H778" s="21">
        <v>0</v>
      </c>
      <c r="I778" s="22">
        <f t="shared" si="24"/>
        <v>0</v>
      </c>
      <c r="J778" s="14"/>
    </row>
    <row r="779" spans="1:10" ht="35.1" hidden="1" customHeight="1">
      <c r="A779" s="13"/>
      <c r="B779" s="1"/>
      <c r="C779" s="36"/>
      <c r="D779" s="261"/>
      <c r="E779" s="262"/>
      <c r="F779" s="41" t="s">
        <v>268</v>
      </c>
      <c r="G779" s="21">
        <f t="shared" si="23"/>
        <v>0</v>
      </c>
      <c r="H779" s="21">
        <v>0</v>
      </c>
      <c r="I779" s="22">
        <f t="shared" si="24"/>
        <v>0</v>
      </c>
      <c r="J779" s="14"/>
    </row>
    <row r="780" spans="1:10" ht="35.1" hidden="1" customHeight="1">
      <c r="A780" s="13"/>
      <c r="B780" s="1"/>
      <c r="C780" s="36"/>
      <c r="D780" s="261"/>
      <c r="E780" s="262"/>
      <c r="F780" s="41" t="s">
        <v>268</v>
      </c>
      <c r="G780" s="21">
        <f t="shared" si="23"/>
        <v>0</v>
      </c>
      <c r="H780" s="21">
        <v>0</v>
      </c>
      <c r="I780" s="22">
        <f t="shared" si="24"/>
        <v>0</v>
      </c>
      <c r="J780" s="14"/>
    </row>
    <row r="781" spans="1:10" ht="35.1" hidden="1" customHeight="1">
      <c r="A781" s="13"/>
      <c r="B781" s="1"/>
      <c r="C781" s="36"/>
      <c r="D781" s="261"/>
      <c r="E781" s="262"/>
      <c r="F781" s="41" t="s">
        <v>268</v>
      </c>
      <c r="G781" s="21">
        <f t="shared" si="23"/>
        <v>0</v>
      </c>
      <c r="H781" s="21">
        <v>0</v>
      </c>
      <c r="I781" s="22">
        <f t="shared" si="24"/>
        <v>0</v>
      </c>
      <c r="J781" s="14"/>
    </row>
    <row r="782" spans="1:10" ht="35.1" hidden="1" customHeight="1">
      <c r="A782" s="13"/>
      <c r="B782" s="1"/>
      <c r="C782" s="36"/>
      <c r="D782" s="261"/>
      <c r="E782" s="262"/>
      <c r="F782" s="41" t="s">
        <v>268</v>
      </c>
      <c r="G782" s="21">
        <f t="shared" si="23"/>
        <v>0</v>
      </c>
      <c r="H782" s="21">
        <v>0</v>
      </c>
      <c r="I782" s="22">
        <f t="shared" si="24"/>
        <v>0</v>
      </c>
      <c r="J782" s="14"/>
    </row>
    <row r="783" spans="1:10" ht="35.1" hidden="1" customHeight="1">
      <c r="A783" s="13"/>
      <c r="B783" s="1"/>
      <c r="C783" s="36"/>
      <c r="D783" s="261"/>
      <c r="E783" s="262"/>
      <c r="F783" s="41" t="s">
        <v>268</v>
      </c>
      <c r="G783" s="21">
        <f t="shared" si="23"/>
        <v>0</v>
      </c>
      <c r="H783" s="21">
        <v>0</v>
      </c>
      <c r="I783" s="22">
        <f t="shared" si="24"/>
        <v>0</v>
      </c>
      <c r="J783" s="14"/>
    </row>
    <row r="784" spans="1:10" ht="35.1" hidden="1" customHeight="1">
      <c r="A784" s="13"/>
      <c r="B784" s="1"/>
      <c r="C784" s="36"/>
      <c r="D784" s="261"/>
      <c r="E784" s="262"/>
      <c r="F784" s="41" t="s">
        <v>268</v>
      </c>
      <c r="G784" s="21">
        <f t="shared" si="23"/>
        <v>0</v>
      </c>
      <c r="H784" s="21">
        <v>0</v>
      </c>
      <c r="I784" s="22">
        <f t="shared" si="24"/>
        <v>0</v>
      </c>
      <c r="J784" s="14"/>
    </row>
    <row r="785" spans="1:10" ht="35.1" hidden="1" customHeight="1">
      <c r="A785" s="13"/>
      <c r="B785" s="1"/>
      <c r="C785" s="36"/>
      <c r="D785" s="261"/>
      <c r="E785" s="262"/>
      <c r="F785" s="41" t="s">
        <v>268</v>
      </c>
      <c r="G785" s="21">
        <f t="shared" si="23"/>
        <v>0</v>
      </c>
      <c r="H785" s="21">
        <v>0</v>
      </c>
      <c r="I785" s="22">
        <f t="shared" si="24"/>
        <v>0</v>
      </c>
      <c r="J785" s="14"/>
    </row>
    <row r="786" spans="1:10" ht="35.1" hidden="1" customHeight="1">
      <c r="A786" s="13"/>
      <c r="B786" s="1"/>
      <c r="C786" s="36"/>
      <c r="D786" s="261"/>
      <c r="E786" s="262"/>
      <c r="F786" s="41" t="s">
        <v>268</v>
      </c>
      <c r="G786" s="21">
        <f t="shared" si="23"/>
        <v>0</v>
      </c>
      <c r="H786" s="21">
        <v>0</v>
      </c>
      <c r="I786" s="22">
        <f t="shared" si="24"/>
        <v>0</v>
      </c>
      <c r="J786" s="14"/>
    </row>
    <row r="787" spans="1:10" ht="35.1" hidden="1" customHeight="1">
      <c r="A787" s="13"/>
      <c r="B787" s="1"/>
      <c r="C787" s="36"/>
      <c r="D787" s="261"/>
      <c r="E787" s="262"/>
      <c r="F787" s="41" t="s">
        <v>268</v>
      </c>
      <c r="G787" s="21">
        <f t="shared" si="23"/>
        <v>0</v>
      </c>
      <c r="H787" s="21">
        <v>0</v>
      </c>
      <c r="I787" s="22">
        <f t="shared" si="24"/>
        <v>0</v>
      </c>
      <c r="J787" s="14"/>
    </row>
    <row r="788" spans="1:10" ht="35.1" hidden="1" customHeight="1">
      <c r="A788" s="13"/>
      <c r="B788" s="1"/>
      <c r="C788" s="36"/>
      <c r="D788" s="261"/>
      <c r="E788" s="262"/>
      <c r="F788" s="41" t="s">
        <v>268</v>
      </c>
      <c r="G788" s="21">
        <f t="shared" si="23"/>
        <v>0</v>
      </c>
      <c r="H788" s="21">
        <v>0</v>
      </c>
      <c r="I788" s="22">
        <f t="shared" si="24"/>
        <v>0</v>
      </c>
      <c r="J788" s="14"/>
    </row>
    <row r="789" spans="1:10" ht="35.1" hidden="1" customHeight="1">
      <c r="A789" s="13"/>
      <c r="B789" s="1"/>
      <c r="C789" s="36"/>
      <c r="D789" s="261"/>
      <c r="E789" s="262"/>
      <c r="F789" s="41" t="s">
        <v>268</v>
      </c>
      <c r="G789" s="21">
        <f t="shared" si="23"/>
        <v>0</v>
      </c>
      <c r="H789" s="21">
        <v>0</v>
      </c>
      <c r="I789" s="22">
        <f t="shared" si="24"/>
        <v>0</v>
      </c>
      <c r="J789" s="14"/>
    </row>
    <row r="790" spans="1:10" ht="35.1" hidden="1" customHeight="1">
      <c r="A790" s="13"/>
      <c r="B790" s="1"/>
      <c r="C790" s="36"/>
      <c r="D790" s="261"/>
      <c r="E790" s="262"/>
      <c r="F790" s="41" t="s">
        <v>268</v>
      </c>
      <c r="G790" s="21">
        <f t="shared" ref="G790:G853" si="25">ROUND(H790/4,2)</f>
        <v>0</v>
      </c>
      <c r="H790" s="21">
        <v>0</v>
      </c>
      <c r="I790" s="22">
        <f t="shared" ref="I790:I853" si="26">G790*B790</f>
        <v>0</v>
      </c>
      <c r="J790" s="14"/>
    </row>
    <row r="791" spans="1:10" ht="35.1" hidden="1" customHeight="1">
      <c r="A791" s="13"/>
      <c r="B791" s="1"/>
      <c r="C791" s="36"/>
      <c r="D791" s="261"/>
      <c r="E791" s="262"/>
      <c r="F791" s="41" t="s">
        <v>268</v>
      </c>
      <c r="G791" s="21">
        <f t="shared" si="25"/>
        <v>0</v>
      </c>
      <c r="H791" s="21">
        <v>0</v>
      </c>
      <c r="I791" s="22">
        <f t="shared" si="26"/>
        <v>0</v>
      </c>
      <c r="J791" s="14"/>
    </row>
    <row r="792" spans="1:10" ht="35.1" hidden="1" customHeight="1">
      <c r="A792" s="13"/>
      <c r="B792" s="1"/>
      <c r="C792" s="36"/>
      <c r="D792" s="261"/>
      <c r="E792" s="262"/>
      <c r="F792" s="41" t="s">
        <v>268</v>
      </c>
      <c r="G792" s="21">
        <f t="shared" si="25"/>
        <v>0</v>
      </c>
      <c r="H792" s="21">
        <v>0</v>
      </c>
      <c r="I792" s="22">
        <f t="shared" si="26"/>
        <v>0</v>
      </c>
      <c r="J792" s="14"/>
    </row>
    <row r="793" spans="1:10" ht="35.1" hidden="1" customHeight="1">
      <c r="A793" s="13"/>
      <c r="B793" s="1"/>
      <c r="C793" s="36"/>
      <c r="D793" s="261"/>
      <c r="E793" s="262"/>
      <c r="F793" s="41" t="s">
        <v>268</v>
      </c>
      <c r="G793" s="21">
        <f t="shared" si="25"/>
        <v>0</v>
      </c>
      <c r="H793" s="21">
        <v>0</v>
      </c>
      <c r="I793" s="22">
        <f t="shared" si="26"/>
        <v>0</v>
      </c>
      <c r="J793" s="14"/>
    </row>
    <row r="794" spans="1:10" ht="35.1" hidden="1" customHeight="1">
      <c r="A794" s="13"/>
      <c r="B794" s="1"/>
      <c r="C794" s="36"/>
      <c r="D794" s="261"/>
      <c r="E794" s="262"/>
      <c r="F794" s="41" t="s">
        <v>268</v>
      </c>
      <c r="G794" s="21">
        <f t="shared" si="25"/>
        <v>0</v>
      </c>
      <c r="H794" s="21">
        <v>0</v>
      </c>
      <c r="I794" s="22">
        <f t="shared" si="26"/>
        <v>0</v>
      </c>
      <c r="J794" s="14"/>
    </row>
    <row r="795" spans="1:10" ht="35.1" hidden="1" customHeight="1">
      <c r="A795" s="13"/>
      <c r="B795" s="1"/>
      <c r="C795" s="36"/>
      <c r="D795" s="261"/>
      <c r="E795" s="262"/>
      <c r="F795" s="41" t="s">
        <v>268</v>
      </c>
      <c r="G795" s="21">
        <f t="shared" si="25"/>
        <v>0</v>
      </c>
      <c r="H795" s="21">
        <v>0</v>
      </c>
      <c r="I795" s="22">
        <f t="shared" si="26"/>
        <v>0</v>
      </c>
      <c r="J795" s="14"/>
    </row>
    <row r="796" spans="1:10" ht="35.1" hidden="1" customHeight="1">
      <c r="A796" s="13"/>
      <c r="B796" s="1"/>
      <c r="C796" s="36"/>
      <c r="D796" s="261"/>
      <c r="E796" s="262"/>
      <c r="F796" s="41" t="s">
        <v>268</v>
      </c>
      <c r="G796" s="21">
        <f t="shared" si="25"/>
        <v>0</v>
      </c>
      <c r="H796" s="21">
        <v>0</v>
      </c>
      <c r="I796" s="22">
        <f t="shared" si="26"/>
        <v>0</v>
      </c>
      <c r="J796" s="14"/>
    </row>
    <row r="797" spans="1:10" ht="35.1" hidden="1" customHeight="1">
      <c r="A797" s="13"/>
      <c r="B797" s="1"/>
      <c r="C797" s="36"/>
      <c r="D797" s="261"/>
      <c r="E797" s="262"/>
      <c r="F797" s="41" t="s">
        <v>268</v>
      </c>
      <c r="G797" s="21">
        <f t="shared" si="25"/>
        <v>0</v>
      </c>
      <c r="H797" s="21">
        <v>0</v>
      </c>
      <c r="I797" s="22">
        <f t="shared" si="26"/>
        <v>0</v>
      </c>
      <c r="J797" s="14"/>
    </row>
    <row r="798" spans="1:10" ht="35.1" hidden="1" customHeight="1">
      <c r="A798" s="13"/>
      <c r="B798" s="1"/>
      <c r="C798" s="36"/>
      <c r="D798" s="261"/>
      <c r="E798" s="262"/>
      <c r="F798" s="41" t="s">
        <v>268</v>
      </c>
      <c r="G798" s="21">
        <f t="shared" si="25"/>
        <v>0</v>
      </c>
      <c r="H798" s="21">
        <v>0</v>
      </c>
      <c r="I798" s="22">
        <f t="shared" si="26"/>
        <v>0</v>
      </c>
      <c r="J798" s="14"/>
    </row>
    <row r="799" spans="1:10" ht="35.1" hidden="1" customHeight="1">
      <c r="A799" s="13"/>
      <c r="B799" s="1"/>
      <c r="C799" s="36"/>
      <c r="D799" s="261"/>
      <c r="E799" s="262"/>
      <c r="F799" s="41" t="s">
        <v>268</v>
      </c>
      <c r="G799" s="21">
        <f t="shared" si="25"/>
        <v>0</v>
      </c>
      <c r="H799" s="21">
        <v>0</v>
      </c>
      <c r="I799" s="22">
        <f t="shared" si="26"/>
        <v>0</v>
      </c>
      <c r="J799" s="14"/>
    </row>
    <row r="800" spans="1:10" ht="35.1" hidden="1" customHeight="1">
      <c r="A800" s="13"/>
      <c r="B800" s="1"/>
      <c r="C800" s="36"/>
      <c r="D800" s="261"/>
      <c r="E800" s="262"/>
      <c r="F800" s="41" t="s">
        <v>268</v>
      </c>
      <c r="G800" s="21">
        <f t="shared" si="25"/>
        <v>0</v>
      </c>
      <c r="H800" s="21">
        <v>0</v>
      </c>
      <c r="I800" s="22">
        <f t="shared" si="26"/>
        <v>0</v>
      </c>
      <c r="J800" s="14"/>
    </row>
    <row r="801" spans="1:10" ht="35.1" hidden="1" customHeight="1">
      <c r="A801" s="13"/>
      <c r="B801" s="1"/>
      <c r="C801" s="37"/>
      <c r="D801" s="261"/>
      <c r="E801" s="262"/>
      <c r="F801" s="41" t="s">
        <v>268</v>
      </c>
      <c r="G801" s="21">
        <f t="shared" si="25"/>
        <v>0</v>
      </c>
      <c r="H801" s="21">
        <v>0</v>
      </c>
      <c r="I801" s="22">
        <f t="shared" si="26"/>
        <v>0</v>
      </c>
      <c r="J801" s="14"/>
    </row>
    <row r="802" spans="1:10" ht="35.1" hidden="1" customHeight="1">
      <c r="A802" s="13"/>
      <c r="B802" s="1"/>
      <c r="C802" s="36"/>
      <c r="D802" s="261"/>
      <c r="E802" s="262"/>
      <c r="F802" s="41" t="s">
        <v>268</v>
      </c>
      <c r="G802" s="21">
        <f t="shared" si="25"/>
        <v>0</v>
      </c>
      <c r="H802" s="21">
        <v>0</v>
      </c>
      <c r="I802" s="22">
        <f t="shared" si="26"/>
        <v>0</v>
      </c>
      <c r="J802" s="14"/>
    </row>
    <row r="803" spans="1:10" ht="35.1" hidden="1" customHeight="1">
      <c r="A803" s="13"/>
      <c r="B803" s="1"/>
      <c r="C803" s="36"/>
      <c r="D803" s="261"/>
      <c r="E803" s="262"/>
      <c r="F803" s="41" t="s">
        <v>268</v>
      </c>
      <c r="G803" s="21">
        <f t="shared" si="25"/>
        <v>0</v>
      </c>
      <c r="H803" s="21">
        <v>0</v>
      </c>
      <c r="I803" s="22">
        <f t="shared" si="26"/>
        <v>0</v>
      </c>
      <c r="J803" s="14"/>
    </row>
    <row r="804" spans="1:10" ht="35.1" hidden="1" customHeight="1">
      <c r="A804" s="13"/>
      <c r="B804" s="1"/>
      <c r="C804" s="36"/>
      <c r="D804" s="261"/>
      <c r="E804" s="262"/>
      <c r="F804" s="41" t="s">
        <v>268</v>
      </c>
      <c r="G804" s="21">
        <f t="shared" si="25"/>
        <v>0</v>
      </c>
      <c r="H804" s="21">
        <v>0</v>
      </c>
      <c r="I804" s="22">
        <f t="shared" si="26"/>
        <v>0</v>
      </c>
      <c r="J804" s="14"/>
    </row>
    <row r="805" spans="1:10" ht="35.1" hidden="1" customHeight="1">
      <c r="A805" s="13"/>
      <c r="B805" s="1"/>
      <c r="C805" s="36"/>
      <c r="D805" s="261"/>
      <c r="E805" s="262"/>
      <c r="F805" s="41" t="s">
        <v>268</v>
      </c>
      <c r="G805" s="21">
        <f t="shared" si="25"/>
        <v>0</v>
      </c>
      <c r="H805" s="21">
        <v>0</v>
      </c>
      <c r="I805" s="22">
        <f t="shared" si="26"/>
        <v>0</v>
      </c>
      <c r="J805" s="14"/>
    </row>
    <row r="806" spans="1:10" ht="35.1" hidden="1" customHeight="1">
      <c r="A806" s="13"/>
      <c r="B806" s="1"/>
      <c r="C806" s="36"/>
      <c r="D806" s="261"/>
      <c r="E806" s="262"/>
      <c r="F806" s="41" t="s">
        <v>268</v>
      </c>
      <c r="G806" s="21">
        <f t="shared" si="25"/>
        <v>0</v>
      </c>
      <c r="H806" s="21">
        <v>0</v>
      </c>
      <c r="I806" s="22">
        <f t="shared" si="26"/>
        <v>0</v>
      </c>
      <c r="J806" s="14"/>
    </row>
    <row r="807" spans="1:10" ht="35.1" hidden="1" customHeight="1">
      <c r="A807" s="13"/>
      <c r="B807" s="1"/>
      <c r="C807" s="36"/>
      <c r="D807" s="261"/>
      <c r="E807" s="262"/>
      <c r="F807" s="41" t="s">
        <v>268</v>
      </c>
      <c r="G807" s="21">
        <f t="shared" si="25"/>
        <v>0</v>
      </c>
      <c r="H807" s="21">
        <v>0</v>
      </c>
      <c r="I807" s="22">
        <f t="shared" si="26"/>
        <v>0</v>
      </c>
      <c r="J807" s="14"/>
    </row>
    <row r="808" spans="1:10" ht="35.1" hidden="1" customHeight="1">
      <c r="A808" s="13"/>
      <c r="B808" s="1"/>
      <c r="C808" s="36"/>
      <c r="D808" s="261"/>
      <c r="E808" s="262"/>
      <c r="F808" s="41" t="s">
        <v>268</v>
      </c>
      <c r="G808" s="21">
        <f t="shared" si="25"/>
        <v>0</v>
      </c>
      <c r="H808" s="21">
        <v>0</v>
      </c>
      <c r="I808" s="22">
        <f t="shared" si="26"/>
        <v>0</v>
      </c>
      <c r="J808" s="14"/>
    </row>
    <row r="809" spans="1:10" ht="35.1" hidden="1" customHeight="1">
      <c r="A809" s="13"/>
      <c r="B809" s="1"/>
      <c r="C809" s="36"/>
      <c r="D809" s="261"/>
      <c r="E809" s="262"/>
      <c r="F809" s="41" t="s">
        <v>268</v>
      </c>
      <c r="G809" s="21">
        <f t="shared" si="25"/>
        <v>0</v>
      </c>
      <c r="H809" s="21">
        <v>0</v>
      </c>
      <c r="I809" s="22">
        <f t="shared" si="26"/>
        <v>0</v>
      </c>
      <c r="J809" s="14"/>
    </row>
    <row r="810" spans="1:10" ht="35.1" hidden="1" customHeight="1">
      <c r="A810" s="13"/>
      <c r="B810" s="1"/>
      <c r="C810" s="36"/>
      <c r="D810" s="261"/>
      <c r="E810" s="262"/>
      <c r="F810" s="41" t="s">
        <v>268</v>
      </c>
      <c r="G810" s="21">
        <f t="shared" si="25"/>
        <v>0</v>
      </c>
      <c r="H810" s="21">
        <v>0</v>
      </c>
      <c r="I810" s="22">
        <f t="shared" si="26"/>
        <v>0</v>
      </c>
      <c r="J810" s="14"/>
    </row>
    <row r="811" spans="1:10" ht="35.1" hidden="1" customHeight="1">
      <c r="A811" s="13"/>
      <c r="B811" s="1"/>
      <c r="C811" s="36"/>
      <c r="D811" s="261"/>
      <c r="E811" s="262"/>
      <c r="F811" s="41" t="s">
        <v>268</v>
      </c>
      <c r="G811" s="21">
        <f t="shared" si="25"/>
        <v>0</v>
      </c>
      <c r="H811" s="21">
        <v>0</v>
      </c>
      <c r="I811" s="22">
        <f t="shared" si="26"/>
        <v>0</v>
      </c>
      <c r="J811" s="14"/>
    </row>
    <row r="812" spans="1:10" ht="35.1" hidden="1" customHeight="1">
      <c r="A812" s="13"/>
      <c r="B812" s="1"/>
      <c r="C812" s="36"/>
      <c r="D812" s="261"/>
      <c r="E812" s="262"/>
      <c r="F812" s="41" t="s">
        <v>268</v>
      </c>
      <c r="G812" s="21">
        <f t="shared" si="25"/>
        <v>0</v>
      </c>
      <c r="H812" s="21">
        <v>0</v>
      </c>
      <c r="I812" s="22">
        <f t="shared" si="26"/>
        <v>0</v>
      </c>
      <c r="J812" s="14"/>
    </row>
    <row r="813" spans="1:10" ht="35.1" hidden="1" customHeight="1">
      <c r="A813" s="13"/>
      <c r="B813" s="1"/>
      <c r="C813" s="36"/>
      <c r="D813" s="261"/>
      <c r="E813" s="262"/>
      <c r="F813" s="41" t="s">
        <v>268</v>
      </c>
      <c r="G813" s="21">
        <f t="shared" si="25"/>
        <v>0</v>
      </c>
      <c r="H813" s="21">
        <v>0</v>
      </c>
      <c r="I813" s="22">
        <f t="shared" si="26"/>
        <v>0</v>
      </c>
      <c r="J813" s="14"/>
    </row>
    <row r="814" spans="1:10" ht="35.1" hidden="1" customHeight="1">
      <c r="A814" s="13"/>
      <c r="B814" s="1"/>
      <c r="C814" s="36"/>
      <c r="D814" s="261"/>
      <c r="E814" s="262"/>
      <c r="F814" s="41" t="s">
        <v>268</v>
      </c>
      <c r="G814" s="21">
        <f t="shared" si="25"/>
        <v>0</v>
      </c>
      <c r="H814" s="21">
        <v>0</v>
      </c>
      <c r="I814" s="22">
        <f t="shared" si="26"/>
        <v>0</v>
      </c>
      <c r="J814" s="14"/>
    </row>
    <row r="815" spans="1:10" ht="35.1" hidden="1" customHeight="1">
      <c r="A815" s="13"/>
      <c r="B815" s="1"/>
      <c r="C815" s="36"/>
      <c r="D815" s="261"/>
      <c r="E815" s="262"/>
      <c r="F815" s="41" t="s">
        <v>268</v>
      </c>
      <c r="G815" s="21">
        <f t="shared" si="25"/>
        <v>0</v>
      </c>
      <c r="H815" s="21">
        <v>0</v>
      </c>
      <c r="I815" s="22">
        <f t="shared" si="26"/>
        <v>0</v>
      </c>
      <c r="J815" s="14"/>
    </row>
    <row r="816" spans="1:10" ht="35.1" hidden="1" customHeight="1">
      <c r="A816" s="13"/>
      <c r="B816" s="1"/>
      <c r="C816" s="36"/>
      <c r="D816" s="261"/>
      <c r="E816" s="262"/>
      <c r="F816" s="41" t="s">
        <v>268</v>
      </c>
      <c r="G816" s="21">
        <f t="shared" si="25"/>
        <v>0</v>
      </c>
      <c r="H816" s="21">
        <v>0</v>
      </c>
      <c r="I816" s="22">
        <f t="shared" si="26"/>
        <v>0</v>
      </c>
      <c r="J816" s="14"/>
    </row>
    <row r="817" spans="1:10" ht="35.1" hidden="1" customHeight="1">
      <c r="A817" s="13"/>
      <c r="B817" s="1"/>
      <c r="C817" s="36"/>
      <c r="D817" s="261"/>
      <c r="E817" s="262"/>
      <c r="F817" s="41" t="s">
        <v>268</v>
      </c>
      <c r="G817" s="21">
        <f t="shared" si="25"/>
        <v>0</v>
      </c>
      <c r="H817" s="21">
        <v>0</v>
      </c>
      <c r="I817" s="22">
        <f t="shared" si="26"/>
        <v>0</v>
      </c>
      <c r="J817" s="14"/>
    </row>
    <row r="818" spans="1:10" ht="35.1" hidden="1" customHeight="1">
      <c r="A818" s="13"/>
      <c r="B818" s="1"/>
      <c r="C818" s="36"/>
      <c r="D818" s="261"/>
      <c r="E818" s="262"/>
      <c r="F818" s="41" t="s">
        <v>268</v>
      </c>
      <c r="G818" s="21">
        <f t="shared" si="25"/>
        <v>0</v>
      </c>
      <c r="H818" s="21">
        <v>0</v>
      </c>
      <c r="I818" s="22">
        <f t="shared" si="26"/>
        <v>0</v>
      </c>
      <c r="J818" s="14"/>
    </row>
    <row r="819" spans="1:10" ht="35.1" hidden="1" customHeight="1">
      <c r="A819" s="13"/>
      <c r="B819" s="1"/>
      <c r="C819" s="36"/>
      <c r="D819" s="261"/>
      <c r="E819" s="262"/>
      <c r="F819" s="41" t="s">
        <v>268</v>
      </c>
      <c r="G819" s="21">
        <f t="shared" si="25"/>
        <v>0</v>
      </c>
      <c r="H819" s="21">
        <v>0</v>
      </c>
      <c r="I819" s="22">
        <f t="shared" si="26"/>
        <v>0</v>
      </c>
      <c r="J819" s="14"/>
    </row>
    <row r="820" spans="1:10" ht="35.1" hidden="1" customHeight="1">
      <c r="A820" s="13"/>
      <c r="B820" s="1"/>
      <c r="C820" s="36"/>
      <c r="D820" s="261"/>
      <c r="E820" s="262"/>
      <c r="F820" s="41" t="s">
        <v>268</v>
      </c>
      <c r="G820" s="21">
        <f t="shared" si="25"/>
        <v>0</v>
      </c>
      <c r="H820" s="21">
        <v>0</v>
      </c>
      <c r="I820" s="22">
        <f t="shared" si="26"/>
        <v>0</v>
      </c>
      <c r="J820" s="14"/>
    </row>
    <row r="821" spans="1:10" ht="35.1" hidden="1" customHeight="1">
      <c r="A821" s="13"/>
      <c r="B821" s="1"/>
      <c r="C821" s="36"/>
      <c r="D821" s="261"/>
      <c r="E821" s="262"/>
      <c r="F821" s="41" t="s">
        <v>268</v>
      </c>
      <c r="G821" s="21">
        <f t="shared" si="25"/>
        <v>0</v>
      </c>
      <c r="H821" s="21">
        <v>0</v>
      </c>
      <c r="I821" s="22">
        <f t="shared" si="26"/>
        <v>0</v>
      </c>
      <c r="J821" s="14"/>
    </row>
    <row r="822" spans="1:10" ht="35.1" hidden="1" customHeight="1">
      <c r="A822" s="13"/>
      <c r="B822" s="1"/>
      <c r="C822" s="36"/>
      <c r="D822" s="261"/>
      <c r="E822" s="262"/>
      <c r="F822" s="41" t="s">
        <v>268</v>
      </c>
      <c r="G822" s="21">
        <f t="shared" si="25"/>
        <v>0</v>
      </c>
      <c r="H822" s="21">
        <v>0</v>
      </c>
      <c r="I822" s="22">
        <f t="shared" si="26"/>
        <v>0</v>
      </c>
      <c r="J822" s="14"/>
    </row>
    <row r="823" spans="1:10" ht="35.1" hidden="1" customHeight="1">
      <c r="A823" s="13"/>
      <c r="B823" s="1"/>
      <c r="C823" s="36"/>
      <c r="D823" s="261"/>
      <c r="E823" s="262"/>
      <c r="F823" s="41" t="s">
        <v>268</v>
      </c>
      <c r="G823" s="21">
        <f t="shared" si="25"/>
        <v>0</v>
      </c>
      <c r="H823" s="21">
        <v>0</v>
      </c>
      <c r="I823" s="22">
        <f t="shared" si="26"/>
        <v>0</v>
      </c>
      <c r="J823" s="14"/>
    </row>
    <row r="824" spans="1:10" ht="35.1" hidden="1" customHeight="1">
      <c r="A824" s="13"/>
      <c r="B824" s="1"/>
      <c r="C824" s="36"/>
      <c r="D824" s="261"/>
      <c r="E824" s="262"/>
      <c r="F824" s="41" t="s">
        <v>268</v>
      </c>
      <c r="G824" s="21">
        <f t="shared" si="25"/>
        <v>0</v>
      </c>
      <c r="H824" s="21">
        <v>0</v>
      </c>
      <c r="I824" s="22">
        <f t="shared" si="26"/>
        <v>0</v>
      </c>
      <c r="J824" s="14"/>
    </row>
    <row r="825" spans="1:10" ht="35.1" hidden="1" customHeight="1">
      <c r="A825" s="13"/>
      <c r="B825" s="1"/>
      <c r="C825" s="36"/>
      <c r="D825" s="261"/>
      <c r="E825" s="262"/>
      <c r="F825" s="41" t="s">
        <v>268</v>
      </c>
      <c r="G825" s="21">
        <f t="shared" si="25"/>
        <v>0</v>
      </c>
      <c r="H825" s="21">
        <v>0</v>
      </c>
      <c r="I825" s="22">
        <f t="shared" si="26"/>
        <v>0</v>
      </c>
      <c r="J825" s="14"/>
    </row>
    <row r="826" spans="1:10" ht="35.1" hidden="1" customHeight="1">
      <c r="A826" s="13"/>
      <c r="B826" s="1"/>
      <c r="C826" s="36"/>
      <c r="D826" s="261"/>
      <c r="E826" s="262"/>
      <c r="F826" s="41" t="s">
        <v>268</v>
      </c>
      <c r="G826" s="21">
        <f t="shared" si="25"/>
        <v>0</v>
      </c>
      <c r="H826" s="21">
        <v>0</v>
      </c>
      <c r="I826" s="22">
        <f t="shared" si="26"/>
        <v>0</v>
      </c>
      <c r="J826" s="14"/>
    </row>
    <row r="827" spans="1:10" ht="35.1" hidden="1" customHeight="1">
      <c r="A827" s="13"/>
      <c r="B827" s="1"/>
      <c r="C827" s="36"/>
      <c r="D827" s="261"/>
      <c r="E827" s="262"/>
      <c r="F827" s="41" t="s">
        <v>268</v>
      </c>
      <c r="G827" s="21">
        <f t="shared" si="25"/>
        <v>0</v>
      </c>
      <c r="H827" s="21">
        <v>0</v>
      </c>
      <c r="I827" s="22">
        <f t="shared" si="26"/>
        <v>0</v>
      </c>
      <c r="J827" s="14"/>
    </row>
    <row r="828" spans="1:10" ht="35.1" hidden="1" customHeight="1">
      <c r="A828" s="13"/>
      <c r="B828" s="1"/>
      <c r="C828" s="36"/>
      <c r="D828" s="261"/>
      <c r="E828" s="262"/>
      <c r="F828" s="41" t="s">
        <v>268</v>
      </c>
      <c r="G828" s="21">
        <f t="shared" si="25"/>
        <v>0</v>
      </c>
      <c r="H828" s="21">
        <v>0</v>
      </c>
      <c r="I828" s="22">
        <f t="shared" si="26"/>
        <v>0</v>
      </c>
      <c r="J828" s="14"/>
    </row>
    <row r="829" spans="1:10" ht="35.1" hidden="1" customHeight="1">
      <c r="A829" s="13"/>
      <c r="B829" s="1"/>
      <c r="C829" s="37"/>
      <c r="D829" s="261"/>
      <c r="E829" s="262"/>
      <c r="F829" s="41" t="s">
        <v>268</v>
      </c>
      <c r="G829" s="21">
        <f t="shared" si="25"/>
        <v>0</v>
      </c>
      <c r="H829" s="21">
        <v>0</v>
      </c>
      <c r="I829" s="22">
        <f t="shared" si="26"/>
        <v>0</v>
      </c>
      <c r="J829" s="14"/>
    </row>
    <row r="830" spans="1:10" ht="35.1" hidden="1" customHeight="1">
      <c r="A830" s="13"/>
      <c r="B830" s="1"/>
      <c r="C830" s="36"/>
      <c r="D830" s="261"/>
      <c r="E830" s="262"/>
      <c r="F830" s="41" t="s">
        <v>268</v>
      </c>
      <c r="G830" s="21">
        <f t="shared" si="25"/>
        <v>0</v>
      </c>
      <c r="H830" s="21">
        <v>0</v>
      </c>
      <c r="I830" s="22">
        <f t="shared" si="26"/>
        <v>0</v>
      </c>
      <c r="J830" s="14"/>
    </row>
    <row r="831" spans="1:10" ht="35.1" hidden="1" customHeight="1">
      <c r="A831" s="13"/>
      <c r="B831" s="1"/>
      <c r="C831" s="36"/>
      <c r="D831" s="261"/>
      <c r="E831" s="262"/>
      <c r="F831" s="41" t="s">
        <v>268</v>
      </c>
      <c r="G831" s="21">
        <f t="shared" si="25"/>
        <v>0</v>
      </c>
      <c r="H831" s="21">
        <v>0</v>
      </c>
      <c r="I831" s="22">
        <f t="shared" si="26"/>
        <v>0</v>
      </c>
      <c r="J831" s="14"/>
    </row>
    <row r="832" spans="1:10" ht="35.1" hidden="1" customHeight="1">
      <c r="A832" s="13"/>
      <c r="B832" s="1"/>
      <c r="C832" s="36"/>
      <c r="D832" s="261"/>
      <c r="E832" s="262"/>
      <c r="F832" s="41" t="s">
        <v>268</v>
      </c>
      <c r="G832" s="21">
        <f t="shared" si="25"/>
        <v>0</v>
      </c>
      <c r="H832" s="21">
        <v>0</v>
      </c>
      <c r="I832" s="22">
        <f t="shared" si="26"/>
        <v>0</v>
      </c>
      <c r="J832" s="14"/>
    </row>
    <row r="833" spans="1:10" ht="35.1" hidden="1" customHeight="1">
      <c r="A833" s="13"/>
      <c r="B833" s="1"/>
      <c r="C833" s="36"/>
      <c r="D833" s="261"/>
      <c r="E833" s="262"/>
      <c r="F833" s="41" t="s">
        <v>268</v>
      </c>
      <c r="G833" s="21">
        <f t="shared" si="25"/>
        <v>0</v>
      </c>
      <c r="H833" s="21">
        <v>0</v>
      </c>
      <c r="I833" s="22">
        <f t="shared" si="26"/>
        <v>0</v>
      </c>
      <c r="J833" s="14"/>
    </row>
    <row r="834" spans="1:10" ht="35.1" hidden="1" customHeight="1">
      <c r="A834" s="13"/>
      <c r="B834" s="1"/>
      <c r="C834" s="36"/>
      <c r="D834" s="261"/>
      <c r="E834" s="262"/>
      <c r="F834" s="41" t="s">
        <v>268</v>
      </c>
      <c r="G834" s="21">
        <f t="shared" si="25"/>
        <v>0</v>
      </c>
      <c r="H834" s="21">
        <v>0</v>
      </c>
      <c r="I834" s="22">
        <f t="shared" si="26"/>
        <v>0</v>
      </c>
      <c r="J834" s="14"/>
    </row>
    <row r="835" spans="1:10" ht="35.1" hidden="1" customHeight="1">
      <c r="A835" s="13"/>
      <c r="B835" s="1"/>
      <c r="C835" s="36"/>
      <c r="D835" s="261"/>
      <c r="E835" s="262"/>
      <c r="F835" s="41" t="s">
        <v>268</v>
      </c>
      <c r="G835" s="21">
        <f t="shared" si="25"/>
        <v>0</v>
      </c>
      <c r="H835" s="21">
        <v>0</v>
      </c>
      <c r="I835" s="22">
        <f t="shared" si="26"/>
        <v>0</v>
      </c>
      <c r="J835" s="14"/>
    </row>
    <row r="836" spans="1:10" ht="35.1" hidden="1" customHeight="1">
      <c r="A836" s="13"/>
      <c r="B836" s="1"/>
      <c r="C836" s="36"/>
      <c r="D836" s="261"/>
      <c r="E836" s="262"/>
      <c r="F836" s="41" t="s">
        <v>268</v>
      </c>
      <c r="G836" s="21">
        <f t="shared" si="25"/>
        <v>0</v>
      </c>
      <c r="H836" s="21">
        <v>0</v>
      </c>
      <c r="I836" s="22">
        <f t="shared" si="26"/>
        <v>0</v>
      </c>
      <c r="J836" s="14"/>
    </row>
    <row r="837" spans="1:10" ht="35.1" hidden="1" customHeight="1">
      <c r="A837" s="13"/>
      <c r="B837" s="1"/>
      <c r="C837" s="36"/>
      <c r="D837" s="261"/>
      <c r="E837" s="262"/>
      <c r="F837" s="41" t="s">
        <v>268</v>
      </c>
      <c r="G837" s="21">
        <f t="shared" si="25"/>
        <v>0</v>
      </c>
      <c r="H837" s="21">
        <v>0</v>
      </c>
      <c r="I837" s="22">
        <f t="shared" si="26"/>
        <v>0</v>
      </c>
      <c r="J837" s="14"/>
    </row>
    <row r="838" spans="1:10" ht="35.1" hidden="1" customHeight="1">
      <c r="A838" s="13"/>
      <c r="B838" s="1"/>
      <c r="C838" s="36"/>
      <c r="D838" s="261"/>
      <c r="E838" s="262"/>
      <c r="F838" s="41" t="s">
        <v>268</v>
      </c>
      <c r="G838" s="21">
        <f t="shared" si="25"/>
        <v>0</v>
      </c>
      <c r="H838" s="21">
        <v>0</v>
      </c>
      <c r="I838" s="22">
        <f t="shared" si="26"/>
        <v>0</v>
      </c>
      <c r="J838" s="14"/>
    </row>
    <row r="839" spans="1:10" ht="35.1" hidden="1" customHeight="1">
      <c r="A839" s="13"/>
      <c r="B839" s="1"/>
      <c r="C839" s="36"/>
      <c r="D839" s="261"/>
      <c r="E839" s="262"/>
      <c r="F839" s="41" t="s">
        <v>268</v>
      </c>
      <c r="G839" s="21">
        <f t="shared" si="25"/>
        <v>0</v>
      </c>
      <c r="H839" s="21">
        <v>0</v>
      </c>
      <c r="I839" s="22">
        <f t="shared" si="26"/>
        <v>0</v>
      </c>
      <c r="J839" s="14"/>
    </row>
    <row r="840" spans="1:10" ht="35.1" hidden="1" customHeight="1">
      <c r="A840" s="13"/>
      <c r="B840" s="1"/>
      <c r="C840" s="36"/>
      <c r="D840" s="261"/>
      <c r="E840" s="262"/>
      <c r="F840" s="41" t="s">
        <v>268</v>
      </c>
      <c r="G840" s="21">
        <f t="shared" si="25"/>
        <v>0</v>
      </c>
      <c r="H840" s="21">
        <v>0</v>
      </c>
      <c r="I840" s="22">
        <f t="shared" si="26"/>
        <v>0</v>
      </c>
      <c r="J840" s="14"/>
    </row>
    <row r="841" spans="1:10" ht="35.1" hidden="1" customHeight="1">
      <c r="A841" s="13"/>
      <c r="B841" s="1"/>
      <c r="C841" s="36"/>
      <c r="D841" s="261"/>
      <c r="E841" s="262"/>
      <c r="F841" s="41" t="s">
        <v>268</v>
      </c>
      <c r="G841" s="21">
        <f t="shared" si="25"/>
        <v>0</v>
      </c>
      <c r="H841" s="21">
        <v>0</v>
      </c>
      <c r="I841" s="22">
        <f t="shared" si="26"/>
        <v>0</v>
      </c>
      <c r="J841" s="14"/>
    </row>
    <row r="842" spans="1:10" ht="35.1" hidden="1" customHeight="1">
      <c r="A842" s="13"/>
      <c r="B842" s="1"/>
      <c r="C842" s="36"/>
      <c r="D842" s="261"/>
      <c r="E842" s="262"/>
      <c r="F842" s="41" t="s">
        <v>268</v>
      </c>
      <c r="G842" s="21">
        <f t="shared" si="25"/>
        <v>0</v>
      </c>
      <c r="H842" s="21">
        <v>0</v>
      </c>
      <c r="I842" s="22">
        <f t="shared" si="26"/>
        <v>0</v>
      </c>
      <c r="J842" s="14"/>
    </row>
    <row r="843" spans="1:10" ht="35.1" hidden="1" customHeight="1">
      <c r="A843" s="13"/>
      <c r="B843" s="1"/>
      <c r="C843" s="36"/>
      <c r="D843" s="261"/>
      <c r="E843" s="262"/>
      <c r="F843" s="41" t="s">
        <v>268</v>
      </c>
      <c r="G843" s="21">
        <f t="shared" si="25"/>
        <v>0</v>
      </c>
      <c r="H843" s="21">
        <v>0</v>
      </c>
      <c r="I843" s="22">
        <f t="shared" si="26"/>
        <v>0</v>
      </c>
      <c r="J843" s="14"/>
    </row>
    <row r="844" spans="1:10" ht="35.1" hidden="1" customHeight="1">
      <c r="A844" s="13"/>
      <c r="B844" s="1"/>
      <c r="C844" s="36"/>
      <c r="D844" s="261"/>
      <c r="E844" s="262"/>
      <c r="F844" s="41" t="s">
        <v>268</v>
      </c>
      <c r="G844" s="21">
        <f t="shared" si="25"/>
        <v>0</v>
      </c>
      <c r="H844" s="21">
        <v>0</v>
      </c>
      <c r="I844" s="22">
        <f t="shared" si="26"/>
        <v>0</v>
      </c>
      <c r="J844" s="14"/>
    </row>
    <row r="845" spans="1:10" ht="35.1" hidden="1" customHeight="1">
      <c r="A845" s="13"/>
      <c r="B845" s="1"/>
      <c r="C845" s="37"/>
      <c r="D845" s="261"/>
      <c r="E845" s="262"/>
      <c r="F845" s="41" t="s">
        <v>268</v>
      </c>
      <c r="G845" s="21">
        <f t="shared" si="25"/>
        <v>0</v>
      </c>
      <c r="H845" s="21">
        <v>0</v>
      </c>
      <c r="I845" s="22">
        <f t="shared" si="26"/>
        <v>0</v>
      </c>
      <c r="J845" s="14"/>
    </row>
    <row r="846" spans="1:10" ht="35.1" hidden="1" customHeight="1">
      <c r="A846" s="13"/>
      <c r="B846" s="1"/>
      <c r="C846" s="37"/>
      <c r="D846" s="261"/>
      <c r="E846" s="262"/>
      <c r="F846" s="41" t="s">
        <v>268</v>
      </c>
      <c r="G846" s="21">
        <f t="shared" si="25"/>
        <v>0</v>
      </c>
      <c r="H846" s="21">
        <v>0</v>
      </c>
      <c r="I846" s="22">
        <f t="shared" si="26"/>
        <v>0</v>
      </c>
      <c r="J846" s="14"/>
    </row>
    <row r="847" spans="1:10" ht="35.1" hidden="1" customHeight="1">
      <c r="A847" s="13"/>
      <c r="B847" s="1"/>
      <c r="C847" s="36"/>
      <c r="D847" s="261"/>
      <c r="E847" s="262"/>
      <c r="F847" s="41" t="s">
        <v>268</v>
      </c>
      <c r="G847" s="21">
        <f t="shared" si="25"/>
        <v>0</v>
      </c>
      <c r="H847" s="21">
        <v>0</v>
      </c>
      <c r="I847" s="22">
        <f t="shared" si="26"/>
        <v>0</v>
      </c>
      <c r="J847" s="14"/>
    </row>
    <row r="848" spans="1:10" ht="35.1" hidden="1" customHeight="1">
      <c r="A848" s="13"/>
      <c r="B848" s="1"/>
      <c r="C848" s="36"/>
      <c r="D848" s="261"/>
      <c r="E848" s="262"/>
      <c r="F848" s="41" t="s">
        <v>268</v>
      </c>
      <c r="G848" s="21">
        <f t="shared" si="25"/>
        <v>0</v>
      </c>
      <c r="H848" s="21">
        <v>0</v>
      </c>
      <c r="I848" s="22">
        <f t="shared" si="26"/>
        <v>0</v>
      </c>
      <c r="J848" s="14"/>
    </row>
    <row r="849" spans="1:10" ht="35.1" hidden="1" customHeight="1">
      <c r="A849" s="13"/>
      <c r="B849" s="1"/>
      <c r="C849" s="36"/>
      <c r="D849" s="261"/>
      <c r="E849" s="262"/>
      <c r="F849" s="41" t="s">
        <v>268</v>
      </c>
      <c r="G849" s="21">
        <f t="shared" si="25"/>
        <v>0</v>
      </c>
      <c r="H849" s="21">
        <v>0</v>
      </c>
      <c r="I849" s="22">
        <f t="shared" si="26"/>
        <v>0</v>
      </c>
      <c r="J849" s="14"/>
    </row>
    <row r="850" spans="1:10" ht="35.1" hidden="1" customHeight="1">
      <c r="A850" s="13"/>
      <c r="B850" s="1"/>
      <c r="C850" s="36"/>
      <c r="D850" s="261"/>
      <c r="E850" s="262"/>
      <c r="F850" s="41" t="s">
        <v>268</v>
      </c>
      <c r="G850" s="21">
        <f t="shared" si="25"/>
        <v>0</v>
      </c>
      <c r="H850" s="21">
        <v>0</v>
      </c>
      <c r="I850" s="22">
        <f t="shared" si="26"/>
        <v>0</v>
      </c>
      <c r="J850" s="14"/>
    </row>
    <row r="851" spans="1:10" ht="35.1" hidden="1" customHeight="1">
      <c r="A851" s="13"/>
      <c r="B851" s="1"/>
      <c r="C851" s="36"/>
      <c r="D851" s="261"/>
      <c r="E851" s="262"/>
      <c r="F851" s="41" t="s">
        <v>268</v>
      </c>
      <c r="G851" s="21">
        <f t="shared" si="25"/>
        <v>0</v>
      </c>
      <c r="H851" s="21">
        <v>0</v>
      </c>
      <c r="I851" s="22">
        <f t="shared" si="26"/>
        <v>0</v>
      </c>
      <c r="J851" s="14"/>
    </row>
    <row r="852" spans="1:10" ht="35.1" hidden="1" customHeight="1">
      <c r="A852" s="13"/>
      <c r="B852" s="1"/>
      <c r="C852" s="36"/>
      <c r="D852" s="261"/>
      <c r="E852" s="262"/>
      <c r="F852" s="41" t="s">
        <v>268</v>
      </c>
      <c r="G852" s="21">
        <f t="shared" si="25"/>
        <v>0</v>
      </c>
      <c r="H852" s="21">
        <v>0</v>
      </c>
      <c r="I852" s="22">
        <f t="shared" si="26"/>
        <v>0</v>
      </c>
      <c r="J852" s="14"/>
    </row>
    <row r="853" spans="1:10" ht="35.1" hidden="1" customHeight="1">
      <c r="A853" s="13"/>
      <c r="B853" s="1"/>
      <c r="C853" s="36"/>
      <c r="D853" s="261"/>
      <c r="E853" s="262"/>
      <c r="F853" s="41" t="s">
        <v>268</v>
      </c>
      <c r="G853" s="21">
        <f t="shared" si="25"/>
        <v>0</v>
      </c>
      <c r="H853" s="21">
        <v>0</v>
      </c>
      <c r="I853" s="22">
        <f t="shared" si="26"/>
        <v>0</v>
      </c>
      <c r="J853" s="14"/>
    </row>
    <row r="854" spans="1:10" ht="35.1" hidden="1" customHeight="1">
      <c r="A854" s="13"/>
      <c r="B854" s="1"/>
      <c r="C854" s="36"/>
      <c r="D854" s="261"/>
      <c r="E854" s="262"/>
      <c r="F854" s="41" t="s">
        <v>268</v>
      </c>
      <c r="G854" s="21">
        <f t="shared" ref="G854:G917" si="27">ROUND(H854/4,2)</f>
        <v>0</v>
      </c>
      <c r="H854" s="21">
        <v>0</v>
      </c>
      <c r="I854" s="22">
        <f t="shared" ref="I854:I917" si="28">G854*B854</f>
        <v>0</v>
      </c>
      <c r="J854" s="14"/>
    </row>
    <row r="855" spans="1:10" ht="35.1" hidden="1" customHeight="1">
      <c r="A855" s="13"/>
      <c r="B855" s="1"/>
      <c r="C855" s="36"/>
      <c r="D855" s="261"/>
      <c r="E855" s="262"/>
      <c r="F855" s="41" t="s">
        <v>268</v>
      </c>
      <c r="G855" s="21">
        <f t="shared" si="27"/>
        <v>0</v>
      </c>
      <c r="H855" s="21">
        <v>0</v>
      </c>
      <c r="I855" s="22">
        <f t="shared" si="28"/>
        <v>0</v>
      </c>
      <c r="J855" s="14"/>
    </row>
    <row r="856" spans="1:10" ht="35.1" hidden="1" customHeight="1">
      <c r="A856" s="13"/>
      <c r="B856" s="1"/>
      <c r="C856" s="36"/>
      <c r="D856" s="261"/>
      <c r="E856" s="262"/>
      <c r="F856" s="41" t="s">
        <v>268</v>
      </c>
      <c r="G856" s="21">
        <f t="shared" si="27"/>
        <v>0</v>
      </c>
      <c r="H856" s="21">
        <v>0</v>
      </c>
      <c r="I856" s="22">
        <f t="shared" si="28"/>
        <v>0</v>
      </c>
      <c r="J856" s="14"/>
    </row>
    <row r="857" spans="1:10" ht="35.1" hidden="1" customHeight="1">
      <c r="A857" s="13"/>
      <c r="B857" s="1"/>
      <c r="C857" s="37"/>
      <c r="D857" s="261"/>
      <c r="E857" s="262"/>
      <c r="F857" s="41" t="s">
        <v>268</v>
      </c>
      <c r="G857" s="21">
        <f t="shared" si="27"/>
        <v>0</v>
      </c>
      <c r="H857" s="21">
        <v>0</v>
      </c>
      <c r="I857" s="22">
        <f t="shared" si="28"/>
        <v>0</v>
      </c>
      <c r="J857" s="14"/>
    </row>
    <row r="858" spans="1:10" ht="35.1" hidden="1" customHeight="1">
      <c r="A858" s="13"/>
      <c r="B858" s="1"/>
      <c r="C858" s="36"/>
      <c r="D858" s="261"/>
      <c r="E858" s="262"/>
      <c r="F858" s="41" t="s">
        <v>268</v>
      </c>
      <c r="G858" s="21">
        <f t="shared" si="27"/>
        <v>0</v>
      </c>
      <c r="H858" s="21">
        <v>0</v>
      </c>
      <c r="I858" s="22">
        <f t="shared" si="28"/>
        <v>0</v>
      </c>
      <c r="J858" s="14"/>
    </row>
    <row r="859" spans="1:10" ht="35.1" hidden="1" customHeight="1">
      <c r="A859" s="13"/>
      <c r="B859" s="1"/>
      <c r="C859" s="36"/>
      <c r="D859" s="261"/>
      <c r="E859" s="262"/>
      <c r="F859" s="41" t="s">
        <v>268</v>
      </c>
      <c r="G859" s="21">
        <f t="shared" si="27"/>
        <v>0</v>
      </c>
      <c r="H859" s="21">
        <v>0</v>
      </c>
      <c r="I859" s="22">
        <f t="shared" si="28"/>
        <v>0</v>
      </c>
      <c r="J859" s="14"/>
    </row>
    <row r="860" spans="1:10" ht="35.1" hidden="1" customHeight="1">
      <c r="A860" s="13"/>
      <c r="B860" s="1"/>
      <c r="C860" s="36"/>
      <c r="D860" s="261"/>
      <c r="E860" s="262"/>
      <c r="F860" s="41" t="s">
        <v>268</v>
      </c>
      <c r="G860" s="21">
        <f t="shared" si="27"/>
        <v>0</v>
      </c>
      <c r="H860" s="21">
        <v>0</v>
      </c>
      <c r="I860" s="22">
        <f t="shared" si="28"/>
        <v>0</v>
      </c>
      <c r="J860" s="14"/>
    </row>
    <row r="861" spans="1:10" ht="35.1" hidden="1" customHeight="1">
      <c r="A861" s="13"/>
      <c r="B861" s="1"/>
      <c r="C861" s="36"/>
      <c r="D861" s="261"/>
      <c r="E861" s="262"/>
      <c r="F861" s="41" t="s">
        <v>268</v>
      </c>
      <c r="G861" s="21">
        <f t="shared" si="27"/>
        <v>0</v>
      </c>
      <c r="H861" s="21">
        <v>0</v>
      </c>
      <c r="I861" s="22">
        <f t="shared" si="28"/>
        <v>0</v>
      </c>
      <c r="J861" s="14"/>
    </row>
    <row r="862" spans="1:10" ht="35.1" hidden="1" customHeight="1">
      <c r="A862" s="13"/>
      <c r="B862" s="1"/>
      <c r="C862" s="36"/>
      <c r="D862" s="261"/>
      <c r="E862" s="262"/>
      <c r="F862" s="41" t="s">
        <v>268</v>
      </c>
      <c r="G862" s="21">
        <f t="shared" si="27"/>
        <v>0</v>
      </c>
      <c r="H862" s="21">
        <v>0</v>
      </c>
      <c r="I862" s="22">
        <f t="shared" si="28"/>
        <v>0</v>
      </c>
      <c r="J862" s="14"/>
    </row>
    <row r="863" spans="1:10" ht="35.1" hidden="1" customHeight="1">
      <c r="A863" s="13"/>
      <c r="B863" s="1"/>
      <c r="C863" s="36"/>
      <c r="D863" s="261"/>
      <c r="E863" s="262"/>
      <c r="F863" s="41" t="s">
        <v>268</v>
      </c>
      <c r="G863" s="21">
        <f t="shared" si="27"/>
        <v>0</v>
      </c>
      <c r="H863" s="21">
        <v>0</v>
      </c>
      <c r="I863" s="22">
        <f t="shared" si="28"/>
        <v>0</v>
      </c>
      <c r="J863" s="14"/>
    </row>
    <row r="864" spans="1:10" ht="35.1" hidden="1" customHeight="1">
      <c r="A864" s="13"/>
      <c r="B864" s="1"/>
      <c r="C864" s="36"/>
      <c r="D864" s="261"/>
      <c r="E864" s="262"/>
      <c r="F864" s="41" t="s">
        <v>268</v>
      </c>
      <c r="G864" s="21">
        <f t="shared" si="27"/>
        <v>0</v>
      </c>
      <c r="H864" s="21">
        <v>0</v>
      </c>
      <c r="I864" s="22">
        <f t="shared" si="28"/>
        <v>0</v>
      </c>
      <c r="J864" s="14"/>
    </row>
    <row r="865" spans="1:10" ht="35.1" hidden="1" customHeight="1">
      <c r="A865" s="13"/>
      <c r="B865" s="1"/>
      <c r="C865" s="36"/>
      <c r="D865" s="261"/>
      <c r="E865" s="262"/>
      <c r="F865" s="41" t="s">
        <v>268</v>
      </c>
      <c r="G865" s="21">
        <f t="shared" si="27"/>
        <v>0</v>
      </c>
      <c r="H865" s="21">
        <v>0</v>
      </c>
      <c r="I865" s="22">
        <f t="shared" si="28"/>
        <v>0</v>
      </c>
      <c r="J865" s="14"/>
    </row>
    <row r="866" spans="1:10" ht="35.1" hidden="1" customHeight="1">
      <c r="A866" s="13"/>
      <c r="B866" s="1"/>
      <c r="C866" s="36"/>
      <c r="D866" s="261"/>
      <c r="E866" s="262"/>
      <c r="F866" s="41" t="s">
        <v>268</v>
      </c>
      <c r="G866" s="21">
        <f t="shared" si="27"/>
        <v>0</v>
      </c>
      <c r="H866" s="21">
        <v>0</v>
      </c>
      <c r="I866" s="22">
        <f t="shared" si="28"/>
        <v>0</v>
      </c>
      <c r="J866" s="14"/>
    </row>
    <row r="867" spans="1:10" ht="35.1" hidden="1" customHeight="1">
      <c r="A867" s="13"/>
      <c r="B867" s="1"/>
      <c r="C867" s="36"/>
      <c r="D867" s="261"/>
      <c r="E867" s="262"/>
      <c r="F867" s="41" t="s">
        <v>268</v>
      </c>
      <c r="G867" s="21">
        <f t="shared" si="27"/>
        <v>0</v>
      </c>
      <c r="H867" s="21">
        <v>0</v>
      </c>
      <c r="I867" s="22">
        <f t="shared" si="28"/>
        <v>0</v>
      </c>
      <c r="J867" s="14"/>
    </row>
    <row r="868" spans="1:10" ht="35.1" hidden="1" customHeight="1">
      <c r="A868" s="13"/>
      <c r="B868" s="1"/>
      <c r="C868" s="36"/>
      <c r="D868" s="261"/>
      <c r="E868" s="262"/>
      <c r="F868" s="41" t="s">
        <v>268</v>
      </c>
      <c r="G868" s="21">
        <f t="shared" si="27"/>
        <v>0</v>
      </c>
      <c r="H868" s="21">
        <v>0</v>
      </c>
      <c r="I868" s="22">
        <f t="shared" si="28"/>
        <v>0</v>
      </c>
      <c r="J868" s="14"/>
    </row>
    <row r="869" spans="1:10" ht="35.1" hidden="1" customHeight="1">
      <c r="A869" s="13"/>
      <c r="B869" s="1"/>
      <c r="C869" s="36"/>
      <c r="D869" s="261"/>
      <c r="E869" s="262"/>
      <c r="F869" s="41" t="s">
        <v>268</v>
      </c>
      <c r="G869" s="21">
        <f t="shared" si="27"/>
        <v>0</v>
      </c>
      <c r="H869" s="21">
        <v>0</v>
      </c>
      <c r="I869" s="22">
        <f t="shared" si="28"/>
        <v>0</v>
      </c>
      <c r="J869" s="14"/>
    </row>
    <row r="870" spans="1:10" ht="35.1" hidden="1" customHeight="1">
      <c r="A870" s="13"/>
      <c r="B870" s="1"/>
      <c r="C870" s="36"/>
      <c r="D870" s="261"/>
      <c r="E870" s="262"/>
      <c r="F870" s="41" t="s">
        <v>268</v>
      </c>
      <c r="G870" s="21">
        <f t="shared" si="27"/>
        <v>0</v>
      </c>
      <c r="H870" s="21">
        <v>0</v>
      </c>
      <c r="I870" s="22">
        <f t="shared" si="28"/>
        <v>0</v>
      </c>
      <c r="J870" s="14"/>
    </row>
    <row r="871" spans="1:10" ht="35.1" hidden="1" customHeight="1">
      <c r="A871" s="13"/>
      <c r="B871" s="1"/>
      <c r="C871" s="36"/>
      <c r="D871" s="261"/>
      <c r="E871" s="262"/>
      <c r="F871" s="41" t="s">
        <v>268</v>
      </c>
      <c r="G871" s="21">
        <f t="shared" si="27"/>
        <v>0</v>
      </c>
      <c r="H871" s="21">
        <v>0</v>
      </c>
      <c r="I871" s="22">
        <f t="shared" si="28"/>
        <v>0</v>
      </c>
      <c r="J871" s="14"/>
    </row>
    <row r="872" spans="1:10" ht="35.1" hidden="1" customHeight="1">
      <c r="A872" s="13"/>
      <c r="B872" s="1"/>
      <c r="C872" s="36"/>
      <c r="D872" s="261"/>
      <c r="E872" s="262"/>
      <c r="F872" s="41" t="s">
        <v>268</v>
      </c>
      <c r="G872" s="21">
        <f t="shared" si="27"/>
        <v>0</v>
      </c>
      <c r="H872" s="21">
        <v>0</v>
      </c>
      <c r="I872" s="22">
        <f t="shared" si="28"/>
        <v>0</v>
      </c>
      <c r="J872" s="14"/>
    </row>
    <row r="873" spans="1:10" ht="35.1" hidden="1" customHeight="1">
      <c r="A873" s="13"/>
      <c r="B873" s="1"/>
      <c r="C873" s="36"/>
      <c r="D873" s="261"/>
      <c r="E873" s="262"/>
      <c r="F873" s="41" t="s">
        <v>268</v>
      </c>
      <c r="G873" s="21">
        <f t="shared" si="27"/>
        <v>0</v>
      </c>
      <c r="H873" s="21">
        <v>0</v>
      </c>
      <c r="I873" s="22">
        <f t="shared" si="28"/>
        <v>0</v>
      </c>
      <c r="J873" s="14"/>
    </row>
    <row r="874" spans="1:10" ht="35.1" hidden="1" customHeight="1">
      <c r="A874" s="13"/>
      <c r="B874" s="1"/>
      <c r="C874" s="36"/>
      <c r="D874" s="261"/>
      <c r="E874" s="262"/>
      <c r="F874" s="41" t="s">
        <v>268</v>
      </c>
      <c r="G874" s="21">
        <f t="shared" si="27"/>
        <v>0</v>
      </c>
      <c r="H874" s="21">
        <v>0</v>
      </c>
      <c r="I874" s="22">
        <f t="shared" si="28"/>
        <v>0</v>
      </c>
      <c r="J874" s="14"/>
    </row>
    <row r="875" spans="1:10" ht="35.1" hidden="1" customHeight="1">
      <c r="A875" s="13"/>
      <c r="B875" s="1"/>
      <c r="C875" s="36"/>
      <c r="D875" s="261"/>
      <c r="E875" s="262"/>
      <c r="F875" s="41" t="s">
        <v>268</v>
      </c>
      <c r="G875" s="21">
        <f t="shared" si="27"/>
        <v>0</v>
      </c>
      <c r="H875" s="21">
        <v>0</v>
      </c>
      <c r="I875" s="22">
        <f t="shared" si="28"/>
        <v>0</v>
      </c>
      <c r="J875" s="14"/>
    </row>
    <row r="876" spans="1:10" ht="35.1" hidden="1" customHeight="1">
      <c r="A876" s="13"/>
      <c r="B876" s="1"/>
      <c r="C876" s="36"/>
      <c r="D876" s="261"/>
      <c r="E876" s="262"/>
      <c r="F876" s="41" t="s">
        <v>268</v>
      </c>
      <c r="G876" s="21">
        <f t="shared" si="27"/>
        <v>0</v>
      </c>
      <c r="H876" s="21">
        <v>0</v>
      </c>
      <c r="I876" s="22">
        <f t="shared" si="28"/>
        <v>0</v>
      </c>
      <c r="J876" s="14"/>
    </row>
    <row r="877" spans="1:10" ht="35.1" hidden="1" customHeight="1">
      <c r="A877" s="13"/>
      <c r="B877" s="1"/>
      <c r="C877" s="36"/>
      <c r="D877" s="261"/>
      <c r="E877" s="262"/>
      <c r="F877" s="41" t="s">
        <v>268</v>
      </c>
      <c r="G877" s="21">
        <f t="shared" si="27"/>
        <v>0</v>
      </c>
      <c r="H877" s="21">
        <v>0</v>
      </c>
      <c r="I877" s="22">
        <f t="shared" si="28"/>
        <v>0</v>
      </c>
      <c r="J877" s="14"/>
    </row>
    <row r="878" spans="1:10" ht="35.1" hidden="1" customHeight="1">
      <c r="A878" s="13"/>
      <c r="B878" s="1"/>
      <c r="C878" s="36"/>
      <c r="D878" s="261"/>
      <c r="E878" s="262"/>
      <c r="F878" s="41" t="s">
        <v>268</v>
      </c>
      <c r="G878" s="21">
        <f t="shared" si="27"/>
        <v>0</v>
      </c>
      <c r="H878" s="21">
        <v>0</v>
      </c>
      <c r="I878" s="22">
        <f t="shared" si="28"/>
        <v>0</v>
      </c>
      <c r="J878" s="14"/>
    </row>
    <row r="879" spans="1:10" ht="35.1" hidden="1" customHeight="1">
      <c r="A879" s="13"/>
      <c r="B879" s="1"/>
      <c r="C879" s="36"/>
      <c r="D879" s="261"/>
      <c r="E879" s="262"/>
      <c r="F879" s="41" t="s">
        <v>268</v>
      </c>
      <c r="G879" s="21">
        <f t="shared" si="27"/>
        <v>0</v>
      </c>
      <c r="H879" s="21">
        <v>0</v>
      </c>
      <c r="I879" s="22">
        <f t="shared" si="28"/>
        <v>0</v>
      </c>
      <c r="J879" s="14"/>
    </row>
    <row r="880" spans="1:10" ht="35.1" hidden="1" customHeight="1">
      <c r="A880" s="13"/>
      <c r="B880" s="1"/>
      <c r="C880" s="36"/>
      <c r="D880" s="261"/>
      <c r="E880" s="262"/>
      <c r="F880" s="41" t="s">
        <v>268</v>
      </c>
      <c r="G880" s="21">
        <f t="shared" si="27"/>
        <v>0</v>
      </c>
      <c r="H880" s="21">
        <v>0</v>
      </c>
      <c r="I880" s="22">
        <f t="shared" si="28"/>
        <v>0</v>
      </c>
      <c r="J880" s="14"/>
    </row>
    <row r="881" spans="1:10" ht="35.1" hidden="1" customHeight="1">
      <c r="A881" s="13"/>
      <c r="B881" s="1"/>
      <c r="C881" s="36"/>
      <c r="D881" s="261"/>
      <c r="E881" s="262"/>
      <c r="F881" s="41" t="s">
        <v>268</v>
      </c>
      <c r="G881" s="21">
        <f t="shared" si="27"/>
        <v>0</v>
      </c>
      <c r="H881" s="21">
        <v>0</v>
      </c>
      <c r="I881" s="22">
        <f t="shared" si="28"/>
        <v>0</v>
      </c>
      <c r="J881" s="14"/>
    </row>
    <row r="882" spans="1:10" ht="35.1" hidden="1" customHeight="1">
      <c r="A882" s="13"/>
      <c r="B882" s="1"/>
      <c r="C882" s="36"/>
      <c r="D882" s="261"/>
      <c r="E882" s="262"/>
      <c r="F882" s="41" t="s">
        <v>268</v>
      </c>
      <c r="G882" s="21">
        <f t="shared" si="27"/>
        <v>0</v>
      </c>
      <c r="H882" s="21">
        <v>0</v>
      </c>
      <c r="I882" s="22">
        <f t="shared" si="28"/>
        <v>0</v>
      </c>
      <c r="J882" s="14"/>
    </row>
    <row r="883" spans="1:10" ht="35.1" hidden="1" customHeight="1">
      <c r="A883" s="13"/>
      <c r="B883" s="1"/>
      <c r="C883" s="36"/>
      <c r="D883" s="261"/>
      <c r="E883" s="262"/>
      <c r="F883" s="41" t="s">
        <v>268</v>
      </c>
      <c r="G883" s="21">
        <f t="shared" si="27"/>
        <v>0</v>
      </c>
      <c r="H883" s="21">
        <v>0</v>
      </c>
      <c r="I883" s="22">
        <f t="shared" si="28"/>
        <v>0</v>
      </c>
      <c r="J883" s="14"/>
    </row>
    <row r="884" spans="1:10" ht="35.1" hidden="1" customHeight="1">
      <c r="A884" s="13"/>
      <c r="B884" s="1"/>
      <c r="C884" s="36"/>
      <c r="D884" s="261"/>
      <c r="E884" s="262"/>
      <c r="F884" s="41" t="s">
        <v>268</v>
      </c>
      <c r="G884" s="21">
        <f t="shared" si="27"/>
        <v>0</v>
      </c>
      <c r="H884" s="21">
        <v>0</v>
      </c>
      <c r="I884" s="22">
        <f t="shared" si="28"/>
        <v>0</v>
      </c>
      <c r="J884" s="14"/>
    </row>
    <row r="885" spans="1:10" ht="35.1" hidden="1" customHeight="1">
      <c r="A885" s="13"/>
      <c r="B885" s="1"/>
      <c r="C885" s="37"/>
      <c r="D885" s="261"/>
      <c r="E885" s="262"/>
      <c r="F885" s="41" t="s">
        <v>268</v>
      </c>
      <c r="G885" s="21">
        <f t="shared" si="27"/>
        <v>0</v>
      </c>
      <c r="H885" s="21">
        <v>0</v>
      </c>
      <c r="I885" s="22">
        <f t="shared" si="28"/>
        <v>0</v>
      </c>
      <c r="J885" s="14"/>
    </row>
    <row r="886" spans="1:10" ht="35.1" hidden="1" customHeight="1">
      <c r="A886" s="13"/>
      <c r="B886" s="1"/>
      <c r="C886" s="36"/>
      <c r="D886" s="261"/>
      <c r="E886" s="262"/>
      <c r="F886" s="41" t="s">
        <v>268</v>
      </c>
      <c r="G886" s="21">
        <f t="shared" si="27"/>
        <v>0</v>
      </c>
      <c r="H886" s="21">
        <v>0</v>
      </c>
      <c r="I886" s="22">
        <f t="shared" si="28"/>
        <v>0</v>
      </c>
      <c r="J886" s="14"/>
    </row>
    <row r="887" spans="1:10" ht="35.1" hidden="1" customHeight="1">
      <c r="A887" s="13"/>
      <c r="B887" s="1"/>
      <c r="C887" s="36"/>
      <c r="D887" s="261"/>
      <c r="E887" s="262"/>
      <c r="F887" s="41" t="s">
        <v>268</v>
      </c>
      <c r="G887" s="21">
        <f t="shared" si="27"/>
        <v>0</v>
      </c>
      <c r="H887" s="21">
        <v>0</v>
      </c>
      <c r="I887" s="22">
        <f t="shared" si="28"/>
        <v>0</v>
      </c>
      <c r="J887" s="14"/>
    </row>
    <row r="888" spans="1:10" ht="35.1" hidden="1" customHeight="1">
      <c r="A888" s="13"/>
      <c r="B888" s="1"/>
      <c r="C888" s="36"/>
      <c r="D888" s="261"/>
      <c r="E888" s="262"/>
      <c r="F888" s="41" t="s">
        <v>268</v>
      </c>
      <c r="G888" s="21">
        <f t="shared" si="27"/>
        <v>0</v>
      </c>
      <c r="H888" s="21">
        <v>0</v>
      </c>
      <c r="I888" s="22">
        <f t="shared" si="28"/>
        <v>0</v>
      </c>
      <c r="J888" s="14"/>
    </row>
    <row r="889" spans="1:10" ht="35.1" hidden="1" customHeight="1">
      <c r="A889" s="13"/>
      <c r="B889" s="1"/>
      <c r="C889" s="36"/>
      <c r="D889" s="261"/>
      <c r="E889" s="262"/>
      <c r="F889" s="41" t="s">
        <v>268</v>
      </c>
      <c r="G889" s="21">
        <f t="shared" si="27"/>
        <v>0</v>
      </c>
      <c r="H889" s="21">
        <v>0</v>
      </c>
      <c r="I889" s="22">
        <f t="shared" si="28"/>
        <v>0</v>
      </c>
      <c r="J889" s="14"/>
    </row>
    <row r="890" spans="1:10" ht="35.1" hidden="1" customHeight="1">
      <c r="A890" s="13"/>
      <c r="B890" s="1"/>
      <c r="C890" s="36"/>
      <c r="D890" s="261"/>
      <c r="E890" s="262"/>
      <c r="F890" s="41" t="s">
        <v>268</v>
      </c>
      <c r="G890" s="21">
        <f t="shared" si="27"/>
        <v>0</v>
      </c>
      <c r="H890" s="21">
        <v>0</v>
      </c>
      <c r="I890" s="22">
        <f t="shared" si="28"/>
        <v>0</v>
      </c>
      <c r="J890" s="14"/>
    </row>
    <row r="891" spans="1:10" ht="35.1" hidden="1" customHeight="1">
      <c r="A891" s="13"/>
      <c r="B891" s="1"/>
      <c r="C891" s="36"/>
      <c r="D891" s="261"/>
      <c r="E891" s="262"/>
      <c r="F891" s="41" t="s">
        <v>268</v>
      </c>
      <c r="G891" s="21">
        <f t="shared" si="27"/>
        <v>0</v>
      </c>
      <c r="H891" s="21">
        <v>0</v>
      </c>
      <c r="I891" s="22">
        <f t="shared" si="28"/>
        <v>0</v>
      </c>
      <c r="J891" s="14"/>
    </row>
    <row r="892" spans="1:10" ht="35.1" hidden="1" customHeight="1">
      <c r="A892" s="13"/>
      <c r="B892" s="1"/>
      <c r="C892" s="36"/>
      <c r="D892" s="261"/>
      <c r="E892" s="262"/>
      <c r="F892" s="41" t="s">
        <v>268</v>
      </c>
      <c r="G892" s="21">
        <f t="shared" si="27"/>
        <v>0</v>
      </c>
      <c r="H892" s="21">
        <v>0</v>
      </c>
      <c r="I892" s="22">
        <f t="shared" si="28"/>
        <v>0</v>
      </c>
      <c r="J892" s="14"/>
    </row>
    <row r="893" spans="1:10" ht="35.1" hidden="1" customHeight="1">
      <c r="A893" s="13"/>
      <c r="B893" s="1"/>
      <c r="C893" s="36"/>
      <c r="D893" s="261"/>
      <c r="E893" s="262"/>
      <c r="F893" s="41" t="s">
        <v>268</v>
      </c>
      <c r="G893" s="21">
        <f t="shared" si="27"/>
        <v>0</v>
      </c>
      <c r="H893" s="21">
        <v>0</v>
      </c>
      <c r="I893" s="22">
        <f t="shared" si="28"/>
        <v>0</v>
      </c>
      <c r="J893" s="14"/>
    </row>
    <row r="894" spans="1:10" ht="35.1" hidden="1" customHeight="1">
      <c r="A894" s="13"/>
      <c r="B894" s="1"/>
      <c r="C894" s="36"/>
      <c r="D894" s="261"/>
      <c r="E894" s="262"/>
      <c r="F894" s="41" t="s">
        <v>268</v>
      </c>
      <c r="G894" s="21">
        <f t="shared" si="27"/>
        <v>0</v>
      </c>
      <c r="H894" s="21">
        <v>0</v>
      </c>
      <c r="I894" s="22">
        <f t="shared" si="28"/>
        <v>0</v>
      </c>
      <c r="J894" s="14"/>
    </row>
    <row r="895" spans="1:10" ht="35.1" hidden="1" customHeight="1">
      <c r="A895" s="13"/>
      <c r="B895" s="1"/>
      <c r="C895" s="36"/>
      <c r="D895" s="261"/>
      <c r="E895" s="262"/>
      <c r="F895" s="41" t="s">
        <v>268</v>
      </c>
      <c r="G895" s="21">
        <f t="shared" si="27"/>
        <v>0</v>
      </c>
      <c r="H895" s="21">
        <v>0</v>
      </c>
      <c r="I895" s="22">
        <f t="shared" si="28"/>
        <v>0</v>
      </c>
      <c r="J895" s="14"/>
    </row>
    <row r="896" spans="1:10" ht="35.1" hidden="1" customHeight="1">
      <c r="A896" s="13"/>
      <c r="B896" s="1"/>
      <c r="C896" s="36"/>
      <c r="D896" s="261"/>
      <c r="E896" s="262"/>
      <c r="F896" s="41" t="s">
        <v>268</v>
      </c>
      <c r="G896" s="21">
        <f t="shared" si="27"/>
        <v>0</v>
      </c>
      <c r="H896" s="21">
        <v>0</v>
      </c>
      <c r="I896" s="22">
        <f t="shared" si="28"/>
        <v>0</v>
      </c>
      <c r="J896" s="14"/>
    </row>
    <row r="897" spans="1:10" ht="35.1" hidden="1" customHeight="1">
      <c r="A897" s="13"/>
      <c r="B897" s="1"/>
      <c r="C897" s="36"/>
      <c r="D897" s="261"/>
      <c r="E897" s="262"/>
      <c r="F897" s="41" t="s">
        <v>268</v>
      </c>
      <c r="G897" s="21">
        <f t="shared" si="27"/>
        <v>0</v>
      </c>
      <c r="H897" s="21">
        <v>0</v>
      </c>
      <c r="I897" s="22">
        <f t="shared" si="28"/>
        <v>0</v>
      </c>
      <c r="J897" s="14"/>
    </row>
    <row r="898" spans="1:10" ht="35.1" hidden="1" customHeight="1">
      <c r="A898" s="13"/>
      <c r="B898" s="1"/>
      <c r="C898" s="36"/>
      <c r="D898" s="261"/>
      <c r="E898" s="262"/>
      <c r="F898" s="41" t="s">
        <v>268</v>
      </c>
      <c r="G898" s="21">
        <f t="shared" si="27"/>
        <v>0</v>
      </c>
      <c r="H898" s="21">
        <v>0</v>
      </c>
      <c r="I898" s="22">
        <f t="shared" si="28"/>
        <v>0</v>
      </c>
      <c r="J898" s="14"/>
    </row>
    <row r="899" spans="1:10" ht="35.1" hidden="1" customHeight="1">
      <c r="A899" s="13"/>
      <c r="B899" s="1"/>
      <c r="C899" s="36"/>
      <c r="D899" s="261"/>
      <c r="E899" s="262"/>
      <c r="F899" s="41" t="s">
        <v>268</v>
      </c>
      <c r="G899" s="21">
        <f t="shared" si="27"/>
        <v>0</v>
      </c>
      <c r="H899" s="21">
        <v>0</v>
      </c>
      <c r="I899" s="22">
        <f t="shared" si="28"/>
        <v>0</v>
      </c>
      <c r="J899" s="14"/>
    </row>
    <row r="900" spans="1:10" ht="35.1" hidden="1" customHeight="1">
      <c r="A900" s="13"/>
      <c r="B900" s="1"/>
      <c r="C900" s="36"/>
      <c r="D900" s="261"/>
      <c r="E900" s="262"/>
      <c r="F900" s="41" t="s">
        <v>268</v>
      </c>
      <c r="G900" s="21">
        <f t="shared" si="27"/>
        <v>0</v>
      </c>
      <c r="H900" s="21">
        <v>0</v>
      </c>
      <c r="I900" s="22">
        <f t="shared" si="28"/>
        <v>0</v>
      </c>
      <c r="J900" s="14"/>
    </row>
    <row r="901" spans="1:10" ht="35.1" hidden="1" customHeight="1">
      <c r="A901" s="13"/>
      <c r="B901" s="1"/>
      <c r="C901" s="36"/>
      <c r="D901" s="261"/>
      <c r="E901" s="262"/>
      <c r="F901" s="41" t="s">
        <v>268</v>
      </c>
      <c r="G901" s="21">
        <f t="shared" si="27"/>
        <v>0</v>
      </c>
      <c r="H901" s="21">
        <v>0</v>
      </c>
      <c r="I901" s="22">
        <f t="shared" si="28"/>
        <v>0</v>
      </c>
      <c r="J901" s="14"/>
    </row>
    <row r="902" spans="1:10" ht="35.1" hidden="1" customHeight="1">
      <c r="A902" s="13"/>
      <c r="B902" s="1"/>
      <c r="C902" s="36"/>
      <c r="D902" s="261"/>
      <c r="E902" s="262"/>
      <c r="F902" s="41" t="s">
        <v>268</v>
      </c>
      <c r="G902" s="21">
        <f t="shared" si="27"/>
        <v>0</v>
      </c>
      <c r="H902" s="21">
        <v>0</v>
      </c>
      <c r="I902" s="22">
        <f t="shared" si="28"/>
        <v>0</v>
      </c>
      <c r="J902" s="14"/>
    </row>
    <row r="903" spans="1:10" ht="35.1" hidden="1" customHeight="1">
      <c r="A903" s="13"/>
      <c r="B903" s="1"/>
      <c r="C903" s="36"/>
      <c r="D903" s="261"/>
      <c r="E903" s="262"/>
      <c r="F903" s="41" t="s">
        <v>268</v>
      </c>
      <c r="G903" s="21">
        <f t="shared" si="27"/>
        <v>0</v>
      </c>
      <c r="H903" s="21">
        <v>0</v>
      </c>
      <c r="I903" s="22">
        <f t="shared" si="28"/>
        <v>0</v>
      </c>
      <c r="J903" s="14"/>
    </row>
    <row r="904" spans="1:10" ht="35.1" hidden="1" customHeight="1">
      <c r="A904" s="13"/>
      <c r="B904" s="1"/>
      <c r="C904" s="36"/>
      <c r="D904" s="261"/>
      <c r="E904" s="262"/>
      <c r="F904" s="41" t="s">
        <v>268</v>
      </c>
      <c r="G904" s="21">
        <f t="shared" si="27"/>
        <v>0</v>
      </c>
      <c r="H904" s="21">
        <v>0</v>
      </c>
      <c r="I904" s="22">
        <f t="shared" si="28"/>
        <v>0</v>
      </c>
      <c r="J904" s="14"/>
    </row>
    <row r="905" spans="1:10" ht="35.1" hidden="1" customHeight="1">
      <c r="A905" s="13"/>
      <c r="B905" s="1"/>
      <c r="C905" s="36"/>
      <c r="D905" s="261"/>
      <c r="E905" s="262"/>
      <c r="F905" s="41" t="s">
        <v>268</v>
      </c>
      <c r="G905" s="21">
        <f t="shared" si="27"/>
        <v>0</v>
      </c>
      <c r="H905" s="21">
        <v>0</v>
      </c>
      <c r="I905" s="22">
        <f t="shared" si="28"/>
        <v>0</v>
      </c>
      <c r="J905" s="14"/>
    </row>
    <row r="906" spans="1:10" ht="35.1" hidden="1" customHeight="1">
      <c r="A906" s="13"/>
      <c r="B906" s="1"/>
      <c r="C906" s="36"/>
      <c r="D906" s="261"/>
      <c r="E906" s="262"/>
      <c r="F906" s="41" t="s">
        <v>268</v>
      </c>
      <c r="G906" s="21">
        <f t="shared" si="27"/>
        <v>0</v>
      </c>
      <c r="H906" s="21">
        <v>0</v>
      </c>
      <c r="I906" s="22">
        <f t="shared" si="28"/>
        <v>0</v>
      </c>
      <c r="J906" s="14"/>
    </row>
    <row r="907" spans="1:10" ht="35.1" hidden="1" customHeight="1">
      <c r="A907" s="13"/>
      <c r="B907" s="1"/>
      <c r="C907" s="36"/>
      <c r="D907" s="261"/>
      <c r="E907" s="262"/>
      <c r="F907" s="41" t="s">
        <v>268</v>
      </c>
      <c r="G907" s="21">
        <f t="shared" si="27"/>
        <v>0</v>
      </c>
      <c r="H907" s="21">
        <v>0</v>
      </c>
      <c r="I907" s="22">
        <f t="shared" si="28"/>
        <v>0</v>
      </c>
      <c r="J907" s="14"/>
    </row>
    <row r="908" spans="1:10" ht="35.1" hidden="1" customHeight="1">
      <c r="A908" s="13"/>
      <c r="B908" s="1"/>
      <c r="C908" s="36"/>
      <c r="D908" s="261"/>
      <c r="E908" s="262"/>
      <c r="F908" s="41" t="s">
        <v>268</v>
      </c>
      <c r="G908" s="21">
        <f t="shared" si="27"/>
        <v>0</v>
      </c>
      <c r="H908" s="21">
        <v>0</v>
      </c>
      <c r="I908" s="22">
        <f t="shared" si="28"/>
        <v>0</v>
      </c>
      <c r="J908" s="14"/>
    </row>
    <row r="909" spans="1:10" ht="35.1" hidden="1" customHeight="1">
      <c r="A909" s="13"/>
      <c r="B909" s="1"/>
      <c r="C909" s="37"/>
      <c r="D909" s="261"/>
      <c r="E909" s="262"/>
      <c r="F909" s="41" t="s">
        <v>268</v>
      </c>
      <c r="G909" s="21">
        <f t="shared" si="27"/>
        <v>0</v>
      </c>
      <c r="H909" s="21">
        <v>0</v>
      </c>
      <c r="I909" s="22">
        <f t="shared" si="28"/>
        <v>0</v>
      </c>
      <c r="J909" s="14"/>
    </row>
    <row r="910" spans="1:10" ht="35.1" hidden="1" customHeight="1">
      <c r="A910" s="13"/>
      <c r="B910" s="1"/>
      <c r="C910" s="36"/>
      <c r="D910" s="261"/>
      <c r="E910" s="262"/>
      <c r="F910" s="41" t="s">
        <v>268</v>
      </c>
      <c r="G910" s="21">
        <f t="shared" si="27"/>
        <v>0</v>
      </c>
      <c r="H910" s="21">
        <v>0</v>
      </c>
      <c r="I910" s="22">
        <f t="shared" si="28"/>
        <v>0</v>
      </c>
      <c r="J910" s="14"/>
    </row>
    <row r="911" spans="1:10" ht="35.1" hidden="1" customHeight="1">
      <c r="A911" s="13"/>
      <c r="B911" s="1"/>
      <c r="C911" s="36"/>
      <c r="D911" s="261"/>
      <c r="E911" s="262"/>
      <c r="F911" s="41" t="s">
        <v>268</v>
      </c>
      <c r="G911" s="21">
        <f t="shared" si="27"/>
        <v>0</v>
      </c>
      <c r="H911" s="21">
        <v>0</v>
      </c>
      <c r="I911" s="22">
        <f t="shared" si="28"/>
        <v>0</v>
      </c>
      <c r="J911" s="14"/>
    </row>
    <row r="912" spans="1:10" ht="35.1" hidden="1" customHeight="1">
      <c r="A912" s="13"/>
      <c r="B912" s="1"/>
      <c r="C912" s="36"/>
      <c r="D912" s="261"/>
      <c r="E912" s="262"/>
      <c r="F912" s="41" t="s">
        <v>268</v>
      </c>
      <c r="G912" s="21">
        <f t="shared" si="27"/>
        <v>0</v>
      </c>
      <c r="H912" s="21">
        <v>0</v>
      </c>
      <c r="I912" s="22">
        <f t="shared" si="28"/>
        <v>0</v>
      </c>
      <c r="J912" s="14"/>
    </row>
    <row r="913" spans="1:10" ht="35.1" hidden="1" customHeight="1">
      <c r="A913" s="13"/>
      <c r="B913" s="1"/>
      <c r="C913" s="36"/>
      <c r="D913" s="261"/>
      <c r="E913" s="262"/>
      <c r="F913" s="41" t="s">
        <v>268</v>
      </c>
      <c r="G913" s="21">
        <f t="shared" si="27"/>
        <v>0</v>
      </c>
      <c r="H913" s="21">
        <v>0</v>
      </c>
      <c r="I913" s="22">
        <f t="shared" si="28"/>
        <v>0</v>
      </c>
      <c r="J913" s="14"/>
    </row>
    <row r="914" spans="1:10" ht="35.1" hidden="1" customHeight="1">
      <c r="A914" s="13"/>
      <c r="B914" s="1"/>
      <c r="C914" s="36"/>
      <c r="D914" s="261"/>
      <c r="E914" s="262"/>
      <c r="F914" s="41" t="s">
        <v>268</v>
      </c>
      <c r="G914" s="21">
        <f t="shared" si="27"/>
        <v>0</v>
      </c>
      <c r="H914" s="21">
        <v>0</v>
      </c>
      <c r="I914" s="22">
        <f t="shared" si="28"/>
        <v>0</v>
      </c>
      <c r="J914" s="14"/>
    </row>
    <row r="915" spans="1:10" ht="35.1" hidden="1" customHeight="1">
      <c r="A915" s="13"/>
      <c r="B915" s="1"/>
      <c r="C915" s="36"/>
      <c r="D915" s="261"/>
      <c r="E915" s="262"/>
      <c r="F915" s="41" t="s">
        <v>268</v>
      </c>
      <c r="G915" s="21">
        <f t="shared" si="27"/>
        <v>0</v>
      </c>
      <c r="H915" s="21">
        <v>0</v>
      </c>
      <c r="I915" s="22">
        <f t="shared" si="28"/>
        <v>0</v>
      </c>
      <c r="J915" s="14"/>
    </row>
    <row r="916" spans="1:10" ht="35.1" hidden="1" customHeight="1">
      <c r="A916" s="13"/>
      <c r="B916" s="1"/>
      <c r="C916" s="36"/>
      <c r="D916" s="261"/>
      <c r="E916" s="262"/>
      <c r="F916" s="41" t="s">
        <v>268</v>
      </c>
      <c r="G916" s="21">
        <f t="shared" si="27"/>
        <v>0</v>
      </c>
      <c r="H916" s="21">
        <v>0</v>
      </c>
      <c r="I916" s="22">
        <f t="shared" si="28"/>
        <v>0</v>
      </c>
      <c r="J916" s="14"/>
    </row>
    <row r="917" spans="1:10" ht="35.1" hidden="1" customHeight="1">
      <c r="A917" s="13"/>
      <c r="B917" s="1"/>
      <c r="C917" s="36"/>
      <c r="D917" s="261"/>
      <c r="E917" s="262"/>
      <c r="F917" s="41" t="s">
        <v>268</v>
      </c>
      <c r="G917" s="21">
        <f t="shared" si="27"/>
        <v>0</v>
      </c>
      <c r="H917" s="21">
        <v>0</v>
      </c>
      <c r="I917" s="22">
        <f t="shared" si="28"/>
        <v>0</v>
      </c>
      <c r="J917" s="14"/>
    </row>
    <row r="918" spans="1:10" ht="35.1" hidden="1" customHeight="1">
      <c r="A918" s="13"/>
      <c r="B918" s="1"/>
      <c r="C918" s="36"/>
      <c r="D918" s="261"/>
      <c r="E918" s="262"/>
      <c r="F918" s="41" t="s">
        <v>268</v>
      </c>
      <c r="G918" s="21">
        <f t="shared" ref="G918:G981" si="29">ROUND(H918/4,2)</f>
        <v>0</v>
      </c>
      <c r="H918" s="21">
        <v>0</v>
      </c>
      <c r="I918" s="22">
        <f t="shared" ref="I918:I981" si="30">G918*B918</f>
        <v>0</v>
      </c>
      <c r="J918" s="14"/>
    </row>
    <row r="919" spans="1:10" ht="35.1" hidden="1" customHeight="1">
      <c r="A919" s="13"/>
      <c r="B919" s="1"/>
      <c r="C919" s="36"/>
      <c r="D919" s="261"/>
      <c r="E919" s="262"/>
      <c r="F919" s="41" t="s">
        <v>268</v>
      </c>
      <c r="G919" s="21">
        <f t="shared" si="29"/>
        <v>0</v>
      </c>
      <c r="H919" s="21">
        <v>0</v>
      </c>
      <c r="I919" s="22">
        <f t="shared" si="30"/>
        <v>0</v>
      </c>
      <c r="J919" s="14"/>
    </row>
    <row r="920" spans="1:10" ht="35.1" hidden="1" customHeight="1">
      <c r="A920" s="13"/>
      <c r="B920" s="1"/>
      <c r="C920" s="36"/>
      <c r="D920" s="261"/>
      <c r="E920" s="262"/>
      <c r="F920" s="41" t="s">
        <v>268</v>
      </c>
      <c r="G920" s="21">
        <f t="shared" si="29"/>
        <v>0</v>
      </c>
      <c r="H920" s="21">
        <v>0</v>
      </c>
      <c r="I920" s="22">
        <f t="shared" si="30"/>
        <v>0</v>
      </c>
      <c r="J920" s="14"/>
    </row>
    <row r="921" spans="1:10" ht="35.1" hidden="1" customHeight="1">
      <c r="A921" s="13"/>
      <c r="B921" s="1"/>
      <c r="C921" s="36"/>
      <c r="D921" s="261"/>
      <c r="E921" s="262"/>
      <c r="F921" s="41" t="s">
        <v>268</v>
      </c>
      <c r="G921" s="21">
        <f t="shared" si="29"/>
        <v>0</v>
      </c>
      <c r="H921" s="21">
        <v>0</v>
      </c>
      <c r="I921" s="22">
        <f t="shared" si="30"/>
        <v>0</v>
      </c>
      <c r="J921" s="14"/>
    </row>
    <row r="922" spans="1:10" ht="35.1" hidden="1" customHeight="1">
      <c r="A922" s="13"/>
      <c r="B922" s="1"/>
      <c r="C922" s="36"/>
      <c r="D922" s="261"/>
      <c r="E922" s="262"/>
      <c r="F922" s="41" t="s">
        <v>268</v>
      </c>
      <c r="G922" s="21">
        <f t="shared" si="29"/>
        <v>0</v>
      </c>
      <c r="H922" s="21">
        <v>0</v>
      </c>
      <c r="I922" s="22">
        <f t="shared" si="30"/>
        <v>0</v>
      </c>
      <c r="J922" s="14"/>
    </row>
    <row r="923" spans="1:10" ht="35.1" hidden="1" customHeight="1">
      <c r="A923" s="13"/>
      <c r="B923" s="1"/>
      <c r="C923" s="36"/>
      <c r="D923" s="261"/>
      <c r="E923" s="262"/>
      <c r="F923" s="41" t="s">
        <v>268</v>
      </c>
      <c r="G923" s="21">
        <f t="shared" si="29"/>
        <v>0</v>
      </c>
      <c r="H923" s="21">
        <v>0</v>
      </c>
      <c r="I923" s="22">
        <f t="shared" si="30"/>
        <v>0</v>
      </c>
      <c r="J923" s="14"/>
    </row>
    <row r="924" spans="1:10" ht="35.1" hidden="1" customHeight="1">
      <c r="A924" s="13"/>
      <c r="B924" s="1"/>
      <c r="C924" s="36"/>
      <c r="D924" s="261"/>
      <c r="E924" s="262"/>
      <c r="F924" s="41" t="s">
        <v>268</v>
      </c>
      <c r="G924" s="21">
        <f t="shared" si="29"/>
        <v>0</v>
      </c>
      <c r="H924" s="21">
        <v>0</v>
      </c>
      <c r="I924" s="22">
        <f t="shared" si="30"/>
        <v>0</v>
      </c>
      <c r="J924" s="14"/>
    </row>
    <row r="925" spans="1:10" ht="35.1" hidden="1" customHeight="1">
      <c r="A925" s="13"/>
      <c r="B925" s="1"/>
      <c r="C925" s="36"/>
      <c r="D925" s="261"/>
      <c r="E925" s="262"/>
      <c r="F925" s="41" t="s">
        <v>268</v>
      </c>
      <c r="G925" s="21">
        <f t="shared" si="29"/>
        <v>0</v>
      </c>
      <c r="H925" s="21">
        <v>0</v>
      </c>
      <c r="I925" s="22">
        <f t="shared" si="30"/>
        <v>0</v>
      </c>
      <c r="J925" s="14"/>
    </row>
    <row r="926" spans="1:10" ht="35.1" hidden="1" customHeight="1">
      <c r="A926" s="13"/>
      <c r="B926" s="1"/>
      <c r="C926" s="36"/>
      <c r="D926" s="261"/>
      <c r="E926" s="262"/>
      <c r="F926" s="41" t="s">
        <v>268</v>
      </c>
      <c r="G926" s="21">
        <f t="shared" si="29"/>
        <v>0</v>
      </c>
      <c r="H926" s="21">
        <v>0</v>
      </c>
      <c r="I926" s="22">
        <f t="shared" si="30"/>
        <v>0</v>
      </c>
      <c r="J926" s="14"/>
    </row>
    <row r="927" spans="1:10" ht="35.1" hidden="1" customHeight="1">
      <c r="A927" s="13"/>
      <c r="B927" s="1"/>
      <c r="C927" s="36"/>
      <c r="D927" s="261"/>
      <c r="E927" s="262"/>
      <c r="F927" s="41" t="s">
        <v>268</v>
      </c>
      <c r="G927" s="21">
        <f t="shared" si="29"/>
        <v>0</v>
      </c>
      <c r="H927" s="21">
        <v>0</v>
      </c>
      <c r="I927" s="22">
        <f t="shared" si="30"/>
        <v>0</v>
      </c>
      <c r="J927" s="14"/>
    </row>
    <row r="928" spans="1:10" ht="35.1" hidden="1" customHeight="1">
      <c r="A928" s="13"/>
      <c r="B928" s="1"/>
      <c r="C928" s="36"/>
      <c r="D928" s="261"/>
      <c r="E928" s="262"/>
      <c r="F928" s="41" t="s">
        <v>268</v>
      </c>
      <c r="G928" s="21">
        <f t="shared" si="29"/>
        <v>0</v>
      </c>
      <c r="H928" s="21">
        <v>0</v>
      </c>
      <c r="I928" s="22">
        <f t="shared" si="30"/>
        <v>0</v>
      </c>
      <c r="J928" s="14"/>
    </row>
    <row r="929" spans="1:10" ht="35.1" hidden="1" customHeight="1">
      <c r="A929" s="13"/>
      <c r="B929" s="1"/>
      <c r="C929" s="36"/>
      <c r="D929" s="261"/>
      <c r="E929" s="262"/>
      <c r="F929" s="41" t="s">
        <v>268</v>
      </c>
      <c r="G929" s="21">
        <f t="shared" si="29"/>
        <v>0</v>
      </c>
      <c r="H929" s="21">
        <v>0</v>
      </c>
      <c r="I929" s="22">
        <f t="shared" si="30"/>
        <v>0</v>
      </c>
      <c r="J929" s="14"/>
    </row>
    <row r="930" spans="1:10" ht="35.1" hidden="1" customHeight="1">
      <c r="A930" s="13"/>
      <c r="B930" s="1"/>
      <c r="C930" s="36"/>
      <c r="D930" s="261"/>
      <c r="E930" s="262"/>
      <c r="F930" s="41" t="s">
        <v>268</v>
      </c>
      <c r="G930" s="21">
        <f t="shared" si="29"/>
        <v>0</v>
      </c>
      <c r="H930" s="21">
        <v>0</v>
      </c>
      <c r="I930" s="22">
        <f t="shared" si="30"/>
        <v>0</v>
      </c>
      <c r="J930" s="14"/>
    </row>
    <row r="931" spans="1:10" ht="35.1" hidden="1" customHeight="1">
      <c r="A931" s="13"/>
      <c r="B931" s="1"/>
      <c r="C931" s="36"/>
      <c r="D931" s="261"/>
      <c r="E931" s="262"/>
      <c r="F931" s="41" t="s">
        <v>268</v>
      </c>
      <c r="G931" s="21">
        <f t="shared" si="29"/>
        <v>0</v>
      </c>
      <c r="H931" s="21">
        <v>0</v>
      </c>
      <c r="I931" s="22">
        <f t="shared" si="30"/>
        <v>0</v>
      </c>
      <c r="J931" s="14"/>
    </row>
    <row r="932" spans="1:10" ht="35.1" hidden="1" customHeight="1">
      <c r="A932" s="13"/>
      <c r="B932" s="1"/>
      <c r="C932" s="36"/>
      <c r="D932" s="261"/>
      <c r="E932" s="262"/>
      <c r="F932" s="41" t="s">
        <v>268</v>
      </c>
      <c r="G932" s="21">
        <f t="shared" si="29"/>
        <v>0</v>
      </c>
      <c r="H932" s="21">
        <v>0</v>
      </c>
      <c r="I932" s="22">
        <f t="shared" si="30"/>
        <v>0</v>
      </c>
      <c r="J932" s="14"/>
    </row>
    <row r="933" spans="1:10" ht="35.1" hidden="1" customHeight="1">
      <c r="A933" s="13"/>
      <c r="B933" s="1"/>
      <c r="C933" s="36"/>
      <c r="D933" s="261"/>
      <c r="E933" s="262"/>
      <c r="F933" s="41" t="s">
        <v>268</v>
      </c>
      <c r="G933" s="21">
        <f t="shared" si="29"/>
        <v>0</v>
      </c>
      <c r="H933" s="21">
        <v>0</v>
      </c>
      <c r="I933" s="22">
        <f t="shared" si="30"/>
        <v>0</v>
      </c>
      <c r="J933" s="14"/>
    </row>
    <row r="934" spans="1:10" ht="35.1" hidden="1" customHeight="1">
      <c r="A934" s="13"/>
      <c r="B934" s="1"/>
      <c r="C934" s="36"/>
      <c r="D934" s="261"/>
      <c r="E934" s="262"/>
      <c r="F934" s="41" t="s">
        <v>268</v>
      </c>
      <c r="G934" s="21">
        <f t="shared" si="29"/>
        <v>0</v>
      </c>
      <c r="H934" s="21">
        <v>0</v>
      </c>
      <c r="I934" s="22">
        <f t="shared" si="30"/>
        <v>0</v>
      </c>
      <c r="J934" s="14"/>
    </row>
    <row r="935" spans="1:10" ht="35.1" hidden="1" customHeight="1">
      <c r="A935" s="13"/>
      <c r="B935" s="1"/>
      <c r="C935" s="36"/>
      <c r="D935" s="261"/>
      <c r="E935" s="262"/>
      <c r="F935" s="41" t="s">
        <v>268</v>
      </c>
      <c r="G935" s="21">
        <f t="shared" si="29"/>
        <v>0</v>
      </c>
      <c r="H935" s="21">
        <v>0</v>
      </c>
      <c r="I935" s="22">
        <f t="shared" si="30"/>
        <v>0</v>
      </c>
      <c r="J935" s="14"/>
    </row>
    <row r="936" spans="1:10" ht="35.1" hidden="1" customHeight="1">
      <c r="A936" s="13"/>
      <c r="B936" s="1"/>
      <c r="C936" s="36"/>
      <c r="D936" s="261"/>
      <c r="E936" s="262"/>
      <c r="F936" s="41" t="s">
        <v>268</v>
      </c>
      <c r="G936" s="21">
        <f t="shared" si="29"/>
        <v>0</v>
      </c>
      <c r="H936" s="21">
        <v>0</v>
      </c>
      <c r="I936" s="22">
        <f t="shared" si="30"/>
        <v>0</v>
      </c>
      <c r="J936" s="14"/>
    </row>
    <row r="937" spans="1:10" ht="35.1" hidden="1" customHeight="1">
      <c r="A937" s="13"/>
      <c r="B937" s="1"/>
      <c r="C937" s="37"/>
      <c r="D937" s="261"/>
      <c r="E937" s="262"/>
      <c r="F937" s="41" t="s">
        <v>268</v>
      </c>
      <c r="G937" s="21">
        <f t="shared" si="29"/>
        <v>0</v>
      </c>
      <c r="H937" s="21">
        <v>0</v>
      </c>
      <c r="I937" s="22">
        <f t="shared" si="30"/>
        <v>0</v>
      </c>
      <c r="J937" s="14"/>
    </row>
    <row r="938" spans="1:10" ht="35.1" hidden="1" customHeight="1">
      <c r="A938" s="13"/>
      <c r="B938" s="1"/>
      <c r="C938" s="36"/>
      <c r="D938" s="261"/>
      <c r="E938" s="262"/>
      <c r="F938" s="41" t="s">
        <v>268</v>
      </c>
      <c r="G938" s="21">
        <f t="shared" si="29"/>
        <v>0</v>
      </c>
      <c r="H938" s="21">
        <v>0</v>
      </c>
      <c r="I938" s="22">
        <f t="shared" si="30"/>
        <v>0</v>
      </c>
      <c r="J938" s="14"/>
    </row>
    <row r="939" spans="1:10" ht="35.1" hidden="1" customHeight="1">
      <c r="A939" s="13"/>
      <c r="B939" s="1"/>
      <c r="C939" s="36"/>
      <c r="D939" s="261"/>
      <c r="E939" s="262"/>
      <c r="F939" s="41" t="s">
        <v>268</v>
      </c>
      <c r="G939" s="21">
        <f t="shared" si="29"/>
        <v>0</v>
      </c>
      <c r="H939" s="21">
        <v>0</v>
      </c>
      <c r="I939" s="22">
        <f t="shared" si="30"/>
        <v>0</v>
      </c>
      <c r="J939" s="14"/>
    </row>
    <row r="940" spans="1:10" ht="35.1" hidden="1" customHeight="1">
      <c r="A940" s="13"/>
      <c r="B940" s="1"/>
      <c r="C940" s="36"/>
      <c r="D940" s="261"/>
      <c r="E940" s="262"/>
      <c r="F940" s="41" t="s">
        <v>268</v>
      </c>
      <c r="G940" s="21">
        <f t="shared" si="29"/>
        <v>0</v>
      </c>
      <c r="H940" s="21">
        <v>0</v>
      </c>
      <c r="I940" s="22">
        <f t="shared" si="30"/>
        <v>0</v>
      </c>
      <c r="J940" s="14"/>
    </row>
    <row r="941" spans="1:10" ht="35.1" hidden="1" customHeight="1">
      <c r="A941" s="13"/>
      <c r="B941" s="1"/>
      <c r="C941" s="36"/>
      <c r="D941" s="261"/>
      <c r="E941" s="262"/>
      <c r="F941" s="41" t="s">
        <v>268</v>
      </c>
      <c r="G941" s="21">
        <f t="shared" si="29"/>
        <v>0</v>
      </c>
      <c r="H941" s="21">
        <v>0</v>
      </c>
      <c r="I941" s="22">
        <f t="shared" si="30"/>
        <v>0</v>
      </c>
      <c r="J941" s="14"/>
    </row>
    <row r="942" spans="1:10" ht="35.1" hidden="1" customHeight="1">
      <c r="A942" s="13"/>
      <c r="B942" s="1"/>
      <c r="C942" s="36"/>
      <c r="D942" s="261"/>
      <c r="E942" s="262"/>
      <c r="F942" s="41" t="s">
        <v>268</v>
      </c>
      <c r="G942" s="21">
        <f t="shared" si="29"/>
        <v>0</v>
      </c>
      <c r="H942" s="21">
        <v>0</v>
      </c>
      <c r="I942" s="22">
        <f t="shared" si="30"/>
        <v>0</v>
      </c>
      <c r="J942" s="14"/>
    </row>
    <row r="943" spans="1:10" ht="35.1" hidden="1" customHeight="1">
      <c r="A943" s="13"/>
      <c r="B943" s="1"/>
      <c r="C943" s="36"/>
      <c r="D943" s="261"/>
      <c r="E943" s="262"/>
      <c r="F943" s="41" t="s">
        <v>268</v>
      </c>
      <c r="G943" s="21">
        <f t="shared" si="29"/>
        <v>0</v>
      </c>
      <c r="H943" s="21">
        <v>0</v>
      </c>
      <c r="I943" s="22">
        <f t="shared" si="30"/>
        <v>0</v>
      </c>
      <c r="J943" s="14"/>
    </row>
    <row r="944" spans="1:10" ht="35.1" hidden="1" customHeight="1">
      <c r="A944" s="13"/>
      <c r="B944" s="1"/>
      <c r="C944" s="36"/>
      <c r="D944" s="261"/>
      <c r="E944" s="262"/>
      <c r="F944" s="41" t="s">
        <v>268</v>
      </c>
      <c r="G944" s="21">
        <f t="shared" si="29"/>
        <v>0</v>
      </c>
      <c r="H944" s="21">
        <v>0</v>
      </c>
      <c r="I944" s="22">
        <f t="shared" si="30"/>
        <v>0</v>
      </c>
      <c r="J944" s="14"/>
    </row>
    <row r="945" spans="1:10" ht="35.1" hidden="1" customHeight="1">
      <c r="A945" s="13"/>
      <c r="B945" s="1"/>
      <c r="C945" s="36"/>
      <c r="D945" s="261"/>
      <c r="E945" s="262"/>
      <c r="F945" s="41" t="s">
        <v>268</v>
      </c>
      <c r="G945" s="21">
        <f t="shared" si="29"/>
        <v>0</v>
      </c>
      <c r="H945" s="21">
        <v>0</v>
      </c>
      <c r="I945" s="22">
        <f t="shared" si="30"/>
        <v>0</v>
      </c>
      <c r="J945" s="14"/>
    </row>
    <row r="946" spans="1:10" ht="35.1" hidden="1" customHeight="1">
      <c r="A946" s="13"/>
      <c r="B946" s="1"/>
      <c r="C946" s="36"/>
      <c r="D946" s="261"/>
      <c r="E946" s="262"/>
      <c r="F946" s="41" t="s">
        <v>268</v>
      </c>
      <c r="G946" s="21">
        <f t="shared" si="29"/>
        <v>0</v>
      </c>
      <c r="H946" s="21">
        <v>0</v>
      </c>
      <c r="I946" s="22">
        <f t="shared" si="30"/>
        <v>0</v>
      </c>
      <c r="J946" s="14"/>
    </row>
    <row r="947" spans="1:10" ht="35.1" hidden="1" customHeight="1">
      <c r="A947" s="13"/>
      <c r="B947" s="1"/>
      <c r="C947" s="36"/>
      <c r="D947" s="261"/>
      <c r="E947" s="262"/>
      <c r="F947" s="41" t="s">
        <v>268</v>
      </c>
      <c r="G947" s="21">
        <f t="shared" si="29"/>
        <v>0</v>
      </c>
      <c r="H947" s="21">
        <v>0</v>
      </c>
      <c r="I947" s="22">
        <f t="shared" si="30"/>
        <v>0</v>
      </c>
      <c r="J947" s="14"/>
    </row>
    <row r="948" spans="1:10" ht="35.1" hidden="1" customHeight="1">
      <c r="A948" s="13"/>
      <c r="B948" s="1"/>
      <c r="C948" s="36"/>
      <c r="D948" s="261"/>
      <c r="E948" s="262"/>
      <c r="F948" s="41" t="s">
        <v>268</v>
      </c>
      <c r="G948" s="21">
        <f t="shared" si="29"/>
        <v>0</v>
      </c>
      <c r="H948" s="21">
        <v>0</v>
      </c>
      <c r="I948" s="22">
        <f t="shared" si="30"/>
        <v>0</v>
      </c>
      <c r="J948" s="14"/>
    </row>
    <row r="949" spans="1:10" ht="35.1" hidden="1" customHeight="1">
      <c r="A949" s="13"/>
      <c r="B949" s="1"/>
      <c r="C949" s="36"/>
      <c r="D949" s="261"/>
      <c r="E949" s="262"/>
      <c r="F949" s="41" t="s">
        <v>268</v>
      </c>
      <c r="G949" s="21">
        <f t="shared" si="29"/>
        <v>0</v>
      </c>
      <c r="H949" s="21">
        <v>0</v>
      </c>
      <c r="I949" s="22">
        <f t="shared" si="30"/>
        <v>0</v>
      </c>
      <c r="J949" s="14"/>
    </row>
    <row r="950" spans="1:10" ht="35.1" hidden="1" customHeight="1">
      <c r="A950" s="13"/>
      <c r="B950" s="1"/>
      <c r="C950" s="36"/>
      <c r="D950" s="261"/>
      <c r="E950" s="262"/>
      <c r="F950" s="41" t="s">
        <v>268</v>
      </c>
      <c r="G950" s="21">
        <f t="shared" si="29"/>
        <v>0</v>
      </c>
      <c r="H950" s="21">
        <v>0</v>
      </c>
      <c r="I950" s="22">
        <f t="shared" si="30"/>
        <v>0</v>
      </c>
      <c r="J950" s="14"/>
    </row>
    <row r="951" spans="1:10" ht="35.1" hidden="1" customHeight="1">
      <c r="A951" s="13"/>
      <c r="B951" s="1"/>
      <c r="C951" s="36"/>
      <c r="D951" s="261"/>
      <c r="E951" s="262"/>
      <c r="F951" s="41" t="s">
        <v>268</v>
      </c>
      <c r="G951" s="21">
        <f t="shared" si="29"/>
        <v>0</v>
      </c>
      <c r="H951" s="21">
        <v>0</v>
      </c>
      <c r="I951" s="22">
        <f t="shared" si="30"/>
        <v>0</v>
      </c>
      <c r="J951" s="14"/>
    </row>
    <row r="952" spans="1:10" ht="35.1" hidden="1" customHeight="1">
      <c r="A952" s="13"/>
      <c r="B952" s="1"/>
      <c r="C952" s="36"/>
      <c r="D952" s="261"/>
      <c r="E952" s="262"/>
      <c r="F952" s="41" t="s">
        <v>268</v>
      </c>
      <c r="G952" s="21">
        <f t="shared" si="29"/>
        <v>0</v>
      </c>
      <c r="H952" s="21">
        <v>0</v>
      </c>
      <c r="I952" s="22">
        <f t="shared" si="30"/>
        <v>0</v>
      </c>
      <c r="J952" s="14"/>
    </row>
    <row r="953" spans="1:10" ht="35.1" hidden="1" customHeight="1">
      <c r="A953" s="13"/>
      <c r="B953" s="1"/>
      <c r="C953" s="36"/>
      <c r="D953" s="261"/>
      <c r="E953" s="262"/>
      <c r="F953" s="41" t="s">
        <v>268</v>
      </c>
      <c r="G953" s="21">
        <f t="shared" si="29"/>
        <v>0</v>
      </c>
      <c r="H953" s="21">
        <v>0</v>
      </c>
      <c r="I953" s="22">
        <f t="shared" si="30"/>
        <v>0</v>
      </c>
      <c r="J953" s="14"/>
    </row>
    <row r="954" spans="1:10" ht="35.1" hidden="1" customHeight="1">
      <c r="A954" s="13"/>
      <c r="B954" s="1"/>
      <c r="C954" s="36"/>
      <c r="D954" s="261"/>
      <c r="E954" s="262"/>
      <c r="F954" s="41" t="s">
        <v>268</v>
      </c>
      <c r="G954" s="21">
        <f t="shared" si="29"/>
        <v>0</v>
      </c>
      <c r="H954" s="21">
        <v>0</v>
      </c>
      <c r="I954" s="22">
        <f t="shared" si="30"/>
        <v>0</v>
      </c>
      <c r="J954" s="14"/>
    </row>
    <row r="955" spans="1:10" ht="35.1" hidden="1" customHeight="1">
      <c r="A955" s="13"/>
      <c r="B955" s="1"/>
      <c r="C955" s="36"/>
      <c r="D955" s="261"/>
      <c r="E955" s="262"/>
      <c r="F955" s="41" t="s">
        <v>268</v>
      </c>
      <c r="G955" s="21">
        <f t="shared" si="29"/>
        <v>0</v>
      </c>
      <c r="H955" s="21">
        <v>0</v>
      </c>
      <c r="I955" s="22">
        <f t="shared" si="30"/>
        <v>0</v>
      </c>
      <c r="J955" s="14"/>
    </row>
    <row r="956" spans="1:10" ht="35.1" hidden="1" customHeight="1">
      <c r="A956" s="13"/>
      <c r="B956" s="1"/>
      <c r="C956" s="36"/>
      <c r="D956" s="261"/>
      <c r="E956" s="262"/>
      <c r="F956" s="41" t="s">
        <v>268</v>
      </c>
      <c r="G956" s="21">
        <f t="shared" si="29"/>
        <v>0</v>
      </c>
      <c r="H956" s="21">
        <v>0</v>
      </c>
      <c r="I956" s="22">
        <f t="shared" si="30"/>
        <v>0</v>
      </c>
      <c r="J956" s="14"/>
    </row>
    <row r="957" spans="1:10" ht="35.1" hidden="1" customHeight="1">
      <c r="A957" s="13"/>
      <c r="B957" s="1"/>
      <c r="C957" s="36"/>
      <c r="D957" s="261"/>
      <c r="E957" s="262"/>
      <c r="F957" s="41" t="s">
        <v>268</v>
      </c>
      <c r="G957" s="21">
        <f t="shared" si="29"/>
        <v>0</v>
      </c>
      <c r="H957" s="21">
        <v>0</v>
      </c>
      <c r="I957" s="22">
        <f t="shared" si="30"/>
        <v>0</v>
      </c>
      <c r="J957" s="14"/>
    </row>
    <row r="958" spans="1:10" ht="35.1" hidden="1" customHeight="1">
      <c r="A958" s="13"/>
      <c r="B958" s="1"/>
      <c r="C958" s="36"/>
      <c r="D958" s="261"/>
      <c r="E958" s="262"/>
      <c r="F958" s="41" t="s">
        <v>268</v>
      </c>
      <c r="G958" s="21">
        <f t="shared" si="29"/>
        <v>0</v>
      </c>
      <c r="H958" s="21">
        <v>0</v>
      </c>
      <c r="I958" s="22">
        <f t="shared" si="30"/>
        <v>0</v>
      </c>
      <c r="J958" s="14"/>
    </row>
    <row r="959" spans="1:10" ht="35.1" hidden="1" customHeight="1">
      <c r="A959" s="13"/>
      <c r="B959" s="1"/>
      <c r="C959" s="36"/>
      <c r="D959" s="261"/>
      <c r="E959" s="262"/>
      <c r="F959" s="41" t="s">
        <v>268</v>
      </c>
      <c r="G959" s="21">
        <f t="shared" si="29"/>
        <v>0</v>
      </c>
      <c r="H959" s="21">
        <v>0</v>
      </c>
      <c r="I959" s="22">
        <f t="shared" si="30"/>
        <v>0</v>
      </c>
      <c r="J959" s="14"/>
    </row>
    <row r="960" spans="1:10" ht="35.1" hidden="1" customHeight="1">
      <c r="A960" s="13"/>
      <c r="B960" s="1"/>
      <c r="C960" s="36"/>
      <c r="D960" s="261"/>
      <c r="E960" s="262"/>
      <c r="F960" s="41" t="s">
        <v>268</v>
      </c>
      <c r="G960" s="21">
        <f t="shared" si="29"/>
        <v>0</v>
      </c>
      <c r="H960" s="21">
        <v>0</v>
      </c>
      <c r="I960" s="22">
        <f t="shared" si="30"/>
        <v>0</v>
      </c>
      <c r="J960" s="14"/>
    </row>
    <row r="961" spans="1:10" ht="35.1" hidden="1" customHeight="1">
      <c r="A961" s="13"/>
      <c r="B961" s="1"/>
      <c r="C961" s="36"/>
      <c r="D961" s="261"/>
      <c r="E961" s="262"/>
      <c r="F961" s="41" t="s">
        <v>268</v>
      </c>
      <c r="G961" s="21">
        <f t="shared" si="29"/>
        <v>0</v>
      </c>
      <c r="H961" s="21">
        <v>0</v>
      </c>
      <c r="I961" s="22">
        <f t="shared" si="30"/>
        <v>0</v>
      </c>
      <c r="J961" s="14"/>
    </row>
    <row r="962" spans="1:10" ht="35.1" hidden="1" customHeight="1">
      <c r="A962" s="13"/>
      <c r="B962" s="1"/>
      <c r="C962" s="36"/>
      <c r="D962" s="261"/>
      <c r="E962" s="262"/>
      <c r="F962" s="41" t="s">
        <v>268</v>
      </c>
      <c r="G962" s="21">
        <f t="shared" si="29"/>
        <v>0</v>
      </c>
      <c r="H962" s="21">
        <v>0</v>
      </c>
      <c r="I962" s="22">
        <f t="shared" si="30"/>
        <v>0</v>
      </c>
      <c r="J962" s="14"/>
    </row>
    <row r="963" spans="1:10" ht="35.1" hidden="1" customHeight="1">
      <c r="A963" s="13"/>
      <c r="B963" s="1"/>
      <c r="C963" s="36"/>
      <c r="D963" s="261"/>
      <c r="E963" s="262"/>
      <c r="F963" s="41" t="s">
        <v>268</v>
      </c>
      <c r="G963" s="21">
        <f t="shared" si="29"/>
        <v>0</v>
      </c>
      <c r="H963" s="21">
        <v>0</v>
      </c>
      <c r="I963" s="22">
        <f t="shared" si="30"/>
        <v>0</v>
      </c>
      <c r="J963" s="14"/>
    </row>
    <row r="964" spans="1:10" ht="35.1" hidden="1" customHeight="1">
      <c r="A964" s="13"/>
      <c r="B964" s="1"/>
      <c r="C964" s="36"/>
      <c r="D964" s="261"/>
      <c r="E964" s="262"/>
      <c r="F964" s="41" t="s">
        <v>268</v>
      </c>
      <c r="G964" s="21">
        <f t="shared" si="29"/>
        <v>0</v>
      </c>
      <c r="H964" s="21">
        <v>0</v>
      </c>
      <c r="I964" s="22">
        <f t="shared" si="30"/>
        <v>0</v>
      </c>
      <c r="J964" s="14"/>
    </row>
    <row r="965" spans="1:10" ht="35.1" hidden="1" customHeight="1">
      <c r="A965" s="13"/>
      <c r="B965" s="1"/>
      <c r="C965" s="36"/>
      <c r="D965" s="261"/>
      <c r="E965" s="262"/>
      <c r="F965" s="41" t="s">
        <v>268</v>
      </c>
      <c r="G965" s="21">
        <f t="shared" si="29"/>
        <v>0</v>
      </c>
      <c r="H965" s="21">
        <v>0</v>
      </c>
      <c r="I965" s="22">
        <f t="shared" si="30"/>
        <v>0</v>
      </c>
      <c r="J965" s="14"/>
    </row>
    <row r="966" spans="1:10" ht="35.1" hidden="1" customHeight="1">
      <c r="A966" s="13"/>
      <c r="B966" s="1"/>
      <c r="C966" s="36"/>
      <c r="D966" s="261"/>
      <c r="E966" s="262"/>
      <c r="F966" s="41" t="s">
        <v>268</v>
      </c>
      <c r="G966" s="21">
        <f t="shared" si="29"/>
        <v>0</v>
      </c>
      <c r="H966" s="21">
        <v>0</v>
      </c>
      <c r="I966" s="22">
        <f t="shared" si="30"/>
        <v>0</v>
      </c>
      <c r="J966" s="14"/>
    </row>
    <row r="967" spans="1:10" ht="35.1" hidden="1" customHeight="1">
      <c r="A967" s="13"/>
      <c r="B967" s="1"/>
      <c r="C967" s="36"/>
      <c r="D967" s="261"/>
      <c r="E967" s="262"/>
      <c r="F967" s="41" t="s">
        <v>268</v>
      </c>
      <c r="G967" s="21">
        <f t="shared" si="29"/>
        <v>0</v>
      </c>
      <c r="H967" s="21">
        <v>0</v>
      </c>
      <c r="I967" s="22">
        <f t="shared" si="30"/>
        <v>0</v>
      </c>
      <c r="J967" s="14"/>
    </row>
    <row r="968" spans="1:10" ht="35.1" hidden="1" customHeight="1">
      <c r="A968" s="13"/>
      <c r="B968" s="1"/>
      <c r="C968" s="36"/>
      <c r="D968" s="261"/>
      <c r="E968" s="262"/>
      <c r="F968" s="41" t="s">
        <v>268</v>
      </c>
      <c r="G968" s="21">
        <f t="shared" si="29"/>
        <v>0</v>
      </c>
      <c r="H968" s="21">
        <v>0</v>
      </c>
      <c r="I968" s="22">
        <f t="shared" si="30"/>
        <v>0</v>
      </c>
      <c r="J968" s="14"/>
    </row>
    <row r="969" spans="1:10" ht="35.1" hidden="1" customHeight="1">
      <c r="A969" s="13"/>
      <c r="B969" s="1"/>
      <c r="C969" s="36"/>
      <c r="D969" s="261"/>
      <c r="E969" s="262"/>
      <c r="F969" s="41" t="s">
        <v>268</v>
      </c>
      <c r="G969" s="21">
        <f t="shared" si="29"/>
        <v>0</v>
      </c>
      <c r="H969" s="21">
        <v>0</v>
      </c>
      <c r="I969" s="22">
        <f t="shared" si="30"/>
        <v>0</v>
      </c>
      <c r="J969" s="14"/>
    </row>
    <row r="970" spans="1:10" ht="35.1" hidden="1" customHeight="1">
      <c r="A970" s="13"/>
      <c r="B970" s="1"/>
      <c r="C970" s="36"/>
      <c r="D970" s="261"/>
      <c r="E970" s="262"/>
      <c r="F970" s="41" t="s">
        <v>268</v>
      </c>
      <c r="G970" s="21">
        <f t="shared" si="29"/>
        <v>0</v>
      </c>
      <c r="H970" s="21">
        <v>0</v>
      </c>
      <c r="I970" s="22">
        <f t="shared" si="30"/>
        <v>0</v>
      </c>
      <c r="J970" s="14"/>
    </row>
    <row r="971" spans="1:10" ht="35.1" hidden="1" customHeight="1">
      <c r="A971" s="13"/>
      <c r="B971" s="1"/>
      <c r="C971" s="36"/>
      <c r="D971" s="261"/>
      <c r="E971" s="262"/>
      <c r="F971" s="41" t="s">
        <v>268</v>
      </c>
      <c r="G971" s="21">
        <f t="shared" si="29"/>
        <v>0</v>
      </c>
      <c r="H971" s="21">
        <v>0</v>
      </c>
      <c r="I971" s="22">
        <f t="shared" si="30"/>
        <v>0</v>
      </c>
      <c r="J971" s="14"/>
    </row>
    <row r="972" spans="1:10" ht="35.1" hidden="1" customHeight="1">
      <c r="A972" s="13"/>
      <c r="B972" s="1"/>
      <c r="C972" s="36"/>
      <c r="D972" s="261"/>
      <c r="E972" s="262"/>
      <c r="F972" s="41" t="s">
        <v>268</v>
      </c>
      <c r="G972" s="21">
        <f t="shared" si="29"/>
        <v>0</v>
      </c>
      <c r="H972" s="21">
        <v>0</v>
      </c>
      <c r="I972" s="22">
        <f t="shared" si="30"/>
        <v>0</v>
      </c>
      <c r="J972" s="14"/>
    </row>
    <row r="973" spans="1:10" ht="35.1" hidden="1" customHeight="1">
      <c r="A973" s="13"/>
      <c r="B973" s="1"/>
      <c r="C973" s="36"/>
      <c r="D973" s="261"/>
      <c r="E973" s="262"/>
      <c r="F973" s="41" t="s">
        <v>268</v>
      </c>
      <c r="G973" s="21">
        <f t="shared" si="29"/>
        <v>0</v>
      </c>
      <c r="H973" s="21">
        <v>0</v>
      </c>
      <c r="I973" s="22">
        <f t="shared" si="30"/>
        <v>0</v>
      </c>
      <c r="J973" s="14"/>
    </row>
    <row r="974" spans="1:10" ht="35.1" hidden="1" customHeight="1">
      <c r="A974" s="13"/>
      <c r="B974" s="1"/>
      <c r="C974" s="37"/>
      <c r="D974" s="261"/>
      <c r="E974" s="262"/>
      <c r="F974" s="41" t="s">
        <v>268</v>
      </c>
      <c r="G974" s="21">
        <f t="shared" si="29"/>
        <v>0</v>
      </c>
      <c r="H974" s="21">
        <v>0</v>
      </c>
      <c r="I974" s="22">
        <f t="shared" si="30"/>
        <v>0</v>
      </c>
      <c r="J974" s="14"/>
    </row>
    <row r="975" spans="1:10" ht="35.1" hidden="1" customHeight="1">
      <c r="A975" s="13"/>
      <c r="B975" s="1"/>
      <c r="C975" s="36"/>
      <c r="D975" s="261"/>
      <c r="E975" s="262"/>
      <c r="F975" s="41" t="s">
        <v>268</v>
      </c>
      <c r="G975" s="21">
        <f t="shared" si="29"/>
        <v>0</v>
      </c>
      <c r="H975" s="21">
        <v>0</v>
      </c>
      <c r="I975" s="22">
        <f t="shared" si="30"/>
        <v>0</v>
      </c>
      <c r="J975" s="14"/>
    </row>
    <row r="976" spans="1:10" ht="35.1" hidden="1" customHeight="1">
      <c r="A976" s="13"/>
      <c r="B976" s="1"/>
      <c r="C976" s="36"/>
      <c r="D976" s="261"/>
      <c r="E976" s="262"/>
      <c r="F976" s="41" t="s">
        <v>268</v>
      </c>
      <c r="G976" s="21">
        <f t="shared" si="29"/>
        <v>0</v>
      </c>
      <c r="H976" s="21">
        <v>0</v>
      </c>
      <c r="I976" s="22">
        <f t="shared" si="30"/>
        <v>0</v>
      </c>
      <c r="J976" s="14"/>
    </row>
    <row r="977" spans="1:10" ht="35.1" hidden="1" customHeight="1">
      <c r="A977" s="13"/>
      <c r="B977" s="1"/>
      <c r="C977" s="36"/>
      <c r="D977" s="261"/>
      <c r="E977" s="262"/>
      <c r="F977" s="41" t="s">
        <v>268</v>
      </c>
      <c r="G977" s="21">
        <f t="shared" si="29"/>
        <v>0</v>
      </c>
      <c r="H977" s="21">
        <v>0</v>
      </c>
      <c r="I977" s="22">
        <f t="shared" si="30"/>
        <v>0</v>
      </c>
      <c r="J977" s="14"/>
    </row>
    <row r="978" spans="1:10" ht="35.1" hidden="1" customHeight="1">
      <c r="A978" s="13"/>
      <c r="B978" s="1"/>
      <c r="C978" s="36"/>
      <c r="D978" s="261"/>
      <c r="E978" s="262"/>
      <c r="F978" s="41" t="s">
        <v>268</v>
      </c>
      <c r="G978" s="21">
        <f t="shared" si="29"/>
        <v>0</v>
      </c>
      <c r="H978" s="21">
        <v>0</v>
      </c>
      <c r="I978" s="22">
        <f t="shared" si="30"/>
        <v>0</v>
      </c>
      <c r="J978" s="14"/>
    </row>
    <row r="979" spans="1:10" ht="35.1" hidden="1" customHeight="1">
      <c r="A979" s="13"/>
      <c r="B979" s="1"/>
      <c r="C979" s="36"/>
      <c r="D979" s="261"/>
      <c r="E979" s="262"/>
      <c r="F979" s="41" t="s">
        <v>268</v>
      </c>
      <c r="G979" s="21">
        <f t="shared" si="29"/>
        <v>0</v>
      </c>
      <c r="H979" s="21">
        <v>0</v>
      </c>
      <c r="I979" s="22">
        <f t="shared" si="30"/>
        <v>0</v>
      </c>
      <c r="J979" s="14"/>
    </row>
    <row r="980" spans="1:10" ht="35.1" hidden="1" customHeight="1">
      <c r="A980" s="13"/>
      <c r="B980" s="1"/>
      <c r="C980" s="36"/>
      <c r="D980" s="261"/>
      <c r="E980" s="262"/>
      <c r="F980" s="41" t="s">
        <v>268</v>
      </c>
      <c r="G980" s="21">
        <f t="shared" si="29"/>
        <v>0</v>
      </c>
      <c r="H980" s="21">
        <v>0</v>
      </c>
      <c r="I980" s="22">
        <f t="shared" si="30"/>
        <v>0</v>
      </c>
      <c r="J980" s="14"/>
    </row>
    <row r="981" spans="1:10" ht="35.1" hidden="1" customHeight="1">
      <c r="A981" s="13"/>
      <c r="B981" s="1"/>
      <c r="C981" s="36"/>
      <c r="D981" s="261"/>
      <c r="E981" s="262"/>
      <c r="F981" s="41" t="s">
        <v>268</v>
      </c>
      <c r="G981" s="21">
        <f t="shared" si="29"/>
        <v>0</v>
      </c>
      <c r="H981" s="21">
        <v>0</v>
      </c>
      <c r="I981" s="22">
        <f t="shared" si="30"/>
        <v>0</v>
      </c>
      <c r="J981" s="14"/>
    </row>
    <row r="982" spans="1:10" ht="35.1" hidden="1" customHeight="1">
      <c r="A982" s="13"/>
      <c r="B982" s="1"/>
      <c r="C982" s="36"/>
      <c r="D982" s="261"/>
      <c r="E982" s="262"/>
      <c r="F982" s="41" t="s">
        <v>268</v>
      </c>
      <c r="G982" s="21">
        <f t="shared" ref="G982:G1001" si="31">ROUND(H982/4,2)</f>
        <v>0</v>
      </c>
      <c r="H982" s="21">
        <v>0</v>
      </c>
      <c r="I982" s="22">
        <f t="shared" ref="I982:I1001" si="32">G982*B982</f>
        <v>0</v>
      </c>
      <c r="J982" s="14"/>
    </row>
    <row r="983" spans="1:10" ht="35.1" hidden="1" customHeight="1">
      <c r="A983" s="13"/>
      <c r="B983" s="1"/>
      <c r="C983" s="36"/>
      <c r="D983" s="261"/>
      <c r="E983" s="262"/>
      <c r="F983" s="41" t="s">
        <v>268</v>
      </c>
      <c r="G983" s="21">
        <f t="shared" si="31"/>
        <v>0</v>
      </c>
      <c r="H983" s="21">
        <v>0</v>
      </c>
      <c r="I983" s="22">
        <f t="shared" si="32"/>
        <v>0</v>
      </c>
      <c r="J983" s="14"/>
    </row>
    <row r="984" spans="1:10" ht="35.1" hidden="1" customHeight="1">
      <c r="A984" s="13"/>
      <c r="B984" s="1"/>
      <c r="C984" s="36"/>
      <c r="D984" s="261"/>
      <c r="E984" s="262"/>
      <c r="F984" s="41" t="s">
        <v>268</v>
      </c>
      <c r="G984" s="21">
        <f t="shared" si="31"/>
        <v>0</v>
      </c>
      <c r="H984" s="21">
        <v>0</v>
      </c>
      <c r="I984" s="22">
        <f t="shared" si="32"/>
        <v>0</v>
      </c>
      <c r="J984" s="14"/>
    </row>
    <row r="985" spans="1:10" ht="35.1" hidden="1" customHeight="1">
      <c r="A985" s="13"/>
      <c r="B985" s="1"/>
      <c r="C985" s="36"/>
      <c r="D985" s="261"/>
      <c r="E985" s="262"/>
      <c r="F985" s="41" t="s">
        <v>268</v>
      </c>
      <c r="G985" s="21">
        <f t="shared" si="31"/>
        <v>0</v>
      </c>
      <c r="H985" s="21">
        <v>0</v>
      </c>
      <c r="I985" s="22">
        <f t="shared" si="32"/>
        <v>0</v>
      </c>
      <c r="J985" s="14"/>
    </row>
    <row r="986" spans="1:10" ht="35.1" hidden="1" customHeight="1">
      <c r="A986" s="13"/>
      <c r="B986" s="1"/>
      <c r="C986" s="36"/>
      <c r="D986" s="261"/>
      <c r="E986" s="262"/>
      <c r="F986" s="41" t="s">
        <v>268</v>
      </c>
      <c r="G986" s="21">
        <f t="shared" si="31"/>
        <v>0</v>
      </c>
      <c r="H986" s="21">
        <v>0</v>
      </c>
      <c r="I986" s="22">
        <f t="shared" si="32"/>
        <v>0</v>
      </c>
      <c r="J986" s="14"/>
    </row>
    <row r="987" spans="1:10" ht="35.1" hidden="1" customHeight="1">
      <c r="A987" s="13"/>
      <c r="B987" s="1"/>
      <c r="C987" s="36"/>
      <c r="D987" s="261"/>
      <c r="E987" s="262"/>
      <c r="F987" s="41" t="s">
        <v>268</v>
      </c>
      <c r="G987" s="21">
        <f t="shared" si="31"/>
        <v>0</v>
      </c>
      <c r="H987" s="21">
        <v>0</v>
      </c>
      <c r="I987" s="22">
        <f t="shared" si="32"/>
        <v>0</v>
      </c>
      <c r="J987" s="14"/>
    </row>
    <row r="988" spans="1:10" ht="35.1" hidden="1" customHeight="1">
      <c r="A988" s="13"/>
      <c r="B988" s="1"/>
      <c r="C988" s="36"/>
      <c r="D988" s="261"/>
      <c r="E988" s="262"/>
      <c r="F988" s="41" t="s">
        <v>268</v>
      </c>
      <c r="G988" s="21">
        <f t="shared" si="31"/>
        <v>0</v>
      </c>
      <c r="H988" s="21">
        <v>0</v>
      </c>
      <c r="I988" s="22">
        <f t="shared" si="32"/>
        <v>0</v>
      </c>
      <c r="J988" s="14"/>
    </row>
    <row r="989" spans="1:10" ht="35.1" hidden="1" customHeight="1">
      <c r="A989" s="13"/>
      <c r="B989" s="1"/>
      <c r="C989" s="36"/>
      <c r="D989" s="261"/>
      <c r="E989" s="262"/>
      <c r="F989" s="41" t="s">
        <v>268</v>
      </c>
      <c r="G989" s="21">
        <f t="shared" si="31"/>
        <v>0</v>
      </c>
      <c r="H989" s="21">
        <v>0</v>
      </c>
      <c r="I989" s="22">
        <f t="shared" si="32"/>
        <v>0</v>
      </c>
      <c r="J989" s="14"/>
    </row>
    <row r="990" spans="1:10" ht="35.1" hidden="1" customHeight="1">
      <c r="A990" s="13"/>
      <c r="B990" s="1"/>
      <c r="C990" s="36"/>
      <c r="D990" s="261"/>
      <c r="E990" s="262"/>
      <c r="F990" s="41" t="s">
        <v>268</v>
      </c>
      <c r="G990" s="21">
        <f t="shared" si="31"/>
        <v>0</v>
      </c>
      <c r="H990" s="21">
        <v>0</v>
      </c>
      <c r="I990" s="22">
        <f t="shared" si="32"/>
        <v>0</v>
      </c>
      <c r="J990" s="14"/>
    </row>
    <row r="991" spans="1:10" ht="35.1" hidden="1" customHeight="1">
      <c r="A991" s="13"/>
      <c r="B991" s="1"/>
      <c r="C991" s="36"/>
      <c r="D991" s="261"/>
      <c r="E991" s="262"/>
      <c r="F991" s="41" t="s">
        <v>268</v>
      </c>
      <c r="G991" s="21">
        <f t="shared" si="31"/>
        <v>0</v>
      </c>
      <c r="H991" s="21">
        <v>0</v>
      </c>
      <c r="I991" s="22">
        <f t="shared" si="32"/>
        <v>0</v>
      </c>
      <c r="J991" s="14"/>
    </row>
    <row r="992" spans="1:10" ht="35.1" hidden="1" customHeight="1">
      <c r="A992" s="13"/>
      <c r="B992" s="1"/>
      <c r="C992" s="36"/>
      <c r="D992" s="261"/>
      <c r="E992" s="262"/>
      <c r="F992" s="41" t="s">
        <v>268</v>
      </c>
      <c r="G992" s="21">
        <f t="shared" si="31"/>
        <v>0</v>
      </c>
      <c r="H992" s="21">
        <v>0</v>
      </c>
      <c r="I992" s="22">
        <f t="shared" si="32"/>
        <v>0</v>
      </c>
      <c r="J992" s="14"/>
    </row>
    <row r="993" spans="1:10" ht="35.1" hidden="1" customHeight="1">
      <c r="A993" s="13"/>
      <c r="B993" s="1"/>
      <c r="C993" s="36"/>
      <c r="D993" s="261"/>
      <c r="E993" s="262"/>
      <c r="F993" s="41" t="s">
        <v>268</v>
      </c>
      <c r="G993" s="21">
        <f t="shared" si="31"/>
        <v>0</v>
      </c>
      <c r="H993" s="21">
        <v>0</v>
      </c>
      <c r="I993" s="22">
        <f t="shared" si="32"/>
        <v>0</v>
      </c>
      <c r="J993" s="14"/>
    </row>
    <row r="994" spans="1:10" ht="35.1" hidden="1" customHeight="1">
      <c r="A994" s="13"/>
      <c r="B994" s="1"/>
      <c r="C994" s="36"/>
      <c r="D994" s="261"/>
      <c r="E994" s="262"/>
      <c r="F994" s="41" t="s">
        <v>268</v>
      </c>
      <c r="G994" s="21">
        <f t="shared" si="31"/>
        <v>0</v>
      </c>
      <c r="H994" s="21">
        <v>0</v>
      </c>
      <c r="I994" s="22">
        <f t="shared" si="32"/>
        <v>0</v>
      </c>
      <c r="J994" s="14"/>
    </row>
    <row r="995" spans="1:10" ht="35.1" hidden="1" customHeight="1">
      <c r="A995" s="13"/>
      <c r="B995" s="1"/>
      <c r="C995" s="36"/>
      <c r="D995" s="261"/>
      <c r="E995" s="262"/>
      <c r="F995" s="41" t="s">
        <v>268</v>
      </c>
      <c r="G995" s="21">
        <f t="shared" si="31"/>
        <v>0</v>
      </c>
      <c r="H995" s="21">
        <v>0</v>
      </c>
      <c r="I995" s="22">
        <f t="shared" si="32"/>
        <v>0</v>
      </c>
      <c r="J995" s="14"/>
    </row>
    <row r="996" spans="1:10" ht="35.1" hidden="1" customHeight="1">
      <c r="A996" s="13"/>
      <c r="B996" s="1"/>
      <c r="C996" s="36"/>
      <c r="D996" s="261"/>
      <c r="E996" s="262"/>
      <c r="F996" s="41" t="s">
        <v>268</v>
      </c>
      <c r="G996" s="21">
        <f t="shared" si="31"/>
        <v>0</v>
      </c>
      <c r="H996" s="21">
        <v>0</v>
      </c>
      <c r="I996" s="22">
        <f t="shared" si="32"/>
        <v>0</v>
      </c>
      <c r="J996" s="14"/>
    </row>
    <row r="997" spans="1:10" ht="35.1" hidden="1" customHeight="1">
      <c r="A997" s="13"/>
      <c r="B997" s="1"/>
      <c r="C997" s="36"/>
      <c r="D997" s="261"/>
      <c r="E997" s="262"/>
      <c r="F997" s="41" t="s">
        <v>268</v>
      </c>
      <c r="G997" s="21">
        <f t="shared" si="31"/>
        <v>0</v>
      </c>
      <c r="H997" s="21">
        <v>0</v>
      </c>
      <c r="I997" s="22">
        <f t="shared" si="32"/>
        <v>0</v>
      </c>
      <c r="J997" s="14"/>
    </row>
    <row r="998" spans="1:10" ht="35.1" hidden="1" customHeight="1">
      <c r="A998" s="13"/>
      <c r="B998" s="1"/>
      <c r="C998" s="36"/>
      <c r="D998" s="261"/>
      <c r="E998" s="262"/>
      <c r="F998" s="41" t="s">
        <v>268</v>
      </c>
      <c r="G998" s="21">
        <f t="shared" si="31"/>
        <v>0</v>
      </c>
      <c r="H998" s="21">
        <v>0</v>
      </c>
      <c r="I998" s="22">
        <f t="shared" si="32"/>
        <v>0</v>
      </c>
      <c r="J998" s="14"/>
    </row>
    <row r="999" spans="1:10" ht="35.1" hidden="1" customHeight="1">
      <c r="A999" s="13"/>
      <c r="B999" s="1"/>
      <c r="C999" s="36"/>
      <c r="D999" s="261"/>
      <c r="E999" s="262"/>
      <c r="F999" s="41" t="s">
        <v>268</v>
      </c>
      <c r="G999" s="21">
        <f t="shared" si="31"/>
        <v>0</v>
      </c>
      <c r="H999" s="21">
        <v>0</v>
      </c>
      <c r="I999" s="22">
        <f t="shared" si="32"/>
        <v>0</v>
      </c>
      <c r="J999" s="14"/>
    </row>
    <row r="1000" spans="1:10" ht="35.1" hidden="1" customHeight="1">
      <c r="A1000" s="13"/>
      <c r="B1000" s="1"/>
      <c r="C1000" s="36"/>
      <c r="D1000" s="261"/>
      <c r="E1000" s="262"/>
      <c r="F1000" s="41" t="s">
        <v>268</v>
      </c>
      <c r="G1000" s="21">
        <f t="shared" si="31"/>
        <v>0</v>
      </c>
      <c r="H1000" s="21">
        <v>0</v>
      </c>
      <c r="I1000" s="22">
        <f t="shared" si="32"/>
        <v>0</v>
      </c>
      <c r="J1000" s="14"/>
    </row>
    <row r="1001" spans="1:10" ht="39.950000000000003" customHeight="1" thickTop="1">
      <c r="A1001" s="13"/>
      <c r="B1001" s="1">
        <v>5</v>
      </c>
      <c r="C1001" s="100" t="s">
        <v>265</v>
      </c>
      <c r="D1001" s="261" t="s">
        <v>103</v>
      </c>
      <c r="E1001" s="262"/>
      <c r="F1001" s="41" t="s">
        <v>269</v>
      </c>
      <c r="G1001" s="21">
        <f t="shared" si="31"/>
        <v>36.6</v>
      </c>
      <c r="H1001" s="21">
        <v>146.41</v>
      </c>
      <c r="I1001" s="22">
        <f t="shared" si="32"/>
        <v>183</v>
      </c>
      <c r="J1001" s="14"/>
    </row>
    <row r="1002" spans="1:10">
      <c r="A1002" s="13"/>
      <c r="B1002" s="1"/>
      <c r="C1002" s="37"/>
      <c r="D1002" s="259"/>
      <c r="E1002" s="260"/>
      <c r="F1002" s="41" t="s">
        <v>197</v>
      </c>
      <c r="G1002" s="21"/>
      <c r="H1002" s="21"/>
      <c r="I1002" s="22">
        <f>SUM(I21:I1001)</f>
        <v>42037.570000000007</v>
      </c>
      <c r="J1002" s="14"/>
    </row>
    <row r="1003" spans="1:10">
      <c r="A1003" s="13"/>
      <c r="B1003" s="1"/>
      <c r="C1003" s="37"/>
      <c r="D1003" s="259"/>
      <c r="E1003" s="260"/>
      <c r="F1003" s="41" t="s">
        <v>305</v>
      </c>
      <c r="G1003" s="21"/>
      <c r="H1003" s="21"/>
      <c r="I1003" s="22">
        <v>-37.57</v>
      </c>
      <c r="J1003" s="14"/>
    </row>
    <row r="1004" spans="1:10">
      <c r="A1004" s="13"/>
      <c r="B1004" s="1"/>
      <c r="C1004" s="132"/>
      <c r="D1004" s="119"/>
      <c r="E1004" s="120"/>
      <c r="F1004" s="41"/>
      <c r="G1004" s="21"/>
      <c r="H1004" s="21"/>
      <c r="I1004" s="22"/>
      <c r="J1004" s="14"/>
    </row>
    <row r="1005" spans="1:10" ht="13.5" thickBot="1">
      <c r="A1005" s="13"/>
      <c r="B1005" s="23"/>
      <c r="C1005" s="24"/>
      <c r="D1005" s="273"/>
      <c r="E1005" s="274"/>
      <c r="F1005" s="42"/>
      <c r="G1005" s="25">
        <f>ROUND(IF(ISBLANK(C1005),0,VLOOKUP(C1005,'[2]Acha Air Sales Price List'!$B$1:$X$65536,12,FALSE)*$X$14),2)</f>
        <v>0</v>
      </c>
      <c r="H1005" s="25"/>
      <c r="I1005" s="26">
        <f>ROUND(IF(ISNUMBER(B1005), G1005*B1005, 0),5)</f>
        <v>0</v>
      </c>
      <c r="J1005" s="14"/>
    </row>
    <row r="1006" spans="1:10" ht="10.5" customHeight="1" thickBot="1">
      <c r="A1006" s="13"/>
      <c r="B1006" s="2"/>
      <c r="C1006" s="2"/>
      <c r="D1006" s="2"/>
      <c r="E1006" s="2"/>
      <c r="F1006" s="2"/>
      <c r="G1006" s="31"/>
      <c r="H1006" s="31"/>
      <c r="I1006" s="32"/>
      <c r="J1006" s="14"/>
    </row>
    <row r="1007" spans="1:10" ht="16.5" thickBot="1">
      <c r="A1007" s="13"/>
      <c r="B1007" s="30"/>
      <c r="C1007" s="3"/>
      <c r="D1007" s="3"/>
      <c r="E1007" s="3"/>
      <c r="F1007" s="3"/>
      <c r="G1007" s="33" t="s">
        <v>263</v>
      </c>
      <c r="H1007" s="247"/>
      <c r="I1007" s="34">
        <f>SUM(I1002:I1005)</f>
        <v>42000.000000000007</v>
      </c>
      <c r="J1007" s="14"/>
    </row>
    <row r="1008" spans="1:10" ht="16.5" thickBot="1">
      <c r="A1008" s="13"/>
      <c r="B1008" s="30"/>
      <c r="C1008" s="3"/>
      <c r="D1008" s="3"/>
      <c r="E1008" s="3"/>
      <c r="F1008" s="3"/>
      <c r="G1008" s="33" t="s">
        <v>200</v>
      </c>
      <c r="H1008" s="247"/>
      <c r="I1008" s="34">
        <f>I1007/39.3</f>
        <v>1068.7022900763361</v>
      </c>
      <c r="J1008" s="14"/>
    </row>
    <row r="1009" spans="1:10" ht="10.5" customHeight="1">
      <c r="A1009" s="18"/>
      <c r="B1009" s="19"/>
      <c r="C1009" s="19"/>
      <c r="D1009" s="19"/>
      <c r="E1009" s="19"/>
      <c r="F1009" s="19"/>
      <c r="G1009" s="19"/>
      <c r="H1009" s="19"/>
      <c r="I1009" s="19"/>
      <c r="J1009" s="20"/>
    </row>
    <row r="1013" spans="1:10">
      <c r="I1013" s="43"/>
    </row>
    <row r="1033" spans="6:6">
      <c r="F1033" s="258"/>
    </row>
  </sheetData>
  <mergeCells count="999">
    <mergeCell ref="B13:D13"/>
    <mergeCell ref="G13:G14"/>
    <mergeCell ref="I13:I14"/>
    <mergeCell ref="B14:D14"/>
    <mergeCell ref="D19:E19"/>
    <mergeCell ref="D21:E21"/>
    <mergeCell ref="B8:D8"/>
    <mergeCell ref="B9:D9"/>
    <mergeCell ref="G9:G10"/>
    <mergeCell ref="I9:I10"/>
    <mergeCell ref="B10:D10"/>
    <mergeCell ref="B11:D11"/>
    <mergeCell ref="G11:G12"/>
    <mergeCell ref="I11:I12"/>
    <mergeCell ref="B12:D12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D40:E40"/>
    <mergeCell ref="D41:E41"/>
    <mergeCell ref="D42:E42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64:E64"/>
    <mergeCell ref="D65:E65"/>
    <mergeCell ref="D66:E66"/>
    <mergeCell ref="D67:E67"/>
    <mergeCell ref="D68:E68"/>
    <mergeCell ref="D69:E69"/>
    <mergeCell ref="D58:E58"/>
    <mergeCell ref="D59:E59"/>
    <mergeCell ref="D60:E60"/>
    <mergeCell ref="D61:E61"/>
    <mergeCell ref="D62:E62"/>
    <mergeCell ref="D63:E63"/>
    <mergeCell ref="D76:E76"/>
    <mergeCell ref="D77:E77"/>
    <mergeCell ref="D78:E78"/>
    <mergeCell ref="D79:E79"/>
    <mergeCell ref="D80:E80"/>
    <mergeCell ref="D81:E81"/>
    <mergeCell ref="D70:E70"/>
    <mergeCell ref="D71:E71"/>
    <mergeCell ref="D72:E72"/>
    <mergeCell ref="D73:E73"/>
    <mergeCell ref="D74:E74"/>
    <mergeCell ref="D75:E75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112:E112"/>
    <mergeCell ref="D113:E113"/>
    <mergeCell ref="D114:E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D111:E111"/>
    <mergeCell ref="D124:E124"/>
    <mergeCell ref="D125:E125"/>
    <mergeCell ref="D126:E126"/>
    <mergeCell ref="D127:E127"/>
    <mergeCell ref="D128:E128"/>
    <mergeCell ref="D129:E129"/>
    <mergeCell ref="D118:E118"/>
    <mergeCell ref="D119:E119"/>
    <mergeCell ref="D120:E120"/>
    <mergeCell ref="D121:E121"/>
    <mergeCell ref="D122:E122"/>
    <mergeCell ref="D123:E123"/>
    <mergeCell ref="D136:E136"/>
    <mergeCell ref="D137:E137"/>
    <mergeCell ref="D138:E138"/>
    <mergeCell ref="D139:E139"/>
    <mergeCell ref="D140:E140"/>
    <mergeCell ref="D141:E141"/>
    <mergeCell ref="D130:E130"/>
    <mergeCell ref="D131:E131"/>
    <mergeCell ref="D132:E132"/>
    <mergeCell ref="D133:E133"/>
    <mergeCell ref="D134:E134"/>
    <mergeCell ref="D135:E135"/>
    <mergeCell ref="D148:E148"/>
    <mergeCell ref="D149:E149"/>
    <mergeCell ref="D150:E150"/>
    <mergeCell ref="D151:E151"/>
    <mergeCell ref="D152:E152"/>
    <mergeCell ref="D153:E153"/>
    <mergeCell ref="D142:E142"/>
    <mergeCell ref="D143:E143"/>
    <mergeCell ref="D144:E144"/>
    <mergeCell ref="D145:E145"/>
    <mergeCell ref="D146:E146"/>
    <mergeCell ref="D147:E147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D169:E169"/>
    <mergeCell ref="D170:E170"/>
    <mergeCell ref="D171:E171"/>
    <mergeCell ref="D184:E184"/>
    <mergeCell ref="D185:E185"/>
    <mergeCell ref="D186:E186"/>
    <mergeCell ref="D187:E187"/>
    <mergeCell ref="D188:E188"/>
    <mergeCell ref="D189:E189"/>
    <mergeCell ref="D178:E178"/>
    <mergeCell ref="D179:E179"/>
    <mergeCell ref="D180:E180"/>
    <mergeCell ref="D181:E181"/>
    <mergeCell ref="D182:E182"/>
    <mergeCell ref="D183:E183"/>
    <mergeCell ref="D196:E196"/>
    <mergeCell ref="D197:E197"/>
    <mergeCell ref="D198:E198"/>
    <mergeCell ref="D199:E199"/>
    <mergeCell ref="D200:E200"/>
    <mergeCell ref="D201:E201"/>
    <mergeCell ref="D190:E190"/>
    <mergeCell ref="D191:E191"/>
    <mergeCell ref="D192:E192"/>
    <mergeCell ref="D193:E193"/>
    <mergeCell ref="D194:E194"/>
    <mergeCell ref="D195:E195"/>
    <mergeCell ref="D208:E208"/>
    <mergeCell ref="D209:E209"/>
    <mergeCell ref="D210:E210"/>
    <mergeCell ref="D211:E211"/>
    <mergeCell ref="D212:E212"/>
    <mergeCell ref="D213:E213"/>
    <mergeCell ref="D202:E202"/>
    <mergeCell ref="D203:E203"/>
    <mergeCell ref="D204:E204"/>
    <mergeCell ref="D205:E205"/>
    <mergeCell ref="D206:E206"/>
    <mergeCell ref="D207:E207"/>
    <mergeCell ref="D220:E220"/>
    <mergeCell ref="D221:E221"/>
    <mergeCell ref="D222:E222"/>
    <mergeCell ref="D223:E223"/>
    <mergeCell ref="D224:E224"/>
    <mergeCell ref="D225:E225"/>
    <mergeCell ref="D214:E214"/>
    <mergeCell ref="D215:E215"/>
    <mergeCell ref="D216:E216"/>
    <mergeCell ref="D217:E217"/>
    <mergeCell ref="D218:E218"/>
    <mergeCell ref="D219:E219"/>
    <mergeCell ref="D232:E232"/>
    <mergeCell ref="D233:E233"/>
    <mergeCell ref="D234:E234"/>
    <mergeCell ref="D235:E235"/>
    <mergeCell ref="D236:E236"/>
    <mergeCell ref="D237:E237"/>
    <mergeCell ref="D226:E226"/>
    <mergeCell ref="D227:E227"/>
    <mergeCell ref="D228:E228"/>
    <mergeCell ref="D229:E229"/>
    <mergeCell ref="D230:E230"/>
    <mergeCell ref="D231:E231"/>
    <mergeCell ref="D244:E244"/>
    <mergeCell ref="D245:E245"/>
    <mergeCell ref="D246:E246"/>
    <mergeCell ref="D247:E247"/>
    <mergeCell ref="D248:E248"/>
    <mergeCell ref="D249:E249"/>
    <mergeCell ref="D238:E238"/>
    <mergeCell ref="D239:E239"/>
    <mergeCell ref="D240:E240"/>
    <mergeCell ref="D241:E241"/>
    <mergeCell ref="D242:E242"/>
    <mergeCell ref="D243:E243"/>
    <mergeCell ref="D256:E256"/>
    <mergeCell ref="D257:E257"/>
    <mergeCell ref="D258:E258"/>
    <mergeCell ref="D259:E259"/>
    <mergeCell ref="D260:E260"/>
    <mergeCell ref="D261:E261"/>
    <mergeCell ref="D250:E250"/>
    <mergeCell ref="D251:E251"/>
    <mergeCell ref="D252:E252"/>
    <mergeCell ref="D253:E253"/>
    <mergeCell ref="D254:E254"/>
    <mergeCell ref="D255:E255"/>
    <mergeCell ref="D268:E268"/>
    <mergeCell ref="D269:E269"/>
    <mergeCell ref="D270:E270"/>
    <mergeCell ref="D271:E271"/>
    <mergeCell ref="D272:E272"/>
    <mergeCell ref="D273:E273"/>
    <mergeCell ref="D262:E262"/>
    <mergeCell ref="D263:E263"/>
    <mergeCell ref="D264:E264"/>
    <mergeCell ref="D265:E265"/>
    <mergeCell ref="D266:E266"/>
    <mergeCell ref="D267:E267"/>
    <mergeCell ref="D280:E280"/>
    <mergeCell ref="D281:E281"/>
    <mergeCell ref="D282:E282"/>
    <mergeCell ref="D283:E283"/>
    <mergeCell ref="D284:E284"/>
    <mergeCell ref="D285:E285"/>
    <mergeCell ref="D274:E274"/>
    <mergeCell ref="D275:E275"/>
    <mergeCell ref="D276:E276"/>
    <mergeCell ref="D277:E277"/>
    <mergeCell ref="D278:E278"/>
    <mergeCell ref="D279:E279"/>
    <mergeCell ref="D292:E292"/>
    <mergeCell ref="D293:E293"/>
    <mergeCell ref="D294:E294"/>
    <mergeCell ref="D295:E295"/>
    <mergeCell ref="D296:E296"/>
    <mergeCell ref="D297:E297"/>
    <mergeCell ref="D286:E286"/>
    <mergeCell ref="D287:E287"/>
    <mergeCell ref="D288:E288"/>
    <mergeCell ref="D289:E289"/>
    <mergeCell ref="D290:E290"/>
    <mergeCell ref="D291:E291"/>
    <mergeCell ref="D304:E304"/>
    <mergeCell ref="D305:E305"/>
    <mergeCell ref="D306:E306"/>
    <mergeCell ref="D307:E307"/>
    <mergeCell ref="D308:E308"/>
    <mergeCell ref="D309:E309"/>
    <mergeCell ref="D298:E298"/>
    <mergeCell ref="D299:E299"/>
    <mergeCell ref="D300:E300"/>
    <mergeCell ref="D301:E301"/>
    <mergeCell ref="D302:E302"/>
    <mergeCell ref="D303:E303"/>
    <mergeCell ref="D316:E316"/>
    <mergeCell ref="D317:E317"/>
    <mergeCell ref="D318:E318"/>
    <mergeCell ref="D319:E319"/>
    <mergeCell ref="D320:E320"/>
    <mergeCell ref="D321:E321"/>
    <mergeCell ref="D310:E310"/>
    <mergeCell ref="D311:E311"/>
    <mergeCell ref="D312:E312"/>
    <mergeCell ref="D313:E313"/>
    <mergeCell ref="D314:E314"/>
    <mergeCell ref="D315:E315"/>
    <mergeCell ref="D328:E328"/>
    <mergeCell ref="D329:E329"/>
    <mergeCell ref="D330:E330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27:E327"/>
    <mergeCell ref="D340:E340"/>
    <mergeCell ref="D341:E341"/>
    <mergeCell ref="D342:E342"/>
    <mergeCell ref="D343:E343"/>
    <mergeCell ref="D344:E344"/>
    <mergeCell ref="D345:E345"/>
    <mergeCell ref="D334:E334"/>
    <mergeCell ref="D335:E335"/>
    <mergeCell ref="D336:E336"/>
    <mergeCell ref="D337:E337"/>
    <mergeCell ref="D338:E338"/>
    <mergeCell ref="D339:E339"/>
    <mergeCell ref="D352:E352"/>
    <mergeCell ref="D353:E353"/>
    <mergeCell ref="D354:E354"/>
    <mergeCell ref="D355:E355"/>
    <mergeCell ref="D356:E356"/>
    <mergeCell ref="D357:E357"/>
    <mergeCell ref="D346:E346"/>
    <mergeCell ref="D347:E347"/>
    <mergeCell ref="D348:E348"/>
    <mergeCell ref="D349:E349"/>
    <mergeCell ref="D350:E350"/>
    <mergeCell ref="D351:E351"/>
    <mergeCell ref="D364:E364"/>
    <mergeCell ref="D365:E365"/>
    <mergeCell ref="D366:E366"/>
    <mergeCell ref="D367:E367"/>
    <mergeCell ref="D368:E368"/>
    <mergeCell ref="D369:E369"/>
    <mergeCell ref="D358:E358"/>
    <mergeCell ref="D359:E359"/>
    <mergeCell ref="D360:E360"/>
    <mergeCell ref="D361:E361"/>
    <mergeCell ref="D362:E362"/>
    <mergeCell ref="D363:E363"/>
    <mergeCell ref="D376:E376"/>
    <mergeCell ref="D377:E377"/>
    <mergeCell ref="D378:E378"/>
    <mergeCell ref="D379:E379"/>
    <mergeCell ref="D380:E380"/>
    <mergeCell ref="D381:E381"/>
    <mergeCell ref="D370:E370"/>
    <mergeCell ref="D371:E371"/>
    <mergeCell ref="D372:E372"/>
    <mergeCell ref="D373:E373"/>
    <mergeCell ref="D374:E374"/>
    <mergeCell ref="D375:E375"/>
    <mergeCell ref="D388:E388"/>
    <mergeCell ref="D389:E389"/>
    <mergeCell ref="D390:E390"/>
    <mergeCell ref="D391:E391"/>
    <mergeCell ref="D392:E392"/>
    <mergeCell ref="D393:E393"/>
    <mergeCell ref="D382:E382"/>
    <mergeCell ref="D383:E383"/>
    <mergeCell ref="D384:E384"/>
    <mergeCell ref="D385:E385"/>
    <mergeCell ref="D386:E386"/>
    <mergeCell ref="D387:E387"/>
    <mergeCell ref="D400:E400"/>
    <mergeCell ref="D401:E401"/>
    <mergeCell ref="D402:E402"/>
    <mergeCell ref="D403:E403"/>
    <mergeCell ref="D404:E404"/>
    <mergeCell ref="D405:E405"/>
    <mergeCell ref="D394:E394"/>
    <mergeCell ref="D395:E395"/>
    <mergeCell ref="D396:E396"/>
    <mergeCell ref="D397:E397"/>
    <mergeCell ref="D398:E398"/>
    <mergeCell ref="D399:E399"/>
    <mergeCell ref="D412:E412"/>
    <mergeCell ref="D413:E413"/>
    <mergeCell ref="D414:E414"/>
    <mergeCell ref="D415:E415"/>
    <mergeCell ref="D416:E416"/>
    <mergeCell ref="D417:E417"/>
    <mergeCell ref="D406:E406"/>
    <mergeCell ref="D407:E407"/>
    <mergeCell ref="D408:E408"/>
    <mergeCell ref="D409:E409"/>
    <mergeCell ref="D410:E410"/>
    <mergeCell ref="D411:E411"/>
    <mergeCell ref="D424:E424"/>
    <mergeCell ref="D425:E425"/>
    <mergeCell ref="D426:E426"/>
    <mergeCell ref="D427:E427"/>
    <mergeCell ref="D428:E428"/>
    <mergeCell ref="D429:E429"/>
    <mergeCell ref="D418:E418"/>
    <mergeCell ref="D419:E419"/>
    <mergeCell ref="D420:E420"/>
    <mergeCell ref="D421:E421"/>
    <mergeCell ref="D422:E422"/>
    <mergeCell ref="D423:E423"/>
    <mergeCell ref="D436:E436"/>
    <mergeCell ref="D437:E437"/>
    <mergeCell ref="D438:E438"/>
    <mergeCell ref="D439:E439"/>
    <mergeCell ref="D440:E440"/>
    <mergeCell ref="D441:E441"/>
    <mergeCell ref="D430:E430"/>
    <mergeCell ref="D431:E431"/>
    <mergeCell ref="D432:E432"/>
    <mergeCell ref="D433:E433"/>
    <mergeCell ref="D434:E434"/>
    <mergeCell ref="D435:E435"/>
    <mergeCell ref="D448:E448"/>
    <mergeCell ref="D449:E449"/>
    <mergeCell ref="D450:E450"/>
    <mergeCell ref="D451:E451"/>
    <mergeCell ref="D452:E452"/>
    <mergeCell ref="D453:E453"/>
    <mergeCell ref="D442:E442"/>
    <mergeCell ref="D443:E443"/>
    <mergeCell ref="D444:E444"/>
    <mergeCell ref="D445:E445"/>
    <mergeCell ref="D446:E446"/>
    <mergeCell ref="D447:E447"/>
    <mergeCell ref="D460:E460"/>
    <mergeCell ref="D461:E461"/>
    <mergeCell ref="D462:E462"/>
    <mergeCell ref="D463:E463"/>
    <mergeCell ref="D464:E464"/>
    <mergeCell ref="D465:E465"/>
    <mergeCell ref="D454:E454"/>
    <mergeCell ref="D455:E455"/>
    <mergeCell ref="D456:E456"/>
    <mergeCell ref="D457:E457"/>
    <mergeCell ref="D458:E458"/>
    <mergeCell ref="D459:E459"/>
    <mergeCell ref="D472:E472"/>
    <mergeCell ref="D473:E473"/>
    <mergeCell ref="D474:E474"/>
    <mergeCell ref="D475:E475"/>
    <mergeCell ref="D476:E476"/>
    <mergeCell ref="D477:E477"/>
    <mergeCell ref="D466:E466"/>
    <mergeCell ref="D467:E467"/>
    <mergeCell ref="D468:E468"/>
    <mergeCell ref="D469:E469"/>
    <mergeCell ref="D470:E470"/>
    <mergeCell ref="D471:E471"/>
    <mergeCell ref="D484:E484"/>
    <mergeCell ref="D485:E485"/>
    <mergeCell ref="D486:E486"/>
    <mergeCell ref="D487:E487"/>
    <mergeCell ref="D488:E488"/>
    <mergeCell ref="D489:E489"/>
    <mergeCell ref="D478:E478"/>
    <mergeCell ref="D479:E479"/>
    <mergeCell ref="D480:E480"/>
    <mergeCell ref="D481:E481"/>
    <mergeCell ref="D482:E482"/>
    <mergeCell ref="D483:E483"/>
    <mergeCell ref="D496:E496"/>
    <mergeCell ref="D497:E497"/>
    <mergeCell ref="D498:E498"/>
    <mergeCell ref="D499:E499"/>
    <mergeCell ref="D500:E500"/>
    <mergeCell ref="D501:E501"/>
    <mergeCell ref="D490:E490"/>
    <mergeCell ref="D491:E491"/>
    <mergeCell ref="D492:E492"/>
    <mergeCell ref="D493:E493"/>
    <mergeCell ref="D494:E494"/>
    <mergeCell ref="D495:E495"/>
    <mergeCell ref="D508:E508"/>
    <mergeCell ref="D509:E509"/>
    <mergeCell ref="D510:E510"/>
    <mergeCell ref="D511:E511"/>
    <mergeCell ref="D512:E512"/>
    <mergeCell ref="D513:E513"/>
    <mergeCell ref="D502:E502"/>
    <mergeCell ref="D503:E503"/>
    <mergeCell ref="D504:E504"/>
    <mergeCell ref="D505:E505"/>
    <mergeCell ref="D506:E506"/>
    <mergeCell ref="D507:E507"/>
    <mergeCell ref="D520:E520"/>
    <mergeCell ref="D521:E521"/>
    <mergeCell ref="D522:E522"/>
    <mergeCell ref="D523:E523"/>
    <mergeCell ref="D524:E524"/>
    <mergeCell ref="D525:E525"/>
    <mergeCell ref="D514:E514"/>
    <mergeCell ref="D515:E515"/>
    <mergeCell ref="D516:E516"/>
    <mergeCell ref="D517:E517"/>
    <mergeCell ref="D518:E518"/>
    <mergeCell ref="D519:E519"/>
    <mergeCell ref="D532:E532"/>
    <mergeCell ref="D533:E533"/>
    <mergeCell ref="D534:E534"/>
    <mergeCell ref="D535:E535"/>
    <mergeCell ref="D536:E536"/>
    <mergeCell ref="D537:E537"/>
    <mergeCell ref="D526:E526"/>
    <mergeCell ref="D527:E527"/>
    <mergeCell ref="D528:E528"/>
    <mergeCell ref="D529:E529"/>
    <mergeCell ref="D530:E530"/>
    <mergeCell ref="D531:E531"/>
    <mergeCell ref="D544:E544"/>
    <mergeCell ref="D545:E545"/>
    <mergeCell ref="D546:E546"/>
    <mergeCell ref="D547:E547"/>
    <mergeCell ref="D548:E548"/>
    <mergeCell ref="D549:E549"/>
    <mergeCell ref="D538:E538"/>
    <mergeCell ref="D539:E539"/>
    <mergeCell ref="D540:E540"/>
    <mergeCell ref="D541:E541"/>
    <mergeCell ref="D542:E542"/>
    <mergeCell ref="D543:E543"/>
    <mergeCell ref="D556:E556"/>
    <mergeCell ref="D557:E557"/>
    <mergeCell ref="D558:E558"/>
    <mergeCell ref="D559:E559"/>
    <mergeCell ref="D560:E560"/>
    <mergeCell ref="D561:E561"/>
    <mergeCell ref="D550:E550"/>
    <mergeCell ref="D551:E551"/>
    <mergeCell ref="D552:E552"/>
    <mergeCell ref="D553:E553"/>
    <mergeCell ref="D554:E554"/>
    <mergeCell ref="D555:E555"/>
    <mergeCell ref="D568:E568"/>
    <mergeCell ref="D569:E569"/>
    <mergeCell ref="D570:E570"/>
    <mergeCell ref="D571:E571"/>
    <mergeCell ref="D572:E572"/>
    <mergeCell ref="D573:E573"/>
    <mergeCell ref="D562:E562"/>
    <mergeCell ref="D563:E563"/>
    <mergeCell ref="D564:E564"/>
    <mergeCell ref="D565:E565"/>
    <mergeCell ref="D566:E566"/>
    <mergeCell ref="D567:E567"/>
    <mergeCell ref="D580:E580"/>
    <mergeCell ref="D581:E581"/>
    <mergeCell ref="D582:E582"/>
    <mergeCell ref="D583:E583"/>
    <mergeCell ref="D584:E584"/>
    <mergeCell ref="D585:E585"/>
    <mergeCell ref="D574:E574"/>
    <mergeCell ref="D575:E575"/>
    <mergeCell ref="D576:E576"/>
    <mergeCell ref="D577:E577"/>
    <mergeCell ref="D578:E578"/>
    <mergeCell ref="D579:E579"/>
    <mergeCell ref="D592:E592"/>
    <mergeCell ref="D593:E593"/>
    <mergeCell ref="D594:E594"/>
    <mergeCell ref="D595:E595"/>
    <mergeCell ref="D596:E596"/>
    <mergeCell ref="D597:E597"/>
    <mergeCell ref="D586:E586"/>
    <mergeCell ref="D587:E587"/>
    <mergeCell ref="D588:E588"/>
    <mergeCell ref="D589:E589"/>
    <mergeCell ref="D590:E590"/>
    <mergeCell ref="D591:E591"/>
    <mergeCell ref="D604:E604"/>
    <mergeCell ref="D605:E605"/>
    <mergeCell ref="D606:E606"/>
    <mergeCell ref="D607:E607"/>
    <mergeCell ref="D608:E608"/>
    <mergeCell ref="D609:E609"/>
    <mergeCell ref="D598:E598"/>
    <mergeCell ref="D599:E599"/>
    <mergeCell ref="D600:E600"/>
    <mergeCell ref="D601:E601"/>
    <mergeCell ref="D602:E602"/>
    <mergeCell ref="D603:E603"/>
    <mergeCell ref="D616:E616"/>
    <mergeCell ref="D617:E617"/>
    <mergeCell ref="D618:E618"/>
    <mergeCell ref="D619:E619"/>
    <mergeCell ref="D620:E620"/>
    <mergeCell ref="D621:E621"/>
    <mergeCell ref="D610:E610"/>
    <mergeCell ref="D611:E611"/>
    <mergeCell ref="D612:E612"/>
    <mergeCell ref="D613:E613"/>
    <mergeCell ref="D614:E614"/>
    <mergeCell ref="D615:E615"/>
    <mergeCell ref="D628:E628"/>
    <mergeCell ref="D629:E629"/>
    <mergeCell ref="D630:E630"/>
    <mergeCell ref="D631:E631"/>
    <mergeCell ref="D632:E632"/>
    <mergeCell ref="D633:E633"/>
    <mergeCell ref="D622:E622"/>
    <mergeCell ref="D623:E623"/>
    <mergeCell ref="D624:E624"/>
    <mergeCell ref="D625:E625"/>
    <mergeCell ref="D626:E626"/>
    <mergeCell ref="D627:E627"/>
    <mergeCell ref="D640:E640"/>
    <mergeCell ref="D641:E641"/>
    <mergeCell ref="D642:E642"/>
    <mergeCell ref="D643:E643"/>
    <mergeCell ref="D644:E644"/>
    <mergeCell ref="D645:E645"/>
    <mergeCell ref="D634:E634"/>
    <mergeCell ref="D635:E635"/>
    <mergeCell ref="D636:E636"/>
    <mergeCell ref="D637:E637"/>
    <mergeCell ref="D638:E638"/>
    <mergeCell ref="D639:E639"/>
    <mergeCell ref="D652:E652"/>
    <mergeCell ref="D653:E653"/>
    <mergeCell ref="D654:E654"/>
    <mergeCell ref="D655:E655"/>
    <mergeCell ref="D656:E656"/>
    <mergeCell ref="D657:E657"/>
    <mergeCell ref="D646:E646"/>
    <mergeCell ref="D647:E647"/>
    <mergeCell ref="D648:E648"/>
    <mergeCell ref="D649:E649"/>
    <mergeCell ref="D650:E650"/>
    <mergeCell ref="D651:E651"/>
    <mergeCell ref="D664:E664"/>
    <mergeCell ref="D665:E665"/>
    <mergeCell ref="D666:E666"/>
    <mergeCell ref="D667:E667"/>
    <mergeCell ref="D668:E668"/>
    <mergeCell ref="D669:E669"/>
    <mergeCell ref="D658:E658"/>
    <mergeCell ref="D659:E659"/>
    <mergeCell ref="D660:E660"/>
    <mergeCell ref="D661:E661"/>
    <mergeCell ref="D662:E662"/>
    <mergeCell ref="D663:E663"/>
    <mergeCell ref="D676:E676"/>
    <mergeCell ref="D677:E677"/>
    <mergeCell ref="D678:E678"/>
    <mergeCell ref="D679:E679"/>
    <mergeCell ref="D680:E680"/>
    <mergeCell ref="D681:E681"/>
    <mergeCell ref="D670:E670"/>
    <mergeCell ref="D671:E671"/>
    <mergeCell ref="D672:E672"/>
    <mergeCell ref="D673:E673"/>
    <mergeCell ref="D674:E674"/>
    <mergeCell ref="D675:E675"/>
    <mergeCell ref="D688:E688"/>
    <mergeCell ref="D689:E689"/>
    <mergeCell ref="D690:E690"/>
    <mergeCell ref="D691:E691"/>
    <mergeCell ref="D692:E692"/>
    <mergeCell ref="D693:E693"/>
    <mergeCell ref="D682:E682"/>
    <mergeCell ref="D683:E683"/>
    <mergeCell ref="D684:E684"/>
    <mergeCell ref="D685:E685"/>
    <mergeCell ref="D686:E686"/>
    <mergeCell ref="D687:E687"/>
    <mergeCell ref="D700:E700"/>
    <mergeCell ref="D701:E701"/>
    <mergeCell ref="D702:E702"/>
    <mergeCell ref="D703:E703"/>
    <mergeCell ref="D704:E704"/>
    <mergeCell ref="D705:E705"/>
    <mergeCell ref="D694:E694"/>
    <mergeCell ref="D695:E695"/>
    <mergeCell ref="D696:E696"/>
    <mergeCell ref="D697:E697"/>
    <mergeCell ref="D698:E698"/>
    <mergeCell ref="D699:E699"/>
    <mergeCell ref="D712:E712"/>
    <mergeCell ref="D713:E713"/>
    <mergeCell ref="D714:E714"/>
    <mergeCell ref="D715:E715"/>
    <mergeCell ref="D716:E716"/>
    <mergeCell ref="D717:E717"/>
    <mergeCell ref="D706:E706"/>
    <mergeCell ref="D707:E707"/>
    <mergeCell ref="D708:E708"/>
    <mergeCell ref="D709:E709"/>
    <mergeCell ref="D710:E710"/>
    <mergeCell ref="D711:E711"/>
    <mergeCell ref="D724:E724"/>
    <mergeCell ref="D725:E725"/>
    <mergeCell ref="D726:E726"/>
    <mergeCell ref="D727:E727"/>
    <mergeCell ref="D728:E728"/>
    <mergeCell ref="D729:E729"/>
    <mergeCell ref="D718:E718"/>
    <mergeCell ref="D719:E719"/>
    <mergeCell ref="D720:E720"/>
    <mergeCell ref="D721:E721"/>
    <mergeCell ref="D722:E722"/>
    <mergeCell ref="D723:E723"/>
    <mergeCell ref="D736:E736"/>
    <mergeCell ref="D737:E737"/>
    <mergeCell ref="D738:E738"/>
    <mergeCell ref="D739:E739"/>
    <mergeCell ref="D740:E740"/>
    <mergeCell ref="D741:E741"/>
    <mergeCell ref="D730:E730"/>
    <mergeCell ref="D731:E731"/>
    <mergeCell ref="D732:E732"/>
    <mergeCell ref="D733:E733"/>
    <mergeCell ref="D734:E734"/>
    <mergeCell ref="D735:E735"/>
    <mergeCell ref="D748:E748"/>
    <mergeCell ref="D749:E749"/>
    <mergeCell ref="D750:E750"/>
    <mergeCell ref="D751:E751"/>
    <mergeCell ref="D752:E752"/>
    <mergeCell ref="D753:E753"/>
    <mergeCell ref="D742:E742"/>
    <mergeCell ref="D743:E743"/>
    <mergeCell ref="D744:E744"/>
    <mergeCell ref="D745:E745"/>
    <mergeCell ref="D746:E746"/>
    <mergeCell ref="D747:E747"/>
    <mergeCell ref="D760:E760"/>
    <mergeCell ref="D761:E761"/>
    <mergeCell ref="D762:E762"/>
    <mergeCell ref="D763:E763"/>
    <mergeCell ref="D764:E764"/>
    <mergeCell ref="D765:E765"/>
    <mergeCell ref="D754:E754"/>
    <mergeCell ref="D755:E755"/>
    <mergeCell ref="D756:E756"/>
    <mergeCell ref="D757:E757"/>
    <mergeCell ref="D758:E758"/>
    <mergeCell ref="D759:E759"/>
    <mergeCell ref="D772:E772"/>
    <mergeCell ref="D773:E773"/>
    <mergeCell ref="D774:E774"/>
    <mergeCell ref="D775:E775"/>
    <mergeCell ref="D776:E776"/>
    <mergeCell ref="D777:E777"/>
    <mergeCell ref="D766:E766"/>
    <mergeCell ref="D767:E767"/>
    <mergeCell ref="D768:E768"/>
    <mergeCell ref="D769:E769"/>
    <mergeCell ref="D770:E770"/>
    <mergeCell ref="D771:E771"/>
    <mergeCell ref="D784:E784"/>
    <mergeCell ref="D785:E785"/>
    <mergeCell ref="D786:E786"/>
    <mergeCell ref="D787:E787"/>
    <mergeCell ref="D788:E788"/>
    <mergeCell ref="D789:E789"/>
    <mergeCell ref="D778:E778"/>
    <mergeCell ref="D779:E779"/>
    <mergeCell ref="D780:E780"/>
    <mergeCell ref="D781:E781"/>
    <mergeCell ref="D782:E782"/>
    <mergeCell ref="D783:E783"/>
    <mergeCell ref="D796:E796"/>
    <mergeCell ref="D797:E797"/>
    <mergeCell ref="D798:E798"/>
    <mergeCell ref="D799:E799"/>
    <mergeCell ref="D800:E800"/>
    <mergeCell ref="D801:E801"/>
    <mergeCell ref="D790:E790"/>
    <mergeCell ref="D791:E791"/>
    <mergeCell ref="D792:E792"/>
    <mergeCell ref="D793:E793"/>
    <mergeCell ref="D794:E794"/>
    <mergeCell ref="D795:E795"/>
    <mergeCell ref="D808:E808"/>
    <mergeCell ref="D809:E809"/>
    <mergeCell ref="D810:E810"/>
    <mergeCell ref="D811:E811"/>
    <mergeCell ref="D812:E812"/>
    <mergeCell ref="D813:E813"/>
    <mergeCell ref="D802:E802"/>
    <mergeCell ref="D803:E803"/>
    <mergeCell ref="D804:E804"/>
    <mergeCell ref="D805:E805"/>
    <mergeCell ref="D806:E806"/>
    <mergeCell ref="D807:E807"/>
    <mergeCell ref="D820:E820"/>
    <mergeCell ref="D821:E821"/>
    <mergeCell ref="D822:E822"/>
    <mergeCell ref="D823:E823"/>
    <mergeCell ref="D824:E824"/>
    <mergeCell ref="D825:E825"/>
    <mergeCell ref="D814:E814"/>
    <mergeCell ref="D815:E815"/>
    <mergeCell ref="D816:E816"/>
    <mergeCell ref="D817:E817"/>
    <mergeCell ref="D818:E818"/>
    <mergeCell ref="D819:E819"/>
    <mergeCell ref="D832:E832"/>
    <mergeCell ref="D833:E833"/>
    <mergeCell ref="D834:E834"/>
    <mergeCell ref="D835:E835"/>
    <mergeCell ref="D836:E836"/>
    <mergeCell ref="D837:E837"/>
    <mergeCell ref="D826:E826"/>
    <mergeCell ref="D827:E827"/>
    <mergeCell ref="D828:E828"/>
    <mergeCell ref="D829:E829"/>
    <mergeCell ref="D830:E830"/>
    <mergeCell ref="D831:E831"/>
    <mergeCell ref="D844:E844"/>
    <mergeCell ref="D845:E845"/>
    <mergeCell ref="D846:E846"/>
    <mergeCell ref="D847:E847"/>
    <mergeCell ref="D848:E848"/>
    <mergeCell ref="D849:E849"/>
    <mergeCell ref="D838:E838"/>
    <mergeCell ref="D839:E839"/>
    <mergeCell ref="D840:E840"/>
    <mergeCell ref="D841:E841"/>
    <mergeCell ref="D842:E842"/>
    <mergeCell ref="D843:E843"/>
    <mergeCell ref="D856:E856"/>
    <mergeCell ref="D857:E857"/>
    <mergeCell ref="D858:E858"/>
    <mergeCell ref="D859:E859"/>
    <mergeCell ref="D860:E860"/>
    <mergeCell ref="D861:E861"/>
    <mergeCell ref="D850:E850"/>
    <mergeCell ref="D851:E851"/>
    <mergeCell ref="D852:E852"/>
    <mergeCell ref="D853:E853"/>
    <mergeCell ref="D854:E854"/>
    <mergeCell ref="D855:E855"/>
    <mergeCell ref="D868:E868"/>
    <mergeCell ref="D869:E869"/>
    <mergeCell ref="D870:E870"/>
    <mergeCell ref="D871:E871"/>
    <mergeCell ref="D872:E872"/>
    <mergeCell ref="D873:E873"/>
    <mergeCell ref="D862:E862"/>
    <mergeCell ref="D863:E863"/>
    <mergeCell ref="D864:E864"/>
    <mergeCell ref="D865:E865"/>
    <mergeCell ref="D866:E866"/>
    <mergeCell ref="D867:E867"/>
    <mergeCell ref="D880:E880"/>
    <mergeCell ref="D881:E881"/>
    <mergeCell ref="D882:E882"/>
    <mergeCell ref="D883:E883"/>
    <mergeCell ref="D884:E884"/>
    <mergeCell ref="D885:E885"/>
    <mergeCell ref="D874:E874"/>
    <mergeCell ref="D875:E875"/>
    <mergeCell ref="D876:E876"/>
    <mergeCell ref="D877:E877"/>
    <mergeCell ref="D878:E878"/>
    <mergeCell ref="D879:E879"/>
    <mergeCell ref="D892:E892"/>
    <mergeCell ref="D893:E893"/>
    <mergeCell ref="D894:E894"/>
    <mergeCell ref="D895:E895"/>
    <mergeCell ref="D896:E896"/>
    <mergeCell ref="D897:E897"/>
    <mergeCell ref="D886:E886"/>
    <mergeCell ref="D887:E887"/>
    <mergeCell ref="D888:E888"/>
    <mergeCell ref="D889:E889"/>
    <mergeCell ref="D890:E890"/>
    <mergeCell ref="D891:E891"/>
    <mergeCell ref="D904:E904"/>
    <mergeCell ref="D905:E905"/>
    <mergeCell ref="D906:E906"/>
    <mergeCell ref="D907:E907"/>
    <mergeCell ref="D908:E908"/>
    <mergeCell ref="D909:E909"/>
    <mergeCell ref="D898:E898"/>
    <mergeCell ref="D899:E899"/>
    <mergeCell ref="D900:E900"/>
    <mergeCell ref="D901:E901"/>
    <mergeCell ref="D902:E902"/>
    <mergeCell ref="D903:E903"/>
    <mergeCell ref="D916:E916"/>
    <mergeCell ref="D917:E917"/>
    <mergeCell ref="D918:E918"/>
    <mergeCell ref="D919:E919"/>
    <mergeCell ref="D920:E920"/>
    <mergeCell ref="D921:E921"/>
    <mergeCell ref="D910:E910"/>
    <mergeCell ref="D911:E911"/>
    <mergeCell ref="D912:E912"/>
    <mergeCell ref="D913:E913"/>
    <mergeCell ref="D914:E914"/>
    <mergeCell ref="D915:E915"/>
    <mergeCell ref="D928:E928"/>
    <mergeCell ref="D929:E929"/>
    <mergeCell ref="D930:E930"/>
    <mergeCell ref="D931:E931"/>
    <mergeCell ref="D932:E932"/>
    <mergeCell ref="D933:E933"/>
    <mergeCell ref="D922:E922"/>
    <mergeCell ref="D923:E923"/>
    <mergeCell ref="D924:E924"/>
    <mergeCell ref="D925:E925"/>
    <mergeCell ref="D926:E926"/>
    <mergeCell ref="D927:E927"/>
    <mergeCell ref="D940:E940"/>
    <mergeCell ref="D941:E941"/>
    <mergeCell ref="D942:E942"/>
    <mergeCell ref="D943:E943"/>
    <mergeCell ref="D944:E944"/>
    <mergeCell ref="D945:E945"/>
    <mergeCell ref="D934:E934"/>
    <mergeCell ref="D935:E935"/>
    <mergeCell ref="D936:E936"/>
    <mergeCell ref="D937:E937"/>
    <mergeCell ref="D938:E938"/>
    <mergeCell ref="D939:E939"/>
    <mergeCell ref="D952:E952"/>
    <mergeCell ref="D953:E953"/>
    <mergeCell ref="D954:E954"/>
    <mergeCell ref="D955:E955"/>
    <mergeCell ref="D956:E956"/>
    <mergeCell ref="D957:E957"/>
    <mergeCell ref="D946:E946"/>
    <mergeCell ref="D947:E947"/>
    <mergeCell ref="D948:E948"/>
    <mergeCell ref="D949:E949"/>
    <mergeCell ref="D950:E950"/>
    <mergeCell ref="D951:E951"/>
    <mergeCell ref="D964:E964"/>
    <mergeCell ref="D965:E965"/>
    <mergeCell ref="D966:E966"/>
    <mergeCell ref="D967:E967"/>
    <mergeCell ref="D968:E968"/>
    <mergeCell ref="D969:E969"/>
    <mergeCell ref="D958:E958"/>
    <mergeCell ref="D959:E959"/>
    <mergeCell ref="D960:E960"/>
    <mergeCell ref="D961:E961"/>
    <mergeCell ref="D962:E962"/>
    <mergeCell ref="D963:E963"/>
    <mergeCell ref="D976:E976"/>
    <mergeCell ref="D977:E977"/>
    <mergeCell ref="D978:E978"/>
    <mergeCell ref="D979:E979"/>
    <mergeCell ref="D980:E980"/>
    <mergeCell ref="D981:E981"/>
    <mergeCell ref="D970:E970"/>
    <mergeCell ref="D971:E971"/>
    <mergeCell ref="D972:E972"/>
    <mergeCell ref="D973:E973"/>
    <mergeCell ref="D974:E974"/>
    <mergeCell ref="D975:E975"/>
    <mergeCell ref="D1000:E1000"/>
    <mergeCell ref="D1001:E1001"/>
    <mergeCell ref="D1002:E1002"/>
    <mergeCell ref="D1003:E1003"/>
    <mergeCell ref="D1005:E1005"/>
    <mergeCell ref="D20:E20"/>
    <mergeCell ref="D994:E994"/>
    <mergeCell ref="D995:E995"/>
    <mergeCell ref="D996:E996"/>
    <mergeCell ref="D997:E997"/>
    <mergeCell ref="D998:E998"/>
    <mergeCell ref="D999:E999"/>
    <mergeCell ref="D988:E988"/>
    <mergeCell ref="D989:E989"/>
    <mergeCell ref="D990:E990"/>
    <mergeCell ref="D991:E991"/>
    <mergeCell ref="D992:E992"/>
    <mergeCell ref="D993:E993"/>
    <mergeCell ref="D982:E982"/>
    <mergeCell ref="D983:E983"/>
    <mergeCell ref="D984:E984"/>
    <mergeCell ref="D985:E985"/>
    <mergeCell ref="D986:E986"/>
    <mergeCell ref="D987:E987"/>
  </mergeCells>
  <conditionalFormatting sqref="B21:B186 B188:B1005">
    <cfRule type="cellIs" dxfId="48" priority="9" stopIfTrue="1" operator="equal">
      <formula>"ALERT"</formula>
    </cfRule>
  </conditionalFormatting>
  <conditionalFormatting sqref="F9:F14">
    <cfRule type="cellIs" dxfId="47" priority="1" stopIfTrue="1" operator="equal">
      <formula>0</formula>
    </cfRule>
  </conditionalFormatting>
  <conditionalFormatting sqref="F10:F14">
    <cfRule type="containsBlanks" dxfId="46" priority="2" stopIfTrue="1">
      <formula>LEN(TRIM(F10))=0</formula>
    </cfRule>
  </conditionalFormatting>
  <conditionalFormatting sqref="F21:F186 F188:F1001">
    <cfRule type="containsText" dxfId="45" priority="3" stopIfTrue="1" operator="containsText" text="Exchange rate :">
      <formula>NOT(ISERROR(SEARCH("Exchange rate :",F21)))</formula>
    </cfRule>
  </conditionalFormatting>
  <conditionalFormatting sqref="F21:I186 F188:I1005 I1007:I1008">
    <cfRule type="containsErrors" dxfId="44" priority="4" stopIfTrue="1">
      <formula>ISERROR(F21)</formula>
    </cfRule>
    <cfRule type="cellIs" dxfId="43" priority="5" stopIfTrue="1" operator="equal">
      <formula>"NA"</formula>
    </cfRule>
    <cfRule type="cellIs" dxfId="42" priority="6" stopIfTrue="1" operator="equal">
      <formula>0</formula>
    </cfRule>
  </conditionalFormatting>
  <hyperlinks>
    <hyperlink ref="B6" r:id="rId1" display="http://www.achadirect.com/" xr:uid="{E58B2F4C-E6AD-47BC-8988-B93E0AFD3BC0}"/>
  </hyperlinks>
  <printOptions horizontalCentered="1"/>
  <pageMargins left="0.35" right="0.21" top="0.47" bottom="0.34" header="0.22" footer="0.17"/>
  <pageSetup scale="74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6EC2-8F48-426E-96B0-F64203728F6B}">
  <sheetPr>
    <tabColor rgb="FFFFFF00"/>
  </sheetPr>
  <dimension ref="A1:X1015"/>
  <sheetViews>
    <sheetView zoomScaleNormal="100" workbookViewId="0">
      <selection activeCell="G21" sqref="G21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6" customWidth="1"/>
    <col min="5" max="5" width="13.140625" customWidth="1"/>
    <col min="6" max="6" width="5" customWidth="1"/>
    <col min="7" max="7" width="56.85546875" customWidth="1"/>
    <col min="8" max="8" width="19.28515625" customWidth="1"/>
    <col min="9" max="9" width="17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5"/>
      <c r="H1" s="3"/>
      <c r="I1" s="6" t="s">
        <v>4</v>
      </c>
      <c r="J1" s="14"/>
    </row>
    <row r="2" spans="1:24" ht="15">
      <c r="A2" s="13"/>
      <c r="B2" s="15" t="s">
        <v>45</v>
      </c>
      <c r="C2" s="4"/>
      <c r="D2" s="4"/>
      <c r="E2" s="4"/>
      <c r="F2" s="4"/>
      <c r="G2" s="4"/>
      <c r="H2" s="7"/>
      <c r="I2" s="7"/>
      <c r="J2" s="14"/>
      <c r="X2" s="44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44</v>
      </c>
    </row>
    <row r="4" spans="1:24" ht="15">
      <c r="A4" s="13"/>
      <c r="B4" s="15" t="s">
        <v>49</v>
      </c>
      <c r="C4" s="7"/>
      <c r="D4" s="7"/>
      <c r="E4" s="7"/>
      <c r="F4" s="7"/>
      <c r="G4" s="3"/>
      <c r="H4" s="114" t="s">
        <v>5</v>
      </c>
      <c r="I4" s="115" t="s">
        <v>6</v>
      </c>
      <c r="J4" s="14"/>
    </row>
    <row r="5" spans="1:24" ht="15.75" thickBot="1">
      <c r="A5" s="13"/>
      <c r="B5" s="15" t="s">
        <v>50</v>
      </c>
      <c r="C5" s="7"/>
      <c r="D5" s="7"/>
      <c r="E5" s="7"/>
      <c r="F5" s="7"/>
      <c r="G5" s="3"/>
      <c r="H5" s="40">
        <v>45413</v>
      </c>
      <c r="I5" s="39">
        <v>54220</v>
      </c>
      <c r="J5" s="14"/>
    </row>
    <row r="6" spans="1:24" ht="14.25">
      <c r="A6" s="13"/>
      <c r="B6" s="16" t="s">
        <v>2</v>
      </c>
      <c r="C6" s="7"/>
      <c r="D6" s="7"/>
      <c r="E6" s="7"/>
      <c r="F6" s="7"/>
      <c r="G6" s="8"/>
      <c r="H6" s="3"/>
      <c r="I6" s="3"/>
      <c r="J6" s="14"/>
    </row>
    <row r="7" spans="1:24" ht="5.25" customHeight="1" thickBot="1">
      <c r="A7" s="13"/>
      <c r="B7" s="17"/>
      <c r="C7" s="7"/>
      <c r="D7" s="7"/>
      <c r="E7" s="7"/>
      <c r="F7" s="7"/>
      <c r="G7" s="8"/>
      <c r="H7" s="3"/>
      <c r="I7" s="3"/>
      <c r="J7" s="14"/>
    </row>
    <row r="8" spans="1:24" ht="16.5" customHeight="1" thickBot="1">
      <c r="A8" s="13"/>
      <c r="B8" s="275" t="s">
        <v>3</v>
      </c>
      <c r="C8" s="276"/>
      <c r="D8" s="276"/>
      <c r="E8" s="277"/>
      <c r="F8" s="4"/>
      <c r="G8" s="113" t="s">
        <v>12</v>
      </c>
      <c r="H8" s="27"/>
      <c r="I8" s="27"/>
      <c r="J8" s="14"/>
      <c r="L8" s="106"/>
    </row>
    <row r="9" spans="1:24">
      <c r="A9" s="13"/>
      <c r="B9" s="278" t="s">
        <v>310</v>
      </c>
      <c r="C9" s="279"/>
      <c r="D9" s="279"/>
      <c r="E9" s="280"/>
      <c r="F9" s="9"/>
      <c r="G9" s="116" t="str">
        <f>B9</f>
        <v>La Klinik du Piercing Development</v>
      </c>
      <c r="H9" s="292" t="s">
        <v>14</v>
      </c>
      <c r="I9" s="294"/>
      <c r="J9" s="14"/>
    </row>
    <row r="10" spans="1:24">
      <c r="A10" s="13"/>
      <c r="B10" s="281" t="s">
        <v>60</v>
      </c>
      <c r="C10" s="285"/>
      <c r="D10" s="285"/>
      <c r="E10" s="286"/>
      <c r="F10" s="10"/>
      <c r="G10" s="116" t="str">
        <f t="shared" ref="G10:G14" si="0">B10</f>
        <v>Sadia Busson</v>
      </c>
      <c r="H10" s="292"/>
      <c r="I10" s="295"/>
      <c r="J10" s="14"/>
    </row>
    <row r="11" spans="1:24">
      <c r="A11" s="13"/>
      <c r="B11" s="284" t="s">
        <v>61</v>
      </c>
      <c r="C11" s="337"/>
      <c r="D11" s="337"/>
      <c r="E11" s="283"/>
      <c r="F11" s="10"/>
      <c r="G11" s="116" t="str">
        <f t="shared" si="0"/>
        <v>30 Rue de la Champmeslé</v>
      </c>
      <c r="H11" s="292" t="s">
        <v>15</v>
      </c>
      <c r="I11" s="296" t="s">
        <v>22</v>
      </c>
      <c r="J11" s="14"/>
    </row>
    <row r="12" spans="1:24">
      <c r="A12" s="13"/>
      <c r="B12" s="284" t="s">
        <v>62</v>
      </c>
      <c r="C12" s="337"/>
      <c r="D12" s="337"/>
      <c r="E12" s="283"/>
      <c r="F12" s="10"/>
      <c r="G12" s="116" t="str">
        <f t="shared" si="0"/>
        <v>76000  Rouen</v>
      </c>
      <c r="H12" s="292"/>
      <c r="I12" s="295"/>
      <c r="J12" s="14"/>
    </row>
    <row r="13" spans="1:24">
      <c r="A13" s="13"/>
      <c r="B13" s="281" t="s">
        <v>63</v>
      </c>
      <c r="C13" s="285"/>
      <c r="D13" s="285"/>
      <c r="E13" s="286"/>
      <c r="F13" s="339"/>
      <c r="G13" s="116" t="str">
        <f t="shared" si="0"/>
        <v>France</v>
      </c>
      <c r="H13" s="293" t="s">
        <v>16</v>
      </c>
      <c r="I13" s="296" t="s">
        <v>52</v>
      </c>
      <c r="J13" s="14"/>
      <c r="M13" s="28" t="s">
        <v>20</v>
      </c>
    </row>
    <row r="14" spans="1:24" ht="13.5" thickBot="1">
      <c r="A14" s="13"/>
      <c r="B14" s="287" t="s">
        <v>317</v>
      </c>
      <c r="C14" s="288"/>
      <c r="D14" s="288"/>
      <c r="E14" s="289"/>
      <c r="F14" s="339"/>
      <c r="G14" s="117" t="str">
        <f t="shared" si="0"/>
        <v>TVA: FR47519687826</v>
      </c>
      <c r="H14" s="293"/>
      <c r="I14" s="297"/>
      <c r="J14" s="14"/>
      <c r="M14" s="107">
        <f>VLOOKUP(H5,[1]Sheet1!$A$9:$I$7290,2,FALSE)</f>
        <v>36.909999999999997</v>
      </c>
    </row>
    <row r="15" spans="1:24" ht="5.25" customHeight="1">
      <c r="A15" s="13"/>
      <c r="B15" s="11"/>
      <c r="C15" s="11"/>
      <c r="D15" s="11"/>
      <c r="E15" s="11"/>
      <c r="F15" s="11"/>
      <c r="G15" s="11"/>
      <c r="H15" s="28"/>
      <c r="I15" s="29"/>
      <c r="J15" s="14"/>
    </row>
    <row r="16" spans="1:24">
      <c r="A16" s="13"/>
      <c r="B16" s="338" t="s">
        <v>313</v>
      </c>
      <c r="C16" s="11"/>
      <c r="D16" s="11"/>
      <c r="E16" s="11"/>
      <c r="F16" s="11"/>
      <c r="G16" s="11"/>
      <c r="H16" s="28" t="s">
        <v>19</v>
      </c>
      <c r="I16" s="35" t="s">
        <v>21</v>
      </c>
      <c r="J16" s="14"/>
    </row>
    <row r="17" spans="1:11">
      <c r="A17" s="13"/>
      <c r="B17" s="336" t="s">
        <v>312</v>
      </c>
      <c r="C17" s="11"/>
      <c r="D17" s="11"/>
      <c r="E17" s="11"/>
      <c r="F17" s="11"/>
      <c r="G17" s="11"/>
      <c r="J17" s="14"/>
    </row>
    <row r="18" spans="1:11" ht="13.5" thickBot="1">
      <c r="A18" s="13"/>
      <c r="B18" s="12"/>
      <c r="C18" s="12"/>
      <c r="D18" s="12"/>
      <c r="E18" s="12"/>
      <c r="F18" s="12"/>
      <c r="G18" s="3"/>
      <c r="H18" s="12"/>
      <c r="I18" s="12"/>
      <c r="J18" s="14"/>
    </row>
    <row r="19" spans="1:11">
      <c r="A19" s="13"/>
      <c r="B19" s="154" t="s">
        <v>11</v>
      </c>
      <c r="C19" s="155" t="s">
        <v>7</v>
      </c>
      <c r="D19" s="156" t="s">
        <v>201</v>
      </c>
      <c r="E19" s="324" t="s">
        <v>13</v>
      </c>
      <c r="F19" s="325"/>
      <c r="G19" s="156" t="s">
        <v>0</v>
      </c>
      <c r="H19" s="157" t="s">
        <v>9</v>
      </c>
      <c r="I19" s="158" t="s">
        <v>10</v>
      </c>
      <c r="J19" s="14"/>
    </row>
    <row r="20" spans="1:11" ht="140.1" customHeight="1">
      <c r="A20" s="13"/>
      <c r="B20" s="149">
        <v>1</v>
      </c>
      <c r="C20" s="36" t="s">
        <v>71</v>
      </c>
      <c r="D20" s="150"/>
      <c r="E20" s="320"/>
      <c r="F20" s="321"/>
      <c r="G20" s="151" t="s">
        <v>258</v>
      </c>
      <c r="H20" s="152">
        <f>ROUND(IF(ISBLANK(C20),0,VLOOKUP(C20,'[2]Acha Air Sales Price List'!$B$1:$X$65536,12,FALSE)*$M$14),2)</f>
        <v>1815.48</v>
      </c>
      <c r="I20" s="153">
        <f t="shared" ref="I20:I83" si="1">ROUND(IF(ISNUMBER(B20), H20*B20, 0),5)</f>
        <v>1815.48</v>
      </c>
      <c r="J20" s="14"/>
      <c r="K20" s="118" t="s">
        <v>70</v>
      </c>
    </row>
    <row r="21" spans="1:11" ht="140.1" customHeight="1">
      <c r="A21" s="13"/>
      <c r="B21" s="149">
        <v>1</v>
      </c>
      <c r="C21" s="36" t="s">
        <v>79</v>
      </c>
      <c r="D21" s="150"/>
      <c r="E21" s="320"/>
      <c r="F21" s="321"/>
      <c r="G21" s="151" t="s">
        <v>202</v>
      </c>
      <c r="H21" s="152">
        <f>ROUND(IF(ISBLANK(C21),0,VLOOKUP(C21,'[2]Acha Air Sales Price List'!$B$1:$X$65536,12,FALSE)*$M$14),2)</f>
        <v>1658.67</v>
      </c>
      <c r="I21" s="153">
        <f t="shared" si="1"/>
        <v>1658.67</v>
      </c>
      <c r="J21" s="14"/>
    </row>
    <row r="22" spans="1:11" ht="140.1" customHeight="1">
      <c r="A22" s="13"/>
      <c r="B22" s="140">
        <v>1</v>
      </c>
      <c r="C22" s="36" t="s">
        <v>80</v>
      </c>
      <c r="D22" s="141"/>
      <c r="E22" s="315"/>
      <c r="F22" s="316"/>
      <c r="G22" s="142" t="s">
        <v>259</v>
      </c>
      <c r="H22" s="143">
        <f>ROUND(IF(ISBLANK(C22),0,VLOOKUP(C22,'[2]Acha Air Sales Price List'!$B$1:$X$65536,12,FALSE)*$M$14),2)</f>
        <v>1497.67</v>
      </c>
      <c r="I22" s="144">
        <f t="shared" si="1"/>
        <v>1497.67</v>
      </c>
      <c r="J22" s="14"/>
      <c r="K22" s="118" t="s">
        <v>70</v>
      </c>
    </row>
    <row r="23" spans="1:11" ht="140.1" customHeight="1">
      <c r="A23" s="13"/>
      <c r="B23" s="202">
        <v>0</v>
      </c>
      <c r="C23" s="203" t="s">
        <v>72</v>
      </c>
      <c r="D23" s="204"/>
      <c r="E23" s="305" t="s">
        <v>81</v>
      </c>
      <c r="F23" s="306"/>
      <c r="G23" s="205" t="s">
        <v>76</v>
      </c>
      <c r="H23" s="206">
        <f>ROUND(IF(ISBLANK(C23),0,VLOOKUP(C23,'[2]Acha Air Sales Price List'!$B$1:$X$65536,12,FALSE)*$M$14),2)</f>
        <v>2383.6999999999998</v>
      </c>
      <c r="I23" s="207">
        <f t="shared" si="1"/>
        <v>0</v>
      </c>
      <c r="J23" s="14"/>
      <c r="K23" s="118" t="s">
        <v>70</v>
      </c>
    </row>
    <row r="24" spans="1:11" ht="140.1" customHeight="1">
      <c r="A24" s="13"/>
      <c r="B24" s="202">
        <v>0</v>
      </c>
      <c r="C24" s="203" t="s">
        <v>73</v>
      </c>
      <c r="D24" s="208"/>
      <c r="E24" s="305" t="s">
        <v>81</v>
      </c>
      <c r="F24" s="306"/>
      <c r="G24" s="205" t="s">
        <v>77</v>
      </c>
      <c r="H24" s="206">
        <f>ROUND(IF(ISBLANK(C24),0,VLOOKUP(C24,'[2]Acha Air Sales Price List'!$B$1:$X$65536,12,FALSE)*$M$14),2)</f>
        <v>2217.61</v>
      </c>
      <c r="I24" s="207">
        <f t="shared" si="1"/>
        <v>0</v>
      </c>
      <c r="J24" s="14"/>
      <c r="K24" s="118" t="s">
        <v>70</v>
      </c>
    </row>
    <row r="25" spans="1:11" ht="140.1" customHeight="1">
      <c r="A25" s="13"/>
      <c r="B25" s="202">
        <v>0</v>
      </c>
      <c r="C25" s="203" t="s">
        <v>74</v>
      </c>
      <c r="D25" s="204"/>
      <c r="E25" s="305"/>
      <c r="F25" s="306"/>
      <c r="G25" s="205" t="s">
        <v>75</v>
      </c>
      <c r="H25" s="206">
        <f>ROUND(IF(ISBLANK(C25),0,VLOOKUP(C25,'[2]Acha Air Sales Price List'!$B$1:$X$65536,12,FALSE)*$M$14),2)</f>
        <v>1830.05</v>
      </c>
      <c r="I25" s="207">
        <f t="shared" si="1"/>
        <v>0</v>
      </c>
      <c r="J25" s="14"/>
      <c r="K25" s="118" t="s">
        <v>70</v>
      </c>
    </row>
    <row r="26" spans="1:11" ht="140.1" customHeight="1">
      <c r="A26" s="13"/>
      <c r="B26" s="202">
        <v>0</v>
      </c>
      <c r="C26" s="203" t="s">
        <v>65</v>
      </c>
      <c r="D26" s="204"/>
      <c r="E26" s="305"/>
      <c r="F26" s="306"/>
      <c r="G26" s="205" t="s">
        <v>203</v>
      </c>
      <c r="H26" s="206">
        <f>ROUND(IF(ISBLANK(C26),0,VLOOKUP(C26,'[2]Acha Air Sales Price List'!$B$1:$X$65536,12,FALSE)*$M$14),2)</f>
        <v>1974.41</v>
      </c>
      <c r="I26" s="207">
        <f t="shared" si="1"/>
        <v>0</v>
      </c>
      <c r="J26" s="14"/>
      <c r="K26" s="118" t="s">
        <v>82</v>
      </c>
    </row>
    <row r="27" spans="1:11" ht="140.1" customHeight="1">
      <c r="A27" s="13"/>
      <c r="B27" s="202">
        <v>0</v>
      </c>
      <c r="C27" s="203" t="s">
        <v>64</v>
      </c>
      <c r="D27" s="208"/>
      <c r="E27" s="305"/>
      <c r="F27" s="306"/>
      <c r="G27" s="205" t="s">
        <v>204</v>
      </c>
      <c r="H27" s="206">
        <f>ROUND(IF(ISBLANK(C27),0,VLOOKUP(C27,'[2]Acha Air Sales Price List'!$B$1:$X$65536,12,FALSE)*$M$14),2)</f>
        <v>2937.35</v>
      </c>
      <c r="I27" s="207">
        <f t="shared" si="1"/>
        <v>0</v>
      </c>
      <c r="J27" s="14"/>
      <c r="K27" s="118" t="s">
        <v>82</v>
      </c>
    </row>
    <row r="28" spans="1:11" ht="140.1" customHeight="1">
      <c r="A28" s="13"/>
      <c r="B28" s="140">
        <v>1</v>
      </c>
      <c r="C28" s="36" t="s">
        <v>66</v>
      </c>
      <c r="D28" s="141"/>
      <c r="E28" s="315"/>
      <c r="F28" s="316"/>
      <c r="G28" s="142" t="s">
        <v>205</v>
      </c>
      <c r="H28" s="143">
        <f>ROUND(IF(ISBLANK(C28),0,VLOOKUP(C28,'[2]Acha Air Sales Price List'!$B$1:$X$65536,12,FALSE)*$M$14),2)</f>
        <v>2750.53</v>
      </c>
      <c r="I28" s="144">
        <f t="shared" si="1"/>
        <v>2750.53</v>
      </c>
      <c r="J28" s="14"/>
      <c r="K28" s="118" t="s">
        <v>82</v>
      </c>
    </row>
    <row r="29" spans="1:11" ht="140.1" customHeight="1">
      <c r="A29" s="13"/>
      <c r="B29" s="140">
        <v>2</v>
      </c>
      <c r="C29" s="36" t="s">
        <v>67</v>
      </c>
      <c r="D29" s="141"/>
      <c r="E29" s="315"/>
      <c r="F29" s="316"/>
      <c r="G29" s="142" t="s">
        <v>206</v>
      </c>
      <c r="H29" s="143">
        <f>ROUND(IF(ISBLANK(C29),0,VLOOKUP(C29,'[2]Acha Air Sales Price List'!$B$1:$X$65536,12,FALSE)*$M$14),2)</f>
        <v>1688.42</v>
      </c>
      <c r="I29" s="144">
        <f t="shared" si="1"/>
        <v>3376.84</v>
      </c>
      <c r="J29" s="14"/>
      <c r="K29" s="118" t="s">
        <v>82</v>
      </c>
    </row>
    <row r="30" spans="1:11" ht="140.1" customHeight="1">
      <c r="A30" s="13"/>
      <c r="B30" s="202">
        <v>0</v>
      </c>
      <c r="C30" s="203" t="s">
        <v>68</v>
      </c>
      <c r="D30" s="204"/>
      <c r="E30" s="305"/>
      <c r="F30" s="306"/>
      <c r="G30" s="205" t="s">
        <v>207</v>
      </c>
      <c r="H30" s="206">
        <f>ROUND(IF(ISBLANK(C30),0,VLOOKUP(C30,'[2]Acha Air Sales Price List'!$B$1:$X$65536,12,FALSE)*$M$14),2)</f>
        <v>2715.1</v>
      </c>
      <c r="I30" s="207">
        <f t="shared" si="1"/>
        <v>0</v>
      </c>
      <c r="J30" s="14"/>
      <c r="K30" s="118" t="s">
        <v>82</v>
      </c>
    </row>
    <row r="31" spans="1:11" ht="140.1" customHeight="1">
      <c r="A31" s="13"/>
      <c r="B31" s="202">
        <v>0</v>
      </c>
      <c r="C31" s="203" t="s">
        <v>69</v>
      </c>
      <c r="D31" s="204"/>
      <c r="E31" s="305"/>
      <c r="F31" s="306"/>
      <c r="G31" s="205" t="s">
        <v>208</v>
      </c>
      <c r="H31" s="206">
        <f>ROUND(IF(ISBLANK(C31),0,VLOOKUP(C31,'[2]Acha Air Sales Price List'!$B$1:$X$65536,12,FALSE)*$M$14),2)</f>
        <v>2905.56</v>
      </c>
      <c r="I31" s="207">
        <f t="shared" si="1"/>
        <v>0</v>
      </c>
      <c r="J31" s="14"/>
      <c r="K31" s="118" t="s">
        <v>82</v>
      </c>
    </row>
    <row r="32" spans="1:11" ht="24">
      <c r="A32" s="13"/>
      <c r="B32" s="194">
        <v>10</v>
      </c>
      <c r="C32" s="242" t="s">
        <v>83</v>
      </c>
      <c r="D32" s="243"/>
      <c r="E32" s="311" t="s">
        <v>84</v>
      </c>
      <c r="F32" s="312"/>
      <c r="G32" s="195" t="s">
        <v>209</v>
      </c>
      <c r="H32" s="196">
        <f>ROUND(IF(ISBLANK(C32),0,VLOOKUP(C32,'[2]Acha Air Sales Price List'!$B$1:$X$65536,12,FALSE)*$M$14),2)</f>
        <v>136.57</v>
      </c>
      <c r="I32" s="197">
        <f t="shared" si="1"/>
        <v>1365.7</v>
      </c>
      <c r="J32" s="14"/>
    </row>
    <row r="33" spans="1:11" ht="24">
      <c r="A33" s="13"/>
      <c r="B33" s="146">
        <v>5</v>
      </c>
      <c r="C33" s="37" t="s">
        <v>83</v>
      </c>
      <c r="D33" s="119"/>
      <c r="E33" s="267" t="s">
        <v>85</v>
      </c>
      <c r="F33" s="262"/>
      <c r="G33" s="41" t="s">
        <v>209</v>
      </c>
      <c r="H33" s="21">
        <f>ROUND(IF(ISBLANK(C33),0,VLOOKUP(C33,'[2]Acha Air Sales Price List'!$B$1:$X$65536,12,FALSE)*$M$14),2)</f>
        <v>136.57</v>
      </c>
      <c r="I33" s="22">
        <f t="shared" si="1"/>
        <v>682.85</v>
      </c>
      <c r="J33" s="14"/>
    </row>
    <row r="34" spans="1:11" ht="24">
      <c r="A34" s="13"/>
      <c r="B34" s="146">
        <v>5</v>
      </c>
      <c r="C34" s="37" t="s">
        <v>83</v>
      </c>
      <c r="D34" s="119"/>
      <c r="E34" s="267" t="s">
        <v>86</v>
      </c>
      <c r="F34" s="262"/>
      <c r="G34" s="41" t="s">
        <v>209</v>
      </c>
      <c r="H34" s="21">
        <f>ROUND(IF(ISBLANK(C34),0,VLOOKUP(C34,'[2]Acha Air Sales Price List'!$B$1:$X$65536,12,FALSE)*$M$14),2)</f>
        <v>136.57</v>
      </c>
      <c r="I34" s="22">
        <f t="shared" si="1"/>
        <v>682.85</v>
      </c>
      <c r="J34" s="14"/>
    </row>
    <row r="35" spans="1:11" ht="24">
      <c r="A35" s="13"/>
      <c r="B35" s="146">
        <v>5</v>
      </c>
      <c r="C35" s="37" t="s">
        <v>83</v>
      </c>
      <c r="D35" s="119"/>
      <c r="E35" s="267" t="s">
        <v>87</v>
      </c>
      <c r="F35" s="262"/>
      <c r="G35" s="41" t="s">
        <v>209</v>
      </c>
      <c r="H35" s="21">
        <f>ROUND(IF(ISBLANK(C35),0,VLOOKUP(C35,'[2]Acha Air Sales Price List'!$B$1:$X$65536,12,FALSE)*$M$14),2)</f>
        <v>136.57</v>
      </c>
      <c r="I35" s="22">
        <f t="shared" si="1"/>
        <v>682.85</v>
      </c>
      <c r="J35" s="14"/>
    </row>
    <row r="36" spans="1:11" ht="24">
      <c r="A36" s="13"/>
      <c r="B36" s="146">
        <v>5</v>
      </c>
      <c r="C36" s="37" t="s">
        <v>83</v>
      </c>
      <c r="D36" s="119"/>
      <c r="E36" s="267" t="s">
        <v>88</v>
      </c>
      <c r="F36" s="262"/>
      <c r="G36" s="41" t="s">
        <v>209</v>
      </c>
      <c r="H36" s="21">
        <f>ROUND(IF(ISBLANK(C36),0,VLOOKUP(C36,'[2]Acha Air Sales Price List'!$B$1:$X$65536,12,FALSE)*$M$14),2)</f>
        <v>136.57</v>
      </c>
      <c r="I36" s="22">
        <f t="shared" si="1"/>
        <v>682.85</v>
      </c>
      <c r="J36" s="14"/>
    </row>
    <row r="37" spans="1:11" ht="24">
      <c r="A37" s="13"/>
      <c r="B37" s="146">
        <v>5</v>
      </c>
      <c r="C37" s="37" t="s">
        <v>83</v>
      </c>
      <c r="D37" s="119"/>
      <c r="E37" s="267" t="s">
        <v>89</v>
      </c>
      <c r="F37" s="262"/>
      <c r="G37" s="41" t="s">
        <v>209</v>
      </c>
      <c r="H37" s="21">
        <f>ROUND(IF(ISBLANK(C37),0,VLOOKUP(C37,'[2]Acha Air Sales Price List'!$B$1:$X$65536,12,FALSE)*$M$14),2)</f>
        <v>136.57</v>
      </c>
      <c r="I37" s="22">
        <f t="shared" si="1"/>
        <v>682.85</v>
      </c>
      <c r="J37" s="14"/>
    </row>
    <row r="38" spans="1:11" ht="24">
      <c r="A38" s="13"/>
      <c r="B38" s="146">
        <v>5</v>
      </c>
      <c r="C38" s="37" t="s">
        <v>83</v>
      </c>
      <c r="D38" s="119"/>
      <c r="E38" s="267" t="s">
        <v>90</v>
      </c>
      <c r="F38" s="262"/>
      <c r="G38" s="41" t="s">
        <v>209</v>
      </c>
      <c r="H38" s="21">
        <f>ROUND(IF(ISBLANK(C38),0,VLOOKUP(C38,'[2]Acha Air Sales Price List'!$B$1:$X$65536,12,FALSE)*$M$14),2)</f>
        <v>136.57</v>
      </c>
      <c r="I38" s="22">
        <f t="shared" si="1"/>
        <v>682.85</v>
      </c>
      <c r="J38" s="14"/>
    </row>
    <row r="39" spans="1:11" ht="24">
      <c r="A39" s="13"/>
      <c r="B39" s="146">
        <v>5</v>
      </c>
      <c r="C39" s="37" t="s">
        <v>83</v>
      </c>
      <c r="D39" s="119"/>
      <c r="E39" s="267" t="s">
        <v>91</v>
      </c>
      <c r="F39" s="262"/>
      <c r="G39" s="41" t="s">
        <v>209</v>
      </c>
      <c r="H39" s="21">
        <f>ROUND(IF(ISBLANK(C39),0,VLOOKUP(C39,'[2]Acha Air Sales Price List'!$B$1:$X$65536,12,FALSE)*$M$14),2)</f>
        <v>136.57</v>
      </c>
      <c r="I39" s="22">
        <f t="shared" si="1"/>
        <v>682.85</v>
      </c>
      <c r="J39" s="14"/>
    </row>
    <row r="40" spans="1:11" ht="24">
      <c r="A40" s="13"/>
      <c r="B40" s="146">
        <v>5</v>
      </c>
      <c r="C40" s="37" t="s">
        <v>83</v>
      </c>
      <c r="D40" s="119"/>
      <c r="E40" s="267" t="s">
        <v>92</v>
      </c>
      <c r="F40" s="262"/>
      <c r="G40" s="41" t="s">
        <v>209</v>
      </c>
      <c r="H40" s="21">
        <f>ROUND(IF(ISBLANK(C40),0,VLOOKUP(C40,'[2]Acha Air Sales Price List'!$B$1:$X$65536,12,FALSE)*$M$14),2)</f>
        <v>136.57</v>
      </c>
      <c r="I40" s="22">
        <f t="shared" si="1"/>
        <v>682.85</v>
      </c>
      <c r="J40" s="14"/>
    </row>
    <row r="41" spans="1:11" ht="24">
      <c r="A41" s="13"/>
      <c r="B41" s="146">
        <v>5</v>
      </c>
      <c r="C41" s="37" t="s">
        <v>83</v>
      </c>
      <c r="D41" s="119"/>
      <c r="E41" s="267" t="s">
        <v>98</v>
      </c>
      <c r="F41" s="262"/>
      <c r="G41" s="41" t="s">
        <v>209</v>
      </c>
      <c r="H41" s="21">
        <f>ROUND(IF(ISBLANK(C41),0,VLOOKUP(C41,'[2]Acha Air Sales Price List'!$B$1:$X$65536,12,FALSE)*$M$14),2)</f>
        <v>136.57</v>
      </c>
      <c r="I41" s="22">
        <f t="shared" si="1"/>
        <v>682.85</v>
      </c>
      <c r="J41" s="14"/>
    </row>
    <row r="42" spans="1:11" ht="24">
      <c r="A42" s="13"/>
      <c r="B42" s="146">
        <v>5</v>
      </c>
      <c r="C42" s="37" t="s">
        <v>83</v>
      </c>
      <c r="D42" s="119"/>
      <c r="E42" s="267" t="s">
        <v>93</v>
      </c>
      <c r="F42" s="262"/>
      <c r="G42" s="41" t="s">
        <v>209</v>
      </c>
      <c r="H42" s="21">
        <f>ROUND(IF(ISBLANK(C42),0,VLOOKUP(C42,'[2]Acha Air Sales Price List'!$B$1:$X$65536,12,FALSE)*$M$14),2)</f>
        <v>136.57</v>
      </c>
      <c r="I42" s="22">
        <f t="shared" si="1"/>
        <v>682.85</v>
      </c>
      <c r="J42" s="14"/>
    </row>
    <row r="43" spans="1:11" ht="24">
      <c r="A43" s="13"/>
      <c r="B43" s="146">
        <v>5</v>
      </c>
      <c r="C43" s="37" t="s">
        <v>83</v>
      </c>
      <c r="D43" s="119"/>
      <c r="E43" s="267" t="s">
        <v>94</v>
      </c>
      <c r="F43" s="262"/>
      <c r="G43" s="41" t="s">
        <v>209</v>
      </c>
      <c r="H43" s="21">
        <f>ROUND(IF(ISBLANK(C43),0,VLOOKUP(C43,'[2]Acha Air Sales Price List'!$B$1:$X$65536,12,FALSE)*$M$14),2)</f>
        <v>136.57</v>
      </c>
      <c r="I43" s="22">
        <f t="shared" si="1"/>
        <v>682.85</v>
      </c>
      <c r="J43" s="14"/>
    </row>
    <row r="44" spans="1:11" ht="24">
      <c r="A44" s="13"/>
      <c r="B44" s="159">
        <v>3</v>
      </c>
      <c r="C44" s="37" t="s">
        <v>83</v>
      </c>
      <c r="D44" s="160"/>
      <c r="E44" s="322" t="s">
        <v>95</v>
      </c>
      <c r="F44" s="323"/>
      <c r="G44" s="161" t="s">
        <v>209</v>
      </c>
      <c r="H44" s="162">
        <f>ROUND(IF(ISBLANK(C44),0,VLOOKUP(C44,'[2]Acha Air Sales Price List'!$B$1:$X$65536,12,FALSE)*$M$14),2)</f>
        <v>136.57</v>
      </c>
      <c r="I44" s="163">
        <f t="shared" si="1"/>
        <v>409.71</v>
      </c>
      <c r="J44" s="14"/>
    </row>
    <row r="45" spans="1:11" ht="140.1" customHeight="1">
      <c r="A45" s="13"/>
      <c r="B45" s="149">
        <v>5</v>
      </c>
      <c r="C45" s="36" t="s">
        <v>96</v>
      </c>
      <c r="D45" s="141"/>
      <c r="E45" s="320" t="s">
        <v>97</v>
      </c>
      <c r="F45" s="321"/>
      <c r="G45" s="151" t="s">
        <v>210</v>
      </c>
      <c r="H45" s="152">
        <f>ROUND(IF(ISBLANK(C45),0,VLOOKUP(C45,'[2]Acha Air Sales Price List'!$B$1:$X$65536,12,FALSE)*$M$14),2)</f>
        <v>199.87</v>
      </c>
      <c r="I45" s="153">
        <f t="shared" si="1"/>
        <v>999.35</v>
      </c>
      <c r="J45" s="14"/>
    </row>
    <row r="46" spans="1:11" ht="140.1" customHeight="1">
      <c r="A46" s="13"/>
      <c r="B46" s="140">
        <v>30</v>
      </c>
      <c r="C46" s="36" t="s">
        <v>99</v>
      </c>
      <c r="D46" s="141"/>
      <c r="E46" s="315"/>
      <c r="F46" s="316"/>
      <c r="G46" s="142" t="s">
        <v>211</v>
      </c>
      <c r="H46" s="143">
        <f>ROUND(IF(ISBLANK(C46),0,VLOOKUP(C46,'[2]Acha Air Sales Price List'!$B$1:$X$65536,12,FALSE)*$M$14),2)</f>
        <v>22.7</v>
      </c>
      <c r="I46" s="144">
        <f t="shared" si="1"/>
        <v>681</v>
      </c>
      <c r="J46" s="14"/>
    </row>
    <row r="47" spans="1:11" ht="140.1" customHeight="1">
      <c r="A47" s="13"/>
      <c r="B47" s="140">
        <v>5</v>
      </c>
      <c r="C47" s="36" t="s">
        <v>100</v>
      </c>
      <c r="D47" s="141"/>
      <c r="E47" s="315"/>
      <c r="F47" s="316"/>
      <c r="G47" s="142" t="s">
        <v>212</v>
      </c>
      <c r="H47" s="143">
        <f>ROUND(IF(ISBLANK(C47),0,VLOOKUP(C47,'[2]Acha Air Sales Price List'!$B$1:$X$65536,12,FALSE)*$M$14),2)</f>
        <v>26.62</v>
      </c>
      <c r="I47" s="144">
        <f t="shared" si="1"/>
        <v>133.1</v>
      </c>
      <c r="J47" s="14"/>
      <c r="K47" t="s">
        <v>70</v>
      </c>
    </row>
    <row r="48" spans="1:11" ht="140.1" customHeight="1">
      <c r="A48" s="13"/>
      <c r="B48" s="140">
        <v>5</v>
      </c>
      <c r="C48" s="36" t="s">
        <v>101</v>
      </c>
      <c r="D48" s="141"/>
      <c r="E48" s="315"/>
      <c r="F48" s="316"/>
      <c r="G48" s="142" t="s">
        <v>213</v>
      </c>
      <c r="H48" s="143">
        <f>ROUND(IF(ISBLANK(C48),0,VLOOKUP(C48,'[2]Acha Air Sales Price List'!$B$1:$X$65536,12,FALSE)*$M$14),2)</f>
        <v>22.12</v>
      </c>
      <c r="I48" s="144">
        <f t="shared" si="1"/>
        <v>110.6</v>
      </c>
      <c r="J48" s="14"/>
    </row>
    <row r="49" spans="1:11" ht="45" customHeight="1">
      <c r="A49" s="13"/>
      <c r="B49" s="194">
        <v>3</v>
      </c>
      <c r="C49" s="36" t="s">
        <v>102</v>
      </c>
      <c r="D49" s="164"/>
      <c r="E49" s="311" t="s">
        <v>103</v>
      </c>
      <c r="F49" s="312"/>
      <c r="G49" s="195" t="s">
        <v>214</v>
      </c>
      <c r="H49" s="196">
        <f>ROUND(IF(ISBLANK(C49),0,VLOOKUP(C49,'[2]Acha Air Sales Price List'!$B$1:$X$65536,12,FALSE)*$M$14),2)</f>
        <v>71.58</v>
      </c>
      <c r="I49" s="197">
        <f t="shared" si="1"/>
        <v>214.74</v>
      </c>
      <c r="J49" s="14"/>
    </row>
    <row r="50" spans="1:11" ht="45" customHeight="1">
      <c r="A50" s="13"/>
      <c r="B50" s="147">
        <v>3</v>
      </c>
      <c r="C50" s="36" t="s">
        <v>102</v>
      </c>
      <c r="D50" s="138"/>
      <c r="E50" s="272" t="s">
        <v>105</v>
      </c>
      <c r="F50" s="266"/>
      <c r="G50" s="123" t="s">
        <v>214</v>
      </c>
      <c r="H50" s="124">
        <f>ROUND(IF(ISBLANK(C50),0,VLOOKUP(C50,'[2]Acha Air Sales Price List'!$B$1:$X$65536,12,FALSE)*$M$14),2)</f>
        <v>71.58</v>
      </c>
      <c r="I50" s="125">
        <f t="shared" si="1"/>
        <v>214.74</v>
      </c>
      <c r="J50" s="14"/>
      <c r="K50" t="s">
        <v>70</v>
      </c>
    </row>
    <row r="51" spans="1:11" ht="45" customHeight="1">
      <c r="A51" s="13"/>
      <c r="B51" s="198">
        <v>3</v>
      </c>
      <c r="C51" s="36" t="s">
        <v>102</v>
      </c>
      <c r="D51" s="148"/>
      <c r="E51" s="313" t="s">
        <v>104</v>
      </c>
      <c r="F51" s="314"/>
      <c r="G51" s="199" t="s">
        <v>214</v>
      </c>
      <c r="H51" s="200">
        <f>ROUND(IF(ISBLANK(C51),0,VLOOKUP(C51,'[2]Acha Air Sales Price List'!$B$1:$X$65536,12,FALSE)*$M$14),2)</f>
        <v>71.58</v>
      </c>
      <c r="I51" s="201">
        <f t="shared" si="1"/>
        <v>214.74</v>
      </c>
      <c r="J51" s="14"/>
    </row>
    <row r="52" spans="1:11" ht="50.1" customHeight="1">
      <c r="A52" s="13"/>
      <c r="B52" s="194">
        <v>20</v>
      </c>
      <c r="C52" s="36" t="s">
        <v>106</v>
      </c>
      <c r="D52" s="164"/>
      <c r="E52" s="311" t="s">
        <v>103</v>
      </c>
      <c r="F52" s="312"/>
      <c r="G52" s="195" t="s">
        <v>215</v>
      </c>
      <c r="H52" s="196">
        <f>ROUND(IF(ISBLANK(C52),0,VLOOKUP(C52,'[2]Acha Air Sales Price List'!$B$1:$X$65536,12,FALSE)*$M$14),2)</f>
        <v>71.959999999999994</v>
      </c>
      <c r="I52" s="197">
        <f t="shared" si="1"/>
        <v>1439.2</v>
      </c>
      <c r="J52" s="14"/>
    </row>
    <row r="53" spans="1:11" ht="50.1" customHeight="1">
      <c r="A53" s="13"/>
      <c r="B53" s="147">
        <v>20</v>
      </c>
      <c r="C53" s="36" t="s">
        <v>106</v>
      </c>
      <c r="D53" s="138"/>
      <c r="E53" s="272" t="s">
        <v>105</v>
      </c>
      <c r="F53" s="266"/>
      <c r="G53" s="123" t="s">
        <v>215</v>
      </c>
      <c r="H53" s="124">
        <f>ROUND(IF(ISBLANK(C53),0,VLOOKUP(C53,'[2]Acha Air Sales Price List'!$B$1:$X$65536,12,FALSE)*$M$14),2)</f>
        <v>71.959999999999994</v>
      </c>
      <c r="I53" s="125">
        <f t="shared" si="1"/>
        <v>1439.2</v>
      </c>
      <c r="J53" s="14"/>
      <c r="K53" t="s">
        <v>70</v>
      </c>
    </row>
    <row r="54" spans="1:11" ht="50.1" customHeight="1">
      <c r="A54" s="13"/>
      <c r="B54" s="147">
        <v>20</v>
      </c>
      <c r="C54" s="36" t="s">
        <v>106</v>
      </c>
      <c r="D54" s="138"/>
      <c r="E54" s="272" t="s">
        <v>104</v>
      </c>
      <c r="F54" s="266"/>
      <c r="G54" s="123" t="s">
        <v>215</v>
      </c>
      <c r="H54" s="124">
        <f>ROUND(IF(ISBLANK(C54),0,VLOOKUP(C54,'[2]Acha Air Sales Price List'!$B$1:$X$65536,12,FALSE)*$M$14),2)</f>
        <v>71.959999999999994</v>
      </c>
      <c r="I54" s="125">
        <f t="shared" si="1"/>
        <v>1439.2</v>
      </c>
      <c r="J54" s="14"/>
    </row>
    <row r="55" spans="1:11" ht="50.1" customHeight="1">
      <c r="A55" s="13"/>
      <c r="B55" s="147">
        <v>7</v>
      </c>
      <c r="C55" s="36" t="s">
        <v>106</v>
      </c>
      <c r="D55" s="138"/>
      <c r="E55" s="272" t="s">
        <v>108</v>
      </c>
      <c r="F55" s="266"/>
      <c r="G55" s="123" t="s">
        <v>215</v>
      </c>
      <c r="H55" s="124">
        <f>ROUND(IF(ISBLANK(C55),0,VLOOKUP(C55,'[2]Acha Air Sales Price List'!$B$1:$X$65536,12,FALSE)*$M$14),2)</f>
        <v>71.959999999999994</v>
      </c>
      <c r="I55" s="125">
        <f t="shared" si="1"/>
        <v>503.72</v>
      </c>
      <c r="J55" s="14"/>
    </row>
    <row r="56" spans="1:11" ht="50.1" customHeight="1">
      <c r="A56" s="13"/>
      <c r="B56" s="147">
        <v>10</v>
      </c>
      <c r="C56" s="36" t="s">
        <v>106</v>
      </c>
      <c r="D56" s="138"/>
      <c r="E56" s="272" t="s">
        <v>89</v>
      </c>
      <c r="F56" s="266"/>
      <c r="G56" s="123" t="s">
        <v>215</v>
      </c>
      <c r="H56" s="124">
        <f>ROUND(IF(ISBLANK(C56),0,VLOOKUP(C56,'[2]Acha Air Sales Price List'!$B$1:$X$65536,12,FALSE)*$M$14),2)</f>
        <v>71.959999999999994</v>
      </c>
      <c r="I56" s="125">
        <f t="shared" si="1"/>
        <v>719.6</v>
      </c>
      <c r="J56" s="14"/>
    </row>
    <row r="57" spans="1:11" ht="50.1" customHeight="1">
      <c r="A57" s="13"/>
      <c r="B57" s="198">
        <v>10</v>
      </c>
      <c r="C57" s="36" t="s">
        <v>106</v>
      </c>
      <c r="D57" s="148"/>
      <c r="E57" s="313" t="s">
        <v>107</v>
      </c>
      <c r="F57" s="314"/>
      <c r="G57" s="199" t="s">
        <v>215</v>
      </c>
      <c r="H57" s="200">
        <f>ROUND(IF(ISBLANK(C57),0,VLOOKUP(C57,'[2]Acha Air Sales Price List'!$B$1:$X$65536,12,FALSE)*$M$14),2)</f>
        <v>71.959999999999994</v>
      </c>
      <c r="I57" s="201">
        <f t="shared" si="1"/>
        <v>719.6</v>
      </c>
      <c r="J57" s="14"/>
    </row>
    <row r="58" spans="1:11" ht="45" customHeight="1">
      <c r="A58" s="13"/>
      <c r="B58" s="194">
        <v>10</v>
      </c>
      <c r="C58" s="36" t="s">
        <v>109</v>
      </c>
      <c r="D58" s="145"/>
      <c r="E58" s="311" t="s">
        <v>105</v>
      </c>
      <c r="F58" s="312"/>
      <c r="G58" s="195" t="s">
        <v>216</v>
      </c>
      <c r="H58" s="196">
        <f>ROUND(IF(ISBLANK(C58),0,VLOOKUP(C58,'[2]Acha Air Sales Price List'!$B$1:$X$65536,12,FALSE)*$M$14),2)</f>
        <v>73.39</v>
      </c>
      <c r="I58" s="197">
        <f t="shared" si="1"/>
        <v>733.9</v>
      </c>
      <c r="J58" s="14"/>
    </row>
    <row r="59" spans="1:11" ht="45" customHeight="1">
      <c r="A59" s="13"/>
      <c r="B59" s="147">
        <v>10</v>
      </c>
      <c r="C59" s="36" t="s">
        <v>109</v>
      </c>
      <c r="D59" s="137"/>
      <c r="E59" s="272" t="s">
        <v>104</v>
      </c>
      <c r="F59" s="266"/>
      <c r="G59" s="123" t="s">
        <v>216</v>
      </c>
      <c r="H59" s="124">
        <f>ROUND(IF(ISBLANK(C59),0,VLOOKUP(C59,'[2]Acha Air Sales Price List'!$B$1:$X$65536,12,FALSE)*$M$14),2)</f>
        <v>73.39</v>
      </c>
      <c r="I59" s="125">
        <f t="shared" si="1"/>
        <v>733.9</v>
      </c>
      <c r="J59" s="14"/>
    </row>
    <row r="60" spans="1:11" ht="45" customHeight="1">
      <c r="A60" s="13"/>
      <c r="B60" s="198">
        <v>10</v>
      </c>
      <c r="C60" s="36" t="s">
        <v>109</v>
      </c>
      <c r="D60" s="165"/>
      <c r="E60" s="313" t="s">
        <v>103</v>
      </c>
      <c r="F60" s="314"/>
      <c r="G60" s="199" t="s">
        <v>216</v>
      </c>
      <c r="H60" s="200">
        <f>ROUND(IF(ISBLANK(C60),0,VLOOKUP(C60,'[2]Acha Air Sales Price List'!$B$1:$X$65536,12,FALSE)*$M$14),2)</f>
        <v>73.39</v>
      </c>
      <c r="I60" s="201">
        <f t="shared" si="1"/>
        <v>733.9</v>
      </c>
      <c r="J60" s="14"/>
    </row>
    <row r="61" spans="1:11" ht="140.1" customHeight="1">
      <c r="A61" s="13"/>
      <c r="B61" s="140">
        <v>10</v>
      </c>
      <c r="C61" s="36" t="s">
        <v>110</v>
      </c>
      <c r="D61" s="141"/>
      <c r="E61" s="315"/>
      <c r="F61" s="316"/>
      <c r="G61" s="142" t="s">
        <v>217</v>
      </c>
      <c r="H61" s="143">
        <f>ROUND(IF(ISBLANK(C61),0,VLOOKUP(C61,'[2]Acha Air Sales Price List'!$B$1:$X$65536,12,FALSE)*$M$14),2)</f>
        <v>26.44</v>
      </c>
      <c r="I61" s="144">
        <f t="shared" si="1"/>
        <v>264.39999999999998</v>
      </c>
      <c r="J61" s="14"/>
    </row>
    <row r="62" spans="1:11" ht="140.1" customHeight="1">
      <c r="A62" s="13"/>
      <c r="B62" s="140">
        <v>10</v>
      </c>
      <c r="C62" s="36" t="s">
        <v>111</v>
      </c>
      <c r="D62" s="141"/>
      <c r="E62" s="315"/>
      <c r="F62" s="316"/>
      <c r="G62" s="142" t="s">
        <v>218</v>
      </c>
      <c r="H62" s="143">
        <f>ROUND(IF(ISBLANK(C62),0,VLOOKUP(C62,'[2]Acha Air Sales Price List'!$B$1:$X$65536,12,FALSE)*$M$14),2)</f>
        <v>27.63</v>
      </c>
      <c r="I62" s="144">
        <f t="shared" si="1"/>
        <v>276.3</v>
      </c>
      <c r="J62" s="14"/>
      <c r="K62" t="s">
        <v>70</v>
      </c>
    </row>
    <row r="63" spans="1:11" ht="45" customHeight="1">
      <c r="A63" s="13"/>
      <c r="B63" s="194">
        <v>5</v>
      </c>
      <c r="C63" s="36" t="s">
        <v>112</v>
      </c>
      <c r="D63" s="145"/>
      <c r="E63" s="311" t="s">
        <v>97</v>
      </c>
      <c r="F63" s="312"/>
      <c r="G63" s="195" t="s">
        <v>219</v>
      </c>
      <c r="H63" s="196">
        <f>ROUND(IF(ISBLANK(C63),0,VLOOKUP(C63,'[2]Acha Air Sales Price List'!$B$1:$X$65536,12,FALSE)*$M$14),2)</f>
        <v>203.07</v>
      </c>
      <c r="I63" s="197">
        <f t="shared" si="1"/>
        <v>1015.35</v>
      </c>
      <c r="J63" s="14"/>
    </row>
    <row r="64" spans="1:11" ht="45" customHeight="1">
      <c r="A64" s="13"/>
      <c r="B64" s="147">
        <v>5</v>
      </c>
      <c r="C64" s="36" t="s">
        <v>112</v>
      </c>
      <c r="D64" s="137"/>
      <c r="E64" s="272" t="s">
        <v>114</v>
      </c>
      <c r="F64" s="266"/>
      <c r="G64" s="123" t="s">
        <v>219</v>
      </c>
      <c r="H64" s="124">
        <f>ROUND(IF(ISBLANK(C64),0,VLOOKUP(C64,'[2]Acha Air Sales Price List'!$B$1:$X$65536,12,FALSE)*$M$14),2)</f>
        <v>203.07</v>
      </c>
      <c r="I64" s="125">
        <f t="shared" si="1"/>
        <v>1015.35</v>
      </c>
      <c r="J64" s="14"/>
    </row>
    <row r="65" spans="1:11" ht="45" customHeight="1">
      <c r="A65" s="13"/>
      <c r="B65" s="198">
        <v>5</v>
      </c>
      <c r="C65" s="36" t="s">
        <v>112</v>
      </c>
      <c r="D65" s="165"/>
      <c r="E65" s="313" t="s">
        <v>115</v>
      </c>
      <c r="F65" s="314"/>
      <c r="G65" s="199" t="s">
        <v>219</v>
      </c>
      <c r="H65" s="200">
        <f>ROUND(IF(ISBLANK(C65),0,VLOOKUP(C65,'[2]Acha Air Sales Price List'!$B$1:$X$65536,12,FALSE)*$M$14),2)</f>
        <v>203.07</v>
      </c>
      <c r="I65" s="201">
        <f t="shared" si="1"/>
        <v>1015.35</v>
      </c>
      <c r="J65" s="14"/>
    </row>
    <row r="66" spans="1:11" ht="36.950000000000003" customHeight="1">
      <c r="A66" s="13"/>
      <c r="B66" s="194">
        <v>5</v>
      </c>
      <c r="C66" s="36" t="s">
        <v>113</v>
      </c>
      <c r="D66" s="145"/>
      <c r="E66" s="311" t="s">
        <v>114</v>
      </c>
      <c r="F66" s="312"/>
      <c r="G66" s="195" t="s">
        <v>220</v>
      </c>
      <c r="H66" s="196">
        <f>ROUND(IF(ISBLANK(C66),0,VLOOKUP(C66,'[2]Acha Air Sales Price List'!$B$1:$X$65536,12,FALSE)*$M$14),2)</f>
        <v>217</v>
      </c>
      <c r="I66" s="197">
        <f t="shared" si="1"/>
        <v>1085</v>
      </c>
      <c r="J66" s="14"/>
    </row>
    <row r="67" spans="1:11" ht="36.950000000000003" customHeight="1">
      <c r="A67" s="13"/>
      <c r="B67" s="147">
        <v>5</v>
      </c>
      <c r="C67" s="36" t="s">
        <v>113</v>
      </c>
      <c r="D67" s="138"/>
      <c r="E67" s="272" t="s">
        <v>116</v>
      </c>
      <c r="F67" s="266"/>
      <c r="G67" s="123" t="s">
        <v>220</v>
      </c>
      <c r="H67" s="124">
        <f>ROUND(IF(ISBLANK(C67),0,VLOOKUP(C67,'[2]Acha Air Sales Price List'!$B$1:$X$65536,12,FALSE)*$M$14),2)</f>
        <v>217</v>
      </c>
      <c r="I67" s="125">
        <f t="shared" si="1"/>
        <v>1085</v>
      </c>
      <c r="J67" s="14"/>
    </row>
    <row r="68" spans="1:11" ht="36.950000000000003" customHeight="1">
      <c r="A68" s="13"/>
      <c r="B68" s="171">
        <v>0</v>
      </c>
      <c r="C68" s="167" t="s">
        <v>113</v>
      </c>
      <c r="D68" s="172"/>
      <c r="E68" s="319" t="s">
        <v>97</v>
      </c>
      <c r="F68" s="264"/>
      <c r="G68" s="168" t="s">
        <v>220</v>
      </c>
      <c r="H68" s="169">
        <f>ROUND(IF(ISBLANK(C68),0,VLOOKUP(C68,'[2]Acha Air Sales Price List'!$B$1:$X$65536,12,FALSE)*$M$14),2)</f>
        <v>217</v>
      </c>
      <c r="I68" s="170">
        <f>ROUND(IF(ISNUMBER(B68), H68*B68, 0),5)</f>
        <v>0</v>
      </c>
      <c r="J68" s="14"/>
      <c r="K68" t="s">
        <v>70</v>
      </c>
    </row>
    <row r="69" spans="1:11" ht="36.950000000000003" customHeight="1">
      <c r="A69" s="13"/>
      <c r="B69" s="147">
        <v>5</v>
      </c>
      <c r="C69" s="36" t="s">
        <v>113</v>
      </c>
      <c r="D69" s="138"/>
      <c r="E69" s="272" t="s">
        <v>117</v>
      </c>
      <c r="F69" s="266"/>
      <c r="G69" s="123" t="s">
        <v>220</v>
      </c>
      <c r="H69" s="124">
        <f>ROUND(IF(ISBLANK(C69),0,VLOOKUP(C69,'[2]Acha Air Sales Price List'!$B$1:$X$65536,12,FALSE)*$M$14),2)</f>
        <v>217</v>
      </c>
      <c r="I69" s="125">
        <f t="shared" si="1"/>
        <v>1085</v>
      </c>
      <c r="J69" s="14"/>
    </row>
    <row r="70" spans="1:11" ht="36.950000000000003" customHeight="1">
      <c r="A70" s="13"/>
      <c r="B70" s="147">
        <v>5</v>
      </c>
      <c r="C70" s="36" t="s">
        <v>113</v>
      </c>
      <c r="D70" s="137"/>
      <c r="E70" s="272" t="s">
        <v>115</v>
      </c>
      <c r="F70" s="266"/>
      <c r="G70" s="123" t="s">
        <v>220</v>
      </c>
      <c r="H70" s="124">
        <f>ROUND(IF(ISBLANK(C70),0,VLOOKUP(C70,'[2]Acha Air Sales Price List'!$B$1:$X$65536,12,FALSE)*$M$14),2)</f>
        <v>217</v>
      </c>
      <c r="I70" s="125">
        <f>ROUND(IF(ISNUMBER(B70), H70*B70, 0),5)</f>
        <v>1085</v>
      </c>
      <c r="J70" s="14"/>
    </row>
    <row r="71" spans="1:11" ht="36.950000000000003" customHeight="1">
      <c r="A71" s="13"/>
      <c r="B71" s="147">
        <v>5</v>
      </c>
      <c r="C71" s="36" t="s">
        <v>113</v>
      </c>
      <c r="D71" s="138"/>
      <c r="E71" s="272" t="s">
        <v>118</v>
      </c>
      <c r="F71" s="266"/>
      <c r="G71" s="123" t="s">
        <v>220</v>
      </c>
      <c r="H71" s="124">
        <f>ROUND(IF(ISBLANK(C71),0,VLOOKUP(C71,'[2]Acha Air Sales Price List'!$B$1:$X$65536,12,FALSE)*$M$14),2)</f>
        <v>217</v>
      </c>
      <c r="I71" s="125">
        <f t="shared" si="1"/>
        <v>1085</v>
      </c>
      <c r="J71" s="14"/>
    </row>
    <row r="72" spans="1:11" ht="36.950000000000003" customHeight="1">
      <c r="A72" s="13"/>
      <c r="B72" s="147">
        <v>5</v>
      </c>
      <c r="C72" s="36" t="s">
        <v>113</v>
      </c>
      <c r="D72" s="138"/>
      <c r="E72" s="272" t="s">
        <v>119</v>
      </c>
      <c r="F72" s="266"/>
      <c r="G72" s="123" t="s">
        <v>220</v>
      </c>
      <c r="H72" s="124">
        <f>ROUND(IF(ISBLANK(C72),0,VLOOKUP(C72,'[2]Acha Air Sales Price List'!$B$1:$X$65536,12,FALSE)*$M$14),2)</f>
        <v>217</v>
      </c>
      <c r="I72" s="125">
        <f t="shared" si="1"/>
        <v>1085</v>
      </c>
      <c r="J72" s="14"/>
    </row>
    <row r="73" spans="1:11" ht="36.950000000000003" customHeight="1">
      <c r="A73" s="13"/>
      <c r="B73" s="147">
        <v>5</v>
      </c>
      <c r="C73" s="36" t="s">
        <v>113</v>
      </c>
      <c r="D73" s="138"/>
      <c r="E73" s="272" t="s">
        <v>120</v>
      </c>
      <c r="F73" s="266"/>
      <c r="G73" s="123" t="s">
        <v>220</v>
      </c>
      <c r="H73" s="124">
        <f>ROUND(IF(ISBLANK(C73),0,VLOOKUP(C73,'[2]Acha Air Sales Price List'!$B$1:$X$65536,12,FALSE)*$M$14),2)</f>
        <v>217</v>
      </c>
      <c r="I73" s="125">
        <f t="shared" si="1"/>
        <v>1085</v>
      </c>
      <c r="J73" s="14"/>
    </row>
    <row r="74" spans="1:11" ht="36.950000000000003" customHeight="1">
      <c r="A74" s="13"/>
      <c r="B74" s="147">
        <v>5</v>
      </c>
      <c r="C74" s="36" t="s">
        <v>113</v>
      </c>
      <c r="D74" s="138"/>
      <c r="E74" s="272" t="s">
        <v>121</v>
      </c>
      <c r="F74" s="266"/>
      <c r="G74" s="123" t="s">
        <v>220</v>
      </c>
      <c r="H74" s="124">
        <f>ROUND(IF(ISBLANK(C74),0,VLOOKUP(C74,'[2]Acha Air Sales Price List'!$B$1:$X$65536,12,FALSE)*$M$14),2)</f>
        <v>217</v>
      </c>
      <c r="I74" s="125">
        <f t="shared" si="1"/>
        <v>1085</v>
      </c>
      <c r="J74" s="14"/>
    </row>
    <row r="75" spans="1:11" ht="36.950000000000003" customHeight="1">
      <c r="A75" s="13"/>
      <c r="B75" s="147">
        <v>5</v>
      </c>
      <c r="C75" s="36" t="s">
        <v>113</v>
      </c>
      <c r="D75" s="138"/>
      <c r="E75" s="272" t="s">
        <v>122</v>
      </c>
      <c r="F75" s="266"/>
      <c r="G75" s="123" t="s">
        <v>220</v>
      </c>
      <c r="H75" s="124">
        <f>ROUND(IF(ISBLANK(C75),0,VLOOKUP(C75,'[2]Acha Air Sales Price List'!$B$1:$X$65536,12,FALSE)*$M$14),2)</f>
        <v>217</v>
      </c>
      <c r="I75" s="125">
        <f t="shared" si="1"/>
        <v>1085</v>
      </c>
      <c r="J75" s="14"/>
    </row>
    <row r="76" spans="1:11" ht="36.950000000000003" customHeight="1">
      <c r="A76" s="13"/>
      <c r="B76" s="147">
        <v>5</v>
      </c>
      <c r="C76" s="36" t="s">
        <v>113</v>
      </c>
      <c r="D76" s="138"/>
      <c r="E76" s="272" t="s">
        <v>123</v>
      </c>
      <c r="F76" s="266"/>
      <c r="G76" s="123" t="s">
        <v>220</v>
      </c>
      <c r="H76" s="124">
        <f>ROUND(IF(ISBLANK(C76),0,VLOOKUP(C76,'[2]Acha Air Sales Price List'!$B$1:$X$65536,12,FALSE)*$M$14),2)</f>
        <v>217</v>
      </c>
      <c r="I76" s="125">
        <f t="shared" si="1"/>
        <v>1085</v>
      </c>
      <c r="J76" s="14"/>
    </row>
    <row r="77" spans="1:11" ht="36.950000000000003" customHeight="1">
      <c r="A77" s="13"/>
      <c r="B77" s="198">
        <v>5</v>
      </c>
      <c r="C77" s="36" t="s">
        <v>113</v>
      </c>
      <c r="D77" s="148"/>
      <c r="E77" s="313" t="s">
        <v>124</v>
      </c>
      <c r="F77" s="314"/>
      <c r="G77" s="199" t="s">
        <v>220</v>
      </c>
      <c r="H77" s="200">
        <f>ROUND(IF(ISBLANK(C77),0,VLOOKUP(C77,'[2]Acha Air Sales Price List'!$B$1:$X$65536,12,FALSE)*$M$14),2)</f>
        <v>217</v>
      </c>
      <c r="I77" s="201">
        <f t="shared" si="1"/>
        <v>1085</v>
      </c>
      <c r="J77" s="14"/>
    </row>
    <row r="78" spans="1:11" ht="48" customHeight="1">
      <c r="A78" s="13"/>
      <c r="B78" s="194">
        <v>5</v>
      </c>
      <c r="C78" s="36" t="s">
        <v>125</v>
      </c>
      <c r="D78" s="145"/>
      <c r="E78" s="311" t="s">
        <v>114</v>
      </c>
      <c r="F78" s="312"/>
      <c r="G78" s="195" t="s">
        <v>221</v>
      </c>
      <c r="H78" s="196">
        <f>ROUND(IF(ISBLANK(C78),0,VLOOKUP(C78,'[2]Acha Air Sales Price List'!$B$1:$X$65536,12,FALSE)*$M$14),2)</f>
        <v>234.18</v>
      </c>
      <c r="I78" s="197">
        <f t="shared" si="1"/>
        <v>1170.9000000000001</v>
      </c>
      <c r="J78" s="14"/>
    </row>
    <row r="79" spans="1:11" ht="48" customHeight="1">
      <c r="A79" s="13"/>
      <c r="B79" s="194">
        <v>5</v>
      </c>
      <c r="C79" s="36" t="s">
        <v>125</v>
      </c>
      <c r="D79" s="138"/>
      <c r="E79" s="272" t="s">
        <v>97</v>
      </c>
      <c r="F79" s="266"/>
      <c r="G79" s="123" t="s">
        <v>221</v>
      </c>
      <c r="H79" s="124">
        <f>ROUND(IF(ISBLANK(C79),0,VLOOKUP(C79,'[2]Acha Air Sales Price List'!$B$1:$X$65536,12,FALSE)*$M$14),2)</f>
        <v>234.18</v>
      </c>
      <c r="I79" s="125">
        <f t="shared" si="1"/>
        <v>1170.9000000000001</v>
      </c>
      <c r="J79" s="14"/>
    </row>
    <row r="80" spans="1:11" ht="48" customHeight="1">
      <c r="A80" s="13"/>
      <c r="B80" s="194">
        <v>5</v>
      </c>
      <c r="C80" s="36" t="s">
        <v>125</v>
      </c>
      <c r="D80" s="138"/>
      <c r="E80" s="272" t="s">
        <v>126</v>
      </c>
      <c r="F80" s="266"/>
      <c r="G80" s="123" t="s">
        <v>221</v>
      </c>
      <c r="H80" s="124">
        <f>ROUND(IF(ISBLANK(C80),0,VLOOKUP(C80,'[2]Acha Air Sales Price List'!$B$1:$X$65536,12,FALSE)*$M$14),2)</f>
        <v>234.18</v>
      </c>
      <c r="I80" s="125">
        <f t="shared" si="1"/>
        <v>1170.9000000000001</v>
      </c>
      <c r="J80" s="14"/>
    </row>
    <row r="81" spans="1:11" ht="48" customHeight="1">
      <c r="A81" s="13"/>
      <c r="B81" s="194">
        <v>5</v>
      </c>
      <c r="C81" s="36" t="s">
        <v>125</v>
      </c>
      <c r="D81" s="138"/>
      <c r="E81" s="272" t="s">
        <v>117</v>
      </c>
      <c r="F81" s="266"/>
      <c r="G81" s="123" t="s">
        <v>221</v>
      </c>
      <c r="H81" s="124">
        <f>ROUND(IF(ISBLANK(C81),0,VLOOKUP(C81,'[2]Acha Air Sales Price List'!$B$1:$X$65536,12,FALSE)*$M$14),2)</f>
        <v>234.18</v>
      </c>
      <c r="I81" s="125">
        <f t="shared" si="1"/>
        <v>1170.9000000000001</v>
      </c>
      <c r="J81" s="14"/>
    </row>
    <row r="82" spans="1:11" ht="48" customHeight="1">
      <c r="A82" s="13"/>
      <c r="B82" s="194">
        <v>5</v>
      </c>
      <c r="C82" s="36" t="s">
        <v>125</v>
      </c>
      <c r="D82" s="138"/>
      <c r="E82" s="272" t="s">
        <v>127</v>
      </c>
      <c r="F82" s="266"/>
      <c r="G82" s="123" t="s">
        <v>221</v>
      </c>
      <c r="H82" s="124">
        <f>ROUND(IF(ISBLANK(C82),0,VLOOKUP(C82,'[2]Acha Air Sales Price List'!$B$1:$X$65536,12,FALSE)*$M$14),2)</f>
        <v>234.18</v>
      </c>
      <c r="I82" s="125">
        <f t="shared" si="1"/>
        <v>1170.9000000000001</v>
      </c>
      <c r="J82" s="14"/>
    </row>
    <row r="83" spans="1:11" ht="48" customHeight="1">
      <c r="A83" s="13"/>
      <c r="B83" s="194">
        <v>5</v>
      </c>
      <c r="C83" s="36" t="s">
        <v>125</v>
      </c>
      <c r="D83" s="138"/>
      <c r="E83" s="272" t="s">
        <v>115</v>
      </c>
      <c r="F83" s="266"/>
      <c r="G83" s="123" t="s">
        <v>221</v>
      </c>
      <c r="H83" s="124">
        <f>ROUND(IF(ISBLANK(C83),0,VLOOKUP(C83,'[2]Acha Air Sales Price List'!$B$1:$X$65536,12,FALSE)*$M$14),2)</f>
        <v>234.18</v>
      </c>
      <c r="I83" s="125">
        <f t="shared" si="1"/>
        <v>1170.9000000000001</v>
      </c>
      <c r="J83" s="14"/>
    </row>
    <row r="84" spans="1:11" ht="48" customHeight="1">
      <c r="A84" s="13"/>
      <c r="B84" s="194">
        <v>5</v>
      </c>
      <c r="C84" s="36" t="s">
        <v>125</v>
      </c>
      <c r="D84" s="138"/>
      <c r="E84" s="272" t="s">
        <v>128</v>
      </c>
      <c r="F84" s="266"/>
      <c r="G84" s="123" t="s">
        <v>221</v>
      </c>
      <c r="H84" s="124">
        <f>ROUND(IF(ISBLANK(C84),0,VLOOKUP(C84,'[2]Acha Air Sales Price List'!$B$1:$X$65536,12,FALSE)*$M$14),2)</f>
        <v>234.18</v>
      </c>
      <c r="I84" s="125">
        <f t="shared" ref="I84:I147" si="2">ROUND(IF(ISNUMBER(B84), H84*B84, 0),5)</f>
        <v>1170.9000000000001</v>
      </c>
      <c r="J84" s="14"/>
    </row>
    <row r="85" spans="1:11" ht="48" customHeight="1">
      <c r="A85" s="13"/>
      <c r="B85" s="194">
        <v>5</v>
      </c>
      <c r="C85" s="36" t="s">
        <v>125</v>
      </c>
      <c r="D85" s="138"/>
      <c r="E85" s="272" t="s">
        <v>118</v>
      </c>
      <c r="F85" s="266"/>
      <c r="G85" s="123" t="s">
        <v>221</v>
      </c>
      <c r="H85" s="124">
        <f>ROUND(IF(ISBLANK(C85),0,VLOOKUP(C85,'[2]Acha Air Sales Price List'!$B$1:$X$65536,12,FALSE)*$M$14),2)</f>
        <v>234.18</v>
      </c>
      <c r="I85" s="125">
        <f t="shared" si="2"/>
        <v>1170.9000000000001</v>
      </c>
      <c r="J85" s="14"/>
    </row>
    <row r="86" spans="1:11" ht="48" customHeight="1">
      <c r="A86" s="13"/>
      <c r="B86" s="194">
        <v>5</v>
      </c>
      <c r="C86" s="36" t="s">
        <v>125</v>
      </c>
      <c r="D86" s="138"/>
      <c r="E86" s="272" t="s">
        <v>119</v>
      </c>
      <c r="F86" s="266"/>
      <c r="G86" s="123" t="s">
        <v>221</v>
      </c>
      <c r="H86" s="124">
        <f>ROUND(IF(ISBLANK(C86),0,VLOOKUP(C86,'[2]Acha Air Sales Price List'!$B$1:$X$65536,12,FALSE)*$M$14),2)</f>
        <v>234.18</v>
      </c>
      <c r="I86" s="125">
        <f t="shared" si="2"/>
        <v>1170.9000000000001</v>
      </c>
      <c r="J86" s="14"/>
    </row>
    <row r="87" spans="1:11" ht="48" customHeight="1">
      <c r="A87" s="13"/>
      <c r="B87" s="194">
        <v>5</v>
      </c>
      <c r="C87" s="36" t="s">
        <v>125</v>
      </c>
      <c r="D87" s="138"/>
      <c r="E87" s="272" t="s">
        <v>123</v>
      </c>
      <c r="F87" s="266"/>
      <c r="G87" s="123" t="s">
        <v>221</v>
      </c>
      <c r="H87" s="124">
        <f>ROUND(IF(ISBLANK(C87),0,VLOOKUP(C87,'[2]Acha Air Sales Price List'!$B$1:$X$65536,12,FALSE)*$M$14),2)</f>
        <v>234.18</v>
      </c>
      <c r="I87" s="125">
        <f t="shared" si="2"/>
        <v>1170.9000000000001</v>
      </c>
      <c r="J87" s="14"/>
    </row>
    <row r="88" spans="1:11" ht="48" customHeight="1">
      <c r="A88" s="13"/>
      <c r="B88" s="194">
        <v>5</v>
      </c>
      <c r="C88" s="36" t="s">
        <v>125</v>
      </c>
      <c r="D88" s="138"/>
      <c r="E88" s="272" t="s">
        <v>121</v>
      </c>
      <c r="F88" s="266"/>
      <c r="G88" s="123" t="s">
        <v>221</v>
      </c>
      <c r="H88" s="124">
        <f>ROUND(IF(ISBLANK(C88),0,VLOOKUP(C88,'[2]Acha Air Sales Price List'!$B$1:$X$65536,12,FALSE)*$M$14),2)</f>
        <v>234.18</v>
      </c>
      <c r="I88" s="125">
        <f t="shared" si="2"/>
        <v>1170.9000000000001</v>
      </c>
      <c r="J88" s="14"/>
    </row>
    <row r="89" spans="1:11" ht="48" customHeight="1">
      <c r="A89" s="13"/>
      <c r="B89" s="194">
        <v>5</v>
      </c>
      <c r="C89" s="36" t="s">
        <v>125</v>
      </c>
      <c r="D89" s="138"/>
      <c r="E89" s="272" t="s">
        <v>129</v>
      </c>
      <c r="F89" s="266"/>
      <c r="G89" s="123" t="s">
        <v>221</v>
      </c>
      <c r="H89" s="124">
        <f>ROUND(IF(ISBLANK(C89),0,VLOOKUP(C89,'[2]Acha Air Sales Price List'!$B$1:$X$65536,12,FALSE)*$M$14),2)</f>
        <v>234.18</v>
      </c>
      <c r="I89" s="125">
        <f t="shared" si="2"/>
        <v>1170.9000000000001</v>
      </c>
      <c r="J89" s="14"/>
    </row>
    <row r="90" spans="1:11" ht="48" customHeight="1">
      <c r="A90" s="13"/>
      <c r="B90" s="173">
        <v>0</v>
      </c>
      <c r="C90" s="167" t="s">
        <v>125</v>
      </c>
      <c r="D90" s="174"/>
      <c r="E90" s="317" t="s">
        <v>130</v>
      </c>
      <c r="F90" s="318"/>
      <c r="G90" s="175" t="s">
        <v>221</v>
      </c>
      <c r="H90" s="176">
        <f>ROUND(IF(ISBLANK(C90),0,VLOOKUP(C90,'[2]Acha Air Sales Price List'!$B$1:$X$65536,12,FALSE)*$M$14),2)</f>
        <v>234.18</v>
      </c>
      <c r="I90" s="177">
        <f t="shared" si="2"/>
        <v>0</v>
      </c>
      <c r="J90" s="14"/>
      <c r="K90" t="s">
        <v>70</v>
      </c>
    </row>
    <row r="91" spans="1:11" ht="48" customHeight="1">
      <c r="A91" s="13"/>
      <c r="B91" s="194">
        <v>10</v>
      </c>
      <c r="C91" s="36" t="s">
        <v>131</v>
      </c>
      <c r="D91" s="164"/>
      <c r="E91" s="311" t="s">
        <v>105</v>
      </c>
      <c r="F91" s="312"/>
      <c r="G91" s="195" t="s">
        <v>222</v>
      </c>
      <c r="H91" s="196">
        <f>ROUND(IF(ISBLANK(C91),0,VLOOKUP(C91,'[2]Acha Air Sales Price List'!$B$1:$X$65536,12,FALSE)*$M$14),2)</f>
        <v>87.58</v>
      </c>
      <c r="I91" s="197">
        <f t="shared" si="2"/>
        <v>875.8</v>
      </c>
      <c r="J91" s="14"/>
    </row>
    <row r="92" spans="1:11" ht="48" customHeight="1">
      <c r="A92" s="13"/>
      <c r="B92" s="147">
        <v>10</v>
      </c>
      <c r="C92" s="36" t="s">
        <v>131</v>
      </c>
      <c r="D92" s="138"/>
      <c r="E92" s="272" t="s">
        <v>103</v>
      </c>
      <c r="F92" s="266"/>
      <c r="G92" s="123" t="s">
        <v>222</v>
      </c>
      <c r="H92" s="124">
        <f>ROUND(IF(ISBLANK(C92),0,VLOOKUP(C92,'[2]Acha Air Sales Price List'!$B$1:$X$65536,12,FALSE)*$M$14),2)</f>
        <v>87.58</v>
      </c>
      <c r="I92" s="125">
        <f t="shared" si="2"/>
        <v>875.8</v>
      </c>
      <c r="J92" s="14"/>
      <c r="K92" t="s">
        <v>70</v>
      </c>
    </row>
    <row r="93" spans="1:11" ht="48" customHeight="1">
      <c r="A93" s="13"/>
      <c r="B93" s="147">
        <v>5</v>
      </c>
      <c r="C93" s="36" t="s">
        <v>131</v>
      </c>
      <c r="D93" s="138"/>
      <c r="E93" s="272" t="s">
        <v>107</v>
      </c>
      <c r="F93" s="266"/>
      <c r="G93" s="123" t="s">
        <v>222</v>
      </c>
      <c r="H93" s="124">
        <f>ROUND(IF(ISBLANK(C93),0,VLOOKUP(C93,'[2]Acha Air Sales Price List'!$B$1:$X$65536,12,FALSE)*$M$14),2)</f>
        <v>87.58</v>
      </c>
      <c r="I93" s="125">
        <f t="shared" si="2"/>
        <v>437.9</v>
      </c>
      <c r="J93" s="14"/>
    </row>
    <row r="94" spans="1:11" ht="48" customHeight="1">
      <c r="A94" s="13"/>
      <c r="B94" s="147">
        <v>5</v>
      </c>
      <c r="C94" s="36" t="s">
        <v>131</v>
      </c>
      <c r="D94" s="138"/>
      <c r="E94" s="272" t="s">
        <v>104</v>
      </c>
      <c r="F94" s="266"/>
      <c r="G94" s="123" t="s">
        <v>222</v>
      </c>
      <c r="H94" s="124">
        <f>ROUND(IF(ISBLANK(C94),0,VLOOKUP(C94,'[2]Acha Air Sales Price List'!$B$1:$X$65536,12,FALSE)*$M$14),2)</f>
        <v>87.58</v>
      </c>
      <c r="I94" s="125">
        <f t="shared" si="2"/>
        <v>437.9</v>
      </c>
      <c r="J94" s="14"/>
    </row>
    <row r="95" spans="1:11" ht="48" customHeight="1">
      <c r="A95" s="13"/>
      <c r="B95" s="147">
        <v>5</v>
      </c>
      <c r="C95" s="36" t="s">
        <v>131</v>
      </c>
      <c r="D95" s="138"/>
      <c r="E95" s="272" t="s">
        <v>108</v>
      </c>
      <c r="F95" s="266"/>
      <c r="G95" s="123" t="s">
        <v>222</v>
      </c>
      <c r="H95" s="124">
        <f>ROUND(IF(ISBLANK(C95),0,VLOOKUP(C95,'[2]Acha Air Sales Price List'!$B$1:$X$65536,12,FALSE)*$M$14),2)</f>
        <v>87.58</v>
      </c>
      <c r="I95" s="125">
        <f t="shared" si="2"/>
        <v>437.9</v>
      </c>
      <c r="J95" s="14"/>
    </row>
    <row r="96" spans="1:11" ht="48" customHeight="1">
      <c r="A96" s="13"/>
      <c r="B96" s="147">
        <v>5</v>
      </c>
      <c r="C96" s="36" t="s">
        <v>131</v>
      </c>
      <c r="D96" s="138"/>
      <c r="E96" s="272" t="s">
        <v>132</v>
      </c>
      <c r="F96" s="266"/>
      <c r="G96" s="123" t="s">
        <v>222</v>
      </c>
      <c r="H96" s="124">
        <f>ROUND(IF(ISBLANK(C96),0,VLOOKUP(C96,'[2]Acha Air Sales Price List'!$B$1:$X$65536,12,FALSE)*$M$14),2)</f>
        <v>87.58</v>
      </c>
      <c r="I96" s="125">
        <f t="shared" si="2"/>
        <v>437.9</v>
      </c>
      <c r="J96" s="14"/>
    </row>
    <row r="97" spans="1:11" ht="48" customHeight="1">
      <c r="A97" s="13"/>
      <c r="B97" s="147">
        <v>5</v>
      </c>
      <c r="C97" s="36" t="s">
        <v>131</v>
      </c>
      <c r="D97" s="138"/>
      <c r="E97" s="272" t="s">
        <v>133</v>
      </c>
      <c r="F97" s="266"/>
      <c r="G97" s="123" t="s">
        <v>222</v>
      </c>
      <c r="H97" s="124">
        <f>ROUND(IF(ISBLANK(C97),0,VLOOKUP(C97,'[2]Acha Air Sales Price List'!$B$1:$X$65536,12,FALSE)*$M$14),2)</f>
        <v>87.58</v>
      </c>
      <c r="I97" s="125">
        <f t="shared" si="2"/>
        <v>437.9</v>
      </c>
      <c r="J97" s="14"/>
    </row>
    <row r="98" spans="1:11" ht="48" customHeight="1">
      <c r="A98" s="13"/>
      <c r="B98" s="147">
        <v>5</v>
      </c>
      <c r="C98" s="36" t="s">
        <v>131</v>
      </c>
      <c r="D98" s="148"/>
      <c r="E98" s="313" t="s">
        <v>134</v>
      </c>
      <c r="F98" s="314"/>
      <c r="G98" s="199" t="s">
        <v>222</v>
      </c>
      <c r="H98" s="200">
        <f>ROUND(IF(ISBLANK(C98),0,VLOOKUP(C98,'[2]Acha Air Sales Price List'!$B$1:$X$65536,12,FALSE)*$M$14),2)</f>
        <v>87.58</v>
      </c>
      <c r="I98" s="201">
        <f t="shared" si="2"/>
        <v>437.9</v>
      </c>
      <c r="J98" s="14"/>
    </row>
    <row r="99" spans="1:11" ht="36.950000000000003" customHeight="1">
      <c r="A99" s="13"/>
      <c r="B99" s="194">
        <v>8</v>
      </c>
      <c r="C99" s="36" t="s">
        <v>135</v>
      </c>
      <c r="D99" s="164"/>
      <c r="E99" s="311" t="s">
        <v>84</v>
      </c>
      <c r="F99" s="312"/>
      <c r="G99" s="195" t="s">
        <v>223</v>
      </c>
      <c r="H99" s="196">
        <f>ROUND(IF(ISBLANK(C99),0,VLOOKUP(C99,'[2]Acha Air Sales Price List'!$B$1:$X$65536,12,FALSE)*$M$14),2)</f>
        <v>105.71</v>
      </c>
      <c r="I99" s="197">
        <f t="shared" si="2"/>
        <v>845.68</v>
      </c>
      <c r="J99" s="14"/>
      <c r="K99" t="s">
        <v>70</v>
      </c>
    </row>
    <row r="100" spans="1:11" ht="36.950000000000003" customHeight="1">
      <c r="A100" s="13"/>
      <c r="B100" s="147">
        <v>10</v>
      </c>
      <c r="C100" s="36" t="s">
        <v>135</v>
      </c>
      <c r="D100" s="138"/>
      <c r="E100" s="272" t="s">
        <v>94</v>
      </c>
      <c r="F100" s="266"/>
      <c r="G100" s="123" t="s">
        <v>223</v>
      </c>
      <c r="H100" s="124">
        <f>ROUND(IF(ISBLANK(C100),0,VLOOKUP(C100,'[2]Acha Air Sales Price List'!$B$1:$X$65536,12,FALSE)*$M$14),2)</f>
        <v>105.71</v>
      </c>
      <c r="I100" s="125">
        <f t="shared" si="2"/>
        <v>1057.0999999999999</v>
      </c>
      <c r="J100" s="14"/>
    </row>
    <row r="101" spans="1:11" ht="36.950000000000003" customHeight="1">
      <c r="A101" s="13"/>
      <c r="B101" s="147">
        <v>5</v>
      </c>
      <c r="C101" s="36" t="s">
        <v>135</v>
      </c>
      <c r="D101" s="138"/>
      <c r="E101" s="272" t="s">
        <v>95</v>
      </c>
      <c r="F101" s="266"/>
      <c r="G101" s="123" t="s">
        <v>223</v>
      </c>
      <c r="H101" s="124">
        <f>ROUND(IF(ISBLANK(C101),0,VLOOKUP(C101,'[2]Acha Air Sales Price List'!$B$1:$X$65536,12,FALSE)*$M$14),2)</f>
        <v>105.71</v>
      </c>
      <c r="I101" s="125">
        <f t="shared" si="2"/>
        <v>528.54999999999995</v>
      </c>
      <c r="J101" s="14"/>
    </row>
    <row r="102" spans="1:11" ht="36.950000000000003" customHeight="1">
      <c r="A102" s="13"/>
      <c r="B102" s="147">
        <v>5</v>
      </c>
      <c r="C102" s="36" t="s">
        <v>135</v>
      </c>
      <c r="D102" s="138"/>
      <c r="E102" s="272" t="s">
        <v>93</v>
      </c>
      <c r="F102" s="266"/>
      <c r="G102" s="123" t="s">
        <v>223</v>
      </c>
      <c r="H102" s="124">
        <f>ROUND(IF(ISBLANK(C102),0,VLOOKUP(C102,'[2]Acha Air Sales Price List'!$B$1:$X$65536,12,FALSE)*$M$14),2)</f>
        <v>105.71</v>
      </c>
      <c r="I102" s="125">
        <f t="shared" si="2"/>
        <v>528.54999999999995</v>
      </c>
      <c r="J102" s="14"/>
    </row>
    <row r="103" spans="1:11" ht="36.950000000000003" customHeight="1">
      <c r="A103" s="13"/>
      <c r="B103" s="147">
        <v>5</v>
      </c>
      <c r="C103" s="36" t="s">
        <v>135</v>
      </c>
      <c r="D103" s="138"/>
      <c r="E103" s="272" t="s">
        <v>136</v>
      </c>
      <c r="F103" s="266"/>
      <c r="G103" s="123" t="s">
        <v>223</v>
      </c>
      <c r="H103" s="124">
        <f>ROUND(IF(ISBLANK(C103),0,VLOOKUP(C103,'[2]Acha Air Sales Price List'!$B$1:$X$65536,12,FALSE)*$M$14),2)</f>
        <v>105.71</v>
      </c>
      <c r="I103" s="125">
        <f t="shared" si="2"/>
        <v>528.54999999999995</v>
      </c>
      <c r="J103" s="14"/>
    </row>
    <row r="104" spans="1:11" ht="36.950000000000003" customHeight="1">
      <c r="A104" s="13"/>
      <c r="B104" s="147">
        <v>5</v>
      </c>
      <c r="C104" s="36" t="s">
        <v>135</v>
      </c>
      <c r="D104" s="138"/>
      <c r="E104" s="272" t="s">
        <v>92</v>
      </c>
      <c r="F104" s="266"/>
      <c r="G104" s="123" t="s">
        <v>223</v>
      </c>
      <c r="H104" s="124">
        <f>ROUND(IF(ISBLANK(C104),0,VLOOKUP(C104,'[2]Acha Air Sales Price List'!$B$1:$X$65536,12,FALSE)*$M$14),2)</f>
        <v>105.71</v>
      </c>
      <c r="I104" s="125">
        <f t="shared" si="2"/>
        <v>528.54999999999995</v>
      </c>
      <c r="J104" s="14"/>
    </row>
    <row r="105" spans="1:11" ht="36.950000000000003" customHeight="1">
      <c r="A105" s="13"/>
      <c r="B105" s="147">
        <v>5</v>
      </c>
      <c r="C105" s="36" t="s">
        <v>135</v>
      </c>
      <c r="D105" s="138"/>
      <c r="E105" s="272" t="s">
        <v>98</v>
      </c>
      <c r="F105" s="266"/>
      <c r="G105" s="123" t="s">
        <v>223</v>
      </c>
      <c r="H105" s="124">
        <f>ROUND(IF(ISBLANK(C105),0,VLOOKUP(C105,'[2]Acha Air Sales Price List'!$B$1:$X$65536,12,FALSE)*$M$14),2)</f>
        <v>105.71</v>
      </c>
      <c r="I105" s="125">
        <f t="shared" si="2"/>
        <v>528.54999999999995</v>
      </c>
      <c r="J105" s="14"/>
    </row>
    <row r="106" spans="1:11" ht="36.950000000000003" customHeight="1">
      <c r="A106" s="13"/>
      <c r="B106" s="147">
        <v>5</v>
      </c>
      <c r="C106" s="36" t="s">
        <v>135</v>
      </c>
      <c r="D106" s="138"/>
      <c r="E106" s="272" t="s">
        <v>87</v>
      </c>
      <c r="F106" s="266"/>
      <c r="G106" s="123" t="s">
        <v>223</v>
      </c>
      <c r="H106" s="124">
        <f>ROUND(IF(ISBLANK(C106),0,VLOOKUP(C106,'[2]Acha Air Sales Price List'!$B$1:$X$65536,12,FALSE)*$M$14),2)</f>
        <v>105.71</v>
      </c>
      <c r="I106" s="125">
        <f t="shared" si="2"/>
        <v>528.54999999999995</v>
      </c>
      <c r="J106" s="14"/>
    </row>
    <row r="107" spans="1:11" ht="36.950000000000003" customHeight="1">
      <c r="A107" s="13"/>
      <c r="B107" s="147">
        <v>5</v>
      </c>
      <c r="C107" s="36" t="s">
        <v>135</v>
      </c>
      <c r="D107" s="138"/>
      <c r="E107" s="272" t="s">
        <v>88</v>
      </c>
      <c r="F107" s="266"/>
      <c r="G107" s="123" t="s">
        <v>223</v>
      </c>
      <c r="H107" s="124">
        <f>ROUND(IF(ISBLANK(C107),0,VLOOKUP(C107,'[2]Acha Air Sales Price List'!$B$1:$X$65536,12,FALSE)*$M$14),2)</f>
        <v>105.71</v>
      </c>
      <c r="I107" s="125">
        <f t="shared" si="2"/>
        <v>528.54999999999995</v>
      </c>
      <c r="J107" s="14"/>
    </row>
    <row r="108" spans="1:11" ht="36.950000000000003" customHeight="1">
      <c r="A108" s="13"/>
      <c r="B108" s="147">
        <v>5</v>
      </c>
      <c r="C108" s="36" t="s">
        <v>135</v>
      </c>
      <c r="D108" s="138"/>
      <c r="E108" s="272" t="s">
        <v>137</v>
      </c>
      <c r="F108" s="266"/>
      <c r="G108" s="123" t="s">
        <v>223</v>
      </c>
      <c r="H108" s="124">
        <f>ROUND(IF(ISBLANK(C108),0,VLOOKUP(C108,'[2]Acha Air Sales Price List'!$B$1:$X$65536,12,FALSE)*$M$14),2)</f>
        <v>105.71</v>
      </c>
      <c r="I108" s="125">
        <f t="shared" si="2"/>
        <v>528.54999999999995</v>
      </c>
      <c r="J108" s="14"/>
    </row>
    <row r="109" spans="1:11" ht="36.950000000000003" customHeight="1">
      <c r="A109" s="13"/>
      <c r="B109" s="147">
        <v>5</v>
      </c>
      <c r="C109" s="36" t="s">
        <v>135</v>
      </c>
      <c r="D109" s="138"/>
      <c r="E109" s="272" t="s">
        <v>91</v>
      </c>
      <c r="F109" s="266"/>
      <c r="G109" s="123" t="s">
        <v>223</v>
      </c>
      <c r="H109" s="124">
        <f>ROUND(IF(ISBLANK(C109),0,VLOOKUP(C109,'[2]Acha Air Sales Price List'!$B$1:$X$65536,12,FALSE)*$M$14),2)</f>
        <v>105.71</v>
      </c>
      <c r="I109" s="125">
        <f t="shared" si="2"/>
        <v>528.54999999999995</v>
      </c>
      <c r="J109" s="14"/>
    </row>
    <row r="110" spans="1:11" ht="36.950000000000003" customHeight="1">
      <c r="A110" s="13"/>
      <c r="B110" s="147">
        <v>5</v>
      </c>
      <c r="C110" s="36" t="s">
        <v>135</v>
      </c>
      <c r="D110" s="138"/>
      <c r="E110" s="272" t="s">
        <v>86</v>
      </c>
      <c r="F110" s="266"/>
      <c r="G110" s="123" t="s">
        <v>223</v>
      </c>
      <c r="H110" s="124">
        <f>ROUND(IF(ISBLANK(C110),0,VLOOKUP(C110,'[2]Acha Air Sales Price List'!$B$1:$X$65536,12,FALSE)*$M$14),2)</f>
        <v>105.71</v>
      </c>
      <c r="I110" s="125">
        <f t="shared" si="2"/>
        <v>528.54999999999995</v>
      </c>
      <c r="J110" s="14"/>
    </row>
    <row r="111" spans="1:11" ht="36.950000000000003" customHeight="1">
      <c r="A111" s="13"/>
      <c r="B111" s="147">
        <v>5</v>
      </c>
      <c r="C111" s="36" t="s">
        <v>135</v>
      </c>
      <c r="D111" s="138"/>
      <c r="E111" s="272" t="s">
        <v>85</v>
      </c>
      <c r="F111" s="266"/>
      <c r="G111" s="123" t="s">
        <v>223</v>
      </c>
      <c r="H111" s="124">
        <f>ROUND(IF(ISBLANK(C111),0,VLOOKUP(C111,'[2]Acha Air Sales Price List'!$B$1:$X$65536,12,FALSE)*$M$14),2)</f>
        <v>105.71</v>
      </c>
      <c r="I111" s="125">
        <f t="shared" si="2"/>
        <v>528.54999999999995</v>
      </c>
      <c r="J111" s="14"/>
    </row>
    <row r="112" spans="1:11" ht="36.950000000000003" customHeight="1">
      <c r="A112" s="13"/>
      <c r="B112" s="147">
        <v>5</v>
      </c>
      <c r="C112" s="36" t="s">
        <v>135</v>
      </c>
      <c r="D112" s="138"/>
      <c r="E112" s="272" t="s">
        <v>89</v>
      </c>
      <c r="F112" s="266"/>
      <c r="G112" s="123" t="s">
        <v>223</v>
      </c>
      <c r="H112" s="124">
        <f>ROUND(IF(ISBLANK(C112),0,VLOOKUP(C112,'[2]Acha Air Sales Price List'!$B$1:$X$65536,12,FALSE)*$M$14),2)</f>
        <v>105.71</v>
      </c>
      <c r="I112" s="125">
        <f t="shared" si="2"/>
        <v>528.54999999999995</v>
      </c>
      <c r="J112" s="14"/>
    </row>
    <row r="113" spans="1:11" ht="36.950000000000003" customHeight="1">
      <c r="A113" s="13"/>
      <c r="B113" s="147">
        <v>5</v>
      </c>
      <c r="C113" s="36" t="s">
        <v>135</v>
      </c>
      <c r="D113" s="148"/>
      <c r="E113" s="313" t="s">
        <v>90</v>
      </c>
      <c r="F113" s="314"/>
      <c r="G113" s="199" t="s">
        <v>223</v>
      </c>
      <c r="H113" s="200">
        <f>ROUND(IF(ISBLANK(C113),0,VLOOKUP(C113,'[2]Acha Air Sales Price List'!$B$1:$X$65536,12,FALSE)*$M$14),2)</f>
        <v>105.71</v>
      </c>
      <c r="I113" s="201">
        <f t="shared" si="2"/>
        <v>528.54999999999995</v>
      </c>
      <c r="J113" s="14"/>
    </row>
    <row r="114" spans="1:11" ht="140.1" customHeight="1">
      <c r="A114" s="13"/>
      <c r="B114" s="140">
        <v>1</v>
      </c>
      <c r="C114" s="36" t="s">
        <v>166</v>
      </c>
      <c r="D114" s="193"/>
      <c r="E114" s="315"/>
      <c r="F114" s="316"/>
      <c r="G114" s="142" t="s">
        <v>260</v>
      </c>
      <c r="H114" s="143">
        <f>ROUND(IF(ISBLANK(C114),0,VLOOKUP(C114,'[2]Acha Air Sales Price List'!$B$1:$X$65536,12,FALSE)*$M$14),2)</f>
        <v>1395.48</v>
      </c>
      <c r="I114" s="144">
        <f t="shared" si="2"/>
        <v>1395.48</v>
      </c>
      <c r="J114" s="14"/>
      <c r="K114" s="118" t="s">
        <v>70</v>
      </c>
    </row>
    <row r="115" spans="1:11" ht="54.95" customHeight="1">
      <c r="A115" s="13"/>
      <c r="B115" s="194">
        <v>100</v>
      </c>
      <c r="C115" s="36" t="s">
        <v>139</v>
      </c>
      <c r="D115" s="164"/>
      <c r="E115" s="311" t="s">
        <v>144</v>
      </c>
      <c r="F115" s="312"/>
      <c r="G115" s="195" t="s">
        <v>224</v>
      </c>
      <c r="H115" s="196">
        <f>ROUND(IF(ISBLANK(C115),0,VLOOKUP(C115,'[2]Acha Air Sales Price List'!$B$1:$X$65536,12,FALSE)*$M$14),2)</f>
        <v>25.47</v>
      </c>
      <c r="I115" s="197">
        <f t="shared" si="2"/>
        <v>2547</v>
      </c>
      <c r="J115" s="14"/>
      <c r="K115" s="118" t="s">
        <v>70</v>
      </c>
    </row>
    <row r="116" spans="1:11" ht="54.95" customHeight="1">
      <c r="A116" s="13"/>
      <c r="B116" s="147">
        <v>100</v>
      </c>
      <c r="C116" s="36" t="s">
        <v>138</v>
      </c>
      <c r="D116" s="138"/>
      <c r="E116" s="272" t="s">
        <v>145</v>
      </c>
      <c r="F116" s="266"/>
      <c r="G116" s="123" t="s">
        <v>225</v>
      </c>
      <c r="H116" s="124">
        <f>ROUND(IF(ISBLANK(C116),0,VLOOKUP(C116,'[2]Acha Air Sales Price List'!$B$1:$X$65536,12,FALSE)*$M$14),2)</f>
        <v>25.47</v>
      </c>
      <c r="I116" s="125">
        <f t="shared" si="2"/>
        <v>2547</v>
      </c>
      <c r="J116" s="14"/>
      <c r="K116" s="118" t="s">
        <v>70</v>
      </c>
    </row>
    <row r="117" spans="1:11" ht="54.95" customHeight="1">
      <c r="A117" s="13"/>
      <c r="B117" s="198">
        <v>100</v>
      </c>
      <c r="C117" s="36" t="s">
        <v>138</v>
      </c>
      <c r="D117" s="148"/>
      <c r="E117" s="313" t="s">
        <v>144</v>
      </c>
      <c r="F117" s="314"/>
      <c r="G117" s="199" t="s">
        <v>225</v>
      </c>
      <c r="H117" s="200">
        <f>ROUND(IF(ISBLANK(C117),0,VLOOKUP(C117,'[2]Acha Air Sales Price List'!$B$1:$X$65536,12,FALSE)*$M$14),2)</f>
        <v>25.47</v>
      </c>
      <c r="I117" s="201">
        <f t="shared" si="2"/>
        <v>2547</v>
      </c>
      <c r="J117" s="14"/>
      <c r="K117" s="118" t="s">
        <v>70</v>
      </c>
    </row>
    <row r="118" spans="1:11" ht="78" customHeight="1">
      <c r="A118" s="13"/>
      <c r="B118" s="194">
        <v>50</v>
      </c>
      <c r="C118" s="36" t="s">
        <v>142</v>
      </c>
      <c r="D118" s="164"/>
      <c r="E118" s="311" t="s">
        <v>144</v>
      </c>
      <c r="F118" s="312"/>
      <c r="G118" s="195" t="s">
        <v>226</v>
      </c>
      <c r="H118" s="196">
        <f>ROUND(IF(ISBLANK(C118),0,VLOOKUP(C118,'[2]Acha Air Sales Price List'!$B$1:$X$65536,12,FALSE)*$M$14),2)</f>
        <v>23.99</v>
      </c>
      <c r="I118" s="197">
        <f t="shared" si="2"/>
        <v>1199.5</v>
      </c>
      <c r="J118" s="14"/>
      <c r="K118" s="118" t="s">
        <v>70</v>
      </c>
    </row>
    <row r="119" spans="1:11" ht="78" customHeight="1">
      <c r="A119" s="13"/>
      <c r="B119" s="198">
        <v>50</v>
      </c>
      <c r="C119" s="36" t="s">
        <v>142</v>
      </c>
      <c r="D119" s="148"/>
      <c r="E119" s="313" t="s">
        <v>143</v>
      </c>
      <c r="F119" s="314"/>
      <c r="G119" s="199" t="s">
        <v>226</v>
      </c>
      <c r="H119" s="200">
        <f>ROUND(IF(ISBLANK(C119),0,VLOOKUP(C119,'[2]Acha Air Sales Price List'!$B$1:$X$65536,12,FALSE)*$M$14),2)</f>
        <v>23.99</v>
      </c>
      <c r="I119" s="201">
        <f t="shared" si="2"/>
        <v>1199.5</v>
      </c>
      <c r="J119" s="14"/>
      <c r="K119" s="118" t="s">
        <v>70</v>
      </c>
    </row>
    <row r="120" spans="1:11" ht="35.1" customHeight="1">
      <c r="A120" s="13"/>
      <c r="B120" s="194">
        <v>50</v>
      </c>
      <c r="C120" s="36" t="s">
        <v>146</v>
      </c>
      <c r="D120" s="164"/>
      <c r="E120" s="311" t="s">
        <v>147</v>
      </c>
      <c r="F120" s="312"/>
      <c r="G120" s="195" t="s">
        <v>227</v>
      </c>
      <c r="H120" s="196">
        <f>ROUND(IF(ISBLANK(C120),0,VLOOKUP(C120,'[2]Acha Air Sales Price List'!$B$1:$X$65536,12,FALSE)*$M$14),2)</f>
        <v>20.3</v>
      </c>
      <c r="I120" s="197">
        <f t="shared" si="2"/>
        <v>1015</v>
      </c>
      <c r="J120" s="14"/>
      <c r="K120" s="118" t="s">
        <v>70</v>
      </c>
    </row>
    <row r="121" spans="1:11" ht="35.1" customHeight="1">
      <c r="A121" s="13"/>
      <c r="B121" s="147">
        <v>50</v>
      </c>
      <c r="C121" s="36" t="s">
        <v>146</v>
      </c>
      <c r="D121" s="138"/>
      <c r="E121" s="272" t="s">
        <v>148</v>
      </c>
      <c r="F121" s="266"/>
      <c r="G121" s="123" t="s">
        <v>227</v>
      </c>
      <c r="H121" s="124">
        <f>ROUND(IF(ISBLANK(C121),0,VLOOKUP(C121,'[2]Acha Air Sales Price List'!$B$1:$X$65536,12,FALSE)*$M$14),2)</f>
        <v>20.3</v>
      </c>
      <c r="I121" s="125">
        <f t="shared" si="2"/>
        <v>1015</v>
      </c>
      <c r="J121" s="14"/>
      <c r="K121" s="118" t="s">
        <v>70</v>
      </c>
    </row>
    <row r="122" spans="1:11" ht="35.1" customHeight="1">
      <c r="A122" s="13"/>
      <c r="B122" s="147">
        <v>50</v>
      </c>
      <c r="C122" s="36" t="s">
        <v>146</v>
      </c>
      <c r="D122" s="138"/>
      <c r="E122" s="272" t="s">
        <v>149</v>
      </c>
      <c r="F122" s="266"/>
      <c r="G122" s="123" t="s">
        <v>227</v>
      </c>
      <c r="H122" s="124">
        <f>ROUND(IF(ISBLANK(C122),0,VLOOKUP(C122,'[2]Acha Air Sales Price List'!$B$1:$X$65536,12,FALSE)*$M$14),2)</f>
        <v>20.3</v>
      </c>
      <c r="I122" s="125">
        <f t="shared" si="2"/>
        <v>1015</v>
      </c>
      <c r="J122" s="14"/>
      <c r="K122" s="118" t="s">
        <v>70</v>
      </c>
    </row>
    <row r="123" spans="1:11" ht="35.1" customHeight="1">
      <c r="A123" s="13"/>
      <c r="B123" s="147">
        <v>50</v>
      </c>
      <c r="C123" s="36" t="s">
        <v>146</v>
      </c>
      <c r="D123" s="138"/>
      <c r="E123" s="272" t="s">
        <v>150</v>
      </c>
      <c r="F123" s="266"/>
      <c r="G123" s="123" t="s">
        <v>227</v>
      </c>
      <c r="H123" s="124">
        <f>ROUND(IF(ISBLANK(C123),0,VLOOKUP(C123,'[2]Acha Air Sales Price List'!$B$1:$X$65536,12,FALSE)*$M$14),2)</f>
        <v>20.3</v>
      </c>
      <c r="I123" s="125">
        <f t="shared" si="2"/>
        <v>1015</v>
      </c>
      <c r="J123" s="14"/>
      <c r="K123" s="118" t="s">
        <v>70</v>
      </c>
    </row>
    <row r="124" spans="1:11" ht="35.1" customHeight="1">
      <c r="A124" s="13"/>
      <c r="B124" s="198">
        <v>50</v>
      </c>
      <c r="C124" s="36" t="s">
        <v>146</v>
      </c>
      <c r="D124" s="148"/>
      <c r="E124" s="313" t="s">
        <v>151</v>
      </c>
      <c r="F124" s="314"/>
      <c r="G124" s="199" t="s">
        <v>227</v>
      </c>
      <c r="H124" s="200">
        <f>ROUND(IF(ISBLANK(C124),0,VLOOKUP(C124,'[2]Acha Air Sales Price List'!$B$1:$X$65536,12,FALSE)*$M$14),2)</f>
        <v>20.3</v>
      </c>
      <c r="I124" s="201">
        <f t="shared" si="2"/>
        <v>1015</v>
      </c>
      <c r="J124" s="14"/>
      <c r="K124" s="118" t="s">
        <v>70</v>
      </c>
    </row>
    <row r="125" spans="1:11" ht="35.1" customHeight="1">
      <c r="A125" s="13"/>
      <c r="B125" s="194">
        <v>30</v>
      </c>
      <c r="C125" s="36" t="s">
        <v>152</v>
      </c>
      <c r="D125" s="164"/>
      <c r="E125" s="311" t="s">
        <v>145</v>
      </c>
      <c r="F125" s="312"/>
      <c r="G125" s="195" t="s">
        <v>228</v>
      </c>
      <c r="H125" s="196">
        <f>ROUND(IF(ISBLANK(C125),0,VLOOKUP(C125,'[2]Acha Air Sales Price List'!$B$1:$X$65536,12,FALSE)*$M$14),2)</f>
        <v>23.99</v>
      </c>
      <c r="I125" s="197">
        <f t="shared" si="2"/>
        <v>719.7</v>
      </c>
      <c r="J125" s="14"/>
      <c r="K125" s="118" t="s">
        <v>70</v>
      </c>
    </row>
    <row r="126" spans="1:11" ht="35.1" customHeight="1">
      <c r="A126" s="13"/>
      <c r="B126" s="147">
        <v>30</v>
      </c>
      <c r="C126" s="36" t="s">
        <v>152</v>
      </c>
      <c r="D126" s="138"/>
      <c r="E126" s="272" t="s">
        <v>153</v>
      </c>
      <c r="F126" s="266"/>
      <c r="G126" s="123" t="s">
        <v>228</v>
      </c>
      <c r="H126" s="124">
        <f>ROUND(IF(ISBLANK(C126),0,VLOOKUP(C126,'[2]Acha Air Sales Price List'!$B$1:$X$65536,12,FALSE)*$M$14),2)</f>
        <v>23.99</v>
      </c>
      <c r="I126" s="125">
        <f t="shared" si="2"/>
        <v>719.7</v>
      </c>
      <c r="J126" s="14"/>
      <c r="K126" s="118" t="s">
        <v>70</v>
      </c>
    </row>
    <row r="127" spans="1:11" ht="35.1" customHeight="1">
      <c r="A127" s="13"/>
      <c r="B127" s="147">
        <v>20</v>
      </c>
      <c r="C127" s="36" t="s">
        <v>152</v>
      </c>
      <c r="D127" s="138"/>
      <c r="E127" s="272" t="s">
        <v>154</v>
      </c>
      <c r="F127" s="266"/>
      <c r="G127" s="123" t="s">
        <v>228</v>
      </c>
      <c r="H127" s="124">
        <f>ROUND(IF(ISBLANK(C127),0,VLOOKUP(C127,'[2]Acha Air Sales Price List'!$B$1:$X$65536,12,FALSE)*$M$14),2)</f>
        <v>23.99</v>
      </c>
      <c r="I127" s="125">
        <f t="shared" si="2"/>
        <v>479.8</v>
      </c>
      <c r="J127" s="14"/>
      <c r="K127" s="118" t="s">
        <v>70</v>
      </c>
    </row>
    <row r="128" spans="1:11" ht="35.1" customHeight="1">
      <c r="A128" s="13"/>
      <c r="B128" s="147">
        <v>30</v>
      </c>
      <c r="C128" s="36" t="s">
        <v>152</v>
      </c>
      <c r="D128" s="138"/>
      <c r="E128" s="272" t="s">
        <v>144</v>
      </c>
      <c r="F128" s="266"/>
      <c r="G128" s="123" t="s">
        <v>228</v>
      </c>
      <c r="H128" s="124">
        <f>ROUND(IF(ISBLANK(C128),0,VLOOKUP(C128,'[2]Acha Air Sales Price List'!$B$1:$X$65536,12,FALSE)*$M$14),2)</f>
        <v>23.99</v>
      </c>
      <c r="I128" s="125">
        <f t="shared" si="2"/>
        <v>719.7</v>
      </c>
      <c r="J128" s="14"/>
      <c r="K128" s="118" t="s">
        <v>70</v>
      </c>
    </row>
    <row r="129" spans="1:11" ht="35.1" customHeight="1">
      <c r="A129" s="13"/>
      <c r="B129" s="147">
        <v>30</v>
      </c>
      <c r="C129" s="36" t="s">
        <v>152</v>
      </c>
      <c r="D129" s="138"/>
      <c r="E129" s="272" t="s">
        <v>143</v>
      </c>
      <c r="F129" s="266"/>
      <c r="G129" s="123" t="s">
        <v>228</v>
      </c>
      <c r="H129" s="124">
        <f>ROUND(IF(ISBLANK(C129),0,VLOOKUP(C129,'[2]Acha Air Sales Price List'!$B$1:$X$65536,12,FALSE)*$M$14),2)</f>
        <v>23.99</v>
      </c>
      <c r="I129" s="125">
        <f t="shared" si="2"/>
        <v>719.7</v>
      </c>
      <c r="J129" s="14"/>
      <c r="K129" s="118" t="s">
        <v>70</v>
      </c>
    </row>
    <row r="130" spans="1:11" ht="35.1" customHeight="1">
      <c r="A130" s="13"/>
      <c r="B130" s="198">
        <v>20</v>
      </c>
      <c r="C130" s="36" t="s">
        <v>152</v>
      </c>
      <c r="D130" s="148"/>
      <c r="E130" s="313" t="s">
        <v>155</v>
      </c>
      <c r="F130" s="314"/>
      <c r="G130" s="199" t="s">
        <v>228</v>
      </c>
      <c r="H130" s="200">
        <f>ROUND(IF(ISBLANK(C130),0,VLOOKUP(C130,'[2]Acha Air Sales Price List'!$B$1:$X$65536,12,FALSE)*$M$14),2)</f>
        <v>23.99</v>
      </c>
      <c r="I130" s="201">
        <f t="shared" si="2"/>
        <v>479.8</v>
      </c>
      <c r="J130" s="14"/>
      <c r="K130" s="118" t="s">
        <v>70</v>
      </c>
    </row>
    <row r="131" spans="1:11" ht="69.95" customHeight="1">
      <c r="A131" s="13"/>
      <c r="B131" s="194">
        <v>50</v>
      </c>
      <c r="C131" s="36" t="s">
        <v>156</v>
      </c>
      <c r="D131" s="164"/>
      <c r="E131" s="311" t="s">
        <v>144</v>
      </c>
      <c r="F131" s="312"/>
      <c r="G131" s="195" t="s">
        <v>229</v>
      </c>
      <c r="H131" s="196">
        <f>ROUND(IF(ISBLANK(C131),0,VLOOKUP(C131,'[2]Acha Air Sales Price List'!$B$1:$X$65536,12,FALSE)*$M$14),2)</f>
        <v>25.47</v>
      </c>
      <c r="I131" s="197">
        <f t="shared" si="2"/>
        <v>1273.5</v>
      </c>
      <c r="J131" s="14"/>
      <c r="K131" s="118" t="s">
        <v>70</v>
      </c>
    </row>
    <row r="132" spans="1:11" ht="69.95" customHeight="1">
      <c r="A132" s="13"/>
      <c r="B132" s="198">
        <v>30</v>
      </c>
      <c r="C132" s="36" t="s">
        <v>156</v>
      </c>
      <c r="D132" s="148"/>
      <c r="E132" s="313" t="s">
        <v>155</v>
      </c>
      <c r="F132" s="314"/>
      <c r="G132" s="199" t="s">
        <v>229</v>
      </c>
      <c r="H132" s="200">
        <f>ROUND(IF(ISBLANK(C132),0,VLOOKUP(C132,'[2]Acha Air Sales Price List'!$B$1:$X$65536,12,FALSE)*$M$14),2)</f>
        <v>25.47</v>
      </c>
      <c r="I132" s="201">
        <f t="shared" si="2"/>
        <v>764.1</v>
      </c>
      <c r="J132" s="14"/>
      <c r="K132" s="118" t="s">
        <v>70</v>
      </c>
    </row>
    <row r="133" spans="1:11" ht="45" customHeight="1">
      <c r="A133" s="13"/>
      <c r="B133" s="194">
        <v>30</v>
      </c>
      <c r="C133" s="36" t="s">
        <v>157</v>
      </c>
      <c r="D133" s="164"/>
      <c r="E133" s="311" t="s">
        <v>145</v>
      </c>
      <c r="F133" s="312"/>
      <c r="G133" s="195" t="s">
        <v>230</v>
      </c>
      <c r="H133" s="196">
        <f>ROUND(IF(ISBLANK(C133),0,VLOOKUP(C133,'[2]Acha Air Sales Price List'!$B$1:$X$65536,12,FALSE)*$M$14),2)</f>
        <v>23.99</v>
      </c>
      <c r="I133" s="197">
        <f t="shared" si="2"/>
        <v>719.7</v>
      </c>
      <c r="J133" s="14"/>
      <c r="K133" s="118" t="s">
        <v>70</v>
      </c>
    </row>
    <row r="134" spans="1:11" ht="45" customHeight="1">
      <c r="A134" s="13"/>
      <c r="B134" s="147">
        <v>30</v>
      </c>
      <c r="C134" s="36" t="s">
        <v>157</v>
      </c>
      <c r="D134" s="138"/>
      <c r="E134" s="272" t="s">
        <v>153</v>
      </c>
      <c r="F134" s="266"/>
      <c r="G134" s="123" t="s">
        <v>230</v>
      </c>
      <c r="H134" s="124">
        <f>ROUND(IF(ISBLANK(C134),0,VLOOKUP(C134,'[2]Acha Air Sales Price List'!$B$1:$X$65536,12,FALSE)*$M$14),2)</f>
        <v>23.99</v>
      </c>
      <c r="I134" s="125">
        <f t="shared" si="2"/>
        <v>719.7</v>
      </c>
      <c r="J134" s="14"/>
      <c r="K134" s="118" t="s">
        <v>70</v>
      </c>
    </row>
    <row r="135" spans="1:11" ht="45" customHeight="1">
      <c r="A135" s="13"/>
      <c r="B135" s="147">
        <v>30</v>
      </c>
      <c r="C135" s="36" t="s">
        <v>157</v>
      </c>
      <c r="D135" s="138"/>
      <c r="E135" s="272" t="s">
        <v>144</v>
      </c>
      <c r="F135" s="266"/>
      <c r="G135" s="123" t="s">
        <v>230</v>
      </c>
      <c r="H135" s="124">
        <f>ROUND(IF(ISBLANK(C135),0,VLOOKUP(C135,'[2]Acha Air Sales Price List'!$B$1:$X$65536,12,FALSE)*$M$14),2)</f>
        <v>23.99</v>
      </c>
      <c r="I135" s="125">
        <f t="shared" si="2"/>
        <v>719.7</v>
      </c>
      <c r="J135" s="14"/>
      <c r="K135" s="118" t="s">
        <v>70</v>
      </c>
    </row>
    <row r="136" spans="1:11" ht="45" customHeight="1">
      <c r="A136" s="13"/>
      <c r="B136" s="147">
        <v>30</v>
      </c>
      <c r="C136" s="36" t="s">
        <v>157</v>
      </c>
      <c r="D136" s="138"/>
      <c r="E136" s="272" t="s">
        <v>143</v>
      </c>
      <c r="F136" s="266"/>
      <c r="G136" s="123" t="s">
        <v>230</v>
      </c>
      <c r="H136" s="124">
        <f>ROUND(IF(ISBLANK(C136),0,VLOOKUP(C136,'[2]Acha Air Sales Price List'!$B$1:$X$65536,12,FALSE)*$M$14),2)</f>
        <v>23.99</v>
      </c>
      <c r="I136" s="125">
        <f t="shared" si="2"/>
        <v>719.7</v>
      </c>
      <c r="J136" s="14"/>
      <c r="K136" s="118" t="s">
        <v>70</v>
      </c>
    </row>
    <row r="137" spans="1:11" ht="45" customHeight="1">
      <c r="A137" s="13"/>
      <c r="B137" s="147">
        <v>30</v>
      </c>
      <c r="C137" s="36" t="s">
        <v>157</v>
      </c>
      <c r="D137" s="138"/>
      <c r="E137" s="272" t="s">
        <v>155</v>
      </c>
      <c r="F137" s="266"/>
      <c r="G137" s="123" t="s">
        <v>230</v>
      </c>
      <c r="H137" s="124">
        <f>ROUND(IF(ISBLANK(C137),0,VLOOKUP(C137,'[2]Acha Air Sales Price List'!$B$1:$X$65536,12,FALSE)*$M$14),2)</f>
        <v>23.99</v>
      </c>
      <c r="I137" s="125">
        <f t="shared" si="2"/>
        <v>719.7</v>
      </c>
      <c r="J137" s="14"/>
      <c r="K137" s="118" t="s">
        <v>70</v>
      </c>
    </row>
    <row r="138" spans="1:11" ht="45" customHeight="1">
      <c r="A138" s="13"/>
      <c r="B138" s="198">
        <v>30</v>
      </c>
      <c r="C138" s="36" t="s">
        <v>157</v>
      </c>
      <c r="D138" s="148"/>
      <c r="E138" s="313" t="s">
        <v>158</v>
      </c>
      <c r="F138" s="314"/>
      <c r="G138" s="199" t="s">
        <v>230</v>
      </c>
      <c r="H138" s="200">
        <f>ROUND(IF(ISBLANK(C138),0,VLOOKUP(C138,'[2]Acha Air Sales Price List'!$B$1:$X$65536,12,FALSE)*$M$14),2)</f>
        <v>23.99</v>
      </c>
      <c r="I138" s="201">
        <f t="shared" si="2"/>
        <v>719.7</v>
      </c>
      <c r="J138" s="14"/>
      <c r="K138" s="118" t="s">
        <v>70</v>
      </c>
    </row>
    <row r="139" spans="1:11" ht="45" customHeight="1">
      <c r="A139" s="13"/>
      <c r="B139" s="194">
        <v>30</v>
      </c>
      <c r="C139" s="36" t="s">
        <v>159</v>
      </c>
      <c r="D139" s="164"/>
      <c r="E139" s="311" t="s">
        <v>145</v>
      </c>
      <c r="F139" s="312"/>
      <c r="G139" s="195" t="s">
        <v>231</v>
      </c>
      <c r="H139" s="196">
        <f>ROUND(IF(ISBLANK(C139),0,VLOOKUP(C139,'[2]Acha Air Sales Price List'!$B$1:$X$65536,12,FALSE)*$M$14),2)</f>
        <v>25.47</v>
      </c>
      <c r="I139" s="197">
        <f t="shared" si="2"/>
        <v>764.1</v>
      </c>
      <c r="J139" s="14"/>
      <c r="K139" s="118" t="s">
        <v>70</v>
      </c>
    </row>
    <row r="140" spans="1:11" ht="45" customHeight="1">
      <c r="A140" s="13"/>
      <c r="B140" s="147">
        <v>30</v>
      </c>
      <c r="C140" s="36" t="s">
        <v>159</v>
      </c>
      <c r="D140" s="138"/>
      <c r="E140" s="272" t="s">
        <v>154</v>
      </c>
      <c r="F140" s="266"/>
      <c r="G140" s="123" t="s">
        <v>231</v>
      </c>
      <c r="H140" s="124">
        <f>ROUND(IF(ISBLANK(C140),0,VLOOKUP(C140,'[2]Acha Air Sales Price List'!$B$1:$X$65536,12,FALSE)*$M$14),2)</f>
        <v>25.47</v>
      </c>
      <c r="I140" s="125">
        <f t="shared" si="2"/>
        <v>764.1</v>
      </c>
      <c r="J140" s="14"/>
      <c r="K140" s="118" t="s">
        <v>70</v>
      </c>
    </row>
    <row r="141" spans="1:11" ht="45" customHeight="1">
      <c r="A141" s="13"/>
      <c r="B141" s="147">
        <v>50</v>
      </c>
      <c r="C141" s="36" t="s">
        <v>159</v>
      </c>
      <c r="D141" s="138"/>
      <c r="E141" s="272" t="s">
        <v>144</v>
      </c>
      <c r="F141" s="266"/>
      <c r="G141" s="123" t="s">
        <v>231</v>
      </c>
      <c r="H141" s="124">
        <f>ROUND(IF(ISBLANK(C141),0,VLOOKUP(C141,'[2]Acha Air Sales Price List'!$B$1:$X$65536,12,FALSE)*$M$14),2)</f>
        <v>25.47</v>
      </c>
      <c r="I141" s="125">
        <f t="shared" si="2"/>
        <v>1273.5</v>
      </c>
      <c r="J141" s="14"/>
      <c r="K141" s="118" t="s">
        <v>70</v>
      </c>
    </row>
    <row r="142" spans="1:11" ht="45" customHeight="1">
      <c r="A142" s="13"/>
      <c r="B142" s="147">
        <v>30</v>
      </c>
      <c r="C142" s="36" t="s">
        <v>159</v>
      </c>
      <c r="D142" s="138"/>
      <c r="E142" s="272" t="s">
        <v>155</v>
      </c>
      <c r="F142" s="266"/>
      <c r="G142" s="123" t="s">
        <v>231</v>
      </c>
      <c r="H142" s="124">
        <f>ROUND(IF(ISBLANK(C142),0,VLOOKUP(C142,'[2]Acha Air Sales Price List'!$B$1:$X$65536,12,FALSE)*$M$14),2)</f>
        <v>25.47</v>
      </c>
      <c r="I142" s="125">
        <f t="shared" si="2"/>
        <v>764.1</v>
      </c>
      <c r="J142" s="14"/>
      <c r="K142" s="118" t="s">
        <v>70</v>
      </c>
    </row>
    <row r="143" spans="1:11" ht="45" customHeight="1">
      <c r="A143" s="13"/>
      <c r="B143" s="198">
        <v>30</v>
      </c>
      <c r="C143" s="36" t="s">
        <v>159</v>
      </c>
      <c r="D143" s="148"/>
      <c r="E143" s="313" t="s">
        <v>160</v>
      </c>
      <c r="F143" s="314"/>
      <c r="G143" s="199" t="s">
        <v>231</v>
      </c>
      <c r="H143" s="200">
        <f>ROUND(IF(ISBLANK(C143),0,VLOOKUP(C143,'[2]Acha Air Sales Price List'!$B$1:$X$65536,12,FALSE)*$M$14),2)</f>
        <v>25.47</v>
      </c>
      <c r="I143" s="201">
        <f t="shared" si="2"/>
        <v>764.1</v>
      </c>
      <c r="J143" s="14"/>
      <c r="K143" s="118" t="s">
        <v>70</v>
      </c>
    </row>
    <row r="144" spans="1:11" ht="35.1" customHeight="1">
      <c r="A144" s="13"/>
      <c r="B144" s="194">
        <v>20</v>
      </c>
      <c r="C144" s="36" t="s">
        <v>161</v>
      </c>
      <c r="D144" s="164"/>
      <c r="E144" s="311" t="s">
        <v>145</v>
      </c>
      <c r="F144" s="312"/>
      <c r="G144" s="195" t="s">
        <v>232</v>
      </c>
      <c r="H144" s="196">
        <f>ROUND(IF(ISBLANK(C144),0,VLOOKUP(C144,'[2]Acha Air Sales Price List'!$B$1:$X$65536,12,FALSE)*$M$14),2)</f>
        <v>74.650000000000006</v>
      </c>
      <c r="I144" s="197">
        <f t="shared" si="2"/>
        <v>1493</v>
      </c>
      <c r="J144" s="14"/>
      <c r="K144" s="118" t="s">
        <v>70</v>
      </c>
    </row>
    <row r="145" spans="1:11" ht="35.1" customHeight="1">
      <c r="A145" s="13"/>
      <c r="B145" s="147">
        <v>20</v>
      </c>
      <c r="C145" s="36" t="s">
        <v>161</v>
      </c>
      <c r="D145" s="138"/>
      <c r="E145" s="272" t="s">
        <v>153</v>
      </c>
      <c r="F145" s="266"/>
      <c r="G145" s="123" t="s">
        <v>232</v>
      </c>
      <c r="H145" s="124">
        <f>ROUND(IF(ISBLANK(C145),0,VLOOKUP(C145,'[2]Acha Air Sales Price List'!$B$1:$X$65536,12,FALSE)*$M$14),2)</f>
        <v>74.650000000000006</v>
      </c>
      <c r="I145" s="125">
        <f t="shared" si="2"/>
        <v>1493</v>
      </c>
      <c r="J145" s="14"/>
      <c r="K145" s="118" t="s">
        <v>70</v>
      </c>
    </row>
    <row r="146" spans="1:11" ht="35.1" customHeight="1">
      <c r="A146" s="13"/>
      <c r="B146" s="147">
        <v>20</v>
      </c>
      <c r="C146" s="36" t="s">
        <v>161</v>
      </c>
      <c r="D146" s="138"/>
      <c r="E146" s="272" t="s">
        <v>154</v>
      </c>
      <c r="F146" s="266"/>
      <c r="G146" s="123" t="s">
        <v>232</v>
      </c>
      <c r="H146" s="124">
        <f>ROUND(IF(ISBLANK(C146),0,VLOOKUP(C146,'[2]Acha Air Sales Price List'!$B$1:$X$65536,12,FALSE)*$M$14),2)</f>
        <v>74.650000000000006</v>
      </c>
      <c r="I146" s="125">
        <f t="shared" si="2"/>
        <v>1493</v>
      </c>
      <c r="J146" s="14"/>
      <c r="K146" s="118" t="s">
        <v>70</v>
      </c>
    </row>
    <row r="147" spans="1:11" ht="35.1" customHeight="1">
      <c r="A147" s="13"/>
      <c r="B147" s="147">
        <v>10</v>
      </c>
      <c r="C147" s="36" t="s">
        <v>161</v>
      </c>
      <c r="D147" s="138"/>
      <c r="E147" s="272" t="s">
        <v>162</v>
      </c>
      <c r="F147" s="266"/>
      <c r="G147" s="123" t="s">
        <v>232</v>
      </c>
      <c r="H147" s="124">
        <f>ROUND(IF(ISBLANK(C147),0,VLOOKUP(C147,'[2]Acha Air Sales Price List'!$B$1:$X$65536,12,FALSE)*$M$14),2)</f>
        <v>74.650000000000006</v>
      </c>
      <c r="I147" s="125">
        <f t="shared" si="2"/>
        <v>746.5</v>
      </c>
      <c r="J147" s="14"/>
      <c r="K147" s="118" t="s">
        <v>70</v>
      </c>
    </row>
    <row r="148" spans="1:11" ht="35.1" customHeight="1">
      <c r="A148" s="13"/>
      <c r="B148" s="147">
        <v>30</v>
      </c>
      <c r="C148" s="36" t="s">
        <v>161</v>
      </c>
      <c r="D148" s="138"/>
      <c r="E148" s="272" t="s">
        <v>144</v>
      </c>
      <c r="F148" s="266"/>
      <c r="G148" s="123" t="s">
        <v>232</v>
      </c>
      <c r="H148" s="124">
        <f>ROUND(IF(ISBLANK(C148),0,VLOOKUP(C148,'[2]Acha Air Sales Price List'!$B$1:$X$65536,12,FALSE)*$M$14),2)</f>
        <v>74.650000000000006</v>
      </c>
      <c r="I148" s="125">
        <f t="shared" ref="I148:I177" si="3">ROUND(IF(ISNUMBER(B148), H148*B148, 0),5)</f>
        <v>2239.5</v>
      </c>
      <c r="J148" s="14"/>
      <c r="K148" s="118" t="s">
        <v>70</v>
      </c>
    </row>
    <row r="149" spans="1:11" ht="35.1" customHeight="1">
      <c r="A149" s="13"/>
      <c r="B149" s="147">
        <v>30</v>
      </c>
      <c r="C149" s="36" t="s">
        <v>161</v>
      </c>
      <c r="D149" s="138"/>
      <c r="E149" s="272" t="s">
        <v>143</v>
      </c>
      <c r="F149" s="266"/>
      <c r="G149" s="123" t="s">
        <v>232</v>
      </c>
      <c r="H149" s="124">
        <f>ROUND(IF(ISBLANK(C149),0,VLOOKUP(C149,'[2]Acha Air Sales Price List'!$B$1:$X$65536,12,FALSE)*$M$14),2)</f>
        <v>74.650000000000006</v>
      </c>
      <c r="I149" s="125">
        <f t="shared" si="3"/>
        <v>2239.5</v>
      </c>
      <c r="J149" s="14"/>
      <c r="K149" s="118" t="s">
        <v>70</v>
      </c>
    </row>
    <row r="150" spans="1:11" ht="35.1" customHeight="1">
      <c r="A150" s="13"/>
      <c r="B150" s="147">
        <v>20</v>
      </c>
      <c r="C150" s="36" t="s">
        <v>161</v>
      </c>
      <c r="D150" s="138"/>
      <c r="E150" s="272" t="s">
        <v>155</v>
      </c>
      <c r="F150" s="266"/>
      <c r="G150" s="123" t="s">
        <v>232</v>
      </c>
      <c r="H150" s="124">
        <f>ROUND(IF(ISBLANK(C150),0,VLOOKUP(C150,'[2]Acha Air Sales Price List'!$B$1:$X$65536,12,FALSE)*$M$14),2)</f>
        <v>74.650000000000006</v>
      </c>
      <c r="I150" s="125">
        <f t="shared" si="3"/>
        <v>1493</v>
      </c>
      <c r="J150" s="14"/>
      <c r="K150" s="118" t="s">
        <v>70</v>
      </c>
    </row>
    <row r="151" spans="1:11" ht="35.1" customHeight="1">
      <c r="A151" s="13"/>
      <c r="B151" s="147">
        <v>10</v>
      </c>
      <c r="C151" s="36" t="s">
        <v>161</v>
      </c>
      <c r="D151" s="138"/>
      <c r="E151" s="272" t="s">
        <v>158</v>
      </c>
      <c r="F151" s="266"/>
      <c r="G151" s="123" t="s">
        <v>232</v>
      </c>
      <c r="H151" s="124">
        <f>ROUND(IF(ISBLANK(C151),0,VLOOKUP(C151,'[2]Acha Air Sales Price List'!$B$1:$X$65536,12,FALSE)*$M$14),2)</f>
        <v>74.650000000000006</v>
      </c>
      <c r="I151" s="125">
        <f t="shared" si="3"/>
        <v>746.5</v>
      </c>
      <c r="J151" s="14"/>
      <c r="K151" s="118" t="s">
        <v>70</v>
      </c>
    </row>
    <row r="152" spans="1:11" ht="35.1" customHeight="1">
      <c r="A152" s="13"/>
      <c r="B152" s="198">
        <v>10</v>
      </c>
      <c r="C152" s="36" t="s">
        <v>161</v>
      </c>
      <c r="D152" s="148"/>
      <c r="E152" s="313" t="s">
        <v>163</v>
      </c>
      <c r="F152" s="314"/>
      <c r="G152" s="199" t="s">
        <v>232</v>
      </c>
      <c r="H152" s="200">
        <f>ROUND(IF(ISBLANK(C152),0,VLOOKUP(C152,'[2]Acha Air Sales Price List'!$B$1:$X$65536,12,FALSE)*$M$14),2)</f>
        <v>74.650000000000006</v>
      </c>
      <c r="I152" s="201">
        <f t="shared" si="3"/>
        <v>746.5</v>
      </c>
      <c r="J152" s="14"/>
      <c r="K152" s="118" t="s">
        <v>70</v>
      </c>
    </row>
    <row r="153" spans="1:11" ht="75" customHeight="1">
      <c r="A153" s="13"/>
      <c r="B153" s="194">
        <v>50</v>
      </c>
      <c r="C153" s="36" t="s">
        <v>164</v>
      </c>
      <c r="D153" s="164"/>
      <c r="E153" s="311" t="s">
        <v>141</v>
      </c>
      <c r="F153" s="312"/>
      <c r="G153" s="195" t="s">
        <v>233</v>
      </c>
      <c r="H153" s="196">
        <f>ROUND(IF(ISBLANK(C153),0,VLOOKUP(C153,'[2]Acha Air Sales Price List'!$B$1:$X$65536,12,FALSE)*$M$14),2)</f>
        <v>8.86</v>
      </c>
      <c r="I153" s="197">
        <f t="shared" si="3"/>
        <v>443</v>
      </c>
      <c r="J153" s="14"/>
      <c r="K153" s="118" t="s">
        <v>70</v>
      </c>
    </row>
    <row r="154" spans="1:11" ht="75" customHeight="1">
      <c r="A154" s="13"/>
      <c r="B154" s="147">
        <v>100</v>
      </c>
      <c r="C154" s="36" t="s">
        <v>164</v>
      </c>
      <c r="D154" s="138"/>
      <c r="E154" s="272" t="s">
        <v>140</v>
      </c>
      <c r="F154" s="266"/>
      <c r="G154" s="123" t="s">
        <v>233</v>
      </c>
      <c r="H154" s="124">
        <f>ROUND(IF(ISBLANK(C154),0,VLOOKUP(C154,'[2]Acha Air Sales Price List'!$B$1:$X$65536,12,FALSE)*$M$14),2)</f>
        <v>8.86</v>
      </c>
      <c r="I154" s="125">
        <f t="shared" si="3"/>
        <v>886</v>
      </c>
      <c r="J154" s="14"/>
      <c r="K154" s="118" t="s">
        <v>70</v>
      </c>
    </row>
    <row r="155" spans="1:11" ht="75" customHeight="1">
      <c r="A155" s="13"/>
      <c r="B155" s="198">
        <v>30</v>
      </c>
      <c r="C155" s="36" t="s">
        <v>164</v>
      </c>
      <c r="D155" s="148"/>
      <c r="E155" s="313" t="s">
        <v>165</v>
      </c>
      <c r="F155" s="314"/>
      <c r="G155" s="199" t="s">
        <v>233</v>
      </c>
      <c r="H155" s="200">
        <f>ROUND(IF(ISBLANK(C155),0,VLOOKUP(C155,'[2]Acha Air Sales Price List'!$B$1:$X$65536,12,FALSE)*$M$14),2)</f>
        <v>8.86</v>
      </c>
      <c r="I155" s="201">
        <f t="shared" si="3"/>
        <v>265.8</v>
      </c>
      <c r="J155" s="14"/>
      <c r="K155" s="118" t="s">
        <v>70</v>
      </c>
    </row>
    <row r="156" spans="1:11" ht="45" customHeight="1">
      <c r="A156" s="13"/>
      <c r="B156" s="194">
        <v>50</v>
      </c>
      <c r="C156" s="36" t="s">
        <v>167</v>
      </c>
      <c r="D156" s="164"/>
      <c r="E156" s="311" t="s">
        <v>140</v>
      </c>
      <c r="F156" s="312"/>
      <c r="G156" s="195" t="s">
        <v>234</v>
      </c>
      <c r="H156" s="196">
        <f>ROUND(IF(ISBLANK(C156),0,VLOOKUP(C156,'[2]Acha Air Sales Price List'!$B$1:$X$65536,12,FALSE)*$M$14),2)</f>
        <v>55</v>
      </c>
      <c r="I156" s="197">
        <f t="shared" si="3"/>
        <v>2750</v>
      </c>
      <c r="J156" s="14"/>
      <c r="K156" s="118" t="s">
        <v>70</v>
      </c>
    </row>
    <row r="157" spans="1:11" ht="45" customHeight="1">
      <c r="A157" s="13"/>
      <c r="B157" s="147">
        <v>300</v>
      </c>
      <c r="C157" s="36" t="s">
        <v>167</v>
      </c>
      <c r="D157" s="138"/>
      <c r="E157" s="272" t="s">
        <v>165</v>
      </c>
      <c r="F157" s="266"/>
      <c r="G157" s="123" t="s">
        <v>234</v>
      </c>
      <c r="H157" s="124">
        <f>ROUND(IF(ISBLANK(C157),0,VLOOKUP(C157,'[2]Acha Air Sales Price List'!$B$1:$X$65536,12,FALSE)*$M$14),2)</f>
        <v>55</v>
      </c>
      <c r="I157" s="125">
        <f t="shared" si="3"/>
        <v>16500</v>
      </c>
      <c r="J157" s="14"/>
      <c r="K157" s="118" t="s">
        <v>70</v>
      </c>
    </row>
    <row r="158" spans="1:11" ht="45" customHeight="1">
      <c r="A158" s="13"/>
      <c r="B158" s="198">
        <v>20</v>
      </c>
      <c r="C158" s="36" t="s">
        <v>167</v>
      </c>
      <c r="D158" s="148"/>
      <c r="E158" s="313" t="s">
        <v>168</v>
      </c>
      <c r="F158" s="314"/>
      <c r="G158" s="199" t="s">
        <v>234</v>
      </c>
      <c r="H158" s="200">
        <f>ROUND(IF(ISBLANK(C158),0,VLOOKUP(C158,'[2]Acha Air Sales Price List'!$B$1:$X$65536,12,FALSE)*$M$14),2)</f>
        <v>55</v>
      </c>
      <c r="I158" s="201">
        <f t="shared" si="3"/>
        <v>1100</v>
      </c>
      <c r="J158" s="14"/>
      <c r="K158" s="118" t="s">
        <v>70</v>
      </c>
    </row>
    <row r="159" spans="1:11" ht="50.1" customHeight="1">
      <c r="A159" s="13"/>
      <c r="B159" s="194">
        <v>300</v>
      </c>
      <c r="C159" s="36" t="s">
        <v>169</v>
      </c>
      <c r="D159" s="164"/>
      <c r="E159" s="311" t="s">
        <v>165</v>
      </c>
      <c r="F159" s="312"/>
      <c r="G159" s="195" t="s">
        <v>235</v>
      </c>
      <c r="H159" s="196">
        <f>ROUND(IF(ISBLANK(C159),0,VLOOKUP(C159,'[2]Acha Air Sales Price List'!$B$1:$X$65536,12,FALSE)*$M$14),2)</f>
        <v>55</v>
      </c>
      <c r="I159" s="197">
        <f t="shared" si="3"/>
        <v>16500</v>
      </c>
      <c r="J159" s="14"/>
      <c r="K159" s="118" t="s">
        <v>70</v>
      </c>
    </row>
    <row r="160" spans="1:11" ht="50.1" customHeight="1">
      <c r="A160" s="13"/>
      <c r="B160" s="147">
        <v>20</v>
      </c>
      <c r="C160" s="36" t="s">
        <v>169</v>
      </c>
      <c r="D160" s="138"/>
      <c r="E160" s="272" t="s">
        <v>168</v>
      </c>
      <c r="F160" s="266"/>
      <c r="G160" s="123" t="s">
        <v>235</v>
      </c>
      <c r="H160" s="124">
        <f>ROUND(IF(ISBLANK(C160),0,VLOOKUP(C160,'[2]Acha Air Sales Price List'!$B$1:$X$65536,12,FALSE)*$M$14),2)</f>
        <v>55</v>
      </c>
      <c r="I160" s="125">
        <f t="shared" si="3"/>
        <v>1100</v>
      </c>
      <c r="J160" s="14"/>
      <c r="K160" s="118" t="s">
        <v>70</v>
      </c>
    </row>
    <row r="161" spans="1:11" ht="50.1" customHeight="1">
      <c r="A161" s="13"/>
      <c r="B161" s="198">
        <v>20</v>
      </c>
      <c r="C161" s="36" t="s">
        <v>169</v>
      </c>
      <c r="D161" s="148"/>
      <c r="E161" s="313" t="s">
        <v>170</v>
      </c>
      <c r="F161" s="314"/>
      <c r="G161" s="199" t="s">
        <v>235</v>
      </c>
      <c r="H161" s="200">
        <f>ROUND(IF(ISBLANK(C161),0,VLOOKUP(C161,'[2]Acha Air Sales Price List'!$B$1:$X$65536,12,FALSE)*$M$14),2)</f>
        <v>55</v>
      </c>
      <c r="I161" s="201">
        <f t="shared" si="3"/>
        <v>1100</v>
      </c>
      <c r="J161" s="14"/>
      <c r="K161" s="118" t="s">
        <v>70</v>
      </c>
    </row>
    <row r="162" spans="1:11" ht="140.1" customHeight="1">
      <c r="A162" s="13"/>
      <c r="B162" s="198">
        <v>20</v>
      </c>
      <c r="C162" s="38" t="s">
        <v>171</v>
      </c>
      <c r="D162" s="148"/>
      <c r="E162" s="313" t="s">
        <v>165</v>
      </c>
      <c r="F162" s="314"/>
      <c r="G162" s="199" t="s">
        <v>236</v>
      </c>
      <c r="H162" s="200">
        <f>ROUND(IF(ISBLANK(C162),0,VLOOKUP(C162,'[2]Acha Air Sales Price List'!$B$1:$X$65536,12,FALSE)*$M$14),2)</f>
        <v>61.64</v>
      </c>
      <c r="I162" s="201">
        <f t="shared" si="3"/>
        <v>1232.8</v>
      </c>
      <c r="J162" s="14"/>
      <c r="K162" s="118" t="s">
        <v>70</v>
      </c>
    </row>
    <row r="163" spans="1:11" ht="69.95" customHeight="1">
      <c r="A163" s="13"/>
      <c r="B163" s="194">
        <v>30</v>
      </c>
      <c r="C163" s="36" t="s">
        <v>172</v>
      </c>
      <c r="D163" s="164"/>
      <c r="E163" s="311" t="s">
        <v>173</v>
      </c>
      <c r="F163" s="312"/>
      <c r="G163" s="195" t="s">
        <v>237</v>
      </c>
      <c r="H163" s="196">
        <f>ROUND(IF(ISBLANK(C163),0,VLOOKUP(C163,'[2]Acha Air Sales Price List'!$B$1:$X$65536,12,FALSE)*$M$14),2)</f>
        <v>76.400000000000006</v>
      </c>
      <c r="I163" s="197">
        <f t="shared" si="3"/>
        <v>2292</v>
      </c>
      <c r="J163" s="14"/>
      <c r="K163" s="118" t="s">
        <v>70</v>
      </c>
    </row>
    <row r="164" spans="1:11" ht="69.95" customHeight="1">
      <c r="A164" s="13"/>
      <c r="B164" s="198">
        <v>30</v>
      </c>
      <c r="C164" s="36" t="s">
        <v>172</v>
      </c>
      <c r="D164" s="148"/>
      <c r="E164" s="313" t="s">
        <v>174</v>
      </c>
      <c r="F164" s="314"/>
      <c r="G164" s="199" t="s">
        <v>237</v>
      </c>
      <c r="H164" s="200">
        <f>ROUND(IF(ISBLANK(C164),0,VLOOKUP(C164,'[2]Acha Air Sales Price List'!$B$1:$X$65536,12,FALSE)*$M$14),2)</f>
        <v>76.400000000000006</v>
      </c>
      <c r="I164" s="201">
        <f t="shared" si="3"/>
        <v>2292</v>
      </c>
      <c r="J164" s="14"/>
      <c r="K164" s="118" t="s">
        <v>70</v>
      </c>
    </row>
    <row r="165" spans="1:11" ht="69.95" customHeight="1">
      <c r="A165" s="13"/>
      <c r="B165" s="194">
        <v>20</v>
      </c>
      <c r="C165" s="36" t="s">
        <v>175</v>
      </c>
      <c r="D165" s="164"/>
      <c r="E165" s="311" t="s">
        <v>173</v>
      </c>
      <c r="F165" s="312"/>
      <c r="G165" s="195" t="s">
        <v>238</v>
      </c>
      <c r="H165" s="196">
        <f>ROUND(IF(ISBLANK(C165),0,VLOOKUP(C165,'[2]Acha Air Sales Price List'!$B$1:$X$65536,12,FALSE)*$M$14),2)</f>
        <v>56.1</v>
      </c>
      <c r="I165" s="197">
        <f t="shared" si="3"/>
        <v>1122</v>
      </c>
      <c r="J165" s="14"/>
      <c r="K165" s="118" t="s">
        <v>70</v>
      </c>
    </row>
    <row r="166" spans="1:11" ht="69.95" customHeight="1">
      <c r="A166" s="13"/>
      <c r="B166" s="198">
        <v>20</v>
      </c>
      <c r="C166" s="38" t="s">
        <v>175</v>
      </c>
      <c r="D166" s="148"/>
      <c r="E166" s="313" t="s">
        <v>170</v>
      </c>
      <c r="F166" s="314"/>
      <c r="G166" s="199" t="s">
        <v>238</v>
      </c>
      <c r="H166" s="200">
        <f>ROUND(IF(ISBLANK(C166),0,VLOOKUP(C166,'[2]Acha Air Sales Price List'!$B$1:$X$65536,12,FALSE)*$M$14),2)</f>
        <v>56.1</v>
      </c>
      <c r="I166" s="201">
        <f t="shared" si="3"/>
        <v>1122</v>
      </c>
      <c r="J166" s="14"/>
      <c r="K166" s="118" t="s">
        <v>70</v>
      </c>
    </row>
    <row r="167" spans="1:11" ht="140.1" customHeight="1">
      <c r="A167" s="13"/>
      <c r="B167" s="202">
        <v>0</v>
      </c>
      <c r="C167" s="203" t="s">
        <v>176</v>
      </c>
      <c r="D167" s="204"/>
      <c r="E167" s="305" t="s">
        <v>84</v>
      </c>
      <c r="F167" s="306"/>
      <c r="G167" s="205" t="s">
        <v>239</v>
      </c>
      <c r="H167" s="206">
        <f>ROUND(IF(ISBLANK(C167),0,VLOOKUP(C167,'[2]Acha Air Sales Price List'!$B$1:$X$65536,12,FALSE)*$M$14),2)</f>
        <v>59.79</v>
      </c>
      <c r="I167" s="207">
        <f t="shared" si="3"/>
        <v>0</v>
      </c>
      <c r="J167" s="14"/>
      <c r="K167" s="118" t="s">
        <v>70</v>
      </c>
    </row>
    <row r="168" spans="1:11" ht="140.1" customHeight="1">
      <c r="A168" s="13"/>
      <c r="B168" s="140">
        <v>5</v>
      </c>
      <c r="C168" s="36" t="s">
        <v>177</v>
      </c>
      <c r="D168" s="141"/>
      <c r="E168" s="315" t="s">
        <v>178</v>
      </c>
      <c r="F168" s="316"/>
      <c r="G168" s="142" t="s">
        <v>240</v>
      </c>
      <c r="H168" s="143">
        <f>ROUND(IF(ISBLANK(C168),0,VLOOKUP(C168,'[2]Acha Air Sales Price List'!$B$1:$X$65536,12,FALSE)*$M$14),2)</f>
        <v>164.84</v>
      </c>
      <c r="I168" s="144">
        <f t="shared" si="3"/>
        <v>824.2</v>
      </c>
      <c r="J168" s="14"/>
      <c r="K168" s="118" t="s">
        <v>70</v>
      </c>
    </row>
    <row r="169" spans="1:11" ht="140.1" customHeight="1">
      <c r="A169" s="13"/>
      <c r="B169" s="202">
        <v>0</v>
      </c>
      <c r="C169" s="203" t="s">
        <v>179</v>
      </c>
      <c r="D169" s="204"/>
      <c r="E169" s="305"/>
      <c r="F169" s="306"/>
      <c r="G169" s="205" t="s">
        <v>241</v>
      </c>
      <c r="H169" s="206">
        <f>ROUND(IF(ISBLANK(C169),0,VLOOKUP(C169,'[2]Acha Air Sales Price List'!$B$1:$X$65536,12,FALSE)*$M$14),2)</f>
        <v>505.9</v>
      </c>
      <c r="I169" s="207">
        <f t="shared" si="3"/>
        <v>0</v>
      </c>
      <c r="J169" s="14"/>
      <c r="K169" s="118" t="s">
        <v>82</v>
      </c>
    </row>
    <row r="170" spans="1:11" ht="140.1" customHeight="1">
      <c r="A170" s="13"/>
      <c r="B170" s="202">
        <v>0</v>
      </c>
      <c r="C170" s="203" t="s">
        <v>180</v>
      </c>
      <c r="D170" s="204"/>
      <c r="E170" s="305"/>
      <c r="F170" s="306"/>
      <c r="G170" s="205" t="s">
        <v>242</v>
      </c>
      <c r="H170" s="206">
        <f>ROUND(IF(ISBLANK(C170),0,VLOOKUP(C170,'[2]Acha Air Sales Price List'!$B$1:$X$65536,12,FALSE)*$M$14),2)</f>
        <v>574.67999999999995</v>
      </c>
      <c r="I170" s="207">
        <f t="shared" si="3"/>
        <v>0</v>
      </c>
      <c r="J170" s="14"/>
      <c r="K170" s="118" t="s">
        <v>82</v>
      </c>
    </row>
    <row r="171" spans="1:11" ht="140.1" customHeight="1">
      <c r="A171" s="13"/>
      <c r="B171" s="202">
        <v>0</v>
      </c>
      <c r="C171" s="203" t="s">
        <v>181</v>
      </c>
      <c r="D171" s="204"/>
      <c r="E171" s="305"/>
      <c r="F171" s="306"/>
      <c r="G171" s="205" t="s">
        <v>243</v>
      </c>
      <c r="H171" s="206">
        <f>ROUND(IF(ISBLANK(C171),0,VLOOKUP(C171,'[2]Acha Air Sales Price List'!$B$1:$X$65536,12,FALSE)*$M$14),2)</f>
        <v>480.69</v>
      </c>
      <c r="I171" s="207">
        <f t="shared" si="3"/>
        <v>0</v>
      </c>
      <c r="J171" s="14"/>
      <c r="K171" s="118" t="s">
        <v>82</v>
      </c>
    </row>
    <row r="172" spans="1:11" ht="140.1" customHeight="1">
      <c r="A172" s="13"/>
      <c r="B172" s="202">
        <v>0</v>
      </c>
      <c r="C172" s="203" t="s">
        <v>182</v>
      </c>
      <c r="D172" s="204"/>
      <c r="E172" s="305"/>
      <c r="F172" s="306"/>
      <c r="G172" s="205" t="s">
        <v>244</v>
      </c>
      <c r="H172" s="206">
        <f>ROUND(IF(ISBLANK(C172),0,VLOOKUP(C172,'[2]Acha Air Sales Price List'!$B$1:$X$65536,12,FALSE)*$M$14),2)</f>
        <v>493.67</v>
      </c>
      <c r="I172" s="207">
        <f t="shared" si="3"/>
        <v>0</v>
      </c>
      <c r="J172" s="14"/>
      <c r="K172" s="118" t="s">
        <v>82</v>
      </c>
    </row>
    <row r="173" spans="1:11" ht="140.1" customHeight="1">
      <c r="A173" s="13"/>
      <c r="B173" s="202">
        <v>0</v>
      </c>
      <c r="C173" s="203" t="s">
        <v>183</v>
      </c>
      <c r="D173" s="204"/>
      <c r="E173" s="305"/>
      <c r="F173" s="306"/>
      <c r="G173" s="205" t="s">
        <v>245</v>
      </c>
      <c r="H173" s="206">
        <f>ROUND(IF(ISBLANK(C173),0,VLOOKUP(C173,'[2]Acha Air Sales Price List'!$B$1:$X$65536,12,FALSE)*$M$14),2)</f>
        <v>459.71</v>
      </c>
      <c r="I173" s="207">
        <f t="shared" si="3"/>
        <v>0</v>
      </c>
      <c r="J173" s="14"/>
      <c r="K173" s="118" t="s">
        <v>82</v>
      </c>
    </row>
    <row r="174" spans="1:11" ht="140.1" customHeight="1">
      <c r="A174" s="13"/>
      <c r="B174" s="202">
        <v>0</v>
      </c>
      <c r="C174" s="203" t="s">
        <v>184</v>
      </c>
      <c r="D174" s="204"/>
      <c r="E174" s="305"/>
      <c r="F174" s="306"/>
      <c r="G174" s="205" t="s">
        <v>246</v>
      </c>
      <c r="H174" s="206">
        <f>ROUND(IF(ISBLANK(C174),0,VLOOKUP(C174,'[2]Acha Air Sales Price List'!$B$1:$X$65536,12,FALSE)*$M$14),2)</f>
        <v>1013.79</v>
      </c>
      <c r="I174" s="207">
        <f t="shared" si="3"/>
        <v>0</v>
      </c>
      <c r="J174" s="14"/>
      <c r="K174" s="118" t="s">
        <v>82</v>
      </c>
    </row>
    <row r="175" spans="1:11" ht="140.1" customHeight="1">
      <c r="A175" s="13"/>
      <c r="B175" s="202">
        <v>0</v>
      </c>
      <c r="C175" s="203" t="s">
        <v>185</v>
      </c>
      <c r="D175" s="204"/>
      <c r="E175" s="305"/>
      <c r="F175" s="306"/>
      <c r="G175" s="205" t="s">
        <v>247</v>
      </c>
      <c r="H175" s="206">
        <f>ROUND(IF(ISBLANK(C175),0,VLOOKUP(C175,'[2]Acha Air Sales Price List'!$B$1:$X$65536,12,FALSE)*$M$14),2)</f>
        <v>644.16999999999996</v>
      </c>
      <c r="I175" s="207">
        <f t="shared" si="3"/>
        <v>0</v>
      </c>
      <c r="J175" s="14"/>
      <c r="K175" s="118" t="s">
        <v>82</v>
      </c>
    </row>
    <row r="176" spans="1:11" ht="140.1" customHeight="1">
      <c r="A176" s="13"/>
      <c r="B176" s="202">
        <v>0</v>
      </c>
      <c r="C176" s="203" t="s">
        <v>186</v>
      </c>
      <c r="D176" s="204"/>
      <c r="E176" s="305"/>
      <c r="F176" s="306"/>
      <c r="G176" s="205" t="s">
        <v>248</v>
      </c>
      <c r="H176" s="206">
        <f>ROUND(IF(ISBLANK(C176),0,VLOOKUP(C176,'[2]Acha Air Sales Price List'!$B$1:$X$65536,12,FALSE)*$M$14),2)</f>
        <v>1204.93</v>
      </c>
      <c r="I176" s="207">
        <f t="shared" si="3"/>
        <v>0</v>
      </c>
      <c r="J176" s="14"/>
      <c r="K176" s="118" t="s">
        <v>82</v>
      </c>
    </row>
    <row r="177" spans="1:11" ht="140.1" customHeight="1">
      <c r="A177" s="13"/>
      <c r="B177" s="202">
        <v>0</v>
      </c>
      <c r="C177" s="203" t="s">
        <v>187</v>
      </c>
      <c r="D177" s="204"/>
      <c r="E177" s="305"/>
      <c r="F177" s="306"/>
      <c r="G177" s="205" t="s">
        <v>249</v>
      </c>
      <c r="H177" s="206">
        <f>ROUND(IF(ISBLANK(C177),0,VLOOKUP(C177,'[2]Acha Air Sales Price List'!$B$1:$X$65536,12,FALSE)*$M$14),2)</f>
        <v>669.42</v>
      </c>
      <c r="I177" s="207">
        <f t="shared" si="3"/>
        <v>0</v>
      </c>
      <c r="J177" s="14"/>
      <c r="K177" s="118" t="s">
        <v>82</v>
      </c>
    </row>
    <row r="178" spans="1:11" ht="140.1" customHeight="1">
      <c r="A178" s="13"/>
      <c r="B178" s="202">
        <v>0</v>
      </c>
      <c r="C178" s="203" t="s">
        <v>188</v>
      </c>
      <c r="D178" s="204"/>
      <c r="E178" s="305"/>
      <c r="F178" s="306"/>
      <c r="G178" s="205" t="s">
        <v>250</v>
      </c>
      <c r="H178" s="206">
        <f>ROUND(IF(ISBLANK(C178),0,VLOOKUP(C178,'[2]Acha Air Sales Price List'!$B$1:$X$65536,12,FALSE)*$M$14),2)</f>
        <v>596.69000000000005</v>
      </c>
      <c r="I178" s="207">
        <f>ROUND(IF(ISNUMBER(B178), H178*B178, 0),5)</f>
        <v>0</v>
      </c>
      <c r="J178" s="14"/>
      <c r="K178" s="118" t="s">
        <v>82</v>
      </c>
    </row>
    <row r="179" spans="1:11" ht="140.1" customHeight="1">
      <c r="A179" s="13"/>
      <c r="B179" s="202">
        <v>0</v>
      </c>
      <c r="C179" s="203" t="s">
        <v>189</v>
      </c>
      <c r="D179" s="204"/>
      <c r="E179" s="305"/>
      <c r="F179" s="306"/>
      <c r="G179" s="205" t="s">
        <v>251</v>
      </c>
      <c r="H179" s="206">
        <f>ROUND(IF(ISBLANK(C179),0,VLOOKUP(C179,'[2]Acha Air Sales Price List'!$B$1:$X$65536,12,FALSE)*$M$14),2)</f>
        <v>553.95000000000005</v>
      </c>
      <c r="I179" s="207">
        <f t="shared" ref="I179:I234" si="4">ROUND(IF(ISNUMBER(B179), H179*B179, 0),5)</f>
        <v>0</v>
      </c>
      <c r="J179" s="14"/>
      <c r="K179" s="118" t="s">
        <v>82</v>
      </c>
    </row>
    <row r="180" spans="1:11" ht="140.1" customHeight="1">
      <c r="A180" s="13"/>
      <c r="B180" s="202">
        <v>0</v>
      </c>
      <c r="C180" s="203" t="s">
        <v>190</v>
      </c>
      <c r="D180" s="204"/>
      <c r="E180" s="305"/>
      <c r="F180" s="306"/>
      <c r="G180" s="205" t="s">
        <v>252</v>
      </c>
      <c r="H180" s="206">
        <f>ROUND(IF(ISBLANK(C180),0,VLOOKUP(C180,'[2]Acha Air Sales Price List'!$B$1:$X$65536,12,FALSE)*$M$14),2)</f>
        <v>587.14</v>
      </c>
      <c r="I180" s="207">
        <f t="shared" si="4"/>
        <v>0</v>
      </c>
      <c r="J180" s="14"/>
      <c r="K180" s="118" t="s">
        <v>82</v>
      </c>
    </row>
    <row r="181" spans="1:11" ht="140.1" customHeight="1">
      <c r="A181" s="13"/>
      <c r="B181" s="202">
        <v>0</v>
      </c>
      <c r="C181" s="203" t="s">
        <v>191</v>
      </c>
      <c r="D181" s="204"/>
      <c r="E181" s="305"/>
      <c r="F181" s="306"/>
      <c r="G181" s="205" t="s">
        <v>253</v>
      </c>
      <c r="H181" s="206">
        <f>ROUND(IF(ISBLANK(C181),0,VLOOKUP(C181,'[2]Acha Air Sales Price List'!$B$1:$X$65536,12,FALSE)*$M$14),2)</f>
        <v>529.66999999999996</v>
      </c>
      <c r="I181" s="207">
        <f t="shared" si="4"/>
        <v>0</v>
      </c>
      <c r="J181" s="14"/>
      <c r="K181" s="118" t="s">
        <v>82</v>
      </c>
    </row>
    <row r="182" spans="1:11" ht="140.1" customHeight="1">
      <c r="A182" s="13"/>
      <c r="B182" s="202">
        <v>0</v>
      </c>
      <c r="C182" s="203" t="s">
        <v>192</v>
      </c>
      <c r="D182" s="204"/>
      <c r="E182" s="305"/>
      <c r="F182" s="306"/>
      <c r="G182" s="205" t="s">
        <v>254</v>
      </c>
      <c r="H182" s="206">
        <f>ROUND(IF(ISBLANK(C182),0,VLOOKUP(C182,'[2]Acha Air Sales Price List'!$B$1:$X$65536,12,FALSE)*$M$14),2)</f>
        <v>1028.44</v>
      </c>
      <c r="I182" s="207">
        <f t="shared" si="4"/>
        <v>0</v>
      </c>
      <c r="J182" s="14"/>
      <c r="K182" s="118" t="s">
        <v>82</v>
      </c>
    </row>
    <row r="183" spans="1:11" ht="140.1" customHeight="1">
      <c r="A183" s="13"/>
      <c r="B183" s="202">
        <v>0</v>
      </c>
      <c r="C183" s="203" t="s">
        <v>193</v>
      </c>
      <c r="D183" s="204"/>
      <c r="E183" s="305"/>
      <c r="F183" s="306"/>
      <c r="G183" s="205" t="s">
        <v>255</v>
      </c>
      <c r="H183" s="206">
        <f>ROUND(IF(ISBLANK(C183),0,VLOOKUP(C183,'[2]Acha Air Sales Price List'!$B$1:$X$65536,12,FALSE)*$M$14),2)</f>
        <v>1062.4100000000001</v>
      </c>
      <c r="I183" s="207">
        <f t="shared" si="4"/>
        <v>0</v>
      </c>
      <c r="J183" s="14"/>
      <c r="K183" s="118" t="s">
        <v>82</v>
      </c>
    </row>
    <row r="184" spans="1:11" ht="140.1" customHeight="1">
      <c r="A184" s="13"/>
      <c r="B184" s="202">
        <v>0</v>
      </c>
      <c r="C184" s="203" t="s">
        <v>194</v>
      </c>
      <c r="D184" s="204"/>
      <c r="E184" s="305"/>
      <c r="F184" s="306"/>
      <c r="G184" s="205" t="s">
        <v>256</v>
      </c>
      <c r="H184" s="206">
        <f>ROUND(IF(ISBLANK(C184),0,VLOOKUP(C184,'[2]Acha Air Sales Price List'!$B$1:$X$65536,12,FALSE)*$M$14),2)</f>
        <v>946.7</v>
      </c>
      <c r="I184" s="207">
        <f t="shared" si="4"/>
        <v>0</v>
      </c>
      <c r="J184" s="14"/>
      <c r="K184" s="118" t="s">
        <v>82</v>
      </c>
    </row>
    <row r="185" spans="1:11" ht="178.5" customHeight="1" thickBot="1">
      <c r="A185" s="13"/>
      <c r="B185" s="209">
        <v>0</v>
      </c>
      <c r="C185" s="230" t="s">
        <v>195</v>
      </c>
      <c r="D185" s="215"/>
      <c r="E185" s="307"/>
      <c r="F185" s="308"/>
      <c r="G185" s="212" t="s">
        <v>257</v>
      </c>
      <c r="H185" s="213">
        <f>ROUND(IF(ISBLANK(C185),0,VLOOKUP(C185,'[2]Acha Air Sales Price List'!$B$1:$X$65536,12,FALSE)*$M$14),2)</f>
        <v>1104.47</v>
      </c>
      <c r="I185" s="214">
        <f t="shared" si="4"/>
        <v>0</v>
      </c>
      <c r="J185" s="14"/>
      <c r="K185" s="118" t="s">
        <v>82</v>
      </c>
    </row>
    <row r="186" spans="1:11" ht="14.25" thickTop="1" thickBot="1">
      <c r="A186" s="13"/>
      <c r="B186" s="231"/>
      <c r="C186" s="232"/>
      <c r="D186" s="232"/>
      <c r="E186" s="300"/>
      <c r="F186" s="300"/>
      <c r="G186" s="232" t="s">
        <v>264</v>
      </c>
      <c r="H186" s="233"/>
      <c r="I186" s="234"/>
      <c r="J186" s="14"/>
    </row>
    <row r="187" spans="1:11" ht="140.1" customHeight="1" thickTop="1">
      <c r="A187" s="13"/>
      <c r="B187" s="236">
        <v>5</v>
      </c>
      <c r="C187" s="237" t="s">
        <v>265</v>
      </c>
      <c r="D187" s="238"/>
      <c r="E187" s="309" t="s">
        <v>103</v>
      </c>
      <c r="F187" s="310"/>
      <c r="G187" s="239" t="str">
        <f>VLOOKUP(C187,'[2]Acha Air Sales Price List'!$B$1:$D$65536,3,FALSE)</f>
        <v>Acrylic empty display with rubber band and a capacity to hold 40 pcs of body jewelry,but without sticker</v>
      </c>
      <c r="H187" s="240">
        <f>ROUND(IF(ISBLANK(C187),0,VLOOKUP(C187,'[2]Acha Air Sales Price List'!$B$1:$X$65536,12,FALSE)*$M$14),2)</f>
        <v>146.41</v>
      </c>
      <c r="I187" s="241">
        <f t="shared" si="4"/>
        <v>732.05</v>
      </c>
      <c r="J187" s="14"/>
    </row>
    <row r="188" spans="1:11" ht="35.1" hidden="1" customHeight="1">
      <c r="A188" s="13"/>
      <c r="B188" s="1"/>
      <c r="C188" s="38"/>
      <c r="D188" s="138"/>
      <c r="E188" s="267"/>
      <c r="F188" s="262"/>
      <c r="G188" s="41" t="str">
        <f>VLOOKUP(C188,'[2]Acha Air Sales Price List'!$B$1:$D$65536,3,FALSE)</f>
        <v>Exchange rate :</v>
      </c>
      <c r="H188" s="21">
        <f>ROUND(IF(ISBLANK(C188),0,VLOOKUP(C188,'[2]Acha Air Sales Price List'!$B$1:$X$65536,12,FALSE)*$M$14),2)</f>
        <v>0</v>
      </c>
      <c r="I188" s="22">
        <f t="shared" si="4"/>
        <v>0</v>
      </c>
      <c r="J188" s="14"/>
    </row>
    <row r="189" spans="1:11" ht="35.1" hidden="1" customHeight="1">
      <c r="A189" s="13"/>
      <c r="B189" s="1"/>
      <c r="C189" s="36"/>
      <c r="D189" s="138"/>
      <c r="E189" s="267"/>
      <c r="F189" s="262"/>
      <c r="G189" s="41" t="str">
        <f>VLOOKUP(C189,'[2]Acha Air Sales Price List'!$B$1:$D$65536,3,FALSE)</f>
        <v>Exchange rate :</v>
      </c>
      <c r="H189" s="21">
        <f>ROUND(IF(ISBLANK(C189),0,VLOOKUP(C189,'[2]Acha Air Sales Price List'!$B$1:$X$65536,12,FALSE)*$M$14),2)</f>
        <v>0</v>
      </c>
      <c r="I189" s="22">
        <f t="shared" si="4"/>
        <v>0</v>
      </c>
      <c r="J189" s="14"/>
    </row>
    <row r="190" spans="1:11" ht="35.1" hidden="1" customHeight="1">
      <c r="A190" s="13"/>
      <c r="B190" s="1"/>
      <c r="C190" s="36"/>
      <c r="D190" s="138"/>
      <c r="E190" s="267"/>
      <c r="F190" s="262"/>
      <c r="G190" s="41" t="str">
        <f>VLOOKUP(C190,'[2]Acha Air Sales Price List'!$B$1:$D$65536,3,FALSE)</f>
        <v>Exchange rate :</v>
      </c>
      <c r="H190" s="21">
        <f>ROUND(IF(ISBLANK(C190),0,VLOOKUP(C190,'[2]Acha Air Sales Price List'!$B$1:$X$65536,12,FALSE)*$M$14),2)</f>
        <v>0</v>
      </c>
      <c r="I190" s="22">
        <f t="shared" si="4"/>
        <v>0</v>
      </c>
      <c r="J190" s="14"/>
    </row>
    <row r="191" spans="1:11" ht="35.1" hidden="1" customHeight="1">
      <c r="A191" s="13"/>
      <c r="B191" s="1"/>
      <c r="C191" s="36"/>
      <c r="D191" s="138"/>
      <c r="E191" s="267"/>
      <c r="F191" s="262"/>
      <c r="G191" s="41" t="str">
        <f>VLOOKUP(C191,'[2]Acha Air Sales Price List'!$B$1:$D$65536,3,FALSE)</f>
        <v>Exchange rate :</v>
      </c>
      <c r="H191" s="21">
        <f>ROUND(IF(ISBLANK(C191),0,VLOOKUP(C191,'[2]Acha Air Sales Price List'!$B$1:$X$65536,12,FALSE)*$M$14),2)</f>
        <v>0</v>
      </c>
      <c r="I191" s="22">
        <f t="shared" si="4"/>
        <v>0</v>
      </c>
      <c r="J191" s="14"/>
    </row>
    <row r="192" spans="1:11" ht="35.1" hidden="1" customHeight="1">
      <c r="A192" s="13"/>
      <c r="B192" s="1"/>
      <c r="C192" s="36"/>
      <c r="D192" s="138"/>
      <c r="E192" s="267"/>
      <c r="F192" s="262"/>
      <c r="G192" s="41" t="str">
        <f>VLOOKUP(C192,'[2]Acha Air Sales Price List'!$B$1:$D$65536,3,FALSE)</f>
        <v>Exchange rate :</v>
      </c>
      <c r="H192" s="21">
        <f>ROUND(IF(ISBLANK(C192),0,VLOOKUP(C192,'[2]Acha Air Sales Price List'!$B$1:$X$65536,12,FALSE)*$M$14),2)</f>
        <v>0</v>
      </c>
      <c r="I192" s="22">
        <f t="shared" si="4"/>
        <v>0</v>
      </c>
      <c r="J192" s="14"/>
    </row>
    <row r="193" spans="1:10" ht="35.1" hidden="1" customHeight="1">
      <c r="A193" s="13"/>
      <c r="B193" s="1"/>
      <c r="C193" s="36"/>
      <c r="D193" s="138"/>
      <c r="E193" s="267"/>
      <c r="F193" s="262"/>
      <c r="G193" s="41" t="str">
        <f>VLOOKUP(C193,'[2]Acha Air Sales Price List'!$B$1:$D$65536,3,FALSE)</f>
        <v>Exchange rate :</v>
      </c>
      <c r="H193" s="21">
        <f>ROUND(IF(ISBLANK(C193),0,VLOOKUP(C193,'[2]Acha Air Sales Price List'!$B$1:$X$65536,12,FALSE)*$M$14),2)</f>
        <v>0</v>
      </c>
      <c r="I193" s="22">
        <f t="shared" si="4"/>
        <v>0</v>
      </c>
      <c r="J193" s="14"/>
    </row>
    <row r="194" spans="1:10" ht="35.1" hidden="1" customHeight="1">
      <c r="A194" s="13"/>
      <c r="B194" s="1"/>
      <c r="C194" s="36"/>
      <c r="D194" s="138"/>
      <c r="E194" s="267"/>
      <c r="F194" s="262"/>
      <c r="G194" s="41" t="str">
        <f>VLOOKUP(C194,'[2]Acha Air Sales Price List'!$B$1:$D$65536,3,FALSE)</f>
        <v>Exchange rate :</v>
      </c>
      <c r="H194" s="21">
        <f>ROUND(IF(ISBLANK(C194),0,VLOOKUP(C194,'[2]Acha Air Sales Price List'!$B$1:$X$65536,12,FALSE)*$M$14),2)</f>
        <v>0</v>
      </c>
      <c r="I194" s="22">
        <f t="shared" si="4"/>
        <v>0</v>
      </c>
      <c r="J194" s="14"/>
    </row>
    <row r="195" spans="1:10" ht="35.1" hidden="1" customHeight="1">
      <c r="A195" s="13"/>
      <c r="B195" s="1"/>
      <c r="C195" s="37"/>
      <c r="D195" s="119"/>
      <c r="E195" s="267"/>
      <c r="F195" s="262"/>
      <c r="G195" s="41" t="str">
        <f>VLOOKUP(C195,'[2]Acha Air Sales Price List'!$B$1:$D$65536,3,FALSE)</f>
        <v>Exchange rate :</v>
      </c>
      <c r="H195" s="21">
        <f>ROUND(IF(ISBLANK(C195),0,VLOOKUP(C195,'[2]Acha Air Sales Price List'!$B$1:$X$65536,12,FALSE)*$M$14),2)</f>
        <v>0</v>
      </c>
      <c r="I195" s="22">
        <f t="shared" si="4"/>
        <v>0</v>
      </c>
      <c r="J195" s="14"/>
    </row>
    <row r="196" spans="1:10" ht="35.1" hidden="1" customHeight="1">
      <c r="A196" s="13"/>
      <c r="B196" s="1"/>
      <c r="C196" s="37"/>
      <c r="D196" s="119"/>
      <c r="E196" s="267"/>
      <c r="F196" s="262"/>
      <c r="G196" s="41" t="str">
        <f>VLOOKUP(C196,'[2]Acha Air Sales Price List'!$B$1:$D$65536,3,FALSE)</f>
        <v>Exchange rate :</v>
      </c>
      <c r="H196" s="21">
        <f>ROUND(IF(ISBLANK(C196),0,VLOOKUP(C196,'[2]Acha Air Sales Price List'!$B$1:$X$65536,12,FALSE)*$M$14),2)</f>
        <v>0</v>
      </c>
      <c r="I196" s="22">
        <f t="shared" si="4"/>
        <v>0</v>
      </c>
      <c r="J196" s="14"/>
    </row>
    <row r="197" spans="1:10" ht="35.1" hidden="1" customHeight="1">
      <c r="A197" s="13"/>
      <c r="B197" s="1"/>
      <c r="C197" s="36"/>
      <c r="D197" s="138"/>
      <c r="E197" s="267"/>
      <c r="F197" s="262"/>
      <c r="G197" s="41" t="str">
        <f>VLOOKUP(C197,'[2]Acha Air Sales Price List'!$B$1:$D$65536,3,FALSE)</f>
        <v>Exchange rate :</v>
      </c>
      <c r="H197" s="21">
        <f>ROUND(IF(ISBLANK(C197),0,VLOOKUP(C197,'[2]Acha Air Sales Price List'!$B$1:$X$65536,12,FALSE)*$M$14),2)</f>
        <v>0</v>
      </c>
      <c r="I197" s="22">
        <f t="shared" si="4"/>
        <v>0</v>
      </c>
      <c r="J197" s="14"/>
    </row>
    <row r="198" spans="1:10" ht="35.1" hidden="1" customHeight="1">
      <c r="A198" s="13"/>
      <c r="B198" s="1"/>
      <c r="C198" s="36"/>
      <c r="D198" s="138"/>
      <c r="E198" s="267"/>
      <c r="F198" s="262"/>
      <c r="G198" s="41" t="str">
        <f>VLOOKUP(C198,'[2]Acha Air Sales Price List'!$B$1:$D$65536,3,FALSE)</f>
        <v>Exchange rate :</v>
      </c>
      <c r="H198" s="21">
        <f>ROUND(IF(ISBLANK(C198),0,VLOOKUP(C198,'[2]Acha Air Sales Price List'!$B$1:$X$65536,12,FALSE)*$M$14),2)</f>
        <v>0</v>
      </c>
      <c r="I198" s="22">
        <f t="shared" si="4"/>
        <v>0</v>
      </c>
      <c r="J198" s="14"/>
    </row>
    <row r="199" spans="1:10" ht="35.1" hidden="1" customHeight="1">
      <c r="A199" s="13"/>
      <c r="B199" s="1"/>
      <c r="C199" s="36"/>
      <c r="D199" s="138"/>
      <c r="E199" s="267"/>
      <c r="F199" s="262"/>
      <c r="G199" s="41" t="str">
        <f>VLOOKUP(C199,'[2]Acha Air Sales Price List'!$B$1:$D$65536,3,FALSE)</f>
        <v>Exchange rate :</v>
      </c>
      <c r="H199" s="21">
        <f>ROUND(IF(ISBLANK(C199),0,VLOOKUP(C199,'[2]Acha Air Sales Price List'!$B$1:$X$65536,12,FALSE)*$M$14),2)</f>
        <v>0</v>
      </c>
      <c r="I199" s="22">
        <f t="shared" si="4"/>
        <v>0</v>
      </c>
      <c r="J199" s="14"/>
    </row>
    <row r="200" spans="1:10" ht="35.1" hidden="1" customHeight="1">
      <c r="A200" s="13"/>
      <c r="B200" s="1"/>
      <c r="C200" s="36"/>
      <c r="D200" s="138"/>
      <c r="E200" s="267"/>
      <c r="F200" s="262"/>
      <c r="G200" s="41" t="str">
        <f>VLOOKUP(C200,'[2]Acha Air Sales Price List'!$B$1:$D$65536,3,FALSE)</f>
        <v>Exchange rate :</v>
      </c>
      <c r="H200" s="21">
        <f>ROUND(IF(ISBLANK(C200),0,VLOOKUP(C200,'[2]Acha Air Sales Price List'!$B$1:$X$65536,12,FALSE)*$M$14),2)</f>
        <v>0</v>
      </c>
      <c r="I200" s="22">
        <f t="shared" si="4"/>
        <v>0</v>
      </c>
      <c r="J200" s="14"/>
    </row>
    <row r="201" spans="1:10" ht="35.1" hidden="1" customHeight="1">
      <c r="A201" s="13"/>
      <c r="B201" s="1"/>
      <c r="C201" s="36"/>
      <c r="D201" s="138"/>
      <c r="E201" s="267"/>
      <c r="F201" s="262"/>
      <c r="G201" s="41" t="str">
        <f>VLOOKUP(C201,'[2]Acha Air Sales Price List'!$B$1:$D$65536,3,FALSE)</f>
        <v>Exchange rate :</v>
      </c>
      <c r="H201" s="21">
        <f>ROUND(IF(ISBLANK(C201),0,VLOOKUP(C201,'[2]Acha Air Sales Price List'!$B$1:$X$65536,12,FALSE)*$M$14),2)</f>
        <v>0</v>
      </c>
      <c r="I201" s="22">
        <f t="shared" si="4"/>
        <v>0</v>
      </c>
      <c r="J201" s="14"/>
    </row>
    <row r="202" spans="1:10" ht="35.1" hidden="1" customHeight="1">
      <c r="A202" s="13"/>
      <c r="B202" s="1"/>
      <c r="C202" s="36"/>
      <c r="D202" s="138"/>
      <c r="E202" s="267"/>
      <c r="F202" s="262"/>
      <c r="G202" s="41" t="str">
        <f>VLOOKUP(C202,'[2]Acha Air Sales Price List'!$B$1:$D$65536,3,FALSE)</f>
        <v>Exchange rate :</v>
      </c>
      <c r="H202" s="21">
        <f>ROUND(IF(ISBLANK(C202),0,VLOOKUP(C202,'[2]Acha Air Sales Price List'!$B$1:$X$65536,12,FALSE)*$M$14),2)</f>
        <v>0</v>
      </c>
      <c r="I202" s="22">
        <f t="shared" si="4"/>
        <v>0</v>
      </c>
      <c r="J202" s="14"/>
    </row>
    <row r="203" spans="1:10" ht="35.1" hidden="1" customHeight="1">
      <c r="A203" s="13"/>
      <c r="B203" s="1"/>
      <c r="C203" s="36"/>
      <c r="D203" s="138"/>
      <c r="E203" s="267"/>
      <c r="F203" s="262"/>
      <c r="G203" s="41" t="str">
        <f>VLOOKUP(C203,'[2]Acha Air Sales Price List'!$B$1:$D$65536,3,FALSE)</f>
        <v>Exchange rate :</v>
      </c>
      <c r="H203" s="21">
        <f>ROUND(IF(ISBLANK(C203),0,VLOOKUP(C203,'[2]Acha Air Sales Price List'!$B$1:$X$65536,12,FALSE)*$M$14),2)</f>
        <v>0</v>
      </c>
      <c r="I203" s="22">
        <f t="shared" si="4"/>
        <v>0</v>
      </c>
      <c r="J203" s="14"/>
    </row>
    <row r="204" spans="1:10" ht="35.1" hidden="1" customHeight="1">
      <c r="A204" s="13"/>
      <c r="B204" s="1"/>
      <c r="C204" s="36"/>
      <c r="D204" s="138"/>
      <c r="E204" s="267"/>
      <c r="F204" s="262"/>
      <c r="G204" s="41" t="str">
        <f>VLOOKUP(C204,'[2]Acha Air Sales Price List'!$B$1:$D$65536,3,FALSE)</f>
        <v>Exchange rate :</v>
      </c>
      <c r="H204" s="21">
        <f>ROUND(IF(ISBLANK(C204),0,VLOOKUP(C204,'[2]Acha Air Sales Price List'!$B$1:$X$65536,12,FALSE)*$M$14),2)</f>
        <v>0</v>
      </c>
      <c r="I204" s="22">
        <f t="shared" si="4"/>
        <v>0</v>
      </c>
      <c r="J204" s="14"/>
    </row>
    <row r="205" spans="1:10" ht="35.1" hidden="1" customHeight="1">
      <c r="A205" s="13"/>
      <c r="B205" s="1"/>
      <c r="C205" s="36"/>
      <c r="D205" s="138"/>
      <c r="E205" s="267"/>
      <c r="F205" s="262"/>
      <c r="G205" s="41" t="str">
        <f>VLOOKUP(C205,'[2]Acha Air Sales Price List'!$B$1:$D$65536,3,FALSE)</f>
        <v>Exchange rate :</v>
      </c>
      <c r="H205" s="21">
        <f>ROUND(IF(ISBLANK(C205),0,VLOOKUP(C205,'[2]Acha Air Sales Price List'!$B$1:$X$65536,12,FALSE)*$M$14),2)</f>
        <v>0</v>
      </c>
      <c r="I205" s="22">
        <f t="shared" si="4"/>
        <v>0</v>
      </c>
      <c r="J205" s="14"/>
    </row>
    <row r="206" spans="1:10" ht="35.1" hidden="1" customHeight="1">
      <c r="A206" s="13"/>
      <c r="B206" s="1"/>
      <c r="C206" s="36"/>
      <c r="D206" s="138"/>
      <c r="E206" s="267"/>
      <c r="F206" s="262"/>
      <c r="G206" s="41" t="str">
        <f>VLOOKUP(C206,'[2]Acha Air Sales Price List'!$B$1:$D$65536,3,FALSE)</f>
        <v>Exchange rate :</v>
      </c>
      <c r="H206" s="21">
        <f>ROUND(IF(ISBLANK(C206),0,VLOOKUP(C206,'[2]Acha Air Sales Price List'!$B$1:$X$65536,12,FALSE)*$M$14),2)</f>
        <v>0</v>
      </c>
      <c r="I206" s="22">
        <f t="shared" si="4"/>
        <v>0</v>
      </c>
      <c r="J206" s="14"/>
    </row>
    <row r="207" spans="1:10" ht="35.1" hidden="1" customHeight="1">
      <c r="A207" s="13"/>
      <c r="B207" s="1"/>
      <c r="C207" s="37"/>
      <c r="D207" s="119"/>
      <c r="E207" s="267"/>
      <c r="F207" s="262"/>
      <c r="G207" s="41" t="str">
        <f>VLOOKUP(C207,'[2]Acha Air Sales Price List'!$B$1:$D$65536,3,FALSE)</f>
        <v>Exchange rate :</v>
      </c>
      <c r="H207" s="21">
        <f>ROUND(IF(ISBLANK(C207),0,VLOOKUP(C207,'[2]Acha Air Sales Price List'!$B$1:$X$65536,12,FALSE)*$M$14),2)</f>
        <v>0</v>
      </c>
      <c r="I207" s="22">
        <f t="shared" si="4"/>
        <v>0</v>
      </c>
      <c r="J207" s="14"/>
    </row>
    <row r="208" spans="1:10" ht="35.1" hidden="1" customHeight="1">
      <c r="A208" s="13"/>
      <c r="B208" s="1"/>
      <c r="C208" s="36"/>
      <c r="D208" s="138"/>
      <c r="E208" s="267"/>
      <c r="F208" s="262"/>
      <c r="G208" s="41" t="str">
        <f>VLOOKUP(C208,'[2]Acha Air Sales Price List'!$B$1:$D$65536,3,FALSE)</f>
        <v>Exchange rate :</v>
      </c>
      <c r="H208" s="21">
        <f>ROUND(IF(ISBLANK(C208),0,VLOOKUP(C208,'[2]Acha Air Sales Price List'!$B$1:$X$65536,12,FALSE)*$M$14),2)</f>
        <v>0</v>
      </c>
      <c r="I208" s="22">
        <f t="shared" si="4"/>
        <v>0</v>
      </c>
      <c r="J208" s="14"/>
    </row>
    <row r="209" spans="1:10" ht="35.1" hidden="1" customHeight="1">
      <c r="A209" s="13"/>
      <c r="B209" s="1"/>
      <c r="C209" s="36"/>
      <c r="D209" s="138"/>
      <c r="E209" s="267"/>
      <c r="F209" s="262"/>
      <c r="G209" s="41" t="str">
        <f>VLOOKUP(C209,'[2]Acha Air Sales Price List'!$B$1:$D$65536,3,FALSE)</f>
        <v>Exchange rate :</v>
      </c>
      <c r="H209" s="21">
        <f>ROUND(IF(ISBLANK(C209),0,VLOOKUP(C209,'[2]Acha Air Sales Price List'!$B$1:$X$65536,12,FALSE)*$M$14),2)</f>
        <v>0</v>
      </c>
      <c r="I209" s="22">
        <f t="shared" si="4"/>
        <v>0</v>
      </c>
      <c r="J209" s="14"/>
    </row>
    <row r="210" spans="1:10" ht="35.1" hidden="1" customHeight="1">
      <c r="A210" s="13"/>
      <c r="B210" s="1"/>
      <c r="C210" s="36"/>
      <c r="D210" s="138"/>
      <c r="E210" s="267"/>
      <c r="F210" s="262"/>
      <c r="G210" s="41" t="str">
        <f>VLOOKUP(C210,'[2]Acha Air Sales Price List'!$B$1:$D$65536,3,FALSE)</f>
        <v>Exchange rate :</v>
      </c>
      <c r="H210" s="21">
        <f>ROUND(IF(ISBLANK(C210),0,VLOOKUP(C210,'[2]Acha Air Sales Price List'!$B$1:$X$65536,12,FALSE)*$M$14),2)</f>
        <v>0</v>
      </c>
      <c r="I210" s="22">
        <f t="shared" si="4"/>
        <v>0</v>
      </c>
      <c r="J210" s="14"/>
    </row>
    <row r="211" spans="1:10" ht="35.1" hidden="1" customHeight="1">
      <c r="A211" s="13"/>
      <c r="B211" s="1"/>
      <c r="C211" s="36"/>
      <c r="D211" s="138"/>
      <c r="E211" s="267"/>
      <c r="F211" s="262"/>
      <c r="G211" s="41" t="str">
        <f>VLOOKUP(C211,'[2]Acha Air Sales Price List'!$B$1:$D$65536,3,FALSE)</f>
        <v>Exchange rate :</v>
      </c>
      <c r="H211" s="21">
        <f>ROUND(IF(ISBLANK(C211),0,VLOOKUP(C211,'[2]Acha Air Sales Price List'!$B$1:$X$65536,12,FALSE)*$M$14),2)</f>
        <v>0</v>
      </c>
      <c r="I211" s="22">
        <f t="shared" si="4"/>
        <v>0</v>
      </c>
      <c r="J211" s="14"/>
    </row>
    <row r="212" spans="1:10" ht="35.1" hidden="1" customHeight="1">
      <c r="A212" s="13"/>
      <c r="B212" s="1"/>
      <c r="C212" s="36"/>
      <c r="D212" s="138"/>
      <c r="E212" s="267"/>
      <c r="F212" s="262"/>
      <c r="G212" s="41" t="str">
        <f>VLOOKUP(C212,'[2]Acha Air Sales Price List'!$B$1:$D$65536,3,FALSE)</f>
        <v>Exchange rate :</v>
      </c>
      <c r="H212" s="21">
        <f>ROUND(IF(ISBLANK(C212),0,VLOOKUP(C212,'[2]Acha Air Sales Price List'!$B$1:$X$65536,12,FALSE)*$M$14),2)</f>
        <v>0</v>
      </c>
      <c r="I212" s="22">
        <f t="shared" si="4"/>
        <v>0</v>
      </c>
      <c r="J212" s="14"/>
    </row>
    <row r="213" spans="1:10" ht="35.1" hidden="1" customHeight="1">
      <c r="A213" s="13"/>
      <c r="B213" s="1"/>
      <c r="C213" s="36"/>
      <c r="D213" s="138"/>
      <c r="E213" s="267"/>
      <c r="F213" s="262"/>
      <c r="G213" s="41" t="str">
        <f>VLOOKUP(C213,'[2]Acha Air Sales Price List'!$B$1:$D$65536,3,FALSE)</f>
        <v>Exchange rate :</v>
      </c>
      <c r="H213" s="21">
        <f>ROUND(IF(ISBLANK(C213),0,VLOOKUP(C213,'[2]Acha Air Sales Price List'!$B$1:$X$65536,12,FALSE)*$M$14),2)</f>
        <v>0</v>
      </c>
      <c r="I213" s="22">
        <f t="shared" si="4"/>
        <v>0</v>
      </c>
      <c r="J213" s="14"/>
    </row>
    <row r="214" spans="1:10" ht="35.1" hidden="1" customHeight="1">
      <c r="A214" s="13"/>
      <c r="B214" s="1"/>
      <c r="C214" s="36"/>
      <c r="D214" s="138"/>
      <c r="E214" s="267"/>
      <c r="F214" s="262"/>
      <c r="G214" s="41" t="str">
        <f>VLOOKUP(C214,'[2]Acha Air Sales Price List'!$B$1:$D$65536,3,FALSE)</f>
        <v>Exchange rate :</v>
      </c>
      <c r="H214" s="21">
        <f>ROUND(IF(ISBLANK(C214),0,VLOOKUP(C214,'[2]Acha Air Sales Price List'!$B$1:$X$65536,12,FALSE)*$M$14),2)</f>
        <v>0</v>
      </c>
      <c r="I214" s="22">
        <f t="shared" si="4"/>
        <v>0</v>
      </c>
      <c r="J214" s="14"/>
    </row>
    <row r="215" spans="1:10" ht="35.1" hidden="1" customHeight="1">
      <c r="A215" s="13"/>
      <c r="B215" s="1"/>
      <c r="C215" s="36"/>
      <c r="D215" s="138"/>
      <c r="E215" s="267"/>
      <c r="F215" s="262"/>
      <c r="G215" s="41" t="str">
        <f>VLOOKUP(C215,'[2]Acha Air Sales Price List'!$B$1:$D$65536,3,FALSE)</f>
        <v>Exchange rate :</v>
      </c>
      <c r="H215" s="21">
        <f>ROUND(IF(ISBLANK(C215),0,VLOOKUP(C215,'[2]Acha Air Sales Price List'!$B$1:$X$65536,12,FALSE)*$M$14),2)</f>
        <v>0</v>
      </c>
      <c r="I215" s="22">
        <f t="shared" si="4"/>
        <v>0</v>
      </c>
      <c r="J215" s="14"/>
    </row>
    <row r="216" spans="1:10" ht="35.1" hidden="1" customHeight="1">
      <c r="A216" s="13"/>
      <c r="B216" s="1"/>
      <c r="C216" s="36"/>
      <c r="D216" s="138"/>
      <c r="E216" s="267"/>
      <c r="F216" s="262"/>
      <c r="G216" s="41" t="str">
        <f>VLOOKUP(C216,'[2]Acha Air Sales Price List'!$B$1:$D$65536,3,FALSE)</f>
        <v>Exchange rate :</v>
      </c>
      <c r="H216" s="21">
        <f>ROUND(IF(ISBLANK(C216),0,VLOOKUP(C216,'[2]Acha Air Sales Price List'!$B$1:$X$65536,12,FALSE)*$M$14),2)</f>
        <v>0</v>
      </c>
      <c r="I216" s="22">
        <f t="shared" si="4"/>
        <v>0</v>
      </c>
      <c r="J216" s="14"/>
    </row>
    <row r="217" spans="1:10" ht="35.1" hidden="1" customHeight="1">
      <c r="A217" s="13"/>
      <c r="B217" s="1"/>
      <c r="C217" s="36"/>
      <c r="D217" s="138"/>
      <c r="E217" s="267"/>
      <c r="F217" s="262"/>
      <c r="G217" s="41" t="str">
        <f>VLOOKUP(C217,'[2]Acha Air Sales Price List'!$B$1:$D$65536,3,FALSE)</f>
        <v>Exchange rate :</v>
      </c>
      <c r="H217" s="21">
        <f>ROUND(IF(ISBLANK(C217),0,VLOOKUP(C217,'[2]Acha Air Sales Price List'!$B$1:$X$65536,12,FALSE)*$M$14),2)</f>
        <v>0</v>
      </c>
      <c r="I217" s="22">
        <f t="shared" si="4"/>
        <v>0</v>
      </c>
      <c r="J217" s="14"/>
    </row>
    <row r="218" spans="1:10" ht="35.1" hidden="1" customHeight="1">
      <c r="A218" s="13"/>
      <c r="B218" s="1"/>
      <c r="C218" s="36"/>
      <c r="D218" s="138"/>
      <c r="E218" s="267"/>
      <c r="F218" s="262"/>
      <c r="G218" s="41" t="str">
        <f>VLOOKUP(C218,'[2]Acha Air Sales Price List'!$B$1:$D$65536,3,FALSE)</f>
        <v>Exchange rate :</v>
      </c>
      <c r="H218" s="21">
        <f>ROUND(IF(ISBLANK(C218),0,VLOOKUP(C218,'[2]Acha Air Sales Price List'!$B$1:$X$65536,12,FALSE)*$M$14),2)</f>
        <v>0</v>
      </c>
      <c r="I218" s="22">
        <f t="shared" si="4"/>
        <v>0</v>
      </c>
      <c r="J218" s="14"/>
    </row>
    <row r="219" spans="1:10" ht="35.1" hidden="1" customHeight="1">
      <c r="A219" s="13"/>
      <c r="B219" s="1"/>
      <c r="C219" s="36"/>
      <c r="D219" s="138"/>
      <c r="E219" s="267"/>
      <c r="F219" s="262"/>
      <c r="G219" s="41" t="str">
        <f>VLOOKUP(C219,'[2]Acha Air Sales Price List'!$B$1:$D$65536,3,FALSE)</f>
        <v>Exchange rate :</v>
      </c>
      <c r="H219" s="21">
        <f>ROUND(IF(ISBLANK(C219),0,VLOOKUP(C219,'[2]Acha Air Sales Price List'!$B$1:$X$65536,12,FALSE)*$M$14),2)</f>
        <v>0</v>
      </c>
      <c r="I219" s="22">
        <f t="shared" si="4"/>
        <v>0</v>
      </c>
      <c r="J219" s="14"/>
    </row>
    <row r="220" spans="1:10" ht="35.1" hidden="1" customHeight="1">
      <c r="A220" s="13"/>
      <c r="B220" s="1"/>
      <c r="C220" s="36"/>
      <c r="D220" s="138"/>
      <c r="E220" s="267"/>
      <c r="F220" s="262"/>
      <c r="G220" s="41" t="str">
        <f>VLOOKUP(C220,'[2]Acha Air Sales Price List'!$B$1:$D$65536,3,FALSE)</f>
        <v>Exchange rate :</v>
      </c>
      <c r="H220" s="21">
        <f>ROUND(IF(ISBLANK(C220),0,VLOOKUP(C220,'[2]Acha Air Sales Price List'!$B$1:$X$65536,12,FALSE)*$M$14),2)</f>
        <v>0</v>
      </c>
      <c r="I220" s="22">
        <f t="shared" si="4"/>
        <v>0</v>
      </c>
      <c r="J220" s="14"/>
    </row>
    <row r="221" spans="1:10" ht="35.1" hidden="1" customHeight="1">
      <c r="A221" s="13"/>
      <c r="B221" s="1"/>
      <c r="C221" s="36"/>
      <c r="D221" s="138"/>
      <c r="E221" s="267"/>
      <c r="F221" s="262"/>
      <c r="G221" s="41" t="str">
        <f>VLOOKUP(C221,'[2]Acha Air Sales Price List'!$B$1:$D$65536,3,FALSE)</f>
        <v>Exchange rate :</v>
      </c>
      <c r="H221" s="21">
        <f>ROUND(IF(ISBLANK(C221),0,VLOOKUP(C221,'[2]Acha Air Sales Price List'!$B$1:$X$65536,12,FALSE)*$M$14),2)</f>
        <v>0</v>
      </c>
      <c r="I221" s="22">
        <f t="shared" si="4"/>
        <v>0</v>
      </c>
      <c r="J221" s="14"/>
    </row>
    <row r="222" spans="1:10" ht="35.1" hidden="1" customHeight="1">
      <c r="A222" s="13"/>
      <c r="B222" s="1"/>
      <c r="C222" s="36"/>
      <c r="D222" s="138"/>
      <c r="E222" s="267"/>
      <c r="F222" s="262"/>
      <c r="G222" s="41" t="str">
        <f>VLOOKUP(C222,'[2]Acha Air Sales Price List'!$B$1:$D$65536,3,FALSE)</f>
        <v>Exchange rate :</v>
      </c>
      <c r="H222" s="21">
        <f>ROUND(IF(ISBLANK(C222),0,VLOOKUP(C222,'[2]Acha Air Sales Price List'!$B$1:$X$65536,12,FALSE)*$M$14),2)</f>
        <v>0</v>
      </c>
      <c r="I222" s="22">
        <f t="shared" si="4"/>
        <v>0</v>
      </c>
      <c r="J222" s="14"/>
    </row>
    <row r="223" spans="1:10" ht="35.1" hidden="1" customHeight="1">
      <c r="A223" s="13"/>
      <c r="B223" s="1"/>
      <c r="C223" s="36"/>
      <c r="D223" s="138"/>
      <c r="E223" s="267"/>
      <c r="F223" s="262"/>
      <c r="G223" s="41" t="str">
        <f>VLOOKUP(C223,'[2]Acha Air Sales Price List'!$B$1:$D$65536,3,FALSE)</f>
        <v>Exchange rate :</v>
      </c>
      <c r="H223" s="21">
        <f>ROUND(IF(ISBLANK(C223),0,VLOOKUP(C223,'[2]Acha Air Sales Price List'!$B$1:$X$65536,12,FALSE)*$M$14),2)</f>
        <v>0</v>
      </c>
      <c r="I223" s="22">
        <f t="shared" si="4"/>
        <v>0</v>
      </c>
      <c r="J223" s="14"/>
    </row>
    <row r="224" spans="1:10" ht="35.1" hidden="1" customHeight="1">
      <c r="A224" s="13"/>
      <c r="B224" s="1"/>
      <c r="C224" s="36"/>
      <c r="D224" s="138"/>
      <c r="E224" s="267"/>
      <c r="F224" s="262"/>
      <c r="G224" s="41" t="str">
        <f>VLOOKUP(C224,'[2]Acha Air Sales Price List'!$B$1:$D$65536,3,FALSE)</f>
        <v>Exchange rate :</v>
      </c>
      <c r="H224" s="21">
        <f>ROUND(IF(ISBLANK(C224),0,VLOOKUP(C224,'[2]Acha Air Sales Price List'!$B$1:$X$65536,12,FALSE)*$M$14),2)</f>
        <v>0</v>
      </c>
      <c r="I224" s="22">
        <f t="shared" si="4"/>
        <v>0</v>
      </c>
      <c r="J224" s="14"/>
    </row>
    <row r="225" spans="1:10" ht="35.1" hidden="1" customHeight="1">
      <c r="A225" s="13"/>
      <c r="B225" s="1"/>
      <c r="C225" s="36"/>
      <c r="D225" s="138"/>
      <c r="E225" s="267"/>
      <c r="F225" s="262"/>
      <c r="G225" s="41" t="str">
        <f>VLOOKUP(C225,'[2]Acha Air Sales Price List'!$B$1:$D$65536,3,FALSE)</f>
        <v>Exchange rate :</v>
      </c>
      <c r="H225" s="21">
        <f>ROUND(IF(ISBLANK(C225),0,VLOOKUP(C225,'[2]Acha Air Sales Price List'!$B$1:$X$65536,12,FALSE)*$M$14),2)</f>
        <v>0</v>
      </c>
      <c r="I225" s="22">
        <f t="shared" si="4"/>
        <v>0</v>
      </c>
      <c r="J225" s="14"/>
    </row>
    <row r="226" spans="1:10" ht="35.1" hidden="1" customHeight="1">
      <c r="A226" s="13"/>
      <c r="B226" s="1"/>
      <c r="C226" s="36"/>
      <c r="D226" s="138"/>
      <c r="E226" s="267"/>
      <c r="F226" s="262"/>
      <c r="G226" s="41" t="str">
        <f>VLOOKUP(C226,'[2]Acha Air Sales Price List'!$B$1:$D$65536,3,FALSE)</f>
        <v>Exchange rate :</v>
      </c>
      <c r="H226" s="21">
        <f>ROUND(IF(ISBLANK(C226),0,VLOOKUP(C226,'[2]Acha Air Sales Price List'!$B$1:$X$65536,12,FALSE)*$M$14),2)</f>
        <v>0</v>
      </c>
      <c r="I226" s="22">
        <f t="shared" si="4"/>
        <v>0</v>
      </c>
      <c r="J226" s="14"/>
    </row>
    <row r="227" spans="1:10" ht="35.1" hidden="1" customHeight="1">
      <c r="A227" s="13"/>
      <c r="B227" s="1"/>
      <c r="C227" s="36"/>
      <c r="D227" s="138"/>
      <c r="E227" s="267"/>
      <c r="F227" s="262"/>
      <c r="G227" s="41" t="str">
        <f>VLOOKUP(C227,'[2]Acha Air Sales Price List'!$B$1:$D$65536,3,FALSE)</f>
        <v>Exchange rate :</v>
      </c>
      <c r="H227" s="21">
        <f>ROUND(IF(ISBLANK(C227),0,VLOOKUP(C227,'[2]Acha Air Sales Price List'!$B$1:$X$65536,12,FALSE)*$M$14),2)</f>
        <v>0</v>
      </c>
      <c r="I227" s="22">
        <f t="shared" si="4"/>
        <v>0</v>
      </c>
      <c r="J227" s="14"/>
    </row>
    <row r="228" spans="1:10" ht="35.1" hidden="1" customHeight="1">
      <c r="A228" s="13"/>
      <c r="B228" s="1"/>
      <c r="C228" s="36"/>
      <c r="D228" s="138"/>
      <c r="E228" s="267"/>
      <c r="F228" s="262"/>
      <c r="G228" s="41" t="str">
        <f>VLOOKUP(C228,'[2]Acha Air Sales Price List'!$B$1:$D$65536,3,FALSE)</f>
        <v>Exchange rate :</v>
      </c>
      <c r="H228" s="21">
        <f>ROUND(IF(ISBLANK(C228),0,VLOOKUP(C228,'[2]Acha Air Sales Price List'!$B$1:$X$65536,12,FALSE)*$M$14),2)</f>
        <v>0</v>
      </c>
      <c r="I228" s="22">
        <f t="shared" si="4"/>
        <v>0</v>
      </c>
      <c r="J228" s="14"/>
    </row>
    <row r="229" spans="1:10" ht="35.1" hidden="1" customHeight="1">
      <c r="A229" s="13"/>
      <c r="B229" s="1"/>
      <c r="C229" s="36"/>
      <c r="D229" s="138"/>
      <c r="E229" s="267"/>
      <c r="F229" s="262"/>
      <c r="G229" s="41" t="str">
        <f>VLOOKUP(C229,'[2]Acha Air Sales Price List'!$B$1:$D$65536,3,FALSE)</f>
        <v>Exchange rate :</v>
      </c>
      <c r="H229" s="21">
        <f>ROUND(IF(ISBLANK(C229),0,VLOOKUP(C229,'[2]Acha Air Sales Price List'!$B$1:$X$65536,12,FALSE)*$M$14),2)</f>
        <v>0</v>
      </c>
      <c r="I229" s="22">
        <f t="shared" si="4"/>
        <v>0</v>
      </c>
      <c r="J229" s="14"/>
    </row>
    <row r="230" spans="1:10" ht="35.1" hidden="1" customHeight="1">
      <c r="A230" s="13"/>
      <c r="B230" s="1"/>
      <c r="C230" s="36"/>
      <c r="D230" s="138"/>
      <c r="E230" s="267"/>
      <c r="F230" s="262"/>
      <c r="G230" s="41" t="str">
        <f>VLOOKUP(C230,'[2]Acha Air Sales Price List'!$B$1:$D$65536,3,FALSE)</f>
        <v>Exchange rate :</v>
      </c>
      <c r="H230" s="21">
        <f>ROUND(IF(ISBLANK(C230),0,VLOOKUP(C230,'[2]Acha Air Sales Price List'!$B$1:$X$65536,12,FALSE)*$M$14),2)</f>
        <v>0</v>
      </c>
      <c r="I230" s="22">
        <f t="shared" si="4"/>
        <v>0</v>
      </c>
      <c r="J230" s="14"/>
    </row>
    <row r="231" spans="1:10" ht="35.1" hidden="1" customHeight="1">
      <c r="A231" s="13"/>
      <c r="B231" s="1"/>
      <c r="C231" s="36"/>
      <c r="D231" s="138"/>
      <c r="E231" s="267"/>
      <c r="F231" s="262"/>
      <c r="G231" s="41" t="str">
        <f>VLOOKUP(C231,'[2]Acha Air Sales Price List'!$B$1:$D$65536,3,FALSE)</f>
        <v>Exchange rate :</v>
      </c>
      <c r="H231" s="21">
        <f>ROUND(IF(ISBLANK(C231),0,VLOOKUP(C231,'[2]Acha Air Sales Price List'!$B$1:$X$65536,12,FALSE)*$M$14),2)</f>
        <v>0</v>
      </c>
      <c r="I231" s="22">
        <f t="shared" si="4"/>
        <v>0</v>
      </c>
      <c r="J231" s="14"/>
    </row>
    <row r="232" spans="1:10" ht="35.1" hidden="1" customHeight="1">
      <c r="A232" s="13"/>
      <c r="B232" s="1"/>
      <c r="C232" s="36"/>
      <c r="D232" s="138"/>
      <c r="E232" s="267"/>
      <c r="F232" s="262"/>
      <c r="G232" s="41" t="str">
        <f>VLOOKUP(C232,'[2]Acha Air Sales Price List'!$B$1:$D$65536,3,FALSE)</f>
        <v>Exchange rate :</v>
      </c>
      <c r="H232" s="21">
        <f>ROUND(IF(ISBLANK(C232),0,VLOOKUP(C232,'[2]Acha Air Sales Price List'!$B$1:$X$65536,12,FALSE)*$M$14),2)</f>
        <v>0</v>
      </c>
      <c r="I232" s="22">
        <f t="shared" si="4"/>
        <v>0</v>
      </c>
      <c r="J232" s="14"/>
    </row>
    <row r="233" spans="1:10" ht="35.1" hidden="1" customHeight="1">
      <c r="A233" s="13"/>
      <c r="B233" s="1"/>
      <c r="C233" s="36"/>
      <c r="D233" s="138"/>
      <c r="E233" s="267"/>
      <c r="F233" s="262"/>
      <c r="G233" s="41" t="str">
        <f>VLOOKUP(C233,'[2]Acha Air Sales Price List'!$B$1:$D$65536,3,FALSE)</f>
        <v>Exchange rate :</v>
      </c>
      <c r="H233" s="21">
        <f>ROUND(IF(ISBLANK(C233),0,VLOOKUP(C233,'[2]Acha Air Sales Price List'!$B$1:$X$65536,12,FALSE)*$M$14),2)</f>
        <v>0</v>
      </c>
      <c r="I233" s="22">
        <f t="shared" si="4"/>
        <v>0</v>
      </c>
      <c r="J233" s="14"/>
    </row>
    <row r="234" spans="1:10" ht="35.1" hidden="1" customHeight="1">
      <c r="A234" s="13"/>
      <c r="B234" s="1"/>
      <c r="C234" s="36"/>
      <c r="D234" s="138"/>
      <c r="E234" s="267"/>
      <c r="F234" s="262"/>
      <c r="G234" s="41" t="str">
        <f>VLOOKUP(C234,'[2]Acha Air Sales Price List'!$B$1:$D$65536,3,FALSE)</f>
        <v>Exchange rate :</v>
      </c>
      <c r="H234" s="21">
        <f>ROUND(IF(ISBLANK(C234),0,VLOOKUP(C234,'[2]Acha Air Sales Price List'!$B$1:$X$65536,12,FALSE)*$M$14),2)</f>
        <v>0</v>
      </c>
      <c r="I234" s="22">
        <f t="shared" si="4"/>
        <v>0</v>
      </c>
      <c r="J234" s="14"/>
    </row>
    <row r="235" spans="1:10" ht="35.1" hidden="1" customHeight="1">
      <c r="A235" s="13"/>
      <c r="B235" s="1"/>
      <c r="C235" s="37"/>
      <c r="D235" s="119"/>
      <c r="E235" s="267"/>
      <c r="F235" s="262"/>
      <c r="G235" s="41" t="str">
        <f>VLOOKUP(C235,'[2]Acha Air Sales Price List'!$B$1:$D$65536,3,FALSE)</f>
        <v>Exchange rate :</v>
      </c>
      <c r="H235" s="21">
        <f>ROUND(IF(ISBLANK(C235),0,VLOOKUP(C235,'[2]Acha Air Sales Price List'!$B$1:$X$65536,12,FALSE)*$M$14),2)</f>
        <v>0</v>
      </c>
      <c r="I235" s="22">
        <f>ROUND(IF(ISNUMBER(B235), H235*B235, 0),5)</f>
        <v>0</v>
      </c>
      <c r="J235" s="14"/>
    </row>
    <row r="236" spans="1:10" ht="35.1" hidden="1" customHeight="1">
      <c r="A236" s="13"/>
      <c r="B236" s="1"/>
      <c r="C236" s="36"/>
      <c r="D236" s="138"/>
      <c r="E236" s="267"/>
      <c r="F236" s="262"/>
      <c r="G236" s="41" t="str">
        <f>VLOOKUP(C236,'[2]Acha Air Sales Price List'!$B$1:$D$65536,3,FALSE)</f>
        <v>Exchange rate :</v>
      </c>
      <c r="H236" s="21">
        <f>ROUND(IF(ISBLANK(C236),0,VLOOKUP(C236,'[2]Acha Air Sales Price List'!$B$1:$X$65536,12,FALSE)*$M$14),2)</f>
        <v>0</v>
      </c>
      <c r="I236" s="22">
        <f t="shared" ref="I236:I286" si="5">ROUND(IF(ISNUMBER(B236), H236*B236, 0),5)</f>
        <v>0</v>
      </c>
      <c r="J236" s="14"/>
    </row>
    <row r="237" spans="1:10" ht="35.1" hidden="1" customHeight="1">
      <c r="A237" s="13"/>
      <c r="B237" s="1"/>
      <c r="C237" s="36"/>
      <c r="D237" s="138"/>
      <c r="E237" s="267"/>
      <c r="F237" s="262"/>
      <c r="G237" s="41" t="str">
        <f>VLOOKUP(C237,'[2]Acha Air Sales Price List'!$B$1:$D$65536,3,FALSE)</f>
        <v>Exchange rate :</v>
      </c>
      <c r="H237" s="21">
        <f>ROUND(IF(ISBLANK(C237),0,VLOOKUP(C237,'[2]Acha Air Sales Price List'!$B$1:$X$65536,12,FALSE)*$M$14),2)</f>
        <v>0</v>
      </c>
      <c r="I237" s="22">
        <f t="shared" si="5"/>
        <v>0</v>
      </c>
      <c r="J237" s="14"/>
    </row>
    <row r="238" spans="1:10" ht="35.1" hidden="1" customHeight="1">
      <c r="A238" s="13"/>
      <c r="B238" s="1"/>
      <c r="C238" s="36"/>
      <c r="D238" s="138"/>
      <c r="E238" s="267"/>
      <c r="F238" s="262"/>
      <c r="G238" s="41" t="str">
        <f>VLOOKUP(C238,'[2]Acha Air Sales Price List'!$B$1:$D$65536,3,FALSE)</f>
        <v>Exchange rate :</v>
      </c>
      <c r="H238" s="21">
        <f>ROUND(IF(ISBLANK(C238),0,VLOOKUP(C238,'[2]Acha Air Sales Price List'!$B$1:$X$65536,12,FALSE)*$M$14),2)</f>
        <v>0</v>
      </c>
      <c r="I238" s="22">
        <f t="shared" si="5"/>
        <v>0</v>
      </c>
      <c r="J238" s="14"/>
    </row>
    <row r="239" spans="1:10" ht="35.1" hidden="1" customHeight="1">
      <c r="A239" s="13"/>
      <c r="B239" s="1"/>
      <c r="C239" s="36"/>
      <c r="D239" s="138"/>
      <c r="E239" s="267"/>
      <c r="F239" s="262"/>
      <c r="G239" s="41" t="str">
        <f>VLOOKUP(C239,'[2]Acha Air Sales Price List'!$B$1:$D$65536,3,FALSE)</f>
        <v>Exchange rate :</v>
      </c>
      <c r="H239" s="21">
        <f>ROUND(IF(ISBLANK(C239),0,VLOOKUP(C239,'[2]Acha Air Sales Price List'!$B$1:$X$65536,12,FALSE)*$M$14),2)</f>
        <v>0</v>
      </c>
      <c r="I239" s="22">
        <f t="shared" si="5"/>
        <v>0</v>
      </c>
      <c r="J239" s="14"/>
    </row>
    <row r="240" spans="1:10" ht="35.1" hidden="1" customHeight="1">
      <c r="A240" s="13"/>
      <c r="B240" s="1"/>
      <c r="C240" s="36"/>
      <c r="D240" s="138"/>
      <c r="E240" s="267"/>
      <c r="F240" s="262"/>
      <c r="G240" s="41" t="str">
        <f>VLOOKUP(C240,'[2]Acha Air Sales Price List'!$B$1:$D$65536,3,FALSE)</f>
        <v>Exchange rate :</v>
      </c>
      <c r="H240" s="21">
        <f>ROUND(IF(ISBLANK(C240),0,VLOOKUP(C240,'[2]Acha Air Sales Price List'!$B$1:$X$65536,12,FALSE)*$M$14),2)</f>
        <v>0</v>
      </c>
      <c r="I240" s="22">
        <f t="shared" si="5"/>
        <v>0</v>
      </c>
      <c r="J240" s="14"/>
    </row>
    <row r="241" spans="1:10" ht="35.1" hidden="1" customHeight="1">
      <c r="A241" s="13"/>
      <c r="B241" s="1"/>
      <c r="C241" s="36"/>
      <c r="D241" s="138"/>
      <c r="E241" s="267"/>
      <c r="F241" s="262"/>
      <c r="G241" s="41" t="str">
        <f>VLOOKUP(C241,'[2]Acha Air Sales Price List'!$B$1:$D$65536,3,FALSE)</f>
        <v>Exchange rate :</v>
      </c>
      <c r="H241" s="21">
        <f>ROUND(IF(ISBLANK(C241),0,VLOOKUP(C241,'[2]Acha Air Sales Price List'!$B$1:$X$65536,12,FALSE)*$M$14),2)</f>
        <v>0</v>
      </c>
      <c r="I241" s="22">
        <f t="shared" si="5"/>
        <v>0</v>
      </c>
      <c r="J241" s="14"/>
    </row>
    <row r="242" spans="1:10" ht="35.1" hidden="1" customHeight="1">
      <c r="A242" s="13"/>
      <c r="B242" s="1"/>
      <c r="C242" s="36"/>
      <c r="D242" s="138"/>
      <c r="E242" s="267"/>
      <c r="F242" s="262"/>
      <c r="G242" s="41" t="str">
        <f>VLOOKUP(C242,'[2]Acha Air Sales Price List'!$B$1:$D$65536,3,FALSE)</f>
        <v>Exchange rate :</v>
      </c>
      <c r="H242" s="21">
        <f>ROUND(IF(ISBLANK(C242),0,VLOOKUP(C242,'[2]Acha Air Sales Price List'!$B$1:$X$65536,12,FALSE)*$M$14),2)</f>
        <v>0</v>
      </c>
      <c r="I242" s="22">
        <f t="shared" si="5"/>
        <v>0</v>
      </c>
      <c r="J242" s="14"/>
    </row>
    <row r="243" spans="1:10" ht="35.1" hidden="1" customHeight="1">
      <c r="A243" s="13"/>
      <c r="B243" s="1"/>
      <c r="C243" s="36"/>
      <c r="D243" s="138"/>
      <c r="E243" s="267"/>
      <c r="F243" s="262"/>
      <c r="G243" s="41" t="str">
        <f>VLOOKUP(C243,'[2]Acha Air Sales Price List'!$B$1:$D$65536,3,FALSE)</f>
        <v>Exchange rate :</v>
      </c>
      <c r="H243" s="21">
        <f>ROUND(IF(ISBLANK(C243),0,VLOOKUP(C243,'[2]Acha Air Sales Price List'!$B$1:$X$65536,12,FALSE)*$M$14),2)</f>
        <v>0</v>
      </c>
      <c r="I243" s="22">
        <f t="shared" si="5"/>
        <v>0</v>
      </c>
      <c r="J243" s="14"/>
    </row>
    <row r="244" spans="1:10" ht="35.1" hidden="1" customHeight="1">
      <c r="A244" s="13"/>
      <c r="B244" s="1"/>
      <c r="C244" s="36"/>
      <c r="D244" s="138"/>
      <c r="E244" s="267"/>
      <c r="F244" s="262"/>
      <c r="G244" s="41" t="str">
        <f>VLOOKUP(C244,'[2]Acha Air Sales Price List'!$B$1:$D$65536,3,FALSE)</f>
        <v>Exchange rate :</v>
      </c>
      <c r="H244" s="21">
        <f>ROUND(IF(ISBLANK(C244),0,VLOOKUP(C244,'[2]Acha Air Sales Price List'!$B$1:$X$65536,12,FALSE)*$M$14),2)</f>
        <v>0</v>
      </c>
      <c r="I244" s="22">
        <f t="shared" si="5"/>
        <v>0</v>
      </c>
      <c r="J244" s="14"/>
    </row>
    <row r="245" spans="1:10" ht="35.1" hidden="1" customHeight="1">
      <c r="A245" s="13"/>
      <c r="B245" s="1"/>
      <c r="C245" s="36"/>
      <c r="D245" s="138"/>
      <c r="E245" s="267"/>
      <c r="F245" s="262"/>
      <c r="G245" s="41" t="str">
        <f>VLOOKUP(C245,'[2]Acha Air Sales Price List'!$B$1:$D$65536,3,FALSE)</f>
        <v>Exchange rate :</v>
      </c>
      <c r="H245" s="21">
        <f>ROUND(IF(ISBLANK(C245),0,VLOOKUP(C245,'[2]Acha Air Sales Price List'!$B$1:$X$65536,12,FALSE)*$M$14),2)</f>
        <v>0</v>
      </c>
      <c r="I245" s="22">
        <f t="shared" si="5"/>
        <v>0</v>
      </c>
      <c r="J245" s="14"/>
    </row>
    <row r="246" spans="1:10" ht="35.1" hidden="1" customHeight="1">
      <c r="A246" s="13"/>
      <c r="B246" s="1"/>
      <c r="C246" s="36"/>
      <c r="D246" s="138"/>
      <c r="E246" s="267"/>
      <c r="F246" s="262"/>
      <c r="G246" s="41" t="str">
        <f>VLOOKUP(C246,'[2]Acha Air Sales Price List'!$B$1:$D$65536,3,FALSE)</f>
        <v>Exchange rate :</v>
      </c>
      <c r="H246" s="21">
        <f>ROUND(IF(ISBLANK(C246),0,VLOOKUP(C246,'[2]Acha Air Sales Price List'!$B$1:$X$65536,12,FALSE)*$M$14),2)</f>
        <v>0</v>
      </c>
      <c r="I246" s="22">
        <f t="shared" si="5"/>
        <v>0</v>
      </c>
      <c r="J246" s="14"/>
    </row>
    <row r="247" spans="1:10" ht="35.1" hidden="1" customHeight="1">
      <c r="A247" s="13"/>
      <c r="B247" s="1"/>
      <c r="C247" s="36"/>
      <c r="D247" s="138"/>
      <c r="E247" s="267"/>
      <c r="F247" s="262"/>
      <c r="G247" s="41" t="str">
        <f>VLOOKUP(C247,'[2]Acha Air Sales Price List'!$B$1:$D$65536,3,FALSE)</f>
        <v>Exchange rate :</v>
      </c>
      <c r="H247" s="21">
        <f>ROUND(IF(ISBLANK(C247),0,VLOOKUP(C247,'[2]Acha Air Sales Price List'!$B$1:$X$65536,12,FALSE)*$M$14),2)</f>
        <v>0</v>
      </c>
      <c r="I247" s="22">
        <f t="shared" si="5"/>
        <v>0</v>
      </c>
      <c r="J247" s="14"/>
    </row>
    <row r="248" spans="1:10" ht="35.1" hidden="1" customHeight="1">
      <c r="A248" s="13"/>
      <c r="B248" s="1"/>
      <c r="C248" s="36"/>
      <c r="D248" s="138"/>
      <c r="E248" s="267"/>
      <c r="F248" s="262"/>
      <c r="G248" s="41" t="str">
        <f>VLOOKUP(C248,'[2]Acha Air Sales Price List'!$B$1:$D$65536,3,FALSE)</f>
        <v>Exchange rate :</v>
      </c>
      <c r="H248" s="21">
        <f>ROUND(IF(ISBLANK(C248),0,VLOOKUP(C248,'[2]Acha Air Sales Price List'!$B$1:$X$65536,12,FALSE)*$M$14),2)</f>
        <v>0</v>
      </c>
      <c r="I248" s="22">
        <f t="shared" si="5"/>
        <v>0</v>
      </c>
      <c r="J248" s="14"/>
    </row>
    <row r="249" spans="1:10" ht="35.1" hidden="1" customHeight="1">
      <c r="A249" s="13"/>
      <c r="B249" s="1"/>
      <c r="C249" s="36"/>
      <c r="D249" s="138"/>
      <c r="E249" s="267"/>
      <c r="F249" s="262"/>
      <c r="G249" s="41" t="str">
        <f>VLOOKUP(C249,'[2]Acha Air Sales Price List'!$B$1:$D$65536,3,FALSE)</f>
        <v>Exchange rate :</v>
      </c>
      <c r="H249" s="21">
        <f>ROUND(IF(ISBLANK(C249),0,VLOOKUP(C249,'[2]Acha Air Sales Price List'!$B$1:$X$65536,12,FALSE)*$M$14),2)</f>
        <v>0</v>
      </c>
      <c r="I249" s="22">
        <f t="shared" si="5"/>
        <v>0</v>
      </c>
      <c r="J249" s="14"/>
    </row>
    <row r="250" spans="1:10" ht="35.1" hidden="1" customHeight="1">
      <c r="A250" s="13"/>
      <c r="B250" s="1"/>
      <c r="C250" s="36"/>
      <c r="D250" s="138"/>
      <c r="E250" s="267"/>
      <c r="F250" s="262"/>
      <c r="G250" s="41" t="str">
        <f>VLOOKUP(C250,'[2]Acha Air Sales Price List'!$B$1:$D$65536,3,FALSE)</f>
        <v>Exchange rate :</v>
      </c>
      <c r="H250" s="21">
        <f>ROUND(IF(ISBLANK(C250),0,VLOOKUP(C250,'[2]Acha Air Sales Price List'!$B$1:$X$65536,12,FALSE)*$M$14),2)</f>
        <v>0</v>
      </c>
      <c r="I250" s="22">
        <f t="shared" si="5"/>
        <v>0</v>
      </c>
      <c r="J250" s="14"/>
    </row>
    <row r="251" spans="1:10" ht="35.1" hidden="1" customHeight="1">
      <c r="A251" s="13"/>
      <c r="B251" s="1"/>
      <c r="C251" s="36"/>
      <c r="D251" s="138"/>
      <c r="E251" s="267"/>
      <c r="F251" s="262"/>
      <c r="G251" s="41" t="str">
        <f>VLOOKUP(C251,'[2]Acha Air Sales Price List'!$B$1:$D$65536,3,FALSE)</f>
        <v>Exchange rate :</v>
      </c>
      <c r="H251" s="21">
        <f>ROUND(IF(ISBLANK(C251),0,VLOOKUP(C251,'[2]Acha Air Sales Price List'!$B$1:$X$65536,12,FALSE)*$M$14),2)</f>
        <v>0</v>
      </c>
      <c r="I251" s="22">
        <f t="shared" si="5"/>
        <v>0</v>
      </c>
      <c r="J251" s="14"/>
    </row>
    <row r="252" spans="1:10" ht="35.1" hidden="1" customHeight="1">
      <c r="A252" s="13"/>
      <c r="B252" s="1"/>
      <c r="C252" s="36"/>
      <c r="D252" s="138"/>
      <c r="E252" s="267"/>
      <c r="F252" s="262"/>
      <c r="G252" s="41" t="str">
        <f>VLOOKUP(C252,'[2]Acha Air Sales Price List'!$B$1:$D$65536,3,FALSE)</f>
        <v>Exchange rate :</v>
      </c>
      <c r="H252" s="21">
        <f>ROUND(IF(ISBLANK(C252),0,VLOOKUP(C252,'[2]Acha Air Sales Price List'!$B$1:$X$65536,12,FALSE)*$M$14),2)</f>
        <v>0</v>
      </c>
      <c r="I252" s="22">
        <f t="shared" si="5"/>
        <v>0</v>
      </c>
      <c r="J252" s="14"/>
    </row>
    <row r="253" spans="1:10" ht="35.1" hidden="1" customHeight="1">
      <c r="A253" s="13"/>
      <c r="B253" s="1"/>
      <c r="C253" s="36"/>
      <c r="D253" s="138"/>
      <c r="E253" s="267"/>
      <c r="F253" s="262"/>
      <c r="G253" s="41" t="str">
        <f>VLOOKUP(C253,'[2]Acha Air Sales Price List'!$B$1:$D$65536,3,FALSE)</f>
        <v>Exchange rate :</v>
      </c>
      <c r="H253" s="21">
        <f>ROUND(IF(ISBLANK(C253),0,VLOOKUP(C253,'[2]Acha Air Sales Price List'!$B$1:$X$65536,12,FALSE)*$M$14),2)</f>
        <v>0</v>
      </c>
      <c r="I253" s="22">
        <f t="shared" si="5"/>
        <v>0</v>
      </c>
      <c r="J253" s="14"/>
    </row>
    <row r="254" spans="1:10" ht="35.1" hidden="1" customHeight="1">
      <c r="A254" s="13"/>
      <c r="B254" s="1"/>
      <c r="C254" s="36"/>
      <c r="D254" s="138"/>
      <c r="E254" s="267"/>
      <c r="F254" s="262"/>
      <c r="G254" s="41" t="str">
        <f>VLOOKUP(C254,'[2]Acha Air Sales Price List'!$B$1:$D$65536,3,FALSE)</f>
        <v>Exchange rate :</v>
      </c>
      <c r="H254" s="21">
        <f>ROUND(IF(ISBLANK(C254),0,VLOOKUP(C254,'[2]Acha Air Sales Price List'!$B$1:$X$65536,12,FALSE)*$M$14),2)</f>
        <v>0</v>
      </c>
      <c r="I254" s="22">
        <f t="shared" si="5"/>
        <v>0</v>
      </c>
      <c r="J254" s="14"/>
    </row>
    <row r="255" spans="1:10" ht="35.1" hidden="1" customHeight="1">
      <c r="A255" s="13"/>
      <c r="B255" s="1"/>
      <c r="C255" s="36"/>
      <c r="D255" s="138"/>
      <c r="E255" s="267"/>
      <c r="F255" s="262"/>
      <c r="G255" s="41" t="str">
        <f>VLOOKUP(C255,'[2]Acha Air Sales Price List'!$B$1:$D$65536,3,FALSE)</f>
        <v>Exchange rate :</v>
      </c>
      <c r="H255" s="21">
        <f>ROUND(IF(ISBLANK(C255),0,VLOOKUP(C255,'[2]Acha Air Sales Price List'!$B$1:$X$65536,12,FALSE)*$M$14),2)</f>
        <v>0</v>
      </c>
      <c r="I255" s="22">
        <f t="shared" si="5"/>
        <v>0</v>
      </c>
      <c r="J255" s="14"/>
    </row>
    <row r="256" spans="1:10" ht="35.1" hidden="1" customHeight="1">
      <c r="A256" s="13"/>
      <c r="B256" s="1"/>
      <c r="C256" s="36"/>
      <c r="D256" s="138"/>
      <c r="E256" s="267"/>
      <c r="F256" s="262"/>
      <c r="G256" s="41" t="str">
        <f>VLOOKUP(C256,'[2]Acha Air Sales Price List'!$B$1:$D$65536,3,FALSE)</f>
        <v>Exchange rate :</v>
      </c>
      <c r="H256" s="21">
        <f>ROUND(IF(ISBLANK(C256),0,VLOOKUP(C256,'[2]Acha Air Sales Price List'!$B$1:$X$65536,12,FALSE)*$M$14),2)</f>
        <v>0</v>
      </c>
      <c r="I256" s="22">
        <f t="shared" si="5"/>
        <v>0</v>
      </c>
      <c r="J256" s="14"/>
    </row>
    <row r="257" spans="1:10" ht="35.1" hidden="1" customHeight="1">
      <c r="A257" s="13"/>
      <c r="B257" s="1"/>
      <c r="C257" s="36"/>
      <c r="D257" s="138"/>
      <c r="E257" s="267"/>
      <c r="F257" s="262"/>
      <c r="G257" s="41" t="str">
        <f>VLOOKUP(C257,'[2]Acha Air Sales Price List'!$B$1:$D$65536,3,FALSE)</f>
        <v>Exchange rate :</v>
      </c>
      <c r="H257" s="21">
        <f>ROUND(IF(ISBLANK(C257),0,VLOOKUP(C257,'[2]Acha Air Sales Price List'!$B$1:$X$65536,12,FALSE)*$M$14),2)</f>
        <v>0</v>
      </c>
      <c r="I257" s="22">
        <f t="shared" si="5"/>
        <v>0</v>
      </c>
      <c r="J257" s="14"/>
    </row>
    <row r="258" spans="1:10" ht="35.1" hidden="1" customHeight="1">
      <c r="A258" s="13"/>
      <c r="B258" s="1"/>
      <c r="C258" s="36"/>
      <c r="D258" s="138"/>
      <c r="E258" s="267"/>
      <c r="F258" s="262"/>
      <c r="G258" s="41" t="str">
        <f>VLOOKUP(C258,'[2]Acha Air Sales Price List'!$B$1:$D$65536,3,FALSE)</f>
        <v>Exchange rate :</v>
      </c>
      <c r="H258" s="21">
        <f>ROUND(IF(ISBLANK(C258),0,VLOOKUP(C258,'[2]Acha Air Sales Price List'!$B$1:$X$65536,12,FALSE)*$M$14),2)</f>
        <v>0</v>
      </c>
      <c r="I258" s="22">
        <f t="shared" si="5"/>
        <v>0</v>
      </c>
      <c r="J258" s="14"/>
    </row>
    <row r="259" spans="1:10" ht="35.1" hidden="1" customHeight="1">
      <c r="A259" s="13"/>
      <c r="B259" s="1"/>
      <c r="C259" s="37"/>
      <c r="D259" s="119"/>
      <c r="E259" s="267"/>
      <c r="F259" s="262"/>
      <c r="G259" s="41" t="str">
        <f>VLOOKUP(C259,'[2]Acha Air Sales Price List'!$B$1:$D$65536,3,FALSE)</f>
        <v>Exchange rate :</v>
      </c>
      <c r="H259" s="21">
        <f>ROUND(IF(ISBLANK(C259),0,VLOOKUP(C259,'[2]Acha Air Sales Price List'!$B$1:$X$65536,12,FALSE)*$M$14),2)</f>
        <v>0</v>
      </c>
      <c r="I259" s="22">
        <f t="shared" si="5"/>
        <v>0</v>
      </c>
      <c r="J259" s="14"/>
    </row>
    <row r="260" spans="1:10" ht="35.1" hidden="1" customHeight="1">
      <c r="A260" s="13"/>
      <c r="B260" s="1"/>
      <c r="C260" s="36"/>
      <c r="D260" s="138"/>
      <c r="E260" s="267"/>
      <c r="F260" s="262"/>
      <c r="G260" s="41" t="str">
        <f>VLOOKUP(C260,'[2]Acha Air Sales Price List'!$B$1:$D$65536,3,FALSE)</f>
        <v>Exchange rate :</v>
      </c>
      <c r="H260" s="21">
        <f>ROUND(IF(ISBLANK(C260),0,VLOOKUP(C260,'[2]Acha Air Sales Price List'!$B$1:$X$65536,12,FALSE)*$M$14),2)</f>
        <v>0</v>
      </c>
      <c r="I260" s="22">
        <f t="shared" si="5"/>
        <v>0</v>
      </c>
      <c r="J260" s="14"/>
    </row>
    <row r="261" spans="1:10" ht="35.1" hidden="1" customHeight="1">
      <c r="A261" s="13"/>
      <c r="B261" s="1"/>
      <c r="C261" s="36"/>
      <c r="D261" s="138"/>
      <c r="E261" s="267"/>
      <c r="F261" s="262"/>
      <c r="G261" s="41" t="str">
        <f>VLOOKUP(C261,'[2]Acha Air Sales Price List'!$B$1:$D$65536,3,FALSE)</f>
        <v>Exchange rate :</v>
      </c>
      <c r="H261" s="21">
        <f>ROUND(IF(ISBLANK(C261),0,VLOOKUP(C261,'[2]Acha Air Sales Price List'!$B$1:$X$65536,12,FALSE)*$M$14),2)</f>
        <v>0</v>
      </c>
      <c r="I261" s="22">
        <f t="shared" si="5"/>
        <v>0</v>
      </c>
      <c r="J261" s="14"/>
    </row>
    <row r="262" spans="1:10" ht="35.1" hidden="1" customHeight="1">
      <c r="A262" s="13"/>
      <c r="B262" s="1"/>
      <c r="C262" s="36"/>
      <c r="D262" s="138"/>
      <c r="E262" s="267"/>
      <c r="F262" s="262"/>
      <c r="G262" s="41" t="str">
        <f>VLOOKUP(C262,'[2]Acha Air Sales Price List'!$B$1:$D$65536,3,FALSE)</f>
        <v>Exchange rate :</v>
      </c>
      <c r="H262" s="21">
        <f>ROUND(IF(ISBLANK(C262),0,VLOOKUP(C262,'[2]Acha Air Sales Price List'!$B$1:$X$65536,12,FALSE)*$M$14),2)</f>
        <v>0</v>
      </c>
      <c r="I262" s="22">
        <f t="shared" si="5"/>
        <v>0</v>
      </c>
      <c r="J262" s="14"/>
    </row>
    <row r="263" spans="1:10" ht="35.1" hidden="1" customHeight="1">
      <c r="A263" s="13"/>
      <c r="B263" s="1"/>
      <c r="C263" s="36"/>
      <c r="D263" s="138"/>
      <c r="E263" s="267"/>
      <c r="F263" s="262"/>
      <c r="G263" s="41" t="str">
        <f>VLOOKUP(C263,'[2]Acha Air Sales Price List'!$B$1:$D$65536,3,FALSE)</f>
        <v>Exchange rate :</v>
      </c>
      <c r="H263" s="21">
        <f>ROUND(IF(ISBLANK(C263),0,VLOOKUP(C263,'[2]Acha Air Sales Price List'!$B$1:$X$65536,12,FALSE)*$M$14),2)</f>
        <v>0</v>
      </c>
      <c r="I263" s="22">
        <f t="shared" si="5"/>
        <v>0</v>
      </c>
      <c r="J263" s="14"/>
    </row>
    <row r="264" spans="1:10" ht="35.1" hidden="1" customHeight="1">
      <c r="A264" s="13"/>
      <c r="B264" s="1"/>
      <c r="C264" s="36"/>
      <c r="D264" s="138"/>
      <c r="E264" s="267"/>
      <c r="F264" s="262"/>
      <c r="G264" s="41" t="str">
        <f>VLOOKUP(C264,'[2]Acha Air Sales Price List'!$B$1:$D$65536,3,FALSE)</f>
        <v>Exchange rate :</v>
      </c>
      <c r="H264" s="21">
        <f>ROUND(IF(ISBLANK(C264),0,VLOOKUP(C264,'[2]Acha Air Sales Price List'!$B$1:$X$65536,12,FALSE)*$M$14),2)</f>
        <v>0</v>
      </c>
      <c r="I264" s="22">
        <f t="shared" si="5"/>
        <v>0</v>
      </c>
      <c r="J264" s="14"/>
    </row>
    <row r="265" spans="1:10" ht="35.1" hidden="1" customHeight="1">
      <c r="A265" s="13"/>
      <c r="B265" s="1"/>
      <c r="C265" s="36"/>
      <c r="D265" s="138"/>
      <c r="E265" s="267"/>
      <c r="F265" s="262"/>
      <c r="G265" s="41" t="str">
        <f>VLOOKUP(C265,'[2]Acha Air Sales Price List'!$B$1:$D$65536,3,FALSE)</f>
        <v>Exchange rate :</v>
      </c>
      <c r="H265" s="21">
        <f>ROUND(IF(ISBLANK(C265),0,VLOOKUP(C265,'[2]Acha Air Sales Price List'!$B$1:$X$65536,12,FALSE)*$M$14),2)</f>
        <v>0</v>
      </c>
      <c r="I265" s="22">
        <f t="shared" si="5"/>
        <v>0</v>
      </c>
      <c r="J265" s="14"/>
    </row>
    <row r="266" spans="1:10" ht="35.1" hidden="1" customHeight="1">
      <c r="A266" s="13"/>
      <c r="B266" s="1"/>
      <c r="C266" s="36"/>
      <c r="D266" s="138"/>
      <c r="E266" s="267"/>
      <c r="F266" s="262"/>
      <c r="G266" s="41" t="str">
        <f>VLOOKUP(C266,'[2]Acha Air Sales Price List'!$B$1:$D$65536,3,FALSE)</f>
        <v>Exchange rate :</v>
      </c>
      <c r="H266" s="21">
        <f>ROUND(IF(ISBLANK(C266),0,VLOOKUP(C266,'[2]Acha Air Sales Price List'!$B$1:$X$65536,12,FALSE)*$M$14),2)</f>
        <v>0</v>
      </c>
      <c r="I266" s="22">
        <f t="shared" si="5"/>
        <v>0</v>
      </c>
      <c r="J266" s="14"/>
    </row>
    <row r="267" spans="1:10" ht="35.1" hidden="1" customHeight="1">
      <c r="A267" s="13"/>
      <c r="B267" s="1"/>
      <c r="C267" s="36"/>
      <c r="D267" s="138"/>
      <c r="E267" s="267"/>
      <c r="F267" s="262"/>
      <c r="G267" s="41" t="str">
        <f>VLOOKUP(C267,'[2]Acha Air Sales Price List'!$B$1:$D$65536,3,FALSE)</f>
        <v>Exchange rate :</v>
      </c>
      <c r="H267" s="21">
        <f>ROUND(IF(ISBLANK(C267),0,VLOOKUP(C267,'[2]Acha Air Sales Price List'!$B$1:$X$65536,12,FALSE)*$M$14),2)</f>
        <v>0</v>
      </c>
      <c r="I267" s="22">
        <f t="shared" si="5"/>
        <v>0</v>
      </c>
      <c r="J267" s="14"/>
    </row>
    <row r="268" spans="1:10" ht="35.1" hidden="1" customHeight="1">
      <c r="A268" s="13"/>
      <c r="B268" s="1"/>
      <c r="C268" s="36"/>
      <c r="D268" s="138"/>
      <c r="E268" s="267"/>
      <c r="F268" s="262"/>
      <c r="G268" s="41" t="str">
        <f>VLOOKUP(C268,'[2]Acha Air Sales Price List'!$B$1:$D$65536,3,FALSE)</f>
        <v>Exchange rate :</v>
      </c>
      <c r="H268" s="21">
        <f>ROUND(IF(ISBLANK(C268),0,VLOOKUP(C268,'[2]Acha Air Sales Price List'!$B$1:$X$65536,12,FALSE)*$M$14),2)</f>
        <v>0</v>
      </c>
      <c r="I268" s="22">
        <f t="shared" si="5"/>
        <v>0</v>
      </c>
      <c r="J268" s="14"/>
    </row>
    <row r="269" spans="1:10" ht="35.1" hidden="1" customHeight="1">
      <c r="A269" s="13"/>
      <c r="B269" s="1"/>
      <c r="C269" s="36"/>
      <c r="D269" s="138"/>
      <c r="E269" s="267"/>
      <c r="F269" s="262"/>
      <c r="G269" s="41" t="str">
        <f>VLOOKUP(C269,'[2]Acha Air Sales Price List'!$B$1:$D$65536,3,FALSE)</f>
        <v>Exchange rate :</v>
      </c>
      <c r="H269" s="21">
        <f>ROUND(IF(ISBLANK(C269),0,VLOOKUP(C269,'[2]Acha Air Sales Price List'!$B$1:$X$65536,12,FALSE)*$M$14),2)</f>
        <v>0</v>
      </c>
      <c r="I269" s="22">
        <f t="shared" si="5"/>
        <v>0</v>
      </c>
      <c r="J269" s="14"/>
    </row>
    <row r="270" spans="1:10" ht="35.1" hidden="1" customHeight="1">
      <c r="A270" s="13"/>
      <c r="B270" s="1"/>
      <c r="C270" s="36"/>
      <c r="D270" s="138"/>
      <c r="E270" s="267"/>
      <c r="F270" s="262"/>
      <c r="G270" s="41" t="str">
        <f>VLOOKUP(C270,'[2]Acha Air Sales Price List'!$B$1:$D$65536,3,FALSE)</f>
        <v>Exchange rate :</v>
      </c>
      <c r="H270" s="21">
        <f>ROUND(IF(ISBLANK(C270),0,VLOOKUP(C270,'[2]Acha Air Sales Price List'!$B$1:$X$65536,12,FALSE)*$M$14),2)</f>
        <v>0</v>
      </c>
      <c r="I270" s="22">
        <f t="shared" si="5"/>
        <v>0</v>
      </c>
      <c r="J270" s="14"/>
    </row>
    <row r="271" spans="1:10" ht="35.1" hidden="1" customHeight="1">
      <c r="A271" s="13"/>
      <c r="B271" s="1"/>
      <c r="C271" s="36"/>
      <c r="D271" s="138"/>
      <c r="E271" s="267"/>
      <c r="F271" s="262"/>
      <c r="G271" s="41" t="str">
        <f>VLOOKUP(C271,'[2]Acha Air Sales Price List'!$B$1:$D$65536,3,FALSE)</f>
        <v>Exchange rate :</v>
      </c>
      <c r="H271" s="21">
        <f>ROUND(IF(ISBLANK(C271),0,VLOOKUP(C271,'[2]Acha Air Sales Price List'!$B$1:$X$65536,12,FALSE)*$M$14),2)</f>
        <v>0</v>
      </c>
      <c r="I271" s="22">
        <f t="shared" si="5"/>
        <v>0</v>
      </c>
      <c r="J271" s="14"/>
    </row>
    <row r="272" spans="1:10" ht="35.1" hidden="1" customHeight="1">
      <c r="A272" s="13"/>
      <c r="B272" s="1"/>
      <c r="C272" s="36"/>
      <c r="D272" s="138"/>
      <c r="E272" s="267"/>
      <c r="F272" s="262"/>
      <c r="G272" s="41" t="str">
        <f>VLOOKUP(C272,'[2]Acha Air Sales Price List'!$B$1:$D$65536,3,FALSE)</f>
        <v>Exchange rate :</v>
      </c>
      <c r="H272" s="21">
        <f>ROUND(IF(ISBLANK(C272),0,VLOOKUP(C272,'[2]Acha Air Sales Price List'!$B$1:$X$65536,12,FALSE)*$M$14),2)</f>
        <v>0</v>
      </c>
      <c r="I272" s="22">
        <f t="shared" si="5"/>
        <v>0</v>
      </c>
      <c r="J272" s="14"/>
    </row>
    <row r="273" spans="1:10" ht="35.1" hidden="1" customHeight="1">
      <c r="A273" s="13"/>
      <c r="B273" s="1"/>
      <c r="C273" s="36"/>
      <c r="D273" s="138"/>
      <c r="E273" s="267"/>
      <c r="F273" s="262"/>
      <c r="G273" s="41" t="str">
        <f>VLOOKUP(C273,'[2]Acha Air Sales Price List'!$B$1:$D$65536,3,FALSE)</f>
        <v>Exchange rate :</v>
      </c>
      <c r="H273" s="21">
        <f>ROUND(IF(ISBLANK(C273),0,VLOOKUP(C273,'[2]Acha Air Sales Price List'!$B$1:$X$65536,12,FALSE)*$M$14),2)</f>
        <v>0</v>
      </c>
      <c r="I273" s="22">
        <f t="shared" si="5"/>
        <v>0</v>
      </c>
      <c r="J273" s="14"/>
    </row>
    <row r="274" spans="1:10" ht="35.1" hidden="1" customHeight="1">
      <c r="A274" s="13"/>
      <c r="B274" s="1"/>
      <c r="C274" s="36"/>
      <c r="D274" s="138"/>
      <c r="E274" s="267"/>
      <c r="F274" s="262"/>
      <c r="G274" s="41" t="str">
        <f>VLOOKUP(C274,'[2]Acha Air Sales Price List'!$B$1:$D$65536,3,FALSE)</f>
        <v>Exchange rate :</v>
      </c>
      <c r="H274" s="21">
        <f>ROUND(IF(ISBLANK(C274),0,VLOOKUP(C274,'[2]Acha Air Sales Price List'!$B$1:$X$65536,12,FALSE)*$M$14),2)</f>
        <v>0</v>
      </c>
      <c r="I274" s="22">
        <f t="shared" si="5"/>
        <v>0</v>
      </c>
      <c r="J274" s="14"/>
    </row>
    <row r="275" spans="1:10" ht="35.1" hidden="1" customHeight="1">
      <c r="A275" s="13"/>
      <c r="B275" s="1"/>
      <c r="C275" s="36"/>
      <c r="D275" s="138"/>
      <c r="E275" s="267"/>
      <c r="F275" s="262"/>
      <c r="G275" s="41" t="str">
        <f>VLOOKUP(C275,'[2]Acha Air Sales Price List'!$B$1:$D$65536,3,FALSE)</f>
        <v>Exchange rate :</v>
      </c>
      <c r="H275" s="21">
        <f>ROUND(IF(ISBLANK(C275),0,VLOOKUP(C275,'[2]Acha Air Sales Price List'!$B$1:$X$65536,12,FALSE)*$M$14),2)</f>
        <v>0</v>
      </c>
      <c r="I275" s="22">
        <f t="shared" si="5"/>
        <v>0</v>
      </c>
      <c r="J275" s="14"/>
    </row>
    <row r="276" spans="1:10" ht="35.1" hidden="1" customHeight="1">
      <c r="A276" s="13"/>
      <c r="B276" s="1"/>
      <c r="C276" s="36"/>
      <c r="D276" s="138"/>
      <c r="E276" s="267"/>
      <c r="F276" s="262"/>
      <c r="G276" s="41" t="str">
        <f>VLOOKUP(C276,'[2]Acha Air Sales Price List'!$B$1:$D$65536,3,FALSE)</f>
        <v>Exchange rate :</v>
      </c>
      <c r="H276" s="21">
        <f>ROUND(IF(ISBLANK(C276),0,VLOOKUP(C276,'[2]Acha Air Sales Price List'!$B$1:$X$65536,12,FALSE)*$M$14),2)</f>
        <v>0</v>
      </c>
      <c r="I276" s="22">
        <f t="shared" si="5"/>
        <v>0</v>
      </c>
      <c r="J276" s="14"/>
    </row>
    <row r="277" spans="1:10" ht="35.1" hidden="1" customHeight="1">
      <c r="A277" s="13"/>
      <c r="B277" s="1"/>
      <c r="C277" s="36"/>
      <c r="D277" s="138"/>
      <c r="E277" s="267"/>
      <c r="F277" s="262"/>
      <c r="G277" s="41" t="str">
        <f>VLOOKUP(C277,'[2]Acha Air Sales Price List'!$B$1:$D$65536,3,FALSE)</f>
        <v>Exchange rate :</v>
      </c>
      <c r="H277" s="21">
        <f>ROUND(IF(ISBLANK(C277),0,VLOOKUP(C277,'[2]Acha Air Sales Price List'!$B$1:$X$65536,12,FALSE)*$M$14),2)</f>
        <v>0</v>
      </c>
      <c r="I277" s="22">
        <f t="shared" si="5"/>
        <v>0</v>
      </c>
      <c r="J277" s="14"/>
    </row>
    <row r="278" spans="1:10" ht="35.1" hidden="1" customHeight="1">
      <c r="A278" s="13"/>
      <c r="B278" s="1"/>
      <c r="C278" s="36"/>
      <c r="D278" s="138"/>
      <c r="E278" s="267"/>
      <c r="F278" s="262"/>
      <c r="G278" s="41" t="str">
        <f>VLOOKUP(C278,'[2]Acha Air Sales Price List'!$B$1:$D$65536,3,FALSE)</f>
        <v>Exchange rate :</v>
      </c>
      <c r="H278" s="21">
        <f>ROUND(IF(ISBLANK(C278),0,VLOOKUP(C278,'[2]Acha Air Sales Price List'!$B$1:$X$65536,12,FALSE)*$M$14),2)</f>
        <v>0</v>
      </c>
      <c r="I278" s="22">
        <f t="shared" si="5"/>
        <v>0</v>
      </c>
      <c r="J278" s="14"/>
    </row>
    <row r="279" spans="1:10" ht="35.1" hidden="1" customHeight="1">
      <c r="A279" s="13"/>
      <c r="B279" s="1"/>
      <c r="C279" s="36"/>
      <c r="D279" s="138"/>
      <c r="E279" s="267"/>
      <c r="F279" s="262"/>
      <c r="G279" s="41" t="str">
        <f>VLOOKUP(C279,'[2]Acha Air Sales Price List'!$B$1:$D$65536,3,FALSE)</f>
        <v>Exchange rate :</v>
      </c>
      <c r="H279" s="21">
        <f>ROUND(IF(ISBLANK(C279),0,VLOOKUP(C279,'[2]Acha Air Sales Price List'!$B$1:$X$65536,12,FALSE)*$M$14),2)</f>
        <v>0</v>
      </c>
      <c r="I279" s="22">
        <f t="shared" si="5"/>
        <v>0</v>
      </c>
      <c r="J279" s="14"/>
    </row>
    <row r="280" spans="1:10" ht="35.1" hidden="1" customHeight="1">
      <c r="A280" s="13"/>
      <c r="B280" s="1"/>
      <c r="C280" s="36"/>
      <c r="D280" s="138"/>
      <c r="E280" s="267"/>
      <c r="F280" s="262"/>
      <c r="G280" s="41" t="str">
        <f>VLOOKUP(C280,'[2]Acha Air Sales Price List'!$B$1:$D$65536,3,FALSE)</f>
        <v>Exchange rate :</v>
      </c>
      <c r="H280" s="21">
        <f>ROUND(IF(ISBLANK(C280),0,VLOOKUP(C280,'[2]Acha Air Sales Price List'!$B$1:$X$65536,12,FALSE)*$M$14),2)</f>
        <v>0</v>
      </c>
      <c r="I280" s="22">
        <f t="shared" si="5"/>
        <v>0</v>
      </c>
      <c r="J280" s="14"/>
    </row>
    <row r="281" spans="1:10" ht="35.1" hidden="1" customHeight="1">
      <c r="A281" s="13"/>
      <c r="B281" s="1"/>
      <c r="C281" s="36"/>
      <c r="D281" s="138"/>
      <c r="E281" s="267"/>
      <c r="F281" s="262"/>
      <c r="G281" s="41" t="str">
        <f>VLOOKUP(C281,'[2]Acha Air Sales Price List'!$B$1:$D$65536,3,FALSE)</f>
        <v>Exchange rate :</v>
      </c>
      <c r="H281" s="21">
        <f>ROUND(IF(ISBLANK(C281),0,VLOOKUP(C281,'[2]Acha Air Sales Price List'!$B$1:$X$65536,12,FALSE)*$M$14),2)</f>
        <v>0</v>
      </c>
      <c r="I281" s="22">
        <f t="shared" si="5"/>
        <v>0</v>
      </c>
      <c r="J281" s="14"/>
    </row>
    <row r="282" spans="1:10" ht="35.1" hidden="1" customHeight="1">
      <c r="A282" s="13"/>
      <c r="B282" s="1"/>
      <c r="C282" s="36"/>
      <c r="D282" s="138"/>
      <c r="E282" s="267"/>
      <c r="F282" s="262"/>
      <c r="G282" s="41" t="str">
        <f>VLOOKUP(C282,'[2]Acha Air Sales Price List'!$B$1:$D$65536,3,FALSE)</f>
        <v>Exchange rate :</v>
      </c>
      <c r="H282" s="21">
        <f>ROUND(IF(ISBLANK(C282),0,VLOOKUP(C282,'[2]Acha Air Sales Price List'!$B$1:$X$65536,12,FALSE)*$M$14),2)</f>
        <v>0</v>
      </c>
      <c r="I282" s="22">
        <f t="shared" si="5"/>
        <v>0</v>
      </c>
      <c r="J282" s="14"/>
    </row>
    <row r="283" spans="1:10" ht="35.1" hidden="1" customHeight="1">
      <c r="A283" s="13"/>
      <c r="B283" s="1"/>
      <c r="C283" s="36"/>
      <c r="D283" s="138"/>
      <c r="E283" s="267"/>
      <c r="F283" s="262"/>
      <c r="G283" s="41" t="str">
        <f>VLOOKUP(C283,'[2]Acha Air Sales Price List'!$B$1:$D$65536,3,FALSE)</f>
        <v>Exchange rate :</v>
      </c>
      <c r="H283" s="21">
        <f>ROUND(IF(ISBLANK(C283),0,VLOOKUP(C283,'[2]Acha Air Sales Price List'!$B$1:$X$65536,12,FALSE)*$M$14),2)</f>
        <v>0</v>
      </c>
      <c r="I283" s="22">
        <f t="shared" si="5"/>
        <v>0</v>
      </c>
      <c r="J283" s="14"/>
    </row>
    <row r="284" spans="1:10" ht="35.1" hidden="1" customHeight="1">
      <c r="A284" s="13"/>
      <c r="B284" s="1"/>
      <c r="C284" s="36"/>
      <c r="D284" s="138"/>
      <c r="E284" s="267"/>
      <c r="F284" s="262"/>
      <c r="G284" s="41" t="str">
        <f>VLOOKUP(C284,'[2]Acha Air Sales Price List'!$B$1:$D$65536,3,FALSE)</f>
        <v>Exchange rate :</v>
      </c>
      <c r="H284" s="21">
        <f>ROUND(IF(ISBLANK(C284),0,VLOOKUP(C284,'[2]Acha Air Sales Price List'!$B$1:$X$65536,12,FALSE)*$M$14),2)</f>
        <v>0</v>
      </c>
      <c r="I284" s="22">
        <f t="shared" si="5"/>
        <v>0</v>
      </c>
      <c r="J284" s="14"/>
    </row>
    <row r="285" spans="1:10" ht="35.1" hidden="1" customHeight="1">
      <c r="A285" s="13"/>
      <c r="B285" s="1"/>
      <c r="C285" s="36"/>
      <c r="D285" s="138"/>
      <c r="E285" s="267"/>
      <c r="F285" s="262"/>
      <c r="G285" s="41" t="str">
        <f>VLOOKUP(C285,'[2]Acha Air Sales Price List'!$B$1:$D$65536,3,FALSE)</f>
        <v>Exchange rate :</v>
      </c>
      <c r="H285" s="21">
        <f>ROUND(IF(ISBLANK(C285),0,VLOOKUP(C285,'[2]Acha Air Sales Price List'!$B$1:$X$65536,12,FALSE)*$M$14),2)</f>
        <v>0</v>
      </c>
      <c r="I285" s="22">
        <f t="shared" si="5"/>
        <v>0</v>
      </c>
      <c r="J285" s="14"/>
    </row>
    <row r="286" spans="1:10" ht="35.1" hidden="1" customHeight="1">
      <c r="A286" s="13"/>
      <c r="B286" s="1"/>
      <c r="C286" s="36"/>
      <c r="D286" s="138"/>
      <c r="E286" s="267"/>
      <c r="F286" s="262"/>
      <c r="G286" s="41" t="str">
        <f>VLOOKUP(C286,'[2]Acha Air Sales Price List'!$B$1:$D$65536,3,FALSE)</f>
        <v>Exchange rate :</v>
      </c>
      <c r="H286" s="21">
        <f>ROUND(IF(ISBLANK(C286),0,VLOOKUP(C286,'[2]Acha Air Sales Price List'!$B$1:$X$65536,12,FALSE)*$M$14),2)</f>
        <v>0</v>
      </c>
      <c r="I286" s="22">
        <f t="shared" si="5"/>
        <v>0</v>
      </c>
      <c r="J286" s="14"/>
    </row>
    <row r="287" spans="1:10" ht="35.1" hidden="1" customHeight="1">
      <c r="A287" s="13"/>
      <c r="B287" s="1"/>
      <c r="C287" s="37"/>
      <c r="D287" s="119"/>
      <c r="E287" s="267"/>
      <c r="F287" s="262"/>
      <c r="G287" s="41" t="str">
        <f>VLOOKUP(C287,'[2]Acha Air Sales Price List'!$B$1:$D$65536,3,FALSE)</f>
        <v>Exchange rate :</v>
      </c>
      <c r="H287" s="21">
        <f>ROUND(IF(ISBLANK(C287),0,VLOOKUP(C287,'[2]Acha Air Sales Price List'!$B$1:$X$65536,12,FALSE)*$M$14),2)</f>
        <v>0</v>
      </c>
      <c r="I287" s="22">
        <f>ROUND(IF(ISNUMBER(B287), H287*B287, 0),5)</f>
        <v>0</v>
      </c>
      <c r="J287" s="14"/>
    </row>
    <row r="288" spans="1:10" ht="35.1" hidden="1" customHeight="1">
      <c r="A288" s="13"/>
      <c r="B288" s="1"/>
      <c r="C288" s="36"/>
      <c r="D288" s="138"/>
      <c r="E288" s="267"/>
      <c r="F288" s="262"/>
      <c r="G288" s="41" t="str">
        <f>VLOOKUP(C288,'[2]Acha Air Sales Price List'!$B$1:$D$65536,3,FALSE)</f>
        <v>Exchange rate :</v>
      </c>
      <c r="H288" s="21">
        <f>ROUND(IF(ISBLANK(C288),0,VLOOKUP(C288,'[2]Acha Air Sales Price List'!$B$1:$X$65536,12,FALSE)*$M$14),2)</f>
        <v>0</v>
      </c>
      <c r="I288" s="22">
        <f t="shared" ref="I288:I304" si="6">ROUND(IF(ISNUMBER(B288), H288*B288, 0),5)</f>
        <v>0</v>
      </c>
      <c r="J288" s="14"/>
    </row>
    <row r="289" spans="1:10" ht="35.1" hidden="1" customHeight="1">
      <c r="A289" s="13"/>
      <c r="B289" s="1"/>
      <c r="C289" s="36"/>
      <c r="D289" s="138"/>
      <c r="E289" s="267"/>
      <c r="F289" s="262"/>
      <c r="G289" s="41" t="str">
        <f>VLOOKUP(C289,'[2]Acha Air Sales Price List'!$B$1:$D$65536,3,FALSE)</f>
        <v>Exchange rate :</v>
      </c>
      <c r="H289" s="21">
        <f>ROUND(IF(ISBLANK(C289),0,VLOOKUP(C289,'[2]Acha Air Sales Price List'!$B$1:$X$65536,12,FALSE)*$M$14),2)</f>
        <v>0</v>
      </c>
      <c r="I289" s="22">
        <f t="shared" si="6"/>
        <v>0</v>
      </c>
      <c r="J289" s="14"/>
    </row>
    <row r="290" spans="1:10" ht="35.1" hidden="1" customHeight="1">
      <c r="A290" s="13"/>
      <c r="B290" s="1"/>
      <c r="C290" s="36"/>
      <c r="D290" s="138"/>
      <c r="E290" s="267"/>
      <c r="F290" s="262"/>
      <c r="G290" s="41" t="str">
        <f>VLOOKUP(C290,'[2]Acha Air Sales Price List'!$B$1:$D$65536,3,FALSE)</f>
        <v>Exchange rate :</v>
      </c>
      <c r="H290" s="21">
        <f>ROUND(IF(ISBLANK(C290),0,VLOOKUP(C290,'[2]Acha Air Sales Price List'!$B$1:$X$65536,12,FALSE)*$M$14),2)</f>
        <v>0</v>
      </c>
      <c r="I290" s="22">
        <f t="shared" si="6"/>
        <v>0</v>
      </c>
      <c r="J290" s="14"/>
    </row>
    <row r="291" spans="1:10" ht="35.1" hidden="1" customHeight="1">
      <c r="A291" s="13"/>
      <c r="B291" s="1"/>
      <c r="C291" s="36"/>
      <c r="D291" s="138"/>
      <c r="E291" s="267"/>
      <c r="F291" s="262"/>
      <c r="G291" s="41" t="str">
        <f>VLOOKUP(C291,'[2]Acha Air Sales Price List'!$B$1:$D$65536,3,FALSE)</f>
        <v>Exchange rate :</v>
      </c>
      <c r="H291" s="21">
        <f>ROUND(IF(ISBLANK(C291),0,VLOOKUP(C291,'[2]Acha Air Sales Price List'!$B$1:$X$65536,12,FALSE)*$M$14),2)</f>
        <v>0</v>
      </c>
      <c r="I291" s="22">
        <f t="shared" si="6"/>
        <v>0</v>
      </c>
      <c r="J291" s="14"/>
    </row>
    <row r="292" spans="1:10" ht="35.1" hidden="1" customHeight="1">
      <c r="A292" s="13"/>
      <c r="B292" s="1"/>
      <c r="C292" s="36"/>
      <c r="D292" s="138"/>
      <c r="E292" s="267"/>
      <c r="F292" s="262"/>
      <c r="G292" s="41" t="str">
        <f>VLOOKUP(C292,'[2]Acha Air Sales Price List'!$B$1:$D$65536,3,FALSE)</f>
        <v>Exchange rate :</v>
      </c>
      <c r="H292" s="21">
        <f>ROUND(IF(ISBLANK(C292),0,VLOOKUP(C292,'[2]Acha Air Sales Price List'!$B$1:$X$65536,12,FALSE)*$M$14),2)</f>
        <v>0</v>
      </c>
      <c r="I292" s="22">
        <f t="shared" si="6"/>
        <v>0</v>
      </c>
      <c r="J292" s="14"/>
    </row>
    <row r="293" spans="1:10" ht="35.1" hidden="1" customHeight="1">
      <c r="A293" s="13"/>
      <c r="B293" s="1"/>
      <c r="C293" s="36"/>
      <c r="D293" s="138"/>
      <c r="E293" s="267"/>
      <c r="F293" s="262"/>
      <c r="G293" s="41" t="str">
        <f>VLOOKUP(C293,'[2]Acha Air Sales Price List'!$B$1:$D$65536,3,FALSE)</f>
        <v>Exchange rate :</v>
      </c>
      <c r="H293" s="21">
        <f>ROUND(IF(ISBLANK(C293),0,VLOOKUP(C293,'[2]Acha Air Sales Price List'!$B$1:$X$65536,12,FALSE)*$M$14),2)</f>
        <v>0</v>
      </c>
      <c r="I293" s="22">
        <f t="shared" si="6"/>
        <v>0</v>
      </c>
      <c r="J293" s="14"/>
    </row>
    <row r="294" spans="1:10" ht="35.1" hidden="1" customHeight="1">
      <c r="A294" s="13"/>
      <c r="B294" s="1"/>
      <c r="C294" s="36"/>
      <c r="D294" s="138"/>
      <c r="E294" s="267"/>
      <c r="F294" s="262"/>
      <c r="G294" s="41" t="str">
        <f>VLOOKUP(C294,'[2]Acha Air Sales Price List'!$B$1:$D$65536,3,FALSE)</f>
        <v>Exchange rate :</v>
      </c>
      <c r="H294" s="21">
        <f>ROUND(IF(ISBLANK(C294),0,VLOOKUP(C294,'[2]Acha Air Sales Price List'!$B$1:$X$65536,12,FALSE)*$M$14),2)</f>
        <v>0</v>
      </c>
      <c r="I294" s="22">
        <f t="shared" si="6"/>
        <v>0</v>
      </c>
      <c r="J294" s="14"/>
    </row>
    <row r="295" spans="1:10" ht="35.1" hidden="1" customHeight="1">
      <c r="A295" s="13"/>
      <c r="B295" s="1"/>
      <c r="C295" s="36"/>
      <c r="D295" s="138"/>
      <c r="E295" s="267"/>
      <c r="F295" s="262"/>
      <c r="G295" s="41" t="str">
        <f>VLOOKUP(C295,'[2]Acha Air Sales Price List'!$B$1:$D$65536,3,FALSE)</f>
        <v>Exchange rate :</v>
      </c>
      <c r="H295" s="21">
        <f>ROUND(IF(ISBLANK(C295),0,VLOOKUP(C295,'[2]Acha Air Sales Price List'!$B$1:$X$65536,12,FALSE)*$M$14),2)</f>
        <v>0</v>
      </c>
      <c r="I295" s="22">
        <f t="shared" si="6"/>
        <v>0</v>
      </c>
      <c r="J295" s="14"/>
    </row>
    <row r="296" spans="1:10" ht="35.1" hidden="1" customHeight="1">
      <c r="A296" s="13"/>
      <c r="B296" s="1"/>
      <c r="C296" s="36"/>
      <c r="D296" s="138"/>
      <c r="E296" s="267"/>
      <c r="F296" s="262"/>
      <c r="G296" s="41" t="str">
        <f>VLOOKUP(C296,'[2]Acha Air Sales Price List'!$B$1:$D$65536,3,FALSE)</f>
        <v>Exchange rate :</v>
      </c>
      <c r="H296" s="21">
        <f>ROUND(IF(ISBLANK(C296),0,VLOOKUP(C296,'[2]Acha Air Sales Price List'!$B$1:$X$65536,12,FALSE)*$M$14),2)</f>
        <v>0</v>
      </c>
      <c r="I296" s="22">
        <f t="shared" si="6"/>
        <v>0</v>
      </c>
      <c r="J296" s="14"/>
    </row>
    <row r="297" spans="1:10" ht="35.1" hidden="1" customHeight="1">
      <c r="A297" s="13"/>
      <c r="B297" s="1"/>
      <c r="C297" s="36"/>
      <c r="D297" s="138"/>
      <c r="E297" s="267"/>
      <c r="F297" s="262"/>
      <c r="G297" s="41" t="str">
        <f>VLOOKUP(C297,'[2]Acha Air Sales Price List'!$B$1:$D$65536,3,FALSE)</f>
        <v>Exchange rate :</v>
      </c>
      <c r="H297" s="21">
        <f>ROUND(IF(ISBLANK(C297),0,VLOOKUP(C297,'[2]Acha Air Sales Price List'!$B$1:$X$65536,12,FALSE)*$M$14),2)</f>
        <v>0</v>
      </c>
      <c r="I297" s="22">
        <f t="shared" si="6"/>
        <v>0</v>
      </c>
      <c r="J297" s="14"/>
    </row>
    <row r="298" spans="1:10" ht="35.1" hidden="1" customHeight="1">
      <c r="A298" s="13"/>
      <c r="B298" s="1"/>
      <c r="C298" s="36"/>
      <c r="D298" s="138"/>
      <c r="E298" s="267"/>
      <c r="F298" s="262"/>
      <c r="G298" s="41" t="str">
        <f>VLOOKUP(C298,'[2]Acha Air Sales Price List'!$B$1:$D$65536,3,FALSE)</f>
        <v>Exchange rate :</v>
      </c>
      <c r="H298" s="21">
        <f>ROUND(IF(ISBLANK(C298),0,VLOOKUP(C298,'[2]Acha Air Sales Price List'!$B$1:$X$65536,12,FALSE)*$M$14),2)</f>
        <v>0</v>
      </c>
      <c r="I298" s="22">
        <f t="shared" si="6"/>
        <v>0</v>
      </c>
      <c r="J298" s="14"/>
    </row>
    <row r="299" spans="1:10" ht="35.1" hidden="1" customHeight="1">
      <c r="A299" s="13"/>
      <c r="B299" s="1"/>
      <c r="C299" s="36"/>
      <c r="D299" s="138"/>
      <c r="E299" s="267"/>
      <c r="F299" s="262"/>
      <c r="G299" s="41" t="str">
        <f>VLOOKUP(C299,'[2]Acha Air Sales Price List'!$B$1:$D$65536,3,FALSE)</f>
        <v>Exchange rate :</v>
      </c>
      <c r="H299" s="21">
        <f>ROUND(IF(ISBLANK(C299),0,VLOOKUP(C299,'[2]Acha Air Sales Price List'!$B$1:$X$65536,12,FALSE)*$M$14),2)</f>
        <v>0</v>
      </c>
      <c r="I299" s="22">
        <f t="shared" si="6"/>
        <v>0</v>
      </c>
      <c r="J299" s="14"/>
    </row>
    <row r="300" spans="1:10" ht="35.1" hidden="1" customHeight="1">
      <c r="A300" s="13"/>
      <c r="B300" s="1"/>
      <c r="C300" s="36"/>
      <c r="D300" s="138"/>
      <c r="E300" s="267"/>
      <c r="F300" s="262"/>
      <c r="G300" s="41" t="str">
        <f>VLOOKUP(C300,'[2]Acha Air Sales Price List'!$B$1:$D$65536,3,FALSE)</f>
        <v>Exchange rate :</v>
      </c>
      <c r="H300" s="21">
        <f>ROUND(IF(ISBLANK(C300),0,VLOOKUP(C300,'[2]Acha Air Sales Price List'!$B$1:$X$65536,12,FALSE)*$M$14),2)</f>
        <v>0</v>
      </c>
      <c r="I300" s="22">
        <f t="shared" si="6"/>
        <v>0</v>
      </c>
      <c r="J300" s="14"/>
    </row>
    <row r="301" spans="1:10" ht="35.1" hidden="1" customHeight="1">
      <c r="A301" s="13"/>
      <c r="B301" s="1"/>
      <c r="C301" s="36"/>
      <c r="D301" s="138"/>
      <c r="E301" s="267"/>
      <c r="F301" s="262"/>
      <c r="G301" s="41" t="str">
        <f>VLOOKUP(C301,'[2]Acha Air Sales Price List'!$B$1:$D$65536,3,FALSE)</f>
        <v>Exchange rate :</v>
      </c>
      <c r="H301" s="21">
        <f>ROUND(IF(ISBLANK(C301),0,VLOOKUP(C301,'[2]Acha Air Sales Price List'!$B$1:$X$65536,12,FALSE)*$M$14),2)</f>
        <v>0</v>
      </c>
      <c r="I301" s="22">
        <f t="shared" si="6"/>
        <v>0</v>
      </c>
      <c r="J301" s="14"/>
    </row>
    <row r="302" spans="1:10" ht="35.1" hidden="1" customHeight="1">
      <c r="A302" s="13"/>
      <c r="B302" s="1"/>
      <c r="C302" s="36"/>
      <c r="D302" s="138"/>
      <c r="E302" s="267"/>
      <c r="F302" s="262"/>
      <c r="G302" s="41" t="str">
        <f>VLOOKUP(C302,'[2]Acha Air Sales Price List'!$B$1:$D$65536,3,FALSE)</f>
        <v>Exchange rate :</v>
      </c>
      <c r="H302" s="21">
        <f>ROUND(IF(ISBLANK(C302),0,VLOOKUP(C302,'[2]Acha Air Sales Price List'!$B$1:$X$65536,12,FALSE)*$M$14),2)</f>
        <v>0</v>
      </c>
      <c r="I302" s="22">
        <f t="shared" si="6"/>
        <v>0</v>
      </c>
      <c r="J302" s="14"/>
    </row>
    <row r="303" spans="1:10" ht="35.1" hidden="1" customHeight="1">
      <c r="A303" s="13"/>
      <c r="B303" s="1"/>
      <c r="C303" s="37"/>
      <c r="D303" s="119"/>
      <c r="E303" s="267"/>
      <c r="F303" s="262"/>
      <c r="G303" s="41" t="str">
        <f>VLOOKUP(C303,'[2]Acha Air Sales Price List'!$B$1:$D$65536,3,FALSE)</f>
        <v>Exchange rate :</v>
      </c>
      <c r="H303" s="21">
        <f>ROUND(IF(ISBLANK(C303),0,VLOOKUP(C303,'[2]Acha Air Sales Price List'!$B$1:$X$65536,12,FALSE)*$M$14),2)</f>
        <v>0</v>
      </c>
      <c r="I303" s="22">
        <f t="shared" si="6"/>
        <v>0</v>
      </c>
      <c r="J303" s="14"/>
    </row>
    <row r="304" spans="1:10" ht="35.1" hidden="1" customHeight="1">
      <c r="A304" s="13"/>
      <c r="B304" s="1"/>
      <c r="C304" s="37"/>
      <c r="D304" s="119"/>
      <c r="E304" s="267"/>
      <c r="F304" s="262"/>
      <c r="G304" s="41" t="str">
        <f>VLOOKUP(C304,'[2]Acha Air Sales Price List'!$B$1:$D$65536,3,FALSE)</f>
        <v>Exchange rate :</v>
      </c>
      <c r="H304" s="21">
        <f>ROUND(IF(ISBLANK(C304),0,VLOOKUP(C304,'[2]Acha Air Sales Price List'!$B$1:$X$65536,12,FALSE)*$M$14),2)</f>
        <v>0</v>
      </c>
      <c r="I304" s="22">
        <f t="shared" si="6"/>
        <v>0</v>
      </c>
      <c r="J304" s="14"/>
    </row>
    <row r="305" spans="1:10" ht="35.1" hidden="1" customHeight="1">
      <c r="A305" s="13"/>
      <c r="B305" s="1"/>
      <c r="C305" s="36"/>
      <c r="D305" s="138"/>
      <c r="E305" s="267"/>
      <c r="F305" s="262"/>
      <c r="G305" s="41" t="str">
        <f>VLOOKUP(C305,'[2]Acha Air Sales Price List'!$B$1:$D$65536,3,FALSE)</f>
        <v>Exchange rate :</v>
      </c>
      <c r="H305" s="21">
        <f>ROUND(IF(ISBLANK(C305),0,VLOOKUP(C305,'[2]Acha Air Sales Price List'!$B$1:$X$65536,12,FALSE)*$M$14),2)</f>
        <v>0</v>
      </c>
      <c r="I305" s="22">
        <f>ROUND(IF(ISNUMBER(B305), H305*B305, 0),5)</f>
        <v>0</v>
      </c>
      <c r="J305" s="14"/>
    </row>
    <row r="306" spans="1:10" ht="35.1" hidden="1" customHeight="1">
      <c r="A306" s="13"/>
      <c r="B306" s="1"/>
      <c r="C306" s="36"/>
      <c r="D306" s="138"/>
      <c r="E306" s="267"/>
      <c r="F306" s="262"/>
      <c r="G306" s="41" t="str">
        <f>VLOOKUP(C306,'[2]Acha Air Sales Price List'!$B$1:$D$65536,3,FALSE)</f>
        <v>Exchange rate :</v>
      </c>
      <c r="H306" s="21">
        <f>ROUND(IF(ISBLANK(C306),0,VLOOKUP(C306,'[2]Acha Air Sales Price List'!$B$1:$X$65536,12,FALSE)*$M$14),2)</f>
        <v>0</v>
      </c>
      <c r="I306" s="22">
        <f t="shared" ref="I306:I343" si="7">ROUND(IF(ISNUMBER(B306), H306*B306, 0),5)</f>
        <v>0</v>
      </c>
      <c r="J306" s="14"/>
    </row>
    <row r="307" spans="1:10" ht="35.1" hidden="1" customHeight="1">
      <c r="A307" s="13"/>
      <c r="B307" s="1"/>
      <c r="C307" s="36"/>
      <c r="D307" s="138"/>
      <c r="E307" s="267"/>
      <c r="F307" s="262"/>
      <c r="G307" s="41" t="str">
        <f>VLOOKUP(C307,'[2]Acha Air Sales Price List'!$B$1:$D$65536,3,FALSE)</f>
        <v>Exchange rate :</v>
      </c>
      <c r="H307" s="21">
        <f>ROUND(IF(ISBLANK(C307),0,VLOOKUP(C307,'[2]Acha Air Sales Price List'!$B$1:$X$65536,12,FALSE)*$M$14),2)</f>
        <v>0</v>
      </c>
      <c r="I307" s="22">
        <f t="shared" si="7"/>
        <v>0</v>
      </c>
      <c r="J307" s="14"/>
    </row>
    <row r="308" spans="1:10" ht="35.1" hidden="1" customHeight="1">
      <c r="A308" s="13"/>
      <c r="B308" s="1"/>
      <c r="C308" s="36"/>
      <c r="D308" s="138"/>
      <c r="E308" s="267"/>
      <c r="F308" s="262"/>
      <c r="G308" s="41" t="str">
        <f>VLOOKUP(C308,'[2]Acha Air Sales Price List'!$B$1:$D$65536,3,FALSE)</f>
        <v>Exchange rate :</v>
      </c>
      <c r="H308" s="21">
        <f>ROUND(IF(ISBLANK(C308),0,VLOOKUP(C308,'[2]Acha Air Sales Price List'!$B$1:$X$65536,12,FALSE)*$M$14),2)</f>
        <v>0</v>
      </c>
      <c r="I308" s="22">
        <f t="shared" si="7"/>
        <v>0</v>
      </c>
      <c r="J308" s="14"/>
    </row>
    <row r="309" spans="1:10" ht="35.1" hidden="1" customHeight="1">
      <c r="A309" s="13"/>
      <c r="B309" s="1"/>
      <c r="C309" s="36"/>
      <c r="D309" s="138"/>
      <c r="E309" s="267"/>
      <c r="F309" s="262"/>
      <c r="G309" s="41" t="str">
        <f>VLOOKUP(C309,'[2]Acha Air Sales Price List'!$B$1:$D$65536,3,FALSE)</f>
        <v>Exchange rate :</v>
      </c>
      <c r="H309" s="21">
        <f>ROUND(IF(ISBLANK(C309),0,VLOOKUP(C309,'[2]Acha Air Sales Price List'!$B$1:$X$65536,12,FALSE)*$M$14),2)</f>
        <v>0</v>
      </c>
      <c r="I309" s="22">
        <f t="shared" si="7"/>
        <v>0</v>
      </c>
      <c r="J309" s="14"/>
    </row>
    <row r="310" spans="1:10" ht="35.1" hidden="1" customHeight="1">
      <c r="A310" s="13"/>
      <c r="B310" s="1"/>
      <c r="C310" s="36"/>
      <c r="D310" s="138"/>
      <c r="E310" s="267"/>
      <c r="F310" s="262"/>
      <c r="G310" s="41" t="str">
        <f>VLOOKUP(C310,'[2]Acha Air Sales Price List'!$B$1:$D$65536,3,FALSE)</f>
        <v>Exchange rate :</v>
      </c>
      <c r="H310" s="21">
        <f>ROUND(IF(ISBLANK(C310),0,VLOOKUP(C310,'[2]Acha Air Sales Price List'!$B$1:$X$65536,12,FALSE)*$M$14),2)</f>
        <v>0</v>
      </c>
      <c r="I310" s="22">
        <f t="shared" si="7"/>
        <v>0</v>
      </c>
      <c r="J310" s="14"/>
    </row>
    <row r="311" spans="1:10" ht="35.1" hidden="1" customHeight="1">
      <c r="A311" s="13"/>
      <c r="B311" s="1"/>
      <c r="C311" s="36"/>
      <c r="D311" s="138"/>
      <c r="E311" s="267"/>
      <c r="F311" s="262"/>
      <c r="G311" s="41" t="str">
        <f>VLOOKUP(C311,'[2]Acha Air Sales Price List'!$B$1:$D$65536,3,FALSE)</f>
        <v>Exchange rate :</v>
      </c>
      <c r="H311" s="21">
        <f>ROUND(IF(ISBLANK(C311),0,VLOOKUP(C311,'[2]Acha Air Sales Price List'!$B$1:$X$65536,12,FALSE)*$M$14),2)</f>
        <v>0</v>
      </c>
      <c r="I311" s="22">
        <f t="shared" si="7"/>
        <v>0</v>
      </c>
      <c r="J311" s="14"/>
    </row>
    <row r="312" spans="1:10" ht="35.1" hidden="1" customHeight="1">
      <c r="A312" s="13"/>
      <c r="B312" s="1"/>
      <c r="C312" s="36"/>
      <c r="D312" s="138"/>
      <c r="E312" s="267"/>
      <c r="F312" s="262"/>
      <c r="G312" s="41" t="str">
        <f>VLOOKUP(C312,'[2]Acha Air Sales Price List'!$B$1:$D$65536,3,FALSE)</f>
        <v>Exchange rate :</v>
      </c>
      <c r="H312" s="21">
        <f>ROUND(IF(ISBLANK(C312),0,VLOOKUP(C312,'[2]Acha Air Sales Price List'!$B$1:$X$65536,12,FALSE)*$M$14),2)</f>
        <v>0</v>
      </c>
      <c r="I312" s="22">
        <f t="shared" si="7"/>
        <v>0</v>
      </c>
      <c r="J312" s="14"/>
    </row>
    <row r="313" spans="1:10" ht="35.1" hidden="1" customHeight="1">
      <c r="A313" s="13"/>
      <c r="B313" s="1"/>
      <c r="C313" s="36"/>
      <c r="D313" s="138"/>
      <c r="E313" s="267"/>
      <c r="F313" s="262"/>
      <c r="G313" s="41" t="str">
        <f>VLOOKUP(C313,'[2]Acha Air Sales Price List'!$B$1:$D$65536,3,FALSE)</f>
        <v>Exchange rate :</v>
      </c>
      <c r="H313" s="21">
        <f>ROUND(IF(ISBLANK(C313),0,VLOOKUP(C313,'[2]Acha Air Sales Price List'!$B$1:$X$65536,12,FALSE)*$M$14),2)</f>
        <v>0</v>
      </c>
      <c r="I313" s="22">
        <f t="shared" si="7"/>
        <v>0</v>
      </c>
      <c r="J313" s="14"/>
    </row>
    <row r="314" spans="1:10" ht="35.1" hidden="1" customHeight="1">
      <c r="A314" s="13"/>
      <c r="B314" s="1"/>
      <c r="C314" s="36"/>
      <c r="D314" s="138"/>
      <c r="E314" s="267"/>
      <c r="F314" s="262"/>
      <c r="G314" s="41" t="str">
        <f>VLOOKUP(C314,'[2]Acha Air Sales Price List'!$B$1:$D$65536,3,FALSE)</f>
        <v>Exchange rate :</v>
      </c>
      <c r="H314" s="21">
        <f>ROUND(IF(ISBLANK(C314),0,VLOOKUP(C314,'[2]Acha Air Sales Price List'!$B$1:$X$65536,12,FALSE)*$M$14),2)</f>
        <v>0</v>
      </c>
      <c r="I314" s="22">
        <f t="shared" si="7"/>
        <v>0</v>
      </c>
      <c r="J314" s="14"/>
    </row>
    <row r="315" spans="1:10" ht="35.1" hidden="1" customHeight="1">
      <c r="A315" s="13"/>
      <c r="B315" s="1"/>
      <c r="C315" s="36"/>
      <c r="D315" s="138"/>
      <c r="E315" s="267"/>
      <c r="F315" s="262"/>
      <c r="G315" s="41" t="str">
        <f>VLOOKUP(C315,'[2]Acha Air Sales Price List'!$B$1:$D$65536,3,FALSE)</f>
        <v>Exchange rate :</v>
      </c>
      <c r="H315" s="21">
        <f>ROUND(IF(ISBLANK(C315),0,VLOOKUP(C315,'[2]Acha Air Sales Price List'!$B$1:$X$65536,12,FALSE)*$M$14),2)</f>
        <v>0</v>
      </c>
      <c r="I315" s="22">
        <f t="shared" si="7"/>
        <v>0</v>
      </c>
      <c r="J315" s="14"/>
    </row>
    <row r="316" spans="1:10" ht="35.1" hidden="1" customHeight="1">
      <c r="A316" s="13"/>
      <c r="B316" s="1"/>
      <c r="C316" s="37"/>
      <c r="D316" s="119"/>
      <c r="E316" s="267"/>
      <c r="F316" s="262"/>
      <c r="G316" s="41" t="str">
        <f>VLOOKUP(C316,'[2]Acha Air Sales Price List'!$B$1:$D$65536,3,FALSE)</f>
        <v>Exchange rate :</v>
      </c>
      <c r="H316" s="21">
        <f>ROUND(IF(ISBLANK(C316),0,VLOOKUP(C316,'[2]Acha Air Sales Price List'!$B$1:$X$65536,12,FALSE)*$M$14),2)</f>
        <v>0</v>
      </c>
      <c r="I316" s="22">
        <f t="shared" si="7"/>
        <v>0</v>
      </c>
      <c r="J316" s="14"/>
    </row>
    <row r="317" spans="1:10" ht="35.1" hidden="1" customHeight="1">
      <c r="A317" s="13"/>
      <c r="B317" s="1"/>
      <c r="C317" s="36"/>
      <c r="D317" s="138"/>
      <c r="E317" s="267"/>
      <c r="F317" s="262"/>
      <c r="G317" s="41" t="str">
        <f>VLOOKUP(C317,'[2]Acha Air Sales Price List'!$B$1:$D$65536,3,FALSE)</f>
        <v>Exchange rate :</v>
      </c>
      <c r="H317" s="21">
        <f>ROUND(IF(ISBLANK(C317),0,VLOOKUP(C317,'[2]Acha Air Sales Price List'!$B$1:$X$65536,12,FALSE)*$M$14),2)</f>
        <v>0</v>
      </c>
      <c r="I317" s="22">
        <f t="shared" si="7"/>
        <v>0</v>
      </c>
      <c r="J317" s="14"/>
    </row>
    <row r="318" spans="1:10" ht="35.1" hidden="1" customHeight="1">
      <c r="A318" s="13"/>
      <c r="B318" s="1"/>
      <c r="C318" s="36"/>
      <c r="D318" s="138"/>
      <c r="E318" s="267"/>
      <c r="F318" s="262"/>
      <c r="G318" s="41" t="str">
        <f>VLOOKUP(C318,'[2]Acha Air Sales Price List'!$B$1:$D$65536,3,FALSE)</f>
        <v>Exchange rate :</v>
      </c>
      <c r="H318" s="21">
        <f>ROUND(IF(ISBLANK(C318),0,VLOOKUP(C318,'[2]Acha Air Sales Price List'!$B$1:$X$65536,12,FALSE)*$M$14),2)</f>
        <v>0</v>
      </c>
      <c r="I318" s="22">
        <f t="shared" si="7"/>
        <v>0</v>
      </c>
      <c r="J318" s="14"/>
    </row>
    <row r="319" spans="1:10" ht="35.1" hidden="1" customHeight="1">
      <c r="A319" s="13"/>
      <c r="B319" s="1"/>
      <c r="C319" s="36"/>
      <c r="D319" s="138"/>
      <c r="E319" s="267"/>
      <c r="F319" s="262"/>
      <c r="G319" s="41" t="str">
        <f>VLOOKUP(C319,'[2]Acha Air Sales Price List'!$B$1:$D$65536,3,FALSE)</f>
        <v>Exchange rate :</v>
      </c>
      <c r="H319" s="21">
        <f>ROUND(IF(ISBLANK(C319),0,VLOOKUP(C319,'[2]Acha Air Sales Price List'!$B$1:$X$65536,12,FALSE)*$M$14),2)</f>
        <v>0</v>
      </c>
      <c r="I319" s="22">
        <f t="shared" si="7"/>
        <v>0</v>
      </c>
      <c r="J319" s="14"/>
    </row>
    <row r="320" spans="1:10" ht="35.1" hidden="1" customHeight="1">
      <c r="A320" s="13"/>
      <c r="B320" s="1"/>
      <c r="C320" s="36"/>
      <c r="D320" s="138"/>
      <c r="E320" s="267"/>
      <c r="F320" s="262"/>
      <c r="G320" s="41" t="str">
        <f>VLOOKUP(C320,'[2]Acha Air Sales Price List'!$B$1:$D$65536,3,FALSE)</f>
        <v>Exchange rate :</v>
      </c>
      <c r="H320" s="21">
        <f>ROUND(IF(ISBLANK(C320),0,VLOOKUP(C320,'[2]Acha Air Sales Price List'!$B$1:$X$65536,12,FALSE)*$M$14),2)</f>
        <v>0</v>
      </c>
      <c r="I320" s="22">
        <f t="shared" si="7"/>
        <v>0</v>
      </c>
      <c r="J320" s="14"/>
    </row>
    <row r="321" spans="1:10" ht="35.1" hidden="1" customHeight="1">
      <c r="A321" s="13"/>
      <c r="B321" s="1"/>
      <c r="C321" s="36"/>
      <c r="D321" s="138"/>
      <c r="E321" s="267"/>
      <c r="F321" s="262"/>
      <c r="G321" s="41" t="str">
        <f>VLOOKUP(C321,'[2]Acha Air Sales Price List'!$B$1:$D$65536,3,FALSE)</f>
        <v>Exchange rate :</v>
      </c>
      <c r="H321" s="21">
        <f>ROUND(IF(ISBLANK(C321),0,VLOOKUP(C321,'[2]Acha Air Sales Price List'!$B$1:$X$65536,12,FALSE)*$M$14),2)</f>
        <v>0</v>
      </c>
      <c r="I321" s="22">
        <f t="shared" si="7"/>
        <v>0</v>
      </c>
      <c r="J321" s="14"/>
    </row>
    <row r="322" spans="1:10" ht="35.1" hidden="1" customHeight="1">
      <c r="A322" s="13"/>
      <c r="B322" s="1"/>
      <c r="C322" s="36"/>
      <c r="D322" s="138"/>
      <c r="E322" s="267"/>
      <c r="F322" s="262"/>
      <c r="G322" s="41" t="str">
        <f>VLOOKUP(C322,'[2]Acha Air Sales Price List'!$B$1:$D$65536,3,FALSE)</f>
        <v>Exchange rate :</v>
      </c>
      <c r="H322" s="21">
        <f>ROUND(IF(ISBLANK(C322),0,VLOOKUP(C322,'[2]Acha Air Sales Price List'!$B$1:$X$65536,12,FALSE)*$M$14),2)</f>
        <v>0</v>
      </c>
      <c r="I322" s="22">
        <f t="shared" si="7"/>
        <v>0</v>
      </c>
      <c r="J322" s="14"/>
    </row>
    <row r="323" spans="1:10" ht="35.1" hidden="1" customHeight="1">
      <c r="A323" s="13"/>
      <c r="B323" s="1"/>
      <c r="C323" s="36"/>
      <c r="D323" s="138"/>
      <c r="E323" s="267"/>
      <c r="F323" s="262"/>
      <c r="G323" s="41" t="str">
        <f>VLOOKUP(C323,'[2]Acha Air Sales Price List'!$B$1:$D$65536,3,FALSE)</f>
        <v>Exchange rate :</v>
      </c>
      <c r="H323" s="21">
        <f>ROUND(IF(ISBLANK(C323),0,VLOOKUP(C323,'[2]Acha Air Sales Price List'!$B$1:$X$65536,12,FALSE)*$M$14),2)</f>
        <v>0</v>
      </c>
      <c r="I323" s="22">
        <f t="shared" si="7"/>
        <v>0</v>
      </c>
      <c r="J323" s="14"/>
    </row>
    <row r="324" spans="1:10" ht="35.1" hidden="1" customHeight="1">
      <c r="A324" s="13"/>
      <c r="B324" s="1"/>
      <c r="C324" s="36"/>
      <c r="D324" s="138"/>
      <c r="E324" s="267"/>
      <c r="F324" s="262"/>
      <c r="G324" s="41" t="str">
        <f>VLOOKUP(C324,'[2]Acha Air Sales Price List'!$B$1:$D$65536,3,FALSE)</f>
        <v>Exchange rate :</v>
      </c>
      <c r="H324" s="21">
        <f>ROUND(IF(ISBLANK(C324),0,VLOOKUP(C324,'[2]Acha Air Sales Price List'!$B$1:$X$65536,12,FALSE)*$M$14),2)</f>
        <v>0</v>
      </c>
      <c r="I324" s="22">
        <f t="shared" si="7"/>
        <v>0</v>
      </c>
      <c r="J324" s="14"/>
    </row>
    <row r="325" spans="1:10" ht="35.1" hidden="1" customHeight="1">
      <c r="A325" s="13"/>
      <c r="B325" s="1"/>
      <c r="C325" s="36"/>
      <c r="D325" s="138"/>
      <c r="E325" s="267"/>
      <c r="F325" s="262"/>
      <c r="G325" s="41" t="str">
        <f>VLOOKUP(C325,'[2]Acha Air Sales Price List'!$B$1:$D$65536,3,FALSE)</f>
        <v>Exchange rate :</v>
      </c>
      <c r="H325" s="21">
        <f>ROUND(IF(ISBLANK(C325),0,VLOOKUP(C325,'[2]Acha Air Sales Price List'!$B$1:$X$65536,12,FALSE)*$M$14),2)</f>
        <v>0</v>
      </c>
      <c r="I325" s="22">
        <f t="shared" si="7"/>
        <v>0</v>
      </c>
      <c r="J325" s="14"/>
    </row>
    <row r="326" spans="1:10" ht="35.1" hidden="1" customHeight="1">
      <c r="A326" s="13"/>
      <c r="B326" s="1"/>
      <c r="C326" s="36"/>
      <c r="D326" s="138"/>
      <c r="E326" s="267"/>
      <c r="F326" s="262"/>
      <c r="G326" s="41" t="str">
        <f>VLOOKUP(C326,'[2]Acha Air Sales Price List'!$B$1:$D$65536,3,FALSE)</f>
        <v>Exchange rate :</v>
      </c>
      <c r="H326" s="21">
        <f>ROUND(IF(ISBLANK(C326),0,VLOOKUP(C326,'[2]Acha Air Sales Price List'!$B$1:$X$65536,12,FALSE)*$M$14),2)</f>
        <v>0</v>
      </c>
      <c r="I326" s="22">
        <f t="shared" si="7"/>
        <v>0</v>
      </c>
      <c r="J326" s="14"/>
    </row>
    <row r="327" spans="1:10" ht="35.1" hidden="1" customHeight="1">
      <c r="A327" s="13"/>
      <c r="B327" s="1"/>
      <c r="C327" s="36"/>
      <c r="D327" s="138"/>
      <c r="E327" s="267"/>
      <c r="F327" s="262"/>
      <c r="G327" s="41" t="str">
        <f>VLOOKUP(C327,'[2]Acha Air Sales Price List'!$B$1:$D$65536,3,FALSE)</f>
        <v>Exchange rate :</v>
      </c>
      <c r="H327" s="21">
        <f>ROUND(IF(ISBLANK(C327),0,VLOOKUP(C327,'[2]Acha Air Sales Price List'!$B$1:$X$65536,12,FALSE)*$M$14),2)</f>
        <v>0</v>
      </c>
      <c r="I327" s="22">
        <f t="shared" si="7"/>
        <v>0</v>
      </c>
      <c r="J327" s="14"/>
    </row>
    <row r="328" spans="1:10" ht="35.1" hidden="1" customHeight="1">
      <c r="A328" s="13"/>
      <c r="B328" s="1"/>
      <c r="C328" s="36"/>
      <c r="D328" s="138"/>
      <c r="E328" s="267"/>
      <c r="F328" s="262"/>
      <c r="G328" s="41" t="str">
        <f>VLOOKUP(C328,'[2]Acha Air Sales Price List'!$B$1:$D$65536,3,FALSE)</f>
        <v>Exchange rate :</v>
      </c>
      <c r="H328" s="21">
        <f>ROUND(IF(ISBLANK(C328),0,VLOOKUP(C328,'[2]Acha Air Sales Price List'!$B$1:$X$65536,12,FALSE)*$M$14),2)</f>
        <v>0</v>
      </c>
      <c r="I328" s="22">
        <f t="shared" si="7"/>
        <v>0</v>
      </c>
      <c r="J328" s="14"/>
    </row>
    <row r="329" spans="1:10" ht="35.1" hidden="1" customHeight="1">
      <c r="A329" s="13"/>
      <c r="B329" s="1"/>
      <c r="C329" s="36"/>
      <c r="D329" s="138"/>
      <c r="E329" s="267"/>
      <c r="F329" s="262"/>
      <c r="G329" s="41" t="str">
        <f>VLOOKUP(C329,'[2]Acha Air Sales Price List'!$B$1:$D$65536,3,FALSE)</f>
        <v>Exchange rate :</v>
      </c>
      <c r="H329" s="21">
        <f>ROUND(IF(ISBLANK(C329),0,VLOOKUP(C329,'[2]Acha Air Sales Price List'!$B$1:$X$65536,12,FALSE)*$M$14),2)</f>
        <v>0</v>
      </c>
      <c r="I329" s="22">
        <f t="shared" si="7"/>
        <v>0</v>
      </c>
      <c r="J329" s="14"/>
    </row>
    <row r="330" spans="1:10" ht="35.1" hidden="1" customHeight="1">
      <c r="A330" s="13"/>
      <c r="B330" s="1"/>
      <c r="C330" s="36"/>
      <c r="D330" s="138"/>
      <c r="E330" s="267"/>
      <c r="F330" s="262"/>
      <c r="G330" s="41" t="str">
        <f>VLOOKUP(C330,'[2]Acha Air Sales Price List'!$B$1:$D$65536,3,FALSE)</f>
        <v>Exchange rate :</v>
      </c>
      <c r="H330" s="21">
        <f>ROUND(IF(ISBLANK(C330),0,VLOOKUP(C330,'[2]Acha Air Sales Price List'!$B$1:$X$65536,12,FALSE)*$M$14),2)</f>
        <v>0</v>
      </c>
      <c r="I330" s="22">
        <f t="shared" si="7"/>
        <v>0</v>
      </c>
      <c r="J330" s="14"/>
    </row>
    <row r="331" spans="1:10" ht="35.1" hidden="1" customHeight="1">
      <c r="A331" s="13"/>
      <c r="B331" s="1"/>
      <c r="C331" s="36"/>
      <c r="D331" s="138"/>
      <c r="E331" s="267"/>
      <c r="F331" s="262"/>
      <c r="G331" s="41" t="str">
        <f>VLOOKUP(C331,'[2]Acha Air Sales Price List'!$B$1:$D$65536,3,FALSE)</f>
        <v>Exchange rate :</v>
      </c>
      <c r="H331" s="21">
        <f>ROUND(IF(ISBLANK(C331),0,VLOOKUP(C331,'[2]Acha Air Sales Price List'!$B$1:$X$65536,12,FALSE)*$M$14),2)</f>
        <v>0</v>
      </c>
      <c r="I331" s="22">
        <f t="shared" si="7"/>
        <v>0</v>
      </c>
      <c r="J331" s="14"/>
    </row>
    <row r="332" spans="1:10" ht="35.1" hidden="1" customHeight="1">
      <c r="A332" s="13"/>
      <c r="B332" s="1"/>
      <c r="C332" s="36"/>
      <c r="D332" s="138"/>
      <c r="E332" s="267"/>
      <c r="F332" s="262"/>
      <c r="G332" s="41" t="str">
        <f>VLOOKUP(C332,'[2]Acha Air Sales Price List'!$B$1:$D$65536,3,FALSE)</f>
        <v>Exchange rate :</v>
      </c>
      <c r="H332" s="21">
        <f>ROUND(IF(ISBLANK(C332),0,VLOOKUP(C332,'[2]Acha Air Sales Price List'!$B$1:$X$65536,12,FALSE)*$M$14),2)</f>
        <v>0</v>
      </c>
      <c r="I332" s="22">
        <f t="shared" si="7"/>
        <v>0</v>
      </c>
      <c r="J332" s="14"/>
    </row>
    <row r="333" spans="1:10" ht="35.1" hidden="1" customHeight="1">
      <c r="A333" s="13"/>
      <c r="B333" s="1"/>
      <c r="C333" s="36"/>
      <c r="D333" s="138"/>
      <c r="E333" s="267"/>
      <c r="F333" s="262"/>
      <c r="G333" s="41" t="str">
        <f>VLOOKUP(C333,'[2]Acha Air Sales Price List'!$B$1:$D$65536,3,FALSE)</f>
        <v>Exchange rate :</v>
      </c>
      <c r="H333" s="21">
        <f>ROUND(IF(ISBLANK(C333),0,VLOOKUP(C333,'[2]Acha Air Sales Price List'!$B$1:$X$65536,12,FALSE)*$M$14),2)</f>
        <v>0</v>
      </c>
      <c r="I333" s="22">
        <f t="shared" si="7"/>
        <v>0</v>
      </c>
      <c r="J333" s="14"/>
    </row>
    <row r="334" spans="1:10" ht="35.1" hidden="1" customHeight="1">
      <c r="A334" s="13"/>
      <c r="B334" s="1"/>
      <c r="C334" s="36"/>
      <c r="D334" s="138"/>
      <c r="E334" s="267"/>
      <c r="F334" s="262"/>
      <c r="G334" s="41" t="str">
        <f>VLOOKUP(C334,'[2]Acha Air Sales Price List'!$B$1:$D$65536,3,FALSE)</f>
        <v>Exchange rate :</v>
      </c>
      <c r="H334" s="21">
        <f>ROUND(IF(ISBLANK(C334),0,VLOOKUP(C334,'[2]Acha Air Sales Price List'!$B$1:$X$65536,12,FALSE)*$M$14),2)</f>
        <v>0</v>
      </c>
      <c r="I334" s="22">
        <f t="shared" si="7"/>
        <v>0</v>
      </c>
      <c r="J334" s="14"/>
    </row>
    <row r="335" spans="1:10" ht="35.1" hidden="1" customHeight="1">
      <c r="A335" s="13"/>
      <c r="B335" s="1"/>
      <c r="C335" s="36"/>
      <c r="D335" s="138"/>
      <c r="E335" s="267"/>
      <c r="F335" s="262"/>
      <c r="G335" s="41" t="str">
        <f>VLOOKUP(C335,'[2]Acha Air Sales Price List'!$B$1:$D$65536,3,FALSE)</f>
        <v>Exchange rate :</v>
      </c>
      <c r="H335" s="21">
        <f>ROUND(IF(ISBLANK(C335),0,VLOOKUP(C335,'[2]Acha Air Sales Price List'!$B$1:$X$65536,12,FALSE)*$M$14),2)</f>
        <v>0</v>
      </c>
      <c r="I335" s="22">
        <f t="shared" si="7"/>
        <v>0</v>
      </c>
      <c r="J335" s="14"/>
    </row>
    <row r="336" spans="1:10" ht="35.1" hidden="1" customHeight="1">
      <c r="A336" s="13"/>
      <c r="B336" s="1"/>
      <c r="C336" s="36"/>
      <c r="D336" s="138"/>
      <c r="E336" s="267"/>
      <c r="F336" s="262"/>
      <c r="G336" s="41" t="str">
        <f>VLOOKUP(C336,'[2]Acha Air Sales Price List'!$B$1:$D$65536,3,FALSE)</f>
        <v>Exchange rate :</v>
      </c>
      <c r="H336" s="21">
        <f>ROUND(IF(ISBLANK(C336),0,VLOOKUP(C336,'[2]Acha Air Sales Price List'!$B$1:$X$65536,12,FALSE)*$M$14),2)</f>
        <v>0</v>
      </c>
      <c r="I336" s="22">
        <f t="shared" si="7"/>
        <v>0</v>
      </c>
      <c r="J336" s="14"/>
    </row>
    <row r="337" spans="1:10" ht="35.1" hidden="1" customHeight="1">
      <c r="A337" s="13"/>
      <c r="B337" s="1"/>
      <c r="C337" s="36"/>
      <c r="D337" s="138"/>
      <c r="E337" s="267"/>
      <c r="F337" s="262"/>
      <c r="G337" s="41" t="str">
        <f>VLOOKUP(C337,'[2]Acha Air Sales Price List'!$B$1:$D$65536,3,FALSE)</f>
        <v>Exchange rate :</v>
      </c>
      <c r="H337" s="21">
        <f>ROUND(IF(ISBLANK(C337),0,VLOOKUP(C337,'[2]Acha Air Sales Price List'!$B$1:$X$65536,12,FALSE)*$M$14),2)</f>
        <v>0</v>
      </c>
      <c r="I337" s="22">
        <f t="shared" si="7"/>
        <v>0</v>
      </c>
      <c r="J337" s="14"/>
    </row>
    <row r="338" spans="1:10" ht="35.1" hidden="1" customHeight="1">
      <c r="A338" s="13"/>
      <c r="B338" s="1"/>
      <c r="C338" s="36"/>
      <c r="D338" s="138"/>
      <c r="E338" s="267"/>
      <c r="F338" s="262"/>
      <c r="G338" s="41" t="str">
        <f>VLOOKUP(C338,'[2]Acha Air Sales Price List'!$B$1:$D$65536,3,FALSE)</f>
        <v>Exchange rate :</v>
      </c>
      <c r="H338" s="21">
        <f>ROUND(IF(ISBLANK(C338),0,VLOOKUP(C338,'[2]Acha Air Sales Price List'!$B$1:$X$65536,12,FALSE)*$M$14),2)</f>
        <v>0</v>
      </c>
      <c r="I338" s="22">
        <f t="shared" si="7"/>
        <v>0</v>
      </c>
      <c r="J338" s="14"/>
    </row>
    <row r="339" spans="1:10" ht="35.1" hidden="1" customHeight="1">
      <c r="A339" s="13"/>
      <c r="B339" s="1"/>
      <c r="C339" s="36"/>
      <c r="D339" s="138"/>
      <c r="E339" s="267"/>
      <c r="F339" s="262"/>
      <c r="G339" s="41" t="str">
        <f>VLOOKUP(C339,'[2]Acha Air Sales Price List'!$B$1:$D$65536,3,FALSE)</f>
        <v>Exchange rate :</v>
      </c>
      <c r="H339" s="21">
        <f>ROUND(IF(ISBLANK(C339),0,VLOOKUP(C339,'[2]Acha Air Sales Price List'!$B$1:$X$65536,12,FALSE)*$M$14),2)</f>
        <v>0</v>
      </c>
      <c r="I339" s="22">
        <f t="shared" si="7"/>
        <v>0</v>
      </c>
      <c r="J339" s="14"/>
    </row>
    <row r="340" spans="1:10" ht="35.1" hidden="1" customHeight="1">
      <c r="A340" s="13"/>
      <c r="B340" s="1"/>
      <c r="C340" s="36"/>
      <c r="D340" s="138"/>
      <c r="E340" s="267"/>
      <c r="F340" s="262"/>
      <c r="G340" s="41" t="str">
        <f>VLOOKUP(C340,'[2]Acha Air Sales Price List'!$B$1:$D$65536,3,FALSE)</f>
        <v>Exchange rate :</v>
      </c>
      <c r="H340" s="21">
        <f>ROUND(IF(ISBLANK(C340),0,VLOOKUP(C340,'[2]Acha Air Sales Price List'!$B$1:$X$65536,12,FALSE)*$M$14),2)</f>
        <v>0</v>
      </c>
      <c r="I340" s="22">
        <f t="shared" si="7"/>
        <v>0</v>
      </c>
      <c r="J340" s="14"/>
    </row>
    <row r="341" spans="1:10" ht="35.1" hidden="1" customHeight="1">
      <c r="A341" s="13"/>
      <c r="B341" s="1"/>
      <c r="C341" s="36"/>
      <c r="D341" s="138"/>
      <c r="E341" s="267"/>
      <c r="F341" s="262"/>
      <c r="G341" s="41" t="str">
        <f>VLOOKUP(C341,'[2]Acha Air Sales Price List'!$B$1:$D$65536,3,FALSE)</f>
        <v>Exchange rate :</v>
      </c>
      <c r="H341" s="21">
        <f>ROUND(IF(ISBLANK(C341),0,VLOOKUP(C341,'[2]Acha Air Sales Price List'!$B$1:$X$65536,12,FALSE)*$M$14),2)</f>
        <v>0</v>
      </c>
      <c r="I341" s="22">
        <f t="shared" si="7"/>
        <v>0</v>
      </c>
      <c r="J341" s="14"/>
    </row>
    <row r="342" spans="1:10" ht="35.1" hidden="1" customHeight="1">
      <c r="A342" s="13"/>
      <c r="B342" s="1"/>
      <c r="C342" s="36"/>
      <c r="D342" s="138"/>
      <c r="E342" s="267"/>
      <c r="F342" s="262"/>
      <c r="G342" s="41" t="str">
        <f>VLOOKUP(C342,'[2]Acha Air Sales Price List'!$B$1:$D$65536,3,FALSE)</f>
        <v>Exchange rate :</v>
      </c>
      <c r="H342" s="21">
        <f>ROUND(IF(ISBLANK(C342),0,VLOOKUP(C342,'[2]Acha Air Sales Price List'!$B$1:$X$65536,12,FALSE)*$M$14),2)</f>
        <v>0</v>
      </c>
      <c r="I342" s="22">
        <f t="shared" si="7"/>
        <v>0</v>
      </c>
      <c r="J342" s="14"/>
    </row>
    <row r="343" spans="1:10" ht="35.1" hidden="1" customHeight="1">
      <c r="A343" s="13"/>
      <c r="B343" s="1"/>
      <c r="C343" s="36"/>
      <c r="D343" s="138"/>
      <c r="E343" s="267"/>
      <c r="F343" s="262"/>
      <c r="G343" s="41" t="str">
        <f>VLOOKUP(C343,'[2]Acha Air Sales Price List'!$B$1:$D$65536,3,FALSE)</f>
        <v>Exchange rate :</v>
      </c>
      <c r="H343" s="21">
        <f>ROUND(IF(ISBLANK(C343),0,VLOOKUP(C343,'[2]Acha Air Sales Price List'!$B$1:$X$65536,12,FALSE)*$M$14),2)</f>
        <v>0</v>
      </c>
      <c r="I343" s="22">
        <f t="shared" si="7"/>
        <v>0</v>
      </c>
      <c r="J343" s="14"/>
    </row>
    <row r="344" spans="1:10" ht="35.1" hidden="1" customHeight="1">
      <c r="A344" s="13"/>
      <c r="B344" s="1"/>
      <c r="C344" s="37"/>
      <c r="D344" s="119"/>
      <c r="E344" s="267"/>
      <c r="F344" s="262"/>
      <c r="G344" s="41" t="str">
        <f>VLOOKUP(C344,'[2]Acha Air Sales Price List'!$B$1:$D$65536,3,FALSE)</f>
        <v>Exchange rate :</v>
      </c>
      <c r="H344" s="21">
        <f>ROUND(IF(ISBLANK(C344),0,VLOOKUP(C344,'[2]Acha Air Sales Price List'!$B$1:$X$65536,12,FALSE)*$M$14),2)</f>
        <v>0</v>
      </c>
      <c r="I344" s="22">
        <f>ROUND(IF(ISNUMBER(B344), H344*B344, 0),5)</f>
        <v>0</v>
      </c>
      <c r="J344" s="14"/>
    </row>
    <row r="345" spans="1:10" ht="35.1" hidden="1" customHeight="1">
      <c r="A345" s="13"/>
      <c r="B345" s="1"/>
      <c r="C345" s="36"/>
      <c r="D345" s="138"/>
      <c r="E345" s="267"/>
      <c r="F345" s="262"/>
      <c r="G345" s="41" t="str">
        <f>VLOOKUP(C345,'[2]Acha Air Sales Price List'!$B$1:$D$65536,3,FALSE)</f>
        <v>Exchange rate :</v>
      </c>
      <c r="H345" s="21">
        <f>ROUND(IF(ISBLANK(C345),0,VLOOKUP(C345,'[2]Acha Air Sales Price List'!$B$1:$X$65536,12,FALSE)*$M$14),2)</f>
        <v>0</v>
      </c>
      <c r="I345" s="22">
        <f t="shared" ref="I345:I395" si="8">ROUND(IF(ISNUMBER(B345), H345*B345, 0),5)</f>
        <v>0</v>
      </c>
      <c r="J345" s="14"/>
    </row>
    <row r="346" spans="1:10" ht="35.1" hidden="1" customHeight="1">
      <c r="A346" s="13"/>
      <c r="B346" s="1"/>
      <c r="C346" s="36"/>
      <c r="D346" s="138"/>
      <c r="E346" s="267"/>
      <c r="F346" s="262"/>
      <c r="G346" s="41" t="str">
        <f>VLOOKUP(C346,'[2]Acha Air Sales Price List'!$B$1:$D$65536,3,FALSE)</f>
        <v>Exchange rate :</v>
      </c>
      <c r="H346" s="21">
        <f>ROUND(IF(ISBLANK(C346),0,VLOOKUP(C346,'[2]Acha Air Sales Price List'!$B$1:$X$65536,12,FALSE)*$M$14),2)</f>
        <v>0</v>
      </c>
      <c r="I346" s="22">
        <f t="shared" si="8"/>
        <v>0</v>
      </c>
      <c r="J346" s="14"/>
    </row>
    <row r="347" spans="1:10" ht="35.1" hidden="1" customHeight="1">
      <c r="A347" s="13"/>
      <c r="B347" s="1"/>
      <c r="C347" s="36"/>
      <c r="D347" s="138"/>
      <c r="E347" s="267"/>
      <c r="F347" s="262"/>
      <c r="G347" s="41" t="str">
        <f>VLOOKUP(C347,'[2]Acha Air Sales Price List'!$B$1:$D$65536,3,FALSE)</f>
        <v>Exchange rate :</v>
      </c>
      <c r="H347" s="21">
        <f>ROUND(IF(ISBLANK(C347),0,VLOOKUP(C347,'[2]Acha Air Sales Price List'!$B$1:$X$65536,12,FALSE)*$M$14),2)</f>
        <v>0</v>
      </c>
      <c r="I347" s="22">
        <f t="shared" si="8"/>
        <v>0</v>
      </c>
      <c r="J347" s="14"/>
    </row>
    <row r="348" spans="1:10" ht="35.1" hidden="1" customHeight="1">
      <c r="A348" s="13"/>
      <c r="B348" s="1"/>
      <c r="C348" s="36"/>
      <c r="D348" s="138"/>
      <c r="E348" s="267"/>
      <c r="F348" s="262"/>
      <c r="G348" s="41" t="str">
        <f>VLOOKUP(C348,'[2]Acha Air Sales Price List'!$B$1:$D$65536,3,FALSE)</f>
        <v>Exchange rate :</v>
      </c>
      <c r="H348" s="21">
        <f>ROUND(IF(ISBLANK(C348),0,VLOOKUP(C348,'[2]Acha Air Sales Price List'!$B$1:$X$65536,12,FALSE)*$M$14),2)</f>
        <v>0</v>
      </c>
      <c r="I348" s="22">
        <f t="shared" si="8"/>
        <v>0</v>
      </c>
      <c r="J348" s="14"/>
    </row>
    <row r="349" spans="1:10" ht="35.1" hidden="1" customHeight="1">
      <c r="A349" s="13"/>
      <c r="B349" s="1"/>
      <c r="C349" s="36"/>
      <c r="D349" s="138"/>
      <c r="E349" s="267"/>
      <c r="F349" s="262"/>
      <c r="G349" s="41" t="str">
        <f>VLOOKUP(C349,'[2]Acha Air Sales Price List'!$B$1:$D$65536,3,FALSE)</f>
        <v>Exchange rate :</v>
      </c>
      <c r="H349" s="21">
        <f>ROUND(IF(ISBLANK(C349),0,VLOOKUP(C349,'[2]Acha Air Sales Price List'!$B$1:$X$65536,12,FALSE)*$M$14),2)</f>
        <v>0</v>
      </c>
      <c r="I349" s="22">
        <f t="shared" si="8"/>
        <v>0</v>
      </c>
      <c r="J349" s="14"/>
    </row>
    <row r="350" spans="1:10" ht="35.1" hidden="1" customHeight="1">
      <c r="A350" s="13"/>
      <c r="B350" s="1"/>
      <c r="C350" s="36"/>
      <c r="D350" s="138"/>
      <c r="E350" s="267"/>
      <c r="F350" s="262"/>
      <c r="G350" s="41" t="str">
        <f>VLOOKUP(C350,'[2]Acha Air Sales Price List'!$B$1:$D$65536,3,FALSE)</f>
        <v>Exchange rate :</v>
      </c>
      <c r="H350" s="21">
        <f>ROUND(IF(ISBLANK(C350),0,VLOOKUP(C350,'[2]Acha Air Sales Price List'!$B$1:$X$65536,12,FALSE)*$M$14),2)</f>
        <v>0</v>
      </c>
      <c r="I350" s="22">
        <f t="shared" si="8"/>
        <v>0</v>
      </c>
      <c r="J350" s="14"/>
    </row>
    <row r="351" spans="1:10" ht="35.1" hidden="1" customHeight="1">
      <c r="A351" s="13"/>
      <c r="B351" s="1"/>
      <c r="C351" s="36"/>
      <c r="D351" s="138"/>
      <c r="E351" s="267"/>
      <c r="F351" s="262"/>
      <c r="G351" s="41" t="str">
        <f>VLOOKUP(C351,'[2]Acha Air Sales Price List'!$B$1:$D$65536,3,FALSE)</f>
        <v>Exchange rate :</v>
      </c>
      <c r="H351" s="21">
        <f>ROUND(IF(ISBLANK(C351),0,VLOOKUP(C351,'[2]Acha Air Sales Price List'!$B$1:$X$65536,12,FALSE)*$M$14),2)</f>
        <v>0</v>
      </c>
      <c r="I351" s="22">
        <f t="shared" si="8"/>
        <v>0</v>
      </c>
      <c r="J351" s="14"/>
    </row>
    <row r="352" spans="1:10" ht="35.1" hidden="1" customHeight="1">
      <c r="A352" s="13"/>
      <c r="B352" s="1"/>
      <c r="C352" s="36"/>
      <c r="D352" s="138"/>
      <c r="E352" s="267"/>
      <c r="F352" s="262"/>
      <c r="G352" s="41" t="str">
        <f>VLOOKUP(C352,'[2]Acha Air Sales Price List'!$B$1:$D$65536,3,FALSE)</f>
        <v>Exchange rate :</v>
      </c>
      <c r="H352" s="21">
        <f>ROUND(IF(ISBLANK(C352),0,VLOOKUP(C352,'[2]Acha Air Sales Price List'!$B$1:$X$65536,12,FALSE)*$M$14),2)</f>
        <v>0</v>
      </c>
      <c r="I352" s="22">
        <f t="shared" si="8"/>
        <v>0</v>
      </c>
      <c r="J352" s="14"/>
    </row>
    <row r="353" spans="1:10" ht="35.1" hidden="1" customHeight="1">
      <c r="A353" s="13"/>
      <c r="B353" s="1"/>
      <c r="C353" s="36"/>
      <c r="D353" s="138"/>
      <c r="E353" s="267"/>
      <c r="F353" s="262"/>
      <c r="G353" s="41" t="str">
        <f>VLOOKUP(C353,'[2]Acha Air Sales Price List'!$B$1:$D$65536,3,FALSE)</f>
        <v>Exchange rate :</v>
      </c>
      <c r="H353" s="21">
        <f>ROUND(IF(ISBLANK(C353),0,VLOOKUP(C353,'[2]Acha Air Sales Price List'!$B$1:$X$65536,12,FALSE)*$M$14),2)</f>
        <v>0</v>
      </c>
      <c r="I353" s="22">
        <f t="shared" si="8"/>
        <v>0</v>
      </c>
      <c r="J353" s="14"/>
    </row>
    <row r="354" spans="1:10" ht="35.1" hidden="1" customHeight="1">
      <c r="A354" s="13"/>
      <c r="B354" s="1"/>
      <c r="C354" s="36"/>
      <c r="D354" s="138"/>
      <c r="E354" s="267"/>
      <c r="F354" s="262"/>
      <c r="G354" s="41" t="str">
        <f>VLOOKUP(C354,'[2]Acha Air Sales Price List'!$B$1:$D$65536,3,FALSE)</f>
        <v>Exchange rate :</v>
      </c>
      <c r="H354" s="21">
        <f>ROUND(IF(ISBLANK(C354),0,VLOOKUP(C354,'[2]Acha Air Sales Price List'!$B$1:$X$65536,12,FALSE)*$M$14),2)</f>
        <v>0</v>
      </c>
      <c r="I354" s="22">
        <f t="shared" si="8"/>
        <v>0</v>
      </c>
      <c r="J354" s="14"/>
    </row>
    <row r="355" spans="1:10" ht="35.1" hidden="1" customHeight="1">
      <c r="A355" s="13"/>
      <c r="B355" s="1"/>
      <c r="C355" s="36"/>
      <c r="D355" s="138"/>
      <c r="E355" s="267"/>
      <c r="F355" s="262"/>
      <c r="G355" s="41" t="str">
        <f>VLOOKUP(C355,'[2]Acha Air Sales Price List'!$B$1:$D$65536,3,FALSE)</f>
        <v>Exchange rate :</v>
      </c>
      <c r="H355" s="21">
        <f>ROUND(IF(ISBLANK(C355),0,VLOOKUP(C355,'[2]Acha Air Sales Price List'!$B$1:$X$65536,12,FALSE)*$M$14),2)</f>
        <v>0</v>
      </c>
      <c r="I355" s="22">
        <f t="shared" si="8"/>
        <v>0</v>
      </c>
      <c r="J355" s="14"/>
    </row>
    <row r="356" spans="1:10" ht="35.1" hidden="1" customHeight="1">
      <c r="A356" s="13"/>
      <c r="B356" s="1"/>
      <c r="C356" s="36"/>
      <c r="D356" s="138"/>
      <c r="E356" s="267"/>
      <c r="F356" s="262"/>
      <c r="G356" s="41" t="str">
        <f>VLOOKUP(C356,'[2]Acha Air Sales Price List'!$B$1:$D$65536,3,FALSE)</f>
        <v>Exchange rate :</v>
      </c>
      <c r="H356" s="21">
        <f>ROUND(IF(ISBLANK(C356),0,VLOOKUP(C356,'[2]Acha Air Sales Price List'!$B$1:$X$65536,12,FALSE)*$M$14),2)</f>
        <v>0</v>
      </c>
      <c r="I356" s="22">
        <f t="shared" si="8"/>
        <v>0</v>
      </c>
      <c r="J356" s="14"/>
    </row>
    <row r="357" spans="1:10" ht="35.1" hidden="1" customHeight="1">
      <c r="A357" s="13"/>
      <c r="B357" s="1"/>
      <c r="C357" s="36"/>
      <c r="D357" s="138"/>
      <c r="E357" s="267"/>
      <c r="F357" s="262"/>
      <c r="G357" s="41" t="str">
        <f>VLOOKUP(C357,'[2]Acha Air Sales Price List'!$B$1:$D$65536,3,FALSE)</f>
        <v>Exchange rate :</v>
      </c>
      <c r="H357" s="21">
        <f>ROUND(IF(ISBLANK(C357),0,VLOOKUP(C357,'[2]Acha Air Sales Price List'!$B$1:$X$65536,12,FALSE)*$M$14),2)</f>
        <v>0</v>
      </c>
      <c r="I357" s="22">
        <f t="shared" si="8"/>
        <v>0</v>
      </c>
      <c r="J357" s="14"/>
    </row>
    <row r="358" spans="1:10" ht="35.1" hidden="1" customHeight="1">
      <c r="A358" s="13"/>
      <c r="B358" s="1"/>
      <c r="C358" s="36"/>
      <c r="D358" s="138"/>
      <c r="E358" s="267"/>
      <c r="F358" s="262"/>
      <c r="G358" s="41" t="str">
        <f>VLOOKUP(C358,'[2]Acha Air Sales Price List'!$B$1:$D$65536,3,FALSE)</f>
        <v>Exchange rate :</v>
      </c>
      <c r="H358" s="21">
        <f>ROUND(IF(ISBLANK(C358),0,VLOOKUP(C358,'[2]Acha Air Sales Price List'!$B$1:$X$65536,12,FALSE)*$M$14),2)</f>
        <v>0</v>
      </c>
      <c r="I358" s="22">
        <f t="shared" si="8"/>
        <v>0</v>
      </c>
      <c r="J358" s="14"/>
    </row>
    <row r="359" spans="1:10" ht="35.1" hidden="1" customHeight="1">
      <c r="A359" s="13"/>
      <c r="B359" s="1"/>
      <c r="C359" s="36"/>
      <c r="D359" s="138"/>
      <c r="E359" s="267"/>
      <c r="F359" s="262"/>
      <c r="G359" s="41" t="str">
        <f>VLOOKUP(C359,'[2]Acha Air Sales Price List'!$B$1:$D$65536,3,FALSE)</f>
        <v>Exchange rate :</v>
      </c>
      <c r="H359" s="21">
        <f>ROUND(IF(ISBLANK(C359),0,VLOOKUP(C359,'[2]Acha Air Sales Price List'!$B$1:$X$65536,12,FALSE)*$M$14),2)</f>
        <v>0</v>
      </c>
      <c r="I359" s="22">
        <f t="shared" si="8"/>
        <v>0</v>
      </c>
      <c r="J359" s="14"/>
    </row>
    <row r="360" spans="1:10" ht="35.1" hidden="1" customHeight="1">
      <c r="A360" s="13"/>
      <c r="B360" s="1"/>
      <c r="C360" s="36"/>
      <c r="D360" s="138"/>
      <c r="E360" s="267"/>
      <c r="F360" s="262"/>
      <c r="G360" s="41" t="str">
        <f>VLOOKUP(C360,'[2]Acha Air Sales Price List'!$B$1:$D$65536,3,FALSE)</f>
        <v>Exchange rate :</v>
      </c>
      <c r="H360" s="21">
        <f>ROUND(IF(ISBLANK(C360),0,VLOOKUP(C360,'[2]Acha Air Sales Price List'!$B$1:$X$65536,12,FALSE)*$M$14),2)</f>
        <v>0</v>
      </c>
      <c r="I360" s="22">
        <f t="shared" si="8"/>
        <v>0</v>
      </c>
      <c r="J360" s="14"/>
    </row>
    <row r="361" spans="1:10" ht="35.1" hidden="1" customHeight="1">
      <c r="A361" s="13"/>
      <c r="B361" s="1"/>
      <c r="C361" s="36"/>
      <c r="D361" s="138"/>
      <c r="E361" s="267"/>
      <c r="F361" s="262"/>
      <c r="G361" s="41" t="str">
        <f>VLOOKUP(C361,'[2]Acha Air Sales Price List'!$B$1:$D$65536,3,FALSE)</f>
        <v>Exchange rate :</v>
      </c>
      <c r="H361" s="21">
        <f>ROUND(IF(ISBLANK(C361),0,VLOOKUP(C361,'[2]Acha Air Sales Price List'!$B$1:$X$65536,12,FALSE)*$M$14),2)</f>
        <v>0</v>
      </c>
      <c r="I361" s="22">
        <f t="shared" si="8"/>
        <v>0</v>
      </c>
      <c r="J361" s="14"/>
    </row>
    <row r="362" spans="1:10" ht="35.1" hidden="1" customHeight="1">
      <c r="A362" s="13"/>
      <c r="B362" s="1"/>
      <c r="C362" s="36"/>
      <c r="D362" s="138"/>
      <c r="E362" s="267"/>
      <c r="F362" s="262"/>
      <c r="G362" s="41" t="str">
        <f>VLOOKUP(C362,'[2]Acha Air Sales Price List'!$B$1:$D$65536,3,FALSE)</f>
        <v>Exchange rate :</v>
      </c>
      <c r="H362" s="21">
        <f>ROUND(IF(ISBLANK(C362),0,VLOOKUP(C362,'[2]Acha Air Sales Price List'!$B$1:$X$65536,12,FALSE)*$M$14),2)</f>
        <v>0</v>
      </c>
      <c r="I362" s="22">
        <f t="shared" si="8"/>
        <v>0</v>
      </c>
      <c r="J362" s="14"/>
    </row>
    <row r="363" spans="1:10" ht="35.1" hidden="1" customHeight="1">
      <c r="A363" s="13"/>
      <c r="B363" s="1"/>
      <c r="C363" s="36"/>
      <c r="D363" s="138"/>
      <c r="E363" s="267"/>
      <c r="F363" s="262"/>
      <c r="G363" s="41" t="str">
        <f>VLOOKUP(C363,'[2]Acha Air Sales Price List'!$B$1:$D$65536,3,FALSE)</f>
        <v>Exchange rate :</v>
      </c>
      <c r="H363" s="21">
        <f>ROUND(IF(ISBLANK(C363),0,VLOOKUP(C363,'[2]Acha Air Sales Price List'!$B$1:$X$65536,12,FALSE)*$M$14),2)</f>
        <v>0</v>
      </c>
      <c r="I363" s="22">
        <f t="shared" si="8"/>
        <v>0</v>
      </c>
      <c r="J363" s="14"/>
    </row>
    <row r="364" spans="1:10" ht="35.1" hidden="1" customHeight="1">
      <c r="A364" s="13"/>
      <c r="B364" s="1"/>
      <c r="C364" s="36"/>
      <c r="D364" s="138"/>
      <c r="E364" s="267"/>
      <c r="F364" s="262"/>
      <c r="G364" s="41" t="str">
        <f>VLOOKUP(C364,'[2]Acha Air Sales Price List'!$B$1:$D$65536,3,FALSE)</f>
        <v>Exchange rate :</v>
      </c>
      <c r="H364" s="21">
        <f>ROUND(IF(ISBLANK(C364),0,VLOOKUP(C364,'[2]Acha Air Sales Price List'!$B$1:$X$65536,12,FALSE)*$M$14),2)</f>
        <v>0</v>
      </c>
      <c r="I364" s="22">
        <f t="shared" si="8"/>
        <v>0</v>
      </c>
      <c r="J364" s="14"/>
    </row>
    <row r="365" spans="1:10" ht="35.1" hidden="1" customHeight="1">
      <c r="A365" s="13"/>
      <c r="B365" s="1"/>
      <c r="C365" s="36"/>
      <c r="D365" s="138"/>
      <c r="E365" s="267"/>
      <c r="F365" s="262"/>
      <c r="G365" s="41" t="str">
        <f>VLOOKUP(C365,'[2]Acha Air Sales Price List'!$B$1:$D$65536,3,FALSE)</f>
        <v>Exchange rate :</v>
      </c>
      <c r="H365" s="21">
        <f>ROUND(IF(ISBLANK(C365),0,VLOOKUP(C365,'[2]Acha Air Sales Price List'!$B$1:$X$65536,12,FALSE)*$M$14),2)</f>
        <v>0</v>
      </c>
      <c r="I365" s="22">
        <f t="shared" si="8"/>
        <v>0</v>
      </c>
      <c r="J365" s="14"/>
    </row>
    <row r="366" spans="1:10" ht="35.1" hidden="1" customHeight="1">
      <c r="A366" s="13"/>
      <c r="B366" s="1"/>
      <c r="C366" s="36"/>
      <c r="D366" s="138"/>
      <c r="E366" s="267"/>
      <c r="F366" s="262"/>
      <c r="G366" s="41" t="str">
        <f>VLOOKUP(C366,'[2]Acha Air Sales Price List'!$B$1:$D$65536,3,FALSE)</f>
        <v>Exchange rate :</v>
      </c>
      <c r="H366" s="21">
        <f>ROUND(IF(ISBLANK(C366),0,VLOOKUP(C366,'[2]Acha Air Sales Price List'!$B$1:$X$65536,12,FALSE)*$M$14),2)</f>
        <v>0</v>
      </c>
      <c r="I366" s="22">
        <f t="shared" si="8"/>
        <v>0</v>
      </c>
      <c r="J366" s="14"/>
    </row>
    <row r="367" spans="1:10" ht="35.1" hidden="1" customHeight="1">
      <c r="A367" s="13"/>
      <c r="B367" s="1"/>
      <c r="C367" s="36"/>
      <c r="D367" s="138"/>
      <c r="E367" s="267"/>
      <c r="F367" s="262"/>
      <c r="G367" s="41" t="str">
        <f>VLOOKUP(C367,'[2]Acha Air Sales Price List'!$B$1:$D$65536,3,FALSE)</f>
        <v>Exchange rate :</v>
      </c>
      <c r="H367" s="21">
        <f>ROUND(IF(ISBLANK(C367),0,VLOOKUP(C367,'[2]Acha Air Sales Price List'!$B$1:$X$65536,12,FALSE)*$M$14),2)</f>
        <v>0</v>
      </c>
      <c r="I367" s="22">
        <f t="shared" si="8"/>
        <v>0</v>
      </c>
      <c r="J367" s="14"/>
    </row>
    <row r="368" spans="1:10" ht="35.1" hidden="1" customHeight="1">
      <c r="A368" s="13"/>
      <c r="B368" s="1"/>
      <c r="C368" s="37"/>
      <c r="D368" s="119"/>
      <c r="E368" s="267"/>
      <c r="F368" s="262"/>
      <c r="G368" s="41" t="str">
        <f>VLOOKUP(C368,'[2]Acha Air Sales Price List'!$B$1:$D$65536,3,FALSE)</f>
        <v>Exchange rate :</v>
      </c>
      <c r="H368" s="21">
        <f>ROUND(IF(ISBLANK(C368),0,VLOOKUP(C368,'[2]Acha Air Sales Price List'!$B$1:$X$65536,12,FALSE)*$M$14),2)</f>
        <v>0</v>
      </c>
      <c r="I368" s="22">
        <f t="shared" si="8"/>
        <v>0</v>
      </c>
      <c r="J368" s="14"/>
    </row>
    <row r="369" spans="1:10" ht="35.1" hidden="1" customHeight="1">
      <c r="A369" s="13"/>
      <c r="B369" s="1"/>
      <c r="C369" s="36"/>
      <c r="D369" s="138"/>
      <c r="E369" s="267"/>
      <c r="F369" s="262"/>
      <c r="G369" s="41" t="str">
        <f>VLOOKUP(C369,'[2]Acha Air Sales Price List'!$B$1:$D$65536,3,FALSE)</f>
        <v>Exchange rate :</v>
      </c>
      <c r="H369" s="21">
        <f>ROUND(IF(ISBLANK(C369),0,VLOOKUP(C369,'[2]Acha Air Sales Price List'!$B$1:$X$65536,12,FALSE)*$M$14),2)</f>
        <v>0</v>
      </c>
      <c r="I369" s="22">
        <f t="shared" si="8"/>
        <v>0</v>
      </c>
      <c r="J369" s="14"/>
    </row>
    <row r="370" spans="1:10" ht="35.1" hidden="1" customHeight="1">
      <c r="A370" s="13"/>
      <c r="B370" s="1"/>
      <c r="C370" s="36"/>
      <c r="D370" s="138"/>
      <c r="E370" s="267"/>
      <c r="F370" s="262"/>
      <c r="G370" s="41" t="str">
        <f>VLOOKUP(C370,'[2]Acha Air Sales Price List'!$B$1:$D$65536,3,FALSE)</f>
        <v>Exchange rate :</v>
      </c>
      <c r="H370" s="21">
        <f>ROUND(IF(ISBLANK(C370),0,VLOOKUP(C370,'[2]Acha Air Sales Price List'!$B$1:$X$65536,12,FALSE)*$M$14),2)</f>
        <v>0</v>
      </c>
      <c r="I370" s="22">
        <f t="shared" si="8"/>
        <v>0</v>
      </c>
      <c r="J370" s="14"/>
    </row>
    <row r="371" spans="1:10" ht="35.1" hidden="1" customHeight="1">
      <c r="A371" s="13"/>
      <c r="B371" s="1"/>
      <c r="C371" s="36"/>
      <c r="D371" s="138"/>
      <c r="E371" s="267"/>
      <c r="F371" s="262"/>
      <c r="G371" s="41" t="str">
        <f>VLOOKUP(C371,'[2]Acha Air Sales Price List'!$B$1:$D$65536,3,FALSE)</f>
        <v>Exchange rate :</v>
      </c>
      <c r="H371" s="21">
        <f>ROUND(IF(ISBLANK(C371),0,VLOOKUP(C371,'[2]Acha Air Sales Price List'!$B$1:$X$65536,12,FALSE)*$M$14),2)</f>
        <v>0</v>
      </c>
      <c r="I371" s="22">
        <f t="shared" si="8"/>
        <v>0</v>
      </c>
      <c r="J371" s="14"/>
    </row>
    <row r="372" spans="1:10" ht="35.1" hidden="1" customHeight="1">
      <c r="A372" s="13"/>
      <c r="B372" s="1"/>
      <c r="C372" s="36"/>
      <c r="D372" s="138"/>
      <c r="E372" s="267"/>
      <c r="F372" s="262"/>
      <c r="G372" s="41" t="str">
        <f>VLOOKUP(C372,'[2]Acha Air Sales Price List'!$B$1:$D$65536,3,FALSE)</f>
        <v>Exchange rate :</v>
      </c>
      <c r="H372" s="21">
        <f>ROUND(IF(ISBLANK(C372),0,VLOOKUP(C372,'[2]Acha Air Sales Price List'!$B$1:$X$65536,12,FALSE)*$M$14),2)</f>
        <v>0</v>
      </c>
      <c r="I372" s="22">
        <f t="shared" si="8"/>
        <v>0</v>
      </c>
      <c r="J372" s="14"/>
    </row>
    <row r="373" spans="1:10" ht="35.1" hidden="1" customHeight="1">
      <c r="A373" s="13"/>
      <c r="B373" s="1"/>
      <c r="C373" s="36"/>
      <c r="D373" s="138"/>
      <c r="E373" s="267"/>
      <c r="F373" s="262"/>
      <c r="G373" s="41" t="str">
        <f>VLOOKUP(C373,'[2]Acha Air Sales Price List'!$B$1:$D$65536,3,FALSE)</f>
        <v>Exchange rate :</v>
      </c>
      <c r="H373" s="21">
        <f>ROUND(IF(ISBLANK(C373),0,VLOOKUP(C373,'[2]Acha Air Sales Price List'!$B$1:$X$65536,12,FALSE)*$M$14),2)</f>
        <v>0</v>
      </c>
      <c r="I373" s="22">
        <f t="shared" si="8"/>
        <v>0</v>
      </c>
      <c r="J373" s="14"/>
    </row>
    <row r="374" spans="1:10" ht="35.1" hidden="1" customHeight="1">
      <c r="A374" s="13"/>
      <c r="B374" s="1"/>
      <c r="C374" s="36"/>
      <c r="D374" s="138"/>
      <c r="E374" s="267"/>
      <c r="F374" s="262"/>
      <c r="G374" s="41" t="str">
        <f>VLOOKUP(C374,'[2]Acha Air Sales Price List'!$B$1:$D$65536,3,FALSE)</f>
        <v>Exchange rate :</v>
      </c>
      <c r="H374" s="21">
        <f>ROUND(IF(ISBLANK(C374),0,VLOOKUP(C374,'[2]Acha Air Sales Price List'!$B$1:$X$65536,12,FALSE)*$M$14),2)</f>
        <v>0</v>
      </c>
      <c r="I374" s="22">
        <f t="shared" si="8"/>
        <v>0</v>
      </c>
      <c r="J374" s="14"/>
    </row>
    <row r="375" spans="1:10" ht="35.1" hidden="1" customHeight="1">
      <c r="A375" s="13"/>
      <c r="B375" s="1"/>
      <c r="C375" s="36"/>
      <c r="D375" s="138"/>
      <c r="E375" s="267"/>
      <c r="F375" s="262"/>
      <c r="G375" s="41" t="str">
        <f>VLOOKUP(C375,'[2]Acha Air Sales Price List'!$B$1:$D$65536,3,FALSE)</f>
        <v>Exchange rate :</v>
      </c>
      <c r="H375" s="21">
        <f>ROUND(IF(ISBLANK(C375),0,VLOOKUP(C375,'[2]Acha Air Sales Price List'!$B$1:$X$65536,12,FALSE)*$M$14),2)</f>
        <v>0</v>
      </c>
      <c r="I375" s="22">
        <f t="shared" si="8"/>
        <v>0</v>
      </c>
      <c r="J375" s="14"/>
    </row>
    <row r="376" spans="1:10" ht="35.1" hidden="1" customHeight="1">
      <c r="A376" s="13"/>
      <c r="B376" s="1"/>
      <c r="C376" s="36"/>
      <c r="D376" s="138"/>
      <c r="E376" s="267"/>
      <c r="F376" s="262"/>
      <c r="G376" s="41" t="str">
        <f>VLOOKUP(C376,'[2]Acha Air Sales Price List'!$B$1:$D$65536,3,FALSE)</f>
        <v>Exchange rate :</v>
      </c>
      <c r="H376" s="21">
        <f>ROUND(IF(ISBLANK(C376),0,VLOOKUP(C376,'[2]Acha Air Sales Price List'!$B$1:$X$65536,12,FALSE)*$M$14),2)</f>
        <v>0</v>
      </c>
      <c r="I376" s="22">
        <f t="shared" si="8"/>
        <v>0</v>
      </c>
      <c r="J376" s="14"/>
    </row>
    <row r="377" spans="1:10" ht="35.1" hidden="1" customHeight="1">
      <c r="A377" s="13"/>
      <c r="B377" s="1"/>
      <c r="C377" s="36"/>
      <c r="D377" s="138"/>
      <c r="E377" s="267"/>
      <c r="F377" s="262"/>
      <c r="G377" s="41" t="str">
        <f>VLOOKUP(C377,'[2]Acha Air Sales Price List'!$B$1:$D$65536,3,FALSE)</f>
        <v>Exchange rate :</v>
      </c>
      <c r="H377" s="21">
        <f>ROUND(IF(ISBLANK(C377),0,VLOOKUP(C377,'[2]Acha Air Sales Price List'!$B$1:$X$65536,12,FALSE)*$M$14),2)</f>
        <v>0</v>
      </c>
      <c r="I377" s="22">
        <f t="shared" si="8"/>
        <v>0</v>
      </c>
      <c r="J377" s="14"/>
    </row>
    <row r="378" spans="1:10" ht="35.1" hidden="1" customHeight="1">
      <c r="A378" s="13"/>
      <c r="B378" s="1"/>
      <c r="C378" s="36"/>
      <c r="D378" s="138"/>
      <c r="E378" s="267"/>
      <c r="F378" s="262"/>
      <c r="G378" s="41" t="str">
        <f>VLOOKUP(C378,'[2]Acha Air Sales Price List'!$B$1:$D$65536,3,FALSE)</f>
        <v>Exchange rate :</v>
      </c>
      <c r="H378" s="21">
        <f>ROUND(IF(ISBLANK(C378),0,VLOOKUP(C378,'[2]Acha Air Sales Price List'!$B$1:$X$65536,12,FALSE)*$M$14),2)</f>
        <v>0</v>
      </c>
      <c r="I378" s="22">
        <f t="shared" si="8"/>
        <v>0</v>
      </c>
      <c r="J378" s="14"/>
    </row>
    <row r="379" spans="1:10" ht="35.1" hidden="1" customHeight="1">
      <c r="A379" s="13"/>
      <c r="B379" s="1"/>
      <c r="C379" s="36"/>
      <c r="D379" s="138"/>
      <c r="E379" s="267"/>
      <c r="F379" s="262"/>
      <c r="G379" s="41" t="str">
        <f>VLOOKUP(C379,'[2]Acha Air Sales Price List'!$B$1:$D$65536,3,FALSE)</f>
        <v>Exchange rate :</v>
      </c>
      <c r="H379" s="21">
        <f>ROUND(IF(ISBLANK(C379),0,VLOOKUP(C379,'[2]Acha Air Sales Price List'!$B$1:$X$65536,12,FALSE)*$M$14),2)</f>
        <v>0</v>
      </c>
      <c r="I379" s="22">
        <f t="shared" si="8"/>
        <v>0</v>
      </c>
      <c r="J379" s="14"/>
    </row>
    <row r="380" spans="1:10" ht="35.1" hidden="1" customHeight="1">
      <c r="A380" s="13"/>
      <c r="B380" s="1"/>
      <c r="C380" s="36"/>
      <c r="D380" s="138"/>
      <c r="E380" s="267"/>
      <c r="F380" s="262"/>
      <c r="G380" s="41" t="str">
        <f>VLOOKUP(C380,'[2]Acha Air Sales Price List'!$B$1:$D$65536,3,FALSE)</f>
        <v>Exchange rate :</v>
      </c>
      <c r="H380" s="21">
        <f>ROUND(IF(ISBLANK(C380),0,VLOOKUP(C380,'[2]Acha Air Sales Price List'!$B$1:$X$65536,12,FALSE)*$M$14),2)</f>
        <v>0</v>
      </c>
      <c r="I380" s="22">
        <f t="shared" si="8"/>
        <v>0</v>
      </c>
      <c r="J380" s="14"/>
    </row>
    <row r="381" spans="1:10" ht="35.1" hidden="1" customHeight="1">
      <c r="A381" s="13"/>
      <c r="B381" s="1"/>
      <c r="C381" s="36"/>
      <c r="D381" s="138"/>
      <c r="E381" s="267"/>
      <c r="F381" s="262"/>
      <c r="G381" s="41" t="str">
        <f>VLOOKUP(C381,'[2]Acha Air Sales Price List'!$B$1:$D$65536,3,FALSE)</f>
        <v>Exchange rate :</v>
      </c>
      <c r="H381" s="21">
        <f>ROUND(IF(ISBLANK(C381),0,VLOOKUP(C381,'[2]Acha Air Sales Price List'!$B$1:$X$65536,12,FALSE)*$M$14),2)</f>
        <v>0</v>
      </c>
      <c r="I381" s="22">
        <f t="shared" si="8"/>
        <v>0</v>
      </c>
      <c r="J381" s="14"/>
    </row>
    <row r="382" spans="1:10" ht="35.1" hidden="1" customHeight="1">
      <c r="A382" s="13"/>
      <c r="B382" s="1"/>
      <c r="C382" s="36"/>
      <c r="D382" s="138"/>
      <c r="E382" s="267"/>
      <c r="F382" s="262"/>
      <c r="G382" s="41" t="str">
        <f>VLOOKUP(C382,'[2]Acha Air Sales Price List'!$B$1:$D$65536,3,FALSE)</f>
        <v>Exchange rate :</v>
      </c>
      <c r="H382" s="21">
        <f>ROUND(IF(ISBLANK(C382),0,VLOOKUP(C382,'[2]Acha Air Sales Price List'!$B$1:$X$65536,12,FALSE)*$M$14),2)</f>
        <v>0</v>
      </c>
      <c r="I382" s="22">
        <f t="shared" si="8"/>
        <v>0</v>
      </c>
      <c r="J382" s="14"/>
    </row>
    <row r="383" spans="1:10" ht="35.1" hidden="1" customHeight="1">
      <c r="A383" s="13"/>
      <c r="B383" s="1"/>
      <c r="C383" s="36"/>
      <c r="D383" s="138"/>
      <c r="E383" s="267"/>
      <c r="F383" s="262"/>
      <c r="G383" s="41" t="str">
        <f>VLOOKUP(C383,'[2]Acha Air Sales Price List'!$B$1:$D$65536,3,FALSE)</f>
        <v>Exchange rate :</v>
      </c>
      <c r="H383" s="21">
        <f>ROUND(IF(ISBLANK(C383),0,VLOOKUP(C383,'[2]Acha Air Sales Price List'!$B$1:$X$65536,12,FALSE)*$M$14),2)</f>
        <v>0</v>
      </c>
      <c r="I383" s="22">
        <f t="shared" si="8"/>
        <v>0</v>
      </c>
      <c r="J383" s="14"/>
    </row>
    <row r="384" spans="1:10" ht="35.1" hidden="1" customHeight="1">
      <c r="A384" s="13"/>
      <c r="B384" s="1"/>
      <c r="C384" s="36"/>
      <c r="D384" s="138"/>
      <c r="E384" s="267"/>
      <c r="F384" s="262"/>
      <c r="G384" s="41" t="str">
        <f>VLOOKUP(C384,'[2]Acha Air Sales Price List'!$B$1:$D$65536,3,FALSE)</f>
        <v>Exchange rate :</v>
      </c>
      <c r="H384" s="21">
        <f>ROUND(IF(ISBLANK(C384),0,VLOOKUP(C384,'[2]Acha Air Sales Price List'!$B$1:$X$65536,12,FALSE)*$M$14),2)</f>
        <v>0</v>
      </c>
      <c r="I384" s="22">
        <f t="shared" si="8"/>
        <v>0</v>
      </c>
      <c r="J384" s="14"/>
    </row>
    <row r="385" spans="1:10" ht="35.1" hidden="1" customHeight="1">
      <c r="A385" s="13"/>
      <c r="B385" s="1"/>
      <c r="C385" s="36"/>
      <c r="D385" s="138"/>
      <c r="E385" s="267"/>
      <c r="F385" s="262"/>
      <c r="G385" s="41" t="str">
        <f>VLOOKUP(C385,'[2]Acha Air Sales Price List'!$B$1:$D$65536,3,FALSE)</f>
        <v>Exchange rate :</v>
      </c>
      <c r="H385" s="21">
        <f>ROUND(IF(ISBLANK(C385),0,VLOOKUP(C385,'[2]Acha Air Sales Price List'!$B$1:$X$65536,12,FALSE)*$M$14),2)</f>
        <v>0</v>
      </c>
      <c r="I385" s="22">
        <f t="shared" si="8"/>
        <v>0</v>
      </c>
      <c r="J385" s="14"/>
    </row>
    <row r="386" spans="1:10" ht="35.1" hidden="1" customHeight="1">
      <c r="A386" s="13"/>
      <c r="B386" s="1"/>
      <c r="C386" s="36"/>
      <c r="D386" s="138"/>
      <c r="E386" s="267"/>
      <c r="F386" s="262"/>
      <c r="G386" s="41" t="str">
        <f>VLOOKUP(C386,'[2]Acha Air Sales Price List'!$B$1:$D$65536,3,FALSE)</f>
        <v>Exchange rate :</v>
      </c>
      <c r="H386" s="21">
        <f>ROUND(IF(ISBLANK(C386),0,VLOOKUP(C386,'[2]Acha Air Sales Price List'!$B$1:$X$65536,12,FALSE)*$M$14),2)</f>
        <v>0</v>
      </c>
      <c r="I386" s="22">
        <f t="shared" si="8"/>
        <v>0</v>
      </c>
      <c r="J386" s="14"/>
    </row>
    <row r="387" spans="1:10" ht="35.1" hidden="1" customHeight="1">
      <c r="A387" s="13"/>
      <c r="B387" s="1"/>
      <c r="C387" s="36"/>
      <c r="D387" s="138"/>
      <c r="E387" s="267"/>
      <c r="F387" s="262"/>
      <c r="G387" s="41" t="str">
        <f>VLOOKUP(C387,'[2]Acha Air Sales Price List'!$B$1:$D$65536,3,FALSE)</f>
        <v>Exchange rate :</v>
      </c>
      <c r="H387" s="21">
        <f>ROUND(IF(ISBLANK(C387),0,VLOOKUP(C387,'[2]Acha Air Sales Price List'!$B$1:$X$65536,12,FALSE)*$M$14),2)</f>
        <v>0</v>
      </c>
      <c r="I387" s="22">
        <f t="shared" si="8"/>
        <v>0</v>
      </c>
      <c r="J387" s="14"/>
    </row>
    <row r="388" spans="1:10" ht="35.1" hidden="1" customHeight="1">
      <c r="A388" s="13"/>
      <c r="B388" s="1"/>
      <c r="C388" s="36"/>
      <c r="D388" s="138"/>
      <c r="E388" s="267"/>
      <c r="F388" s="262"/>
      <c r="G388" s="41" t="str">
        <f>VLOOKUP(C388,'[2]Acha Air Sales Price List'!$B$1:$D$65536,3,FALSE)</f>
        <v>Exchange rate :</v>
      </c>
      <c r="H388" s="21">
        <f>ROUND(IF(ISBLANK(C388),0,VLOOKUP(C388,'[2]Acha Air Sales Price List'!$B$1:$X$65536,12,FALSE)*$M$14),2)</f>
        <v>0</v>
      </c>
      <c r="I388" s="22">
        <f t="shared" si="8"/>
        <v>0</v>
      </c>
      <c r="J388" s="14"/>
    </row>
    <row r="389" spans="1:10" ht="35.1" hidden="1" customHeight="1">
      <c r="A389" s="13"/>
      <c r="B389" s="1"/>
      <c r="C389" s="36"/>
      <c r="D389" s="138"/>
      <c r="E389" s="267"/>
      <c r="F389" s="262"/>
      <c r="G389" s="41" t="str">
        <f>VLOOKUP(C389,'[2]Acha Air Sales Price List'!$B$1:$D$65536,3,FALSE)</f>
        <v>Exchange rate :</v>
      </c>
      <c r="H389" s="21">
        <f>ROUND(IF(ISBLANK(C389),0,VLOOKUP(C389,'[2]Acha Air Sales Price List'!$B$1:$X$65536,12,FALSE)*$M$14),2)</f>
        <v>0</v>
      </c>
      <c r="I389" s="22">
        <f t="shared" si="8"/>
        <v>0</v>
      </c>
      <c r="J389" s="14"/>
    </row>
    <row r="390" spans="1:10" ht="35.1" hidden="1" customHeight="1">
      <c r="A390" s="13"/>
      <c r="B390" s="1"/>
      <c r="C390" s="36"/>
      <c r="D390" s="138"/>
      <c r="E390" s="267"/>
      <c r="F390" s="262"/>
      <c r="G390" s="41" t="str">
        <f>VLOOKUP(C390,'[2]Acha Air Sales Price List'!$B$1:$D$65536,3,FALSE)</f>
        <v>Exchange rate :</v>
      </c>
      <c r="H390" s="21">
        <f>ROUND(IF(ISBLANK(C390),0,VLOOKUP(C390,'[2]Acha Air Sales Price List'!$B$1:$X$65536,12,FALSE)*$M$14),2)</f>
        <v>0</v>
      </c>
      <c r="I390" s="22">
        <f t="shared" si="8"/>
        <v>0</v>
      </c>
      <c r="J390" s="14"/>
    </row>
    <row r="391" spans="1:10" ht="35.1" hidden="1" customHeight="1">
      <c r="A391" s="13"/>
      <c r="B391" s="1"/>
      <c r="C391" s="36"/>
      <c r="D391" s="138"/>
      <c r="E391" s="267"/>
      <c r="F391" s="262"/>
      <c r="G391" s="41" t="str">
        <f>VLOOKUP(C391,'[2]Acha Air Sales Price List'!$B$1:$D$65536,3,FALSE)</f>
        <v>Exchange rate :</v>
      </c>
      <c r="H391" s="21">
        <f>ROUND(IF(ISBLANK(C391),0,VLOOKUP(C391,'[2]Acha Air Sales Price List'!$B$1:$X$65536,12,FALSE)*$M$14),2)</f>
        <v>0</v>
      </c>
      <c r="I391" s="22">
        <f t="shared" si="8"/>
        <v>0</v>
      </c>
      <c r="J391" s="14"/>
    </row>
    <row r="392" spans="1:10" ht="35.1" hidden="1" customHeight="1">
      <c r="A392" s="13"/>
      <c r="B392" s="1"/>
      <c r="C392" s="36"/>
      <c r="D392" s="138"/>
      <c r="E392" s="267"/>
      <c r="F392" s="262"/>
      <c r="G392" s="41" t="str">
        <f>VLOOKUP(C392,'[2]Acha Air Sales Price List'!$B$1:$D$65536,3,FALSE)</f>
        <v>Exchange rate :</v>
      </c>
      <c r="H392" s="21">
        <f>ROUND(IF(ISBLANK(C392),0,VLOOKUP(C392,'[2]Acha Air Sales Price List'!$B$1:$X$65536,12,FALSE)*$M$14),2)</f>
        <v>0</v>
      </c>
      <c r="I392" s="22">
        <f t="shared" si="8"/>
        <v>0</v>
      </c>
      <c r="J392" s="14"/>
    </row>
    <row r="393" spans="1:10" ht="35.1" hidden="1" customHeight="1">
      <c r="A393" s="13"/>
      <c r="B393" s="1"/>
      <c r="C393" s="36"/>
      <c r="D393" s="138"/>
      <c r="E393" s="267"/>
      <c r="F393" s="262"/>
      <c r="G393" s="41" t="str">
        <f>VLOOKUP(C393,'[2]Acha Air Sales Price List'!$B$1:$D$65536,3,FALSE)</f>
        <v>Exchange rate :</v>
      </c>
      <c r="H393" s="21">
        <f>ROUND(IF(ISBLANK(C393),0,VLOOKUP(C393,'[2]Acha Air Sales Price List'!$B$1:$X$65536,12,FALSE)*$M$14),2)</f>
        <v>0</v>
      </c>
      <c r="I393" s="22">
        <f t="shared" si="8"/>
        <v>0</v>
      </c>
      <c r="J393" s="14"/>
    </row>
    <row r="394" spans="1:10" ht="35.1" hidden="1" customHeight="1">
      <c r="A394" s="13"/>
      <c r="B394" s="1"/>
      <c r="C394" s="36"/>
      <c r="D394" s="138"/>
      <c r="E394" s="267"/>
      <c r="F394" s="262"/>
      <c r="G394" s="41" t="str">
        <f>VLOOKUP(C394,'[2]Acha Air Sales Price List'!$B$1:$D$65536,3,FALSE)</f>
        <v>Exchange rate :</v>
      </c>
      <c r="H394" s="21">
        <f>ROUND(IF(ISBLANK(C394),0,VLOOKUP(C394,'[2]Acha Air Sales Price List'!$B$1:$X$65536,12,FALSE)*$M$14),2)</f>
        <v>0</v>
      </c>
      <c r="I394" s="22">
        <f t="shared" si="8"/>
        <v>0</v>
      </c>
      <c r="J394" s="14"/>
    </row>
    <row r="395" spans="1:10" ht="35.1" hidden="1" customHeight="1">
      <c r="A395" s="13"/>
      <c r="B395" s="1"/>
      <c r="C395" s="36"/>
      <c r="D395" s="138"/>
      <c r="E395" s="267"/>
      <c r="F395" s="262"/>
      <c r="G395" s="41" t="str">
        <f>VLOOKUP(C395,'[2]Acha Air Sales Price List'!$B$1:$D$65536,3,FALSE)</f>
        <v>Exchange rate :</v>
      </c>
      <c r="H395" s="21">
        <f>ROUND(IF(ISBLANK(C395),0,VLOOKUP(C395,'[2]Acha Air Sales Price List'!$B$1:$X$65536,12,FALSE)*$M$14),2)</f>
        <v>0</v>
      </c>
      <c r="I395" s="22">
        <f t="shared" si="8"/>
        <v>0</v>
      </c>
      <c r="J395" s="14"/>
    </row>
    <row r="396" spans="1:10" ht="35.1" hidden="1" customHeight="1">
      <c r="A396" s="13"/>
      <c r="B396" s="1"/>
      <c r="C396" s="37"/>
      <c r="D396" s="119"/>
      <c r="E396" s="267"/>
      <c r="F396" s="262"/>
      <c r="G396" s="41" t="str">
        <f>VLOOKUP(C396,'[2]Acha Air Sales Price List'!$B$1:$D$65536,3,FALSE)</f>
        <v>Exchange rate :</v>
      </c>
      <c r="H396" s="21">
        <f>ROUND(IF(ISBLANK(C396),0,VLOOKUP(C396,'[2]Acha Air Sales Price List'!$B$1:$X$65536,12,FALSE)*$M$14),2)</f>
        <v>0</v>
      </c>
      <c r="I396" s="22">
        <f>ROUND(IF(ISNUMBER(B396), H396*B396, 0),5)</f>
        <v>0</v>
      </c>
      <c r="J396" s="14"/>
    </row>
    <row r="397" spans="1:10" ht="35.1" hidden="1" customHeight="1">
      <c r="A397" s="13"/>
      <c r="B397" s="1"/>
      <c r="C397" s="36"/>
      <c r="D397" s="138"/>
      <c r="E397" s="267"/>
      <c r="F397" s="262"/>
      <c r="G397" s="41" t="str">
        <f>VLOOKUP(C397,'[2]Acha Air Sales Price List'!$B$1:$D$65536,3,FALSE)</f>
        <v>Exchange rate :</v>
      </c>
      <c r="H397" s="21">
        <f>ROUND(IF(ISBLANK(C397),0,VLOOKUP(C397,'[2]Acha Air Sales Price List'!$B$1:$X$65536,12,FALSE)*$M$14),2)</f>
        <v>0</v>
      </c>
      <c r="I397" s="22">
        <f t="shared" ref="I397:I451" si="9">ROUND(IF(ISNUMBER(B397), H397*B397, 0),5)</f>
        <v>0</v>
      </c>
      <c r="J397" s="14"/>
    </row>
    <row r="398" spans="1:10" ht="35.1" hidden="1" customHeight="1">
      <c r="A398" s="13"/>
      <c r="B398" s="1"/>
      <c r="C398" s="36"/>
      <c r="D398" s="138"/>
      <c r="E398" s="267"/>
      <c r="F398" s="262"/>
      <c r="G398" s="41" t="str">
        <f>VLOOKUP(C398,'[2]Acha Air Sales Price List'!$B$1:$D$65536,3,FALSE)</f>
        <v>Exchange rate :</v>
      </c>
      <c r="H398" s="21">
        <f>ROUND(IF(ISBLANK(C398),0,VLOOKUP(C398,'[2]Acha Air Sales Price List'!$B$1:$X$65536,12,FALSE)*$M$14),2)</f>
        <v>0</v>
      </c>
      <c r="I398" s="22">
        <f t="shared" si="9"/>
        <v>0</v>
      </c>
      <c r="J398" s="14"/>
    </row>
    <row r="399" spans="1:10" ht="35.1" hidden="1" customHeight="1">
      <c r="A399" s="13"/>
      <c r="B399" s="1"/>
      <c r="C399" s="36"/>
      <c r="D399" s="138"/>
      <c r="E399" s="267"/>
      <c r="F399" s="262"/>
      <c r="G399" s="41" t="str">
        <f>VLOOKUP(C399,'[2]Acha Air Sales Price List'!$B$1:$D$65536,3,FALSE)</f>
        <v>Exchange rate :</v>
      </c>
      <c r="H399" s="21">
        <f>ROUND(IF(ISBLANK(C399),0,VLOOKUP(C399,'[2]Acha Air Sales Price List'!$B$1:$X$65536,12,FALSE)*$M$14),2)</f>
        <v>0</v>
      </c>
      <c r="I399" s="22">
        <f t="shared" si="9"/>
        <v>0</v>
      </c>
      <c r="J399" s="14"/>
    </row>
    <row r="400" spans="1:10" ht="35.1" hidden="1" customHeight="1">
      <c r="A400" s="13"/>
      <c r="B400" s="1"/>
      <c r="C400" s="36"/>
      <c r="D400" s="138"/>
      <c r="E400" s="267"/>
      <c r="F400" s="262"/>
      <c r="G400" s="41" t="str">
        <f>VLOOKUP(C400,'[2]Acha Air Sales Price List'!$B$1:$D$65536,3,FALSE)</f>
        <v>Exchange rate :</v>
      </c>
      <c r="H400" s="21">
        <f>ROUND(IF(ISBLANK(C400),0,VLOOKUP(C400,'[2]Acha Air Sales Price List'!$B$1:$X$65536,12,FALSE)*$M$14),2)</f>
        <v>0</v>
      </c>
      <c r="I400" s="22">
        <f t="shared" si="9"/>
        <v>0</v>
      </c>
      <c r="J400" s="14"/>
    </row>
    <row r="401" spans="1:10" ht="35.1" hidden="1" customHeight="1">
      <c r="A401" s="13"/>
      <c r="B401" s="1"/>
      <c r="C401" s="36"/>
      <c r="D401" s="138"/>
      <c r="E401" s="267"/>
      <c r="F401" s="262"/>
      <c r="G401" s="41" t="str">
        <f>VLOOKUP(C401,'[2]Acha Air Sales Price List'!$B$1:$D$65536,3,FALSE)</f>
        <v>Exchange rate :</v>
      </c>
      <c r="H401" s="21">
        <f>ROUND(IF(ISBLANK(C401),0,VLOOKUP(C401,'[2]Acha Air Sales Price List'!$B$1:$X$65536,12,FALSE)*$M$14),2)</f>
        <v>0</v>
      </c>
      <c r="I401" s="22">
        <f t="shared" si="9"/>
        <v>0</v>
      </c>
      <c r="J401" s="14"/>
    </row>
    <row r="402" spans="1:10" ht="35.1" hidden="1" customHeight="1">
      <c r="A402" s="13"/>
      <c r="B402" s="1"/>
      <c r="C402" s="36"/>
      <c r="D402" s="138"/>
      <c r="E402" s="267"/>
      <c r="F402" s="262"/>
      <c r="G402" s="41" t="str">
        <f>VLOOKUP(C402,'[2]Acha Air Sales Price List'!$B$1:$D$65536,3,FALSE)</f>
        <v>Exchange rate :</v>
      </c>
      <c r="H402" s="21">
        <f>ROUND(IF(ISBLANK(C402),0,VLOOKUP(C402,'[2]Acha Air Sales Price List'!$B$1:$X$65536,12,FALSE)*$M$14),2)</f>
        <v>0</v>
      </c>
      <c r="I402" s="22">
        <f t="shared" si="9"/>
        <v>0</v>
      </c>
      <c r="J402" s="14"/>
    </row>
    <row r="403" spans="1:10" ht="35.1" hidden="1" customHeight="1">
      <c r="A403" s="13"/>
      <c r="B403" s="1"/>
      <c r="C403" s="36"/>
      <c r="D403" s="138"/>
      <c r="E403" s="267"/>
      <c r="F403" s="262"/>
      <c r="G403" s="41" t="str">
        <f>VLOOKUP(C403,'[2]Acha Air Sales Price List'!$B$1:$D$65536,3,FALSE)</f>
        <v>Exchange rate :</v>
      </c>
      <c r="H403" s="21">
        <f>ROUND(IF(ISBLANK(C403),0,VLOOKUP(C403,'[2]Acha Air Sales Price List'!$B$1:$X$65536,12,FALSE)*$M$14),2)</f>
        <v>0</v>
      </c>
      <c r="I403" s="22">
        <f t="shared" si="9"/>
        <v>0</v>
      </c>
      <c r="J403" s="14"/>
    </row>
    <row r="404" spans="1:10" ht="35.1" hidden="1" customHeight="1">
      <c r="A404" s="13"/>
      <c r="B404" s="1"/>
      <c r="C404" s="36"/>
      <c r="D404" s="138"/>
      <c r="E404" s="267"/>
      <c r="F404" s="262"/>
      <c r="G404" s="41" t="str">
        <f>VLOOKUP(C404,'[2]Acha Air Sales Price List'!$B$1:$D$65536,3,FALSE)</f>
        <v>Exchange rate :</v>
      </c>
      <c r="H404" s="21">
        <f>ROUND(IF(ISBLANK(C404),0,VLOOKUP(C404,'[2]Acha Air Sales Price List'!$B$1:$X$65536,12,FALSE)*$M$14),2)</f>
        <v>0</v>
      </c>
      <c r="I404" s="22">
        <f t="shared" si="9"/>
        <v>0</v>
      </c>
      <c r="J404" s="14"/>
    </row>
    <row r="405" spans="1:10" ht="35.1" hidden="1" customHeight="1">
      <c r="A405" s="13"/>
      <c r="B405" s="1"/>
      <c r="C405" s="36"/>
      <c r="D405" s="138"/>
      <c r="E405" s="267"/>
      <c r="F405" s="262"/>
      <c r="G405" s="41" t="str">
        <f>VLOOKUP(C405,'[2]Acha Air Sales Price List'!$B$1:$D$65536,3,FALSE)</f>
        <v>Exchange rate :</v>
      </c>
      <c r="H405" s="21">
        <f>ROUND(IF(ISBLANK(C405),0,VLOOKUP(C405,'[2]Acha Air Sales Price List'!$B$1:$X$65536,12,FALSE)*$M$14),2)</f>
        <v>0</v>
      </c>
      <c r="I405" s="22">
        <f t="shared" si="9"/>
        <v>0</v>
      </c>
      <c r="J405" s="14"/>
    </row>
    <row r="406" spans="1:10" ht="35.1" hidden="1" customHeight="1">
      <c r="A406" s="13"/>
      <c r="B406" s="1"/>
      <c r="C406" s="36"/>
      <c r="D406" s="138"/>
      <c r="E406" s="267"/>
      <c r="F406" s="262"/>
      <c r="G406" s="41" t="str">
        <f>VLOOKUP(C406,'[2]Acha Air Sales Price List'!$B$1:$D$65536,3,FALSE)</f>
        <v>Exchange rate :</v>
      </c>
      <c r="H406" s="21">
        <f>ROUND(IF(ISBLANK(C406),0,VLOOKUP(C406,'[2]Acha Air Sales Price List'!$B$1:$X$65536,12,FALSE)*$M$14),2)</f>
        <v>0</v>
      </c>
      <c r="I406" s="22">
        <f t="shared" si="9"/>
        <v>0</v>
      </c>
      <c r="J406" s="14"/>
    </row>
    <row r="407" spans="1:10" ht="35.1" hidden="1" customHeight="1">
      <c r="A407" s="13"/>
      <c r="B407" s="1"/>
      <c r="C407" s="36"/>
      <c r="D407" s="138"/>
      <c r="E407" s="267"/>
      <c r="F407" s="262"/>
      <c r="G407" s="41" t="str">
        <f>VLOOKUP(C407,'[2]Acha Air Sales Price List'!$B$1:$D$65536,3,FALSE)</f>
        <v>Exchange rate :</v>
      </c>
      <c r="H407" s="21">
        <f>ROUND(IF(ISBLANK(C407),0,VLOOKUP(C407,'[2]Acha Air Sales Price List'!$B$1:$X$65536,12,FALSE)*$M$14),2)</f>
        <v>0</v>
      </c>
      <c r="I407" s="22">
        <f t="shared" si="9"/>
        <v>0</v>
      </c>
      <c r="J407" s="14"/>
    </row>
    <row r="408" spans="1:10" ht="35.1" hidden="1" customHeight="1">
      <c r="A408" s="13"/>
      <c r="B408" s="1"/>
      <c r="C408" s="36"/>
      <c r="D408" s="138"/>
      <c r="E408" s="267"/>
      <c r="F408" s="262"/>
      <c r="G408" s="41" t="str">
        <f>VLOOKUP(C408,'[2]Acha Air Sales Price List'!$B$1:$D$65536,3,FALSE)</f>
        <v>Exchange rate :</v>
      </c>
      <c r="H408" s="21">
        <f>ROUND(IF(ISBLANK(C408),0,VLOOKUP(C408,'[2]Acha Air Sales Price List'!$B$1:$X$65536,12,FALSE)*$M$14),2)</f>
        <v>0</v>
      </c>
      <c r="I408" s="22">
        <f t="shared" si="9"/>
        <v>0</v>
      </c>
      <c r="J408" s="14"/>
    </row>
    <row r="409" spans="1:10" ht="35.1" hidden="1" customHeight="1">
      <c r="A409" s="13"/>
      <c r="B409" s="1"/>
      <c r="C409" s="36"/>
      <c r="D409" s="138"/>
      <c r="E409" s="267"/>
      <c r="F409" s="262"/>
      <c r="G409" s="41" t="str">
        <f>VLOOKUP(C409,'[2]Acha Air Sales Price List'!$B$1:$D$65536,3,FALSE)</f>
        <v>Exchange rate :</v>
      </c>
      <c r="H409" s="21">
        <f>ROUND(IF(ISBLANK(C409),0,VLOOKUP(C409,'[2]Acha Air Sales Price List'!$B$1:$X$65536,12,FALSE)*$M$14),2)</f>
        <v>0</v>
      </c>
      <c r="I409" s="22">
        <f t="shared" si="9"/>
        <v>0</v>
      </c>
      <c r="J409" s="14"/>
    </row>
    <row r="410" spans="1:10" ht="35.1" hidden="1" customHeight="1">
      <c r="A410" s="13"/>
      <c r="B410" s="1"/>
      <c r="C410" s="36"/>
      <c r="D410" s="138"/>
      <c r="E410" s="267"/>
      <c r="F410" s="262"/>
      <c r="G410" s="41" t="str">
        <f>VLOOKUP(C410,'[2]Acha Air Sales Price List'!$B$1:$D$65536,3,FALSE)</f>
        <v>Exchange rate :</v>
      </c>
      <c r="H410" s="21">
        <f>ROUND(IF(ISBLANK(C410),0,VLOOKUP(C410,'[2]Acha Air Sales Price List'!$B$1:$X$65536,12,FALSE)*$M$14),2)</f>
        <v>0</v>
      </c>
      <c r="I410" s="22">
        <f t="shared" si="9"/>
        <v>0</v>
      </c>
      <c r="J410" s="14"/>
    </row>
    <row r="411" spans="1:10" ht="35.1" hidden="1" customHeight="1">
      <c r="A411" s="13"/>
      <c r="B411" s="1"/>
      <c r="C411" s="36"/>
      <c r="D411" s="138"/>
      <c r="E411" s="267"/>
      <c r="F411" s="262"/>
      <c r="G411" s="41" t="str">
        <f>VLOOKUP(C411,'[2]Acha Air Sales Price List'!$B$1:$D$65536,3,FALSE)</f>
        <v>Exchange rate :</v>
      </c>
      <c r="H411" s="21">
        <f>ROUND(IF(ISBLANK(C411),0,VLOOKUP(C411,'[2]Acha Air Sales Price List'!$B$1:$X$65536,12,FALSE)*$M$14),2)</f>
        <v>0</v>
      </c>
      <c r="I411" s="22">
        <f t="shared" si="9"/>
        <v>0</v>
      </c>
      <c r="J411" s="14"/>
    </row>
    <row r="412" spans="1:10" ht="35.1" hidden="1" customHeight="1">
      <c r="A412" s="13"/>
      <c r="B412" s="1"/>
      <c r="C412" s="37"/>
      <c r="D412" s="119"/>
      <c r="E412" s="267"/>
      <c r="F412" s="262"/>
      <c r="G412" s="41" t="str">
        <f>VLOOKUP(C412,'[2]Acha Air Sales Price List'!$B$1:$D$65536,3,FALSE)</f>
        <v>Exchange rate :</v>
      </c>
      <c r="H412" s="21">
        <f>ROUND(IF(ISBLANK(C412),0,VLOOKUP(C412,'[2]Acha Air Sales Price List'!$B$1:$X$65536,12,FALSE)*$M$14),2)</f>
        <v>0</v>
      </c>
      <c r="I412" s="22">
        <f t="shared" si="9"/>
        <v>0</v>
      </c>
      <c r="J412" s="14"/>
    </row>
    <row r="413" spans="1:10" ht="35.1" hidden="1" customHeight="1">
      <c r="A413" s="13"/>
      <c r="B413" s="1"/>
      <c r="C413" s="37"/>
      <c r="D413" s="119"/>
      <c r="E413" s="267"/>
      <c r="F413" s="262"/>
      <c r="G413" s="41" t="str">
        <f>VLOOKUP(C413,'[2]Acha Air Sales Price List'!$B$1:$D$65536,3,FALSE)</f>
        <v>Exchange rate :</v>
      </c>
      <c r="H413" s="21">
        <f>ROUND(IF(ISBLANK(C413),0,VLOOKUP(C413,'[2]Acha Air Sales Price List'!$B$1:$X$65536,12,FALSE)*$M$14),2)</f>
        <v>0</v>
      </c>
      <c r="I413" s="22">
        <f t="shared" si="9"/>
        <v>0</v>
      </c>
      <c r="J413" s="14"/>
    </row>
    <row r="414" spans="1:10" ht="35.1" hidden="1" customHeight="1">
      <c r="A414" s="13"/>
      <c r="B414" s="1"/>
      <c r="C414" s="36"/>
      <c r="D414" s="138"/>
      <c r="E414" s="267"/>
      <c r="F414" s="262"/>
      <c r="G414" s="41" t="str">
        <f>VLOOKUP(C414,'[2]Acha Air Sales Price List'!$B$1:$D$65536,3,FALSE)</f>
        <v>Exchange rate :</v>
      </c>
      <c r="H414" s="21">
        <f>ROUND(IF(ISBLANK(C414),0,VLOOKUP(C414,'[2]Acha Air Sales Price List'!$B$1:$X$65536,12,FALSE)*$M$14),2)</f>
        <v>0</v>
      </c>
      <c r="I414" s="22">
        <f t="shared" si="9"/>
        <v>0</v>
      </c>
      <c r="J414" s="14"/>
    </row>
    <row r="415" spans="1:10" ht="35.1" hidden="1" customHeight="1">
      <c r="A415" s="13"/>
      <c r="B415" s="1"/>
      <c r="C415" s="36"/>
      <c r="D415" s="138"/>
      <c r="E415" s="267"/>
      <c r="F415" s="262"/>
      <c r="G415" s="41" t="str">
        <f>VLOOKUP(C415,'[2]Acha Air Sales Price List'!$B$1:$D$65536,3,FALSE)</f>
        <v>Exchange rate :</v>
      </c>
      <c r="H415" s="21">
        <f>ROUND(IF(ISBLANK(C415),0,VLOOKUP(C415,'[2]Acha Air Sales Price List'!$B$1:$X$65536,12,FALSE)*$M$14),2)</f>
        <v>0</v>
      </c>
      <c r="I415" s="22">
        <f t="shared" si="9"/>
        <v>0</v>
      </c>
      <c r="J415" s="14"/>
    </row>
    <row r="416" spans="1:10" ht="35.1" hidden="1" customHeight="1">
      <c r="A416" s="13"/>
      <c r="B416" s="1"/>
      <c r="C416" s="36"/>
      <c r="D416" s="138"/>
      <c r="E416" s="267"/>
      <c r="F416" s="262"/>
      <c r="G416" s="41" t="str">
        <f>VLOOKUP(C416,'[2]Acha Air Sales Price List'!$B$1:$D$65536,3,FALSE)</f>
        <v>Exchange rate :</v>
      </c>
      <c r="H416" s="21">
        <f>ROUND(IF(ISBLANK(C416),0,VLOOKUP(C416,'[2]Acha Air Sales Price List'!$B$1:$X$65536,12,FALSE)*$M$14),2)</f>
        <v>0</v>
      </c>
      <c r="I416" s="22">
        <f t="shared" si="9"/>
        <v>0</v>
      </c>
      <c r="J416" s="14"/>
    </row>
    <row r="417" spans="1:10" ht="35.1" hidden="1" customHeight="1">
      <c r="A417" s="13"/>
      <c r="B417" s="1"/>
      <c r="C417" s="36"/>
      <c r="D417" s="138"/>
      <c r="E417" s="267"/>
      <c r="F417" s="262"/>
      <c r="G417" s="41" t="str">
        <f>VLOOKUP(C417,'[2]Acha Air Sales Price List'!$B$1:$D$65536,3,FALSE)</f>
        <v>Exchange rate :</v>
      </c>
      <c r="H417" s="21">
        <f>ROUND(IF(ISBLANK(C417),0,VLOOKUP(C417,'[2]Acha Air Sales Price List'!$B$1:$X$65536,12,FALSE)*$M$14),2)</f>
        <v>0</v>
      </c>
      <c r="I417" s="22">
        <f t="shared" si="9"/>
        <v>0</v>
      </c>
      <c r="J417" s="14"/>
    </row>
    <row r="418" spans="1:10" ht="35.1" hidden="1" customHeight="1">
      <c r="A418" s="13"/>
      <c r="B418" s="1"/>
      <c r="C418" s="36"/>
      <c r="D418" s="138"/>
      <c r="E418" s="267"/>
      <c r="F418" s="262"/>
      <c r="G418" s="41" t="str">
        <f>VLOOKUP(C418,'[2]Acha Air Sales Price List'!$B$1:$D$65536,3,FALSE)</f>
        <v>Exchange rate :</v>
      </c>
      <c r="H418" s="21">
        <f>ROUND(IF(ISBLANK(C418),0,VLOOKUP(C418,'[2]Acha Air Sales Price List'!$B$1:$X$65536,12,FALSE)*$M$14),2)</f>
        <v>0</v>
      </c>
      <c r="I418" s="22">
        <f t="shared" si="9"/>
        <v>0</v>
      </c>
      <c r="J418" s="14"/>
    </row>
    <row r="419" spans="1:10" ht="35.1" hidden="1" customHeight="1">
      <c r="A419" s="13"/>
      <c r="B419" s="1"/>
      <c r="C419" s="36"/>
      <c r="D419" s="138"/>
      <c r="E419" s="267"/>
      <c r="F419" s="262"/>
      <c r="G419" s="41" t="str">
        <f>VLOOKUP(C419,'[2]Acha Air Sales Price List'!$B$1:$D$65536,3,FALSE)</f>
        <v>Exchange rate :</v>
      </c>
      <c r="H419" s="21">
        <f>ROUND(IF(ISBLANK(C419),0,VLOOKUP(C419,'[2]Acha Air Sales Price List'!$B$1:$X$65536,12,FALSE)*$M$14),2)</f>
        <v>0</v>
      </c>
      <c r="I419" s="22">
        <f t="shared" si="9"/>
        <v>0</v>
      </c>
      <c r="J419" s="14"/>
    </row>
    <row r="420" spans="1:10" ht="35.1" hidden="1" customHeight="1">
      <c r="A420" s="13"/>
      <c r="B420" s="1"/>
      <c r="C420" s="36"/>
      <c r="D420" s="138"/>
      <c r="E420" s="267"/>
      <c r="F420" s="262"/>
      <c r="G420" s="41" t="str">
        <f>VLOOKUP(C420,'[2]Acha Air Sales Price List'!$B$1:$D$65536,3,FALSE)</f>
        <v>Exchange rate :</v>
      </c>
      <c r="H420" s="21">
        <f>ROUND(IF(ISBLANK(C420),0,VLOOKUP(C420,'[2]Acha Air Sales Price List'!$B$1:$X$65536,12,FALSE)*$M$14),2)</f>
        <v>0</v>
      </c>
      <c r="I420" s="22">
        <f t="shared" si="9"/>
        <v>0</v>
      </c>
      <c r="J420" s="14"/>
    </row>
    <row r="421" spans="1:10" ht="35.1" hidden="1" customHeight="1">
      <c r="A421" s="13"/>
      <c r="B421" s="1"/>
      <c r="C421" s="36"/>
      <c r="D421" s="138"/>
      <c r="E421" s="267"/>
      <c r="F421" s="262"/>
      <c r="G421" s="41" t="str">
        <f>VLOOKUP(C421,'[2]Acha Air Sales Price List'!$B$1:$D$65536,3,FALSE)</f>
        <v>Exchange rate :</v>
      </c>
      <c r="H421" s="21">
        <f>ROUND(IF(ISBLANK(C421),0,VLOOKUP(C421,'[2]Acha Air Sales Price List'!$B$1:$X$65536,12,FALSE)*$M$14),2)</f>
        <v>0</v>
      </c>
      <c r="I421" s="22">
        <f t="shared" si="9"/>
        <v>0</v>
      </c>
      <c r="J421" s="14"/>
    </row>
    <row r="422" spans="1:10" ht="35.1" hidden="1" customHeight="1">
      <c r="A422" s="13"/>
      <c r="B422" s="1"/>
      <c r="C422" s="36"/>
      <c r="D422" s="138"/>
      <c r="E422" s="267"/>
      <c r="F422" s="262"/>
      <c r="G422" s="41" t="str">
        <f>VLOOKUP(C422,'[2]Acha Air Sales Price List'!$B$1:$D$65536,3,FALSE)</f>
        <v>Exchange rate :</v>
      </c>
      <c r="H422" s="21">
        <f>ROUND(IF(ISBLANK(C422),0,VLOOKUP(C422,'[2]Acha Air Sales Price List'!$B$1:$X$65536,12,FALSE)*$M$14),2)</f>
        <v>0</v>
      </c>
      <c r="I422" s="22">
        <f t="shared" si="9"/>
        <v>0</v>
      </c>
      <c r="J422" s="14"/>
    </row>
    <row r="423" spans="1:10" ht="35.1" hidden="1" customHeight="1">
      <c r="A423" s="13"/>
      <c r="B423" s="1"/>
      <c r="C423" s="36"/>
      <c r="D423" s="138"/>
      <c r="E423" s="267"/>
      <c r="F423" s="262"/>
      <c r="G423" s="41" t="str">
        <f>VLOOKUP(C423,'[2]Acha Air Sales Price List'!$B$1:$D$65536,3,FALSE)</f>
        <v>Exchange rate :</v>
      </c>
      <c r="H423" s="21">
        <f>ROUND(IF(ISBLANK(C423),0,VLOOKUP(C423,'[2]Acha Air Sales Price List'!$B$1:$X$65536,12,FALSE)*$M$14),2)</f>
        <v>0</v>
      </c>
      <c r="I423" s="22">
        <f t="shared" si="9"/>
        <v>0</v>
      </c>
      <c r="J423" s="14"/>
    </row>
    <row r="424" spans="1:10" ht="35.1" hidden="1" customHeight="1">
      <c r="A424" s="13"/>
      <c r="B424" s="1"/>
      <c r="C424" s="37"/>
      <c r="D424" s="119"/>
      <c r="E424" s="267"/>
      <c r="F424" s="262"/>
      <c r="G424" s="41" t="str">
        <f>VLOOKUP(C424,'[2]Acha Air Sales Price List'!$B$1:$D$65536,3,FALSE)</f>
        <v>Exchange rate :</v>
      </c>
      <c r="H424" s="21">
        <f>ROUND(IF(ISBLANK(C424),0,VLOOKUP(C424,'[2]Acha Air Sales Price List'!$B$1:$X$65536,12,FALSE)*$M$14),2)</f>
        <v>0</v>
      </c>
      <c r="I424" s="22">
        <f t="shared" si="9"/>
        <v>0</v>
      </c>
      <c r="J424" s="14"/>
    </row>
    <row r="425" spans="1:10" ht="35.1" hidden="1" customHeight="1">
      <c r="A425" s="13"/>
      <c r="B425" s="1"/>
      <c r="C425" s="36"/>
      <c r="D425" s="138"/>
      <c r="E425" s="267"/>
      <c r="F425" s="262"/>
      <c r="G425" s="41" t="str">
        <f>VLOOKUP(C425,'[2]Acha Air Sales Price List'!$B$1:$D$65536,3,FALSE)</f>
        <v>Exchange rate :</v>
      </c>
      <c r="H425" s="21">
        <f>ROUND(IF(ISBLANK(C425),0,VLOOKUP(C425,'[2]Acha Air Sales Price List'!$B$1:$X$65536,12,FALSE)*$M$14),2)</f>
        <v>0</v>
      </c>
      <c r="I425" s="22">
        <f t="shared" si="9"/>
        <v>0</v>
      </c>
      <c r="J425" s="14"/>
    </row>
    <row r="426" spans="1:10" ht="35.1" hidden="1" customHeight="1">
      <c r="A426" s="13"/>
      <c r="B426" s="1"/>
      <c r="C426" s="36"/>
      <c r="D426" s="138"/>
      <c r="E426" s="267"/>
      <c r="F426" s="262"/>
      <c r="G426" s="41" t="str">
        <f>VLOOKUP(C426,'[2]Acha Air Sales Price List'!$B$1:$D$65536,3,FALSE)</f>
        <v>Exchange rate :</v>
      </c>
      <c r="H426" s="21">
        <f>ROUND(IF(ISBLANK(C426),0,VLOOKUP(C426,'[2]Acha Air Sales Price List'!$B$1:$X$65536,12,FALSE)*$M$14),2)</f>
        <v>0</v>
      </c>
      <c r="I426" s="22">
        <f t="shared" si="9"/>
        <v>0</v>
      </c>
      <c r="J426" s="14"/>
    </row>
    <row r="427" spans="1:10" ht="35.1" hidden="1" customHeight="1">
      <c r="A427" s="13"/>
      <c r="B427" s="1"/>
      <c r="C427" s="36"/>
      <c r="D427" s="138"/>
      <c r="E427" s="267"/>
      <c r="F427" s="262"/>
      <c r="G427" s="41" t="str">
        <f>VLOOKUP(C427,'[2]Acha Air Sales Price List'!$B$1:$D$65536,3,FALSE)</f>
        <v>Exchange rate :</v>
      </c>
      <c r="H427" s="21">
        <f>ROUND(IF(ISBLANK(C427),0,VLOOKUP(C427,'[2]Acha Air Sales Price List'!$B$1:$X$65536,12,FALSE)*$M$14),2)</f>
        <v>0</v>
      </c>
      <c r="I427" s="22">
        <f t="shared" si="9"/>
        <v>0</v>
      </c>
      <c r="J427" s="14"/>
    </row>
    <row r="428" spans="1:10" ht="35.1" hidden="1" customHeight="1">
      <c r="A428" s="13"/>
      <c r="B428" s="1"/>
      <c r="C428" s="36"/>
      <c r="D428" s="138"/>
      <c r="E428" s="267"/>
      <c r="F428" s="262"/>
      <c r="G428" s="41" t="str">
        <f>VLOOKUP(C428,'[2]Acha Air Sales Price List'!$B$1:$D$65536,3,FALSE)</f>
        <v>Exchange rate :</v>
      </c>
      <c r="H428" s="21">
        <f>ROUND(IF(ISBLANK(C428),0,VLOOKUP(C428,'[2]Acha Air Sales Price List'!$B$1:$X$65536,12,FALSE)*$M$14),2)</f>
        <v>0</v>
      </c>
      <c r="I428" s="22">
        <f t="shared" si="9"/>
        <v>0</v>
      </c>
      <c r="J428" s="14"/>
    </row>
    <row r="429" spans="1:10" ht="35.1" hidden="1" customHeight="1">
      <c r="A429" s="13"/>
      <c r="B429" s="1"/>
      <c r="C429" s="36"/>
      <c r="D429" s="138"/>
      <c r="E429" s="267"/>
      <c r="F429" s="262"/>
      <c r="G429" s="41" t="str">
        <f>VLOOKUP(C429,'[2]Acha Air Sales Price List'!$B$1:$D$65536,3,FALSE)</f>
        <v>Exchange rate :</v>
      </c>
      <c r="H429" s="21">
        <f>ROUND(IF(ISBLANK(C429),0,VLOOKUP(C429,'[2]Acha Air Sales Price List'!$B$1:$X$65536,12,FALSE)*$M$14),2)</f>
        <v>0</v>
      </c>
      <c r="I429" s="22">
        <f t="shared" si="9"/>
        <v>0</v>
      </c>
      <c r="J429" s="14"/>
    </row>
    <row r="430" spans="1:10" ht="35.1" hidden="1" customHeight="1">
      <c r="A430" s="13"/>
      <c r="B430" s="1"/>
      <c r="C430" s="36"/>
      <c r="D430" s="138"/>
      <c r="E430" s="267"/>
      <c r="F430" s="262"/>
      <c r="G430" s="41" t="str">
        <f>VLOOKUP(C430,'[2]Acha Air Sales Price List'!$B$1:$D$65536,3,FALSE)</f>
        <v>Exchange rate :</v>
      </c>
      <c r="H430" s="21">
        <f>ROUND(IF(ISBLANK(C430),0,VLOOKUP(C430,'[2]Acha Air Sales Price List'!$B$1:$X$65536,12,FALSE)*$M$14),2)</f>
        <v>0</v>
      </c>
      <c r="I430" s="22">
        <f t="shared" si="9"/>
        <v>0</v>
      </c>
      <c r="J430" s="14"/>
    </row>
    <row r="431" spans="1:10" ht="35.1" hidden="1" customHeight="1">
      <c r="A431" s="13"/>
      <c r="B431" s="1"/>
      <c r="C431" s="36"/>
      <c r="D431" s="138"/>
      <c r="E431" s="267"/>
      <c r="F431" s="262"/>
      <c r="G431" s="41" t="str">
        <f>VLOOKUP(C431,'[2]Acha Air Sales Price List'!$B$1:$D$65536,3,FALSE)</f>
        <v>Exchange rate :</v>
      </c>
      <c r="H431" s="21">
        <f>ROUND(IF(ISBLANK(C431),0,VLOOKUP(C431,'[2]Acha Air Sales Price List'!$B$1:$X$65536,12,FALSE)*$M$14),2)</f>
        <v>0</v>
      </c>
      <c r="I431" s="22">
        <f t="shared" si="9"/>
        <v>0</v>
      </c>
      <c r="J431" s="14"/>
    </row>
    <row r="432" spans="1:10" ht="35.1" hidden="1" customHeight="1">
      <c r="A432" s="13"/>
      <c r="B432" s="1"/>
      <c r="C432" s="36"/>
      <c r="D432" s="138"/>
      <c r="E432" s="267"/>
      <c r="F432" s="262"/>
      <c r="G432" s="41" t="str">
        <f>VLOOKUP(C432,'[2]Acha Air Sales Price List'!$B$1:$D$65536,3,FALSE)</f>
        <v>Exchange rate :</v>
      </c>
      <c r="H432" s="21">
        <f>ROUND(IF(ISBLANK(C432),0,VLOOKUP(C432,'[2]Acha Air Sales Price List'!$B$1:$X$65536,12,FALSE)*$M$14),2)</f>
        <v>0</v>
      </c>
      <c r="I432" s="22">
        <f t="shared" si="9"/>
        <v>0</v>
      </c>
      <c r="J432" s="14"/>
    </row>
    <row r="433" spans="1:10" ht="35.1" hidden="1" customHeight="1">
      <c r="A433" s="13"/>
      <c r="B433" s="1"/>
      <c r="C433" s="36"/>
      <c r="D433" s="138"/>
      <c r="E433" s="267"/>
      <c r="F433" s="262"/>
      <c r="G433" s="41" t="str">
        <f>VLOOKUP(C433,'[2]Acha Air Sales Price List'!$B$1:$D$65536,3,FALSE)</f>
        <v>Exchange rate :</v>
      </c>
      <c r="H433" s="21">
        <f>ROUND(IF(ISBLANK(C433),0,VLOOKUP(C433,'[2]Acha Air Sales Price List'!$B$1:$X$65536,12,FALSE)*$M$14),2)</f>
        <v>0</v>
      </c>
      <c r="I433" s="22">
        <f t="shared" si="9"/>
        <v>0</v>
      </c>
      <c r="J433" s="14"/>
    </row>
    <row r="434" spans="1:10" ht="35.1" hidden="1" customHeight="1">
      <c r="A434" s="13"/>
      <c r="B434" s="1"/>
      <c r="C434" s="36"/>
      <c r="D434" s="138"/>
      <c r="E434" s="267"/>
      <c r="F434" s="262"/>
      <c r="G434" s="41" t="str">
        <f>VLOOKUP(C434,'[2]Acha Air Sales Price List'!$B$1:$D$65536,3,FALSE)</f>
        <v>Exchange rate :</v>
      </c>
      <c r="H434" s="21">
        <f>ROUND(IF(ISBLANK(C434),0,VLOOKUP(C434,'[2]Acha Air Sales Price List'!$B$1:$X$65536,12,FALSE)*$M$14),2)</f>
        <v>0</v>
      </c>
      <c r="I434" s="22">
        <f t="shared" si="9"/>
        <v>0</v>
      </c>
      <c r="J434" s="14"/>
    </row>
    <row r="435" spans="1:10" ht="35.1" hidden="1" customHeight="1">
      <c r="A435" s="13"/>
      <c r="B435" s="1"/>
      <c r="C435" s="36"/>
      <c r="D435" s="138"/>
      <c r="E435" s="267"/>
      <c r="F435" s="262"/>
      <c r="G435" s="41" t="str">
        <f>VLOOKUP(C435,'[2]Acha Air Sales Price List'!$B$1:$D$65536,3,FALSE)</f>
        <v>Exchange rate :</v>
      </c>
      <c r="H435" s="21">
        <f>ROUND(IF(ISBLANK(C435),0,VLOOKUP(C435,'[2]Acha Air Sales Price List'!$B$1:$X$65536,12,FALSE)*$M$14),2)</f>
        <v>0</v>
      </c>
      <c r="I435" s="22">
        <f t="shared" si="9"/>
        <v>0</v>
      </c>
      <c r="J435" s="14"/>
    </row>
    <row r="436" spans="1:10" ht="35.1" hidden="1" customHeight="1">
      <c r="A436" s="13"/>
      <c r="B436" s="1"/>
      <c r="C436" s="36"/>
      <c r="D436" s="138"/>
      <c r="E436" s="267"/>
      <c r="F436" s="262"/>
      <c r="G436" s="41" t="str">
        <f>VLOOKUP(C436,'[2]Acha Air Sales Price List'!$B$1:$D$65536,3,FALSE)</f>
        <v>Exchange rate :</v>
      </c>
      <c r="H436" s="21">
        <f>ROUND(IF(ISBLANK(C436),0,VLOOKUP(C436,'[2]Acha Air Sales Price List'!$B$1:$X$65536,12,FALSE)*$M$14),2)</f>
        <v>0</v>
      </c>
      <c r="I436" s="22">
        <f t="shared" si="9"/>
        <v>0</v>
      </c>
      <c r="J436" s="14"/>
    </row>
    <row r="437" spans="1:10" ht="35.1" hidden="1" customHeight="1">
      <c r="A437" s="13"/>
      <c r="B437" s="1"/>
      <c r="C437" s="36"/>
      <c r="D437" s="138"/>
      <c r="E437" s="267"/>
      <c r="F437" s="262"/>
      <c r="G437" s="41" t="str">
        <f>VLOOKUP(C437,'[2]Acha Air Sales Price List'!$B$1:$D$65536,3,FALSE)</f>
        <v>Exchange rate :</v>
      </c>
      <c r="H437" s="21">
        <f>ROUND(IF(ISBLANK(C437),0,VLOOKUP(C437,'[2]Acha Air Sales Price List'!$B$1:$X$65536,12,FALSE)*$M$14),2)</f>
        <v>0</v>
      </c>
      <c r="I437" s="22">
        <f t="shared" si="9"/>
        <v>0</v>
      </c>
      <c r="J437" s="14"/>
    </row>
    <row r="438" spans="1:10" ht="35.1" hidden="1" customHeight="1">
      <c r="A438" s="13"/>
      <c r="B438" s="1"/>
      <c r="C438" s="36"/>
      <c r="D438" s="138"/>
      <c r="E438" s="267"/>
      <c r="F438" s="262"/>
      <c r="G438" s="41" t="str">
        <f>VLOOKUP(C438,'[2]Acha Air Sales Price List'!$B$1:$D$65536,3,FALSE)</f>
        <v>Exchange rate :</v>
      </c>
      <c r="H438" s="21">
        <f>ROUND(IF(ISBLANK(C438),0,VLOOKUP(C438,'[2]Acha Air Sales Price List'!$B$1:$X$65536,12,FALSE)*$M$14),2)</f>
        <v>0</v>
      </c>
      <c r="I438" s="22">
        <f t="shared" si="9"/>
        <v>0</v>
      </c>
      <c r="J438" s="14"/>
    </row>
    <row r="439" spans="1:10" ht="35.1" hidden="1" customHeight="1">
      <c r="A439" s="13"/>
      <c r="B439" s="1"/>
      <c r="C439" s="36"/>
      <c r="D439" s="138"/>
      <c r="E439" s="267"/>
      <c r="F439" s="262"/>
      <c r="G439" s="41" t="str">
        <f>VLOOKUP(C439,'[2]Acha Air Sales Price List'!$B$1:$D$65536,3,FALSE)</f>
        <v>Exchange rate :</v>
      </c>
      <c r="H439" s="21">
        <f>ROUND(IF(ISBLANK(C439),0,VLOOKUP(C439,'[2]Acha Air Sales Price List'!$B$1:$X$65536,12,FALSE)*$M$14),2)</f>
        <v>0</v>
      </c>
      <c r="I439" s="22">
        <f t="shared" si="9"/>
        <v>0</v>
      </c>
      <c r="J439" s="14"/>
    </row>
    <row r="440" spans="1:10" ht="35.1" hidden="1" customHeight="1">
      <c r="A440" s="13"/>
      <c r="B440" s="1"/>
      <c r="C440" s="36"/>
      <c r="D440" s="138"/>
      <c r="E440" s="267"/>
      <c r="F440" s="262"/>
      <c r="G440" s="41" t="str">
        <f>VLOOKUP(C440,'[2]Acha Air Sales Price List'!$B$1:$D$65536,3,FALSE)</f>
        <v>Exchange rate :</v>
      </c>
      <c r="H440" s="21">
        <f>ROUND(IF(ISBLANK(C440),0,VLOOKUP(C440,'[2]Acha Air Sales Price List'!$B$1:$X$65536,12,FALSE)*$M$14),2)</f>
        <v>0</v>
      </c>
      <c r="I440" s="22">
        <f t="shared" si="9"/>
        <v>0</v>
      </c>
      <c r="J440" s="14"/>
    </row>
    <row r="441" spans="1:10" ht="35.1" hidden="1" customHeight="1">
      <c r="A441" s="13"/>
      <c r="B441" s="1"/>
      <c r="C441" s="36"/>
      <c r="D441" s="138"/>
      <c r="E441" s="267"/>
      <c r="F441" s="262"/>
      <c r="G441" s="41" t="str">
        <f>VLOOKUP(C441,'[2]Acha Air Sales Price List'!$B$1:$D$65536,3,FALSE)</f>
        <v>Exchange rate :</v>
      </c>
      <c r="H441" s="21">
        <f>ROUND(IF(ISBLANK(C441),0,VLOOKUP(C441,'[2]Acha Air Sales Price List'!$B$1:$X$65536,12,FALSE)*$M$14),2)</f>
        <v>0</v>
      </c>
      <c r="I441" s="22">
        <f t="shared" si="9"/>
        <v>0</v>
      </c>
      <c r="J441" s="14"/>
    </row>
    <row r="442" spans="1:10" ht="35.1" hidden="1" customHeight="1">
      <c r="A442" s="13"/>
      <c r="B442" s="1"/>
      <c r="C442" s="36"/>
      <c r="D442" s="138"/>
      <c r="E442" s="267"/>
      <c r="F442" s="262"/>
      <c r="G442" s="41" t="str">
        <f>VLOOKUP(C442,'[2]Acha Air Sales Price List'!$B$1:$D$65536,3,FALSE)</f>
        <v>Exchange rate :</v>
      </c>
      <c r="H442" s="21">
        <f>ROUND(IF(ISBLANK(C442),0,VLOOKUP(C442,'[2]Acha Air Sales Price List'!$B$1:$X$65536,12,FALSE)*$M$14),2)</f>
        <v>0</v>
      </c>
      <c r="I442" s="22">
        <f t="shared" si="9"/>
        <v>0</v>
      </c>
      <c r="J442" s="14"/>
    </row>
    <row r="443" spans="1:10" ht="35.1" hidden="1" customHeight="1">
      <c r="A443" s="13"/>
      <c r="B443" s="1"/>
      <c r="C443" s="36"/>
      <c r="D443" s="138"/>
      <c r="E443" s="267"/>
      <c r="F443" s="262"/>
      <c r="G443" s="41" t="str">
        <f>VLOOKUP(C443,'[2]Acha Air Sales Price List'!$B$1:$D$65536,3,FALSE)</f>
        <v>Exchange rate :</v>
      </c>
      <c r="H443" s="21">
        <f>ROUND(IF(ISBLANK(C443),0,VLOOKUP(C443,'[2]Acha Air Sales Price List'!$B$1:$X$65536,12,FALSE)*$M$14),2)</f>
        <v>0</v>
      </c>
      <c r="I443" s="22">
        <f t="shared" si="9"/>
        <v>0</v>
      </c>
      <c r="J443" s="14"/>
    </row>
    <row r="444" spans="1:10" ht="35.1" hidden="1" customHeight="1">
      <c r="A444" s="13"/>
      <c r="B444" s="1"/>
      <c r="C444" s="36"/>
      <c r="D444" s="138"/>
      <c r="E444" s="267"/>
      <c r="F444" s="262"/>
      <c r="G444" s="41" t="str">
        <f>VLOOKUP(C444,'[2]Acha Air Sales Price List'!$B$1:$D$65536,3,FALSE)</f>
        <v>Exchange rate :</v>
      </c>
      <c r="H444" s="21">
        <f>ROUND(IF(ISBLANK(C444),0,VLOOKUP(C444,'[2]Acha Air Sales Price List'!$B$1:$X$65536,12,FALSE)*$M$14),2)</f>
        <v>0</v>
      </c>
      <c r="I444" s="22">
        <f t="shared" si="9"/>
        <v>0</v>
      </c>
      <c r="J444" s="14"/>
    </row>
    <row r="445" spans="1:10" ht="35.1" hidden="1" customHeight="1">
      <c r="A445" s="13"/>
      <c r="B445" s="1"/>
      <c r="C445" s="36"/>
      <c r="D445" s="138"/>
      <c r="E445" s="267"/>
      <c r="F445" s="262"/>
      <c r="G445" s="41" t="str">
        <f>VLOOKUP(C445,'[2]Acha Air Sales Price List'!$B$1:$D$65536,3,FALSE)</f>
        <v>Exchange rate :</v>
      </c>
      <c r="H445" s="21">
        <f>ROUND(IF(ISBLANK(C445),0,VLOOKUP(C445,'[2]Acha Air Sales Price List'!$B$1:$X$65536,12,FALSE)*$M$14),2)</f>
        <v>0</v>
      </c>
      <c r="I445" s="22">
        <f t="shared" si="9"/>
        <v>0</v>
      </c>
      <c r="J445" s="14"/>
    </row>
    <row r="446" spans="1:10" ht="35.1" hidden="1" customHeight="1">
      <c r="A446" s="13"/>
      <c r="B446" s="1"/>
      <c r="C446" s="36"/>
      <c r="D446" s="138"/>
      <c r="E446" s="267"/>
      <c r="F446" s="262"/>
      <c r="G446" s="41" t="str">
        <f>VLOOKUP(C446,'[2]Acha Air Sales Price List'!$B$1:$D$65536,3,FALSE)</f>
        <v>Exchange rate :</v>
      </c>
      <c r="H446" s="21">
        <f>ROUND(IF(ISBLANK(C446),0,VLOOKUP(C446,'[2]Acha Air Sales Price List'!$B$1:$X$65536,12,FALSE)*$M$14),2)</f>
        <v>0</v>
      </c>
      <c r="I446" s="22">
        <f t="shared" si="9"/>
        <v>0</v>
      </c>
      <c r="J446" s="14"/>
    </row>
    <row r="447" spans="1:10" ht="35.1" hidden="1" customHeight="1">
      <c r="A447" s="13"/>
      <c r="B447" s="1"/>
      <c r="C447" s="36"/>
      <c r="D447" s="138"/>
      <c r="E447" s="267"/>
      <c r="F447" s="262"/>
      <c r="G447" s="41" t="str">
        <f>VLOOKUP(C447,'[2]Acha Air Sales Price List'!$B$1:$D$65536,3,FALSE)</f>
        <v>Exchange rate :</v>
      </c>
      <c r="H447" s="21">
        <f>ROUND(IF(ISBLANK(C447),0,VLOOKUP(C447,'[2]Acha Air Sales Price List'!$B$1:$X$65536,12,FALSE)*$M$14),2)</f>
        <v>0</v>
      </c>
      <c r="I447" s="22">
        <f t="shared" si="9"/>
        <v>0</v>
      </c>
      <c r="J447" s="14"/>
    </row>
    <row r="448" spans="1:10" ht="35.1" hidden="1" customHeight="1">
      <c r="A448" s="13"/>
      <c r="B448" s="1"/>
      <c r="C448" s="36"/>
      <c r="D448" s="138"/>
      <c r="E448" s="267"/>
      <c r="F448" s="262"/>
      <c r="G448" s="41" t="str">
        <f>VLOOKUP(C448,'[2]Acha Air Sales Price List'!$B$1:$D$65536,3,FALSE)</f>
        <v>Exchange rate :</v>
      </c>
      <c r="H448" s="21">
        <f>ROUND(IF(ISBLANK(C448),0,VLOOKUP(C448,'[2]Acha Air Sales Price List'!$B$1:$X$65536,12,FALSE)*$M$14),2)</f>
        <v>0</v>
      </c>
      <c r="I448" s="22">
        <f t="shared" si="9"/>
        <v>0</v>
      </c>
      <c r="J448" s="14"/>
    </row>
    <row r="449" spans="1:10" ht="35.1" hidden="1" customHeight="1">
      <c r="A449" s="13"/>
      <c r="B449" s="1"/>
      <c r="C449" s="36"/>
      <c r="D449" s="138"/>
      <c r="E449" s="267"/>
      <c r="F449" s="262"/>
      <c r="G449" s="41" t="str">
        <f>VLOOKUP(C449,'[2]Acha Air Sales Price List'!$B$1:$D$65536,3,FALSE)</f>
        <v>Exchange rate :</v>
      </c>
      <c r="H449" s="21">
        <f>ROUND(IF(ISBLANK(C449),0,VLOOKUP(C449,'[2]Acha Air Sales Price List'!$B$1:$X$65536,12,FALSE)*$M$14),2)</f>
        <v>0</v>
      </c>
      <c r="I449" s="22">
        <f t="shared" si="9"/>
        <v>0</v>
      </c>
      <c r="J449" s="14"/>
    </row>
    <row r="450" spans="1:10" ht="35.1" hidden="1" customHeight="1">
      <c r="A450" s="13"/>
      <c r="B450" s="1"/>
      <c r="C450" s="36"/>
      <c r="D450" s="138"/>
      <c r="E450" s="267"/>
      <c r="F450" s="262"/>
      <c r="G450" s="41" t="str">
        <f>VLOOKUP(C450,'[2]Acha Air Sales Price List'!$B$1:$D$65536,3,FALSE)</f>
        <v>Exchange rate :</v>
      </c>
      <c r="H450" s="21">
        <f>ROUND(IF(ISBLANK(C450),0,VLOOKUP(C450,'[2]Acha Air Sales Price List'!$B$1:$X$65536,12,FALSE)*$M$14),2)</f>
        <v>0</v>
      </c>
      <c r="I450" s="22">
        <f t="shared" si="9"/>
        <v>0</v>
      </c>
      <c r="J450" s="14"/>
    </row>
    <row r="451" spans="1:10" ht="35.1" hidden="1" customHeight="1">
      <c r="A451" s="13"/>
      <c r="B451" s="1"/>
      <c r="C451" s="36"/>
      <c r="D451" s="138"/>
      <c r="E451" s="267"/>
      <c r="F451" s="262"/>
      <c r="G451" s="41" t="str">
        <f>VLOOKUP(C451,'[2]Acha Air Sales Price List'!$B$1:$D$65536,3,FALSE)</f>
        <v>Exchange rate :</v>
      </c>
      <c r="H451" s="21">
        <f>ROUND(IF(ISBLANK(C451),0,VLOOKUP(C451,'[2]Acha Air Sales Price List'!$B$1:$X$65536,12,FALSE)*$M$14),2)</f>
        <v>0</v>
      </c>
      <c r="I451" s="22">
        <f t="shared" si="9"/>
        <v>0</v>
      </c>
      <c r="J451" s="14"/>
    </row>
    <row r="452" spans="1:10" ht="35.1" hidden="1" customHeight="1">
      <c r="A452" s="13"/>
      <c r="B452" s="1"/>
      <c r="C452" s="37"/>
      <c r="D452" s="119"/>
      <c r="E452" s="267"/>
      <c r="F452" s="262"/>
      <c r="G452" s="41" t="str">
        <f>VLOOKUP(C452,'[2]Acha Air Sales Price List'!$B$1:$D$65536,3,FALSE)</f>
        <v>Exchange rate :</v>
      </c>
      <c r="H452" s="21">
        <f>ROUND(IF(ISBLANK(C452),0,VLOOKUP(C452,'[2]Acha Air Sales Price List'!$B$1:$X$65536,12,FALSE)*$M$14),2)</f>
        <v>0</v>
      </c>
      <c r="I452" s="22">
        <f>ROUND(IF(ISNUMBER(B452), H452*B452, 0),5)</f>
        <v>0</v>
      </c>
      <c r="J452" s="14"/>
    </row>
    <row r="453" spans="1:10" ht="35.1" hidden="1" customHeight="1">
      <c r="A453" s="13"/>
      <c r="B453" s="1"/>
      <c r="C453" s="36"/>
      <c r="D453" s="138"/>
      <c r="E453" s="267"/>
      <c r="F453" s="262"/>
      <c r="G453" s="41" t="str">
        <f>VLOOKUP(C453,'[2]Acha Air Sales Price List'!$B$1:$D$65536,3,FALSE)</f>
        <v>Exchange rate :</v>
      </c>
      <c r="H453" s="21">
        <f>ROUND(IF(ISBLANK(C453),0,VLOOKUP(C453,'[2]Acha Air Sales Price List'!$B$1:$X$65536,12,FALSE)*$M$14),2)</f>
        <v>0</v>
      </c>
      <c r="I453" s="22">
        <f t="shared" ref="I453:I503" si="10">ROUND(IF(ISNUMBER(B453), H453*B453, 0),5)</f>
        <v>0</v>
      </c>
      <c r="J453" s="14"/>
    </row>
    <row r="454" spans="1:10" ht="35.1" hidden="1" customHeight="1">
      <c r="A454" s="13"/>
      <c r="B454" s="1"/>
      <c r="C454" s="36"/>
      <c r="D454" s="138"/>
      <c r="E454" s="267"/>
      <c r="F454" s="262"/>
      <c r="G454" s="41" t="str">
        <f>VLOOKUP(C454,'[2]Acha Air Sales Price List'!$B$1:$D$65536,3,FALSE)</f>
        <v>Exchange rate :</v>
      </c>
      <c r="H454" s="21">
        <f>ROUND(IF(ISBLANK(C454),0,VLOOKUP(C454,'[2]Acha Air Sales Price List'!$B$1:$X$65536,12,FALSE)*$M$14),2)</f>
        <v>0</v>
      </c>
      <c r="I454" s="22">
        <f t="shared" si="10"/>
        <v>0</v>
      </c>
      <c r="J454" s="14"/>
    </row>
    <row r="455" spans="1:10" ht="35.1" hidden="1" customHeight="1">
      <c r="A455" s="13"/>
      <c r="B455" s="1"/>
      <c r="C455" s="36"/>
      <c r="D455" s="138"/>
      <c r="E455" s="267"/>
      <c r="F455" s="262"/>
      <c r="G455" s="41" t="str">
        <f>VLOOKUP(C455,'[2]Acha Air Sales Price List'!$B$1:$D$65536,3,FALSE)</f>
        <v>Exchange rate :</v>
      </c>
      <c r="H455" s="21">
        <f>ROUND(IF(ISBLANK(C455),0,VLOOKUP(C455,'[2]Acha Air Sales Price List'!$B$1:$X$65536,12,FALSE)*$M$14),2)</f>
        <v>0</v>
      </c>
      <c r="I455" s="22">
        <f t="shared" si="10"/>
        <v>0</v>
      </c>
      <c r="J455" s="14"/>
    </row>
    <row r="456" spans="1:10" ht="35.1" hidden="1" customHeight="1">
      <c r="A456" s="13"/>
      <c r="B456" s="1"/>
      <c r="C456" s="36"/>
      <c r="D456" s="138"/>
      <c r="E456" s="267"/>
      <c r="F456" s="262"/>
      <c r="G456" s="41" t="str">
        <f>VLOOKUP(C456,'[2]Acha Air Sales Price List'!$B$1:$D$65536,3,FALSE)</f>
        <v>Exchange rate :</v>
      </c>
      <c r="H456" s="21">
        <f>ROUND(IF(ISBLANK(C456),0,VLOOKUP(C456,'[2]Acha Air Sales Price List'!$B$1:$X$65536,12,FALSE)*$M$14),2)</f>
        <v>0</v>
      </c>
      <c r="I456" s="22">
        <f t="shared" si="10"/>
        <v>0</v>
      </c>
      <c r="J456" s="14"/>
    </row>
    <row r="457" spans="1:10" ht="35.1" hidden="1" customHeight="1">
      <c r="A457" s="13"/>
      <c r="B457" s="1"/>
      <c r="C457" s="36"/>
      <c r="D457" s="138"/>
      <c r="E457" s="267"/>
      <c r="F457" s="262"/>
      <c r="G457" s="41" t="str">
        <f>VLOOKUP(C457,'[2]Acha Air Sales Price List'!$B$1:$D$65536,3,FALSE)</f>
        <v>Exchange rate :</v>
      </c>
      <c r="H457" s="21">
        <f>ROUND(IF(ISBLANK(C457),0,VLOOKUP(C457,'[2]Acha Air Sales Price List'!$B$1:$X$65536,12,FALSE)*$M$14),2)</f>
        <v>0</v>
      </c>
      <c r="I457" s="22">
        <f t="shared" si="10"/>
        <v>0</v>
      </c>
      <c r="J457" s="14"/>
    </row>
    <row r="458" spans="1:10" ht="35.1" hidden="1" customHeight="1">
      <c r="A458" s="13"/>
      <c r="B458" s="1"/>
      <c r="C458" s="36"/>
      <c r="D458" s="138"/>
      <c r="E458" s="267"/>
      <c r="F458" s="262"/>
      <c r="G458" s="41" t="str">
        <f>VLOOKUP(C458,'[2]Acha Air Sales Price List'!$B$1:$D$65536,3,FALSE)</f>
        <v>Exchange rate :</v>
      </c>
      <c r="H458" s="21">
        <f>ROUND(IF(ISBLANK(C458),0,VLOOKUP(C458,'[2]Acha Air Sales Price List'!$B$1:$X$65536,12,FALSE)*$M$14),2)</f>
        <v>0</v>
      </c>
      <c r="I458" s="22">
        <f t="shared" si="10"/>
        <v>0</v>
      </c>
      <c r="J458" s="14"/>
    </row>
    <row r="459" spans="1:10" ht="35.1" hidden="1" customHeight="1">
      <c r="A459" s="13"/>
      <c r="B459" s="1"/>
      <c r="C459" s="36"/>
      <c r="D459" s="138"/>
      <c r="E459" s="267"/>
      <c r="F459" s="262"/>
      <c r="G459" s="41" t="str">
        <f>VLOOKUP(C459,'[2]Acha Air Sales Price List'!$B$1:$D$65536,3,FALSE)</f>
        <v>Exchange rate :</v>
      </c>
      <c r="H459" s="21">
        <f>ROUND(IF(ISBLANK(C459),0,VLOOKUP(C459,'[2]Acha Air Sales Price List'!$B$1:$X$65536,12,FALSE)*$M$14),2)</f>
        <v>0</v>
      </c>
      <c r="I459" s="22">
        <f t="shared" si="10"/>
        <v>0</v>
      </c>
      <c r="J459" s="14"/>
    </row>
    <row r="460" spans="1:10" ht="35.1" hidden="1" customHeight="1">
      <c r="A460" s="13"/>
      <c r="B460" s="1"/>
      <c r="C460" s="36"/>
      <c r="D460" s="138"/>
      <c r="E460" s="267"/>
      <c r="F460" s="262"/>
      <c r="G460" s="41" t="str">
        <f>VLOOKUP(C460,'[2]Acha Air Sales Price List'!$B$1:$D$65536,3,FALSE)</f>
        <v>Exchange rate :</v>
      </c>
      <c r="H460" s="21">
        <f>ROUND(IF(ISBLANK(C460),0,VLOOKUP(C460,'[2]Acha Air Sales Price List'!$B$1:$X$65536,12,FALSE)*$M$14),2)</f>
        <v>0</v>
      </c>
      <c r="I460" s="22">
        <f t="shared" si="10"/>
        <v>0</v>
      </c>
      <c r="J460" s="14"/>
    </row>
    <row r="461" spans="1:10" ht="35.1" hidden="1" customHeight="1">
      <c r="A461" s="13"/>
      <c r="B461" s="1"/>
      <c r="C461" s="36"/>
      <c r="D461" s="138"/>
      <c r="E461" s="267"/>
      <c r="F461" s="262"/>
      <c r="G461" s="41" t="str">
        <f>VLOOKUP(C461,'[2]Acha Air Sales Price List'!$B$1:$D$65536,3,FALSE)</f>
        <v>Exchange rate :</v>
      </c>
      <c r="H461" s="21">
        <f>ROUND(IF(ISBLANK(C461),0,VLOOKUP(C461,'[2]Acha Air Sales Price List'!$B$1:$X$65536,12,FALSE)*$M$14),2)</f>
        <v>0</v>
      </c>
      <c r="I461" s="22">
        <f t="shared" si="10"/>
        <v>0</v>
      </c>
      <c r="J461" s="14"/>
    </row>
    <row r="462" spans="1:10" ht="35.1" hidden="1" customHeight="1">
      <c r="A462" s="13"/>
      <c r="B462" s="1"/>
      <c r="C462" s="36"/>
      <c r="D462" s="138"/>
      <c r="E462" s="267"/>
      <c r="F462" s="262"/>
      <c r="G462" s="41" t="str">
        <f>VLOOKUP(C462,'[2]Acha Air Sales Price List'!$B$1:$D$65536,3,FALSE)</f>
        <v>Exchange rate :</v>
      </c>
      <c r="H462" s="21">
        <f>ROUND(IF(ISBLANK(C462),0,VLOOKUP(C462,'[2]Acha Air Sales Price List'!$B$1:$X$65536,12,FALSE)*$M$14),2)</f>
        <v>0</v>
      </c>
      <c r="I462" s="22">
        <f t="shared" si="10"/>
        <v>0</v>
      </c>
      <c r="J462" s="14"/>
    </row>
    <row r="463" spans="1:10" ht="35.1" hidden="1" customHeight="1">
      <c r="A463" s="13"/>
      <c r="B463" s="1"/>
      <c r="C463" s="36"/>
      <c r="D463" s="138"/>
      <c r="E463" s="267"/>
      <c r="F463" s="262"/>
      <c r="G463" s="41" t="str">
        <f>VLOOKUP(C463,'[2]Acha Air Sales Price List'!$B$1:$D$65536,3,FALSE)</f>
        <v>Exchange rate :</v>
      </c>
      <c r="H463" s="21">
        <f>ROUND(IF(ISBLANK(C463),0,VLOOKUP(C463,'[2]Acha Air Sales Price List'!$B$1:$X$65536,12,FALSE)*$M$14),2)</f>
        <v>0</v>
      </c>
      <c r="I463" s="22">
        <f t="shared" si="10"/>
        <v>0</v>
      </c>
      <c r="J463" s="14"/>
    </row>
    <row r="464" spans="1:10" ht="35.1" hidden="1" customHeight="1">
      <c r="A464" s="13"/>
      <c r="B464" s="1"/>
      <c r="C464" s="36"/>
      <c r="D464" s="138"/>
      <c r="E464" s="267"/>
      <c r="F464" s="262"/>
      <c r="G464" s="41" t="str">
        <f>VLOOKUP(C464,'[2]Acha Air Sales Price List'!$B$1:$D$65536,3,FALSE)</f>
        <v>Exchange rate :</v>
      </c>
      <c r="H464" s="21">
        <f>ROUND(IF(ISBLANK(C464),0,VLOOKUP(C464,'[2]Acha Air Sales Price List'!$B$1:$X$65536,12,FALSE)*$M$14),2)</f>
        <v>0</v>
      </c>
      <c r="I464" s="22">
        <f t="shared" si="10"/>
        <v>0</v>
      </c>
      <c r="J464" s="14"/>
    </row>
    <row r="465" spans="1:10" ht="35.1" hidden="1" customHeight="1">
      <c r="A465" s="13"/>
      <c r="B465" s="1"/>
      <c r="C465" s="36"/>
      <c r="D465" s="138"/>
      <c r="E465" s="267"/>
      <c r="F465" s="262"/>
      <c r="G465" s="41" t="str">
        <f>VLOOKUP(C465,'[2]Acha Air Sales Price List'!$B$1:$D$65536,3,FALSE)</f>
        <v>Exchange rate :</v>
      </c>
      <c r="H465" s="21">
        <f>ROUND(IF(ISBLANK(C465),0,VLOOKUP(C465,'[2]Acha Air Sales Price List'!$B$1:$X$65536,12,FALSE)*$M$14),2)</f>
        <v>0</v>
      </c>
      <c r="I465" s="22">
        <f t="shared" si="10"/>
        <v>0</v>
      </c>
      <c r="J465" s="14"/>
    </row>
    <row r="466" spans="1:10" ht="35.1" hidden="1" customHeight="1">
      <c r="A466" s="13"/>
      <c r="B466" s="1"/>
      <c r="C466" s="36"/>
      <c r="D466" s="138"/>
      <c r="E466" s="267"/>
      <c r="F466" s="262"/>
      <c r="G466" s="41" t="str">
        <f>VLOOKUP(C466,'[2]Acha Air Sales Price List'!$B$1:$D$65536,3,FALSE)</f>
        <v>Exchange rate :</v>
      </c>
      <c r="H466" s="21">
        <f>ROUND(IF(ISBLANK(C466),0,VLOOKUP(C466,'[2]Acha Air Sales Price List'!$B$1:$X$65536,12,FALSE)*$M$14),2)</f>
        <v>0</v>
      </c>
      <c r="I466" s="22">
        <f t="shared" si="10"/>
        <v>0</v>
      </c>
      <c r="J466" s="14"/>
    </row>
    <row r="467" spans="1:10" ht="35.1" hidden="1" customHeight="1">
      <c r="A467" s="13"/>
      <c r="B467" s="1"/>
      <c r="C467" s="36"/>
      <c r="D467" s="138"/>
      <c r="E467" s="267"/>
      <c r="F467" s="262"/>
      <c r="G467" s="41" t="str">
        <f>VLOOKUP(C467,'[2]Acha Air Sales Price List'!$B$1:$D$65536,3,FALSE)</f>
        <v>Exchange rate :</v>
      </c>
      <c r="H467" s="21">
        <f>ROUND(IF(ISBLANK(C467),0,VLOOKUP(C467,'[2]Acha Air Sales Price List'!$B$1:$X$65536,12,FALSE)*$M$14),2)</f>
        <v>0</v>
      </c>
      <c r="I467" s="22">
        <f t="shared" si="10"/>
        <v>0</v>
      </c>
      <c r="J467" s="14"/>
    </row>
    <row r="468" spans="1:10" ht="35.1" hidden="1" customHeight="1">
      <c r="A468" s="13"/>
      <c r="B468" s="1"/>
      <c r="C468" s="36"/>
      <c r="D468" s="138"/>
      <c r="E468" s="267"/>
      <c r="F468" s="262"/>
      <c r="G468" s="41" t="str">
        <f>VLOOKUP(C468,'[2]Acha Air Sales Price List'!$B$1:$D$65536,3,FALSE)</f>
        <v>Exchange rate :</v>
      </c>
      <c r="H468" s="21">
        <f>ROUND(IF(ISBLANK(C468),0,VLOOKUP(C468,'[2]Acha Air Sales Price List'!$B$1:$X$65536,12,FALSE)*$M$14),2)</f>
        <v>0</v>
      </c>
      <c r="I468" s="22">
        <f t="shared" si="10"/>
        <v>0</v>
      </c>
      <c r="J468" s="14"/>
    </row>
    <row r="469" spans="1:10" ht="35.1" hidden="1" customHeight="1">
      <c r="A469" s="13"/>
      <c r="B469" s="1"/>
      <c r="C469" s="36"/>
      <c r="D469" s="138"/>
      <c r="E469" s="267"/>
      <c r="F469" s="262"/>
      <c r="G469" s="41" t="str">
        <f>VLOOKUP(C469,'[2]Acha Air Sales Price List'!$B$1:$D$65536,3,FALSE)</f>
        <v>Exchange rate :</v>
      </c>
      <c r="H469" s="21">
        <f>ROUND(IF(ISBLANK(C469),0,VLOOKUP(C469,'[2]Acha Air Sales Price List'!$B$1:$X$65536,12,FALSE)*$M$14),2)</f>
        <v>0</v>
      </c>
      <c r="I469" s="22">
        <f t="shared" si="10"/>
        <v>0</v>
      </c>
      <c r="J469" s="14"/>
    </row>
    <row r="470" spans="1:10" ht="35.1" hidden="1" customHeight="1">
      <c r="A470" s="13"/>
      <c r="B470" s="1"/>
      <c r="C470" s="36"/>
      <c r="D470" s="138"/>
      <c r="E470" s="267"/>
      <c r="F470" s="262"/>
      <c r="G470" s="41" t="str">
        <f>VLOOKUP(C470,'[2]Acha Air Sales Price List'!$B$1:$D$65536,3,FALSE)</f>
        <v>Exchange rate :</v>
      </c>
      <c r="H470" s="21">
        <f>ROUND(IF(ISBLANK(C470),0,VLOOKUP(C470,'[2]Acha Air Sales Price List'!$B$1:$X$65536,12,FALSE)*$M$14),2)</f>
        <v>0</v>
      </c>
      <c r="I470" s="22">
        <f t="shared" si="10"/>
        <v>0</v>
      </c>
      <c r="J470" s="14"/>
    </row>
    <row r="471" spans="1:10" ht="35.1" hidden="1" customHeight="1">
      <c r="A471" s="13"/>
      <c r="B471" s="1"/>
      <c r="C471" s="36"/>
      <c r="D471" s="138"/>
      <c r="E471" s="267"/>
      <c r="F471" s="262"/>
      <c r="G471" s="41" t="str">
        <f>VLOOKUP(C471,'[2]Acha Air Sales Price List'!$B$1:$D$65536,3,FALSE)</f>
        <v>Exchange rate :</v>
      </c>
      <c r="H471" s="21">
        <f>ROUND(IF(ISBLANK(C471),0,VLOOKUP(C471,'[2]Acha Air Sales Price List'!$B$1:$X$65536,12,FALSE)*$M$14),2)</f>
        <v>0</v>
      </c>
      <c r="I471" s="22">
        <f t="shared" si="10"/>
        <v>0</v>
      </c>
      <c r="J471" s="14"/>
    </row>
    <row r="472" spans="1:10" ht="35.1" hidden="1" customHeight="1">
      <c r="A472" s="13"/>
      <c r="B472" s="1"/>
      <c r="C472" s="36"/>
      <c r="D472" s="138"/>
      <c r="E472" s="267"/>
      <c r="F472" s="262"/>
      <c r="G472" s="41" t="str">
        <f>VLOOKUP(C472,'[2]Acha Air Sales Price List'!$B$1:$D$65536,3,FALSE)</f>
        <v>Exchange rate :</v>
      </c>
      <c r="H472" s="21">
        <f>ROUND(IF(ISBLANK(C472),0,VLOOKUP(C472,'[2]Acha Air Sales Price List'!$B$1:$X$65536,12,FALSE)*$M$14),2)</f>
        <v>0</v>
      </c>
      <c r="I472" s="22">
        <f t="shared" si="10"/>
        <v>0</v>
      </c>
      <c r="J472" s="14"/>
    </row>
    <row r="473" spans="1:10" ht="35.1" hidden="1" customHeight="1">
      <c r="A473" s="13"/>
      <c r="B473" s="1"/>
      <c r="C473" s="36"/>
      <c r="D473" s="138"/>
      <c r="E473" s="267"/>
      <c r="F473" s="262"/>
      <c r="G473" s="41" t="str">
        <f>VLOOKUP(C473,'[2]Acha Air Sales Price List'!$B$1:$D$65536,3,FALSE)</f>
        <v>Exchange rate :</v>
      </c>
      <c r="H473" s="21">
        <f>ROUND(IF(ISBLANK(C473),0,VLOOKUP(C473,'[2]Acha Air Sales Price List'!$B$1:$X$65536,12,FALSE)*$M$14),2)</f>
        <v>0</v>
      </c>
      <c r="I473" s="22">
        <f t="shared" si="10"/>
        <v>0</v>
      </c>
      <c r="J473" s="14"/>
    </row>
    <row r="474" spans="1:10" ht="35.1" hidden="1" customHeight="1">
      <c r="A474" s="13"/>
      <c r="B474" s="1"/>
      <c r="C474" s="36"/>
      <c r="D474" s="138"/>
      <c r="E474" s="267"/>
      <c r="F474" s="262"/>
      <c r="G474" s="41" t="str">
        <f>VLOOKUP(C474,'[2]Acha Air Sales Price List'!$B$1:$D$65536,3,FALSE)</f>
        <v>Exchange rate :</v>
      </c>
      <c r="H474" s="21">
        <f>ROUND(IF(ISBLANK(C474),0,VLOOKUP(C474,'[2]Acha Air Sales Price List'!$B$1:$X$65536,12,FALSE)*$M$14),2)</f>
        <v>0</v>
      </c>
      <c r="I474" s="22">
        <f t="shared" si="10"/>
        <v>0</v>
      </c>
      <c r="J474" s="14"/>
    </row>
    <row r="475" spans="1:10" ht="35.1" hidden="1" customHeight="1">
      <c r="A475" s="13"/>
      <c r="B475" s="1"/>
      <c r="C475" s="36"/>
      <c r="D475" s="138"/>
      <c r="E475" s="267"/>
      <c r="F475" s="262"/>
      <c r="G475" s="41" t="str">
        <f>VLOOKUP(C475,'[2]Acha Air Sales Price List'!$B$1:$D$65536,3,FALSE)</f>
        <v>Exchange rate :</v>
      </c>
      <c r="H475" s="21">
        <f>ROUND(IF(ISBLANK(C475),0,VLOOKUP(C475,'[2]Acha Air Sales Price List'!$B$1:$X$65536,12,FALSE)*$M$14),2)</f>
        <v>0</v>
      </c>
      <c r="I475" s="22">
        <f t="shared" si="10"/>
        <v>0</v>
      </c>
      <c r="J475" s="14"/>
    </row>
    <row r="476" spans="1:10" ht="35.1" hidden="1" customHeight="1">
      <c r="A476" s="13"/>
      <c r="B476" s="1"/>
      <c r="C476" s="37"/>
      <c r="D476" s="119"/>
      <c r="E476" s="267"/>
      <c r="F476" s="262"/>
      <c r="G476" s="41" t="str">
        <f>VLOOKUP(C476,'[2]Acha Air Sales Price List'!$B$1:$D$65536,3,FALSE)</f>
        <v>Exchange rate :</v>
      </c>
      <c r="H476" s="21">
        <f>ROUND(IF(ISBLANK(C476),0,VLOOKUP(C476,'[2]Acha Air Sales Price List'!$B$1:$X$65536,12,FALSE)*$M$14),2)</f>
        <v>0</v>
      </c>
      <c r="I476" s="22">
        <f t="shared" si="10"/>
        <v>0</v>
      </c>
      <c r="J476" s="14"/>
    </row>
    <row r="477" spans="1:10" ht="35.1" hidden="1" customHeight="1">
      <c r="A477" s="13"/>
      <c r="B477" s="1"/>
      <c r="C477" s="36"/>
      <c r="D477" s="138"/>
      <c r="E477" s="267"/>
      <c r="F477" s="262"/>
      <c r="G477" s="41" t="str">
        <f>VLOOKUP(C477,'[2]Acha Air Sales Price List'!$B$1:$D$65536,3,FALSE)</f>
        <v>Exchange rate :</v>
      </c>
      <c r="H477" s="21">
        <f>ROUND(IF(ISBLANK(C477),0,VLOOKUP(C477,'[2]Acha Air Sales Price List'!$B$1:$X$65536,12,FALSE)*$M$14),2)</f>
        <v>0</v>
      </c>
      <c r="I477" s="22">
        <f t="shared" si="10"/>
        <v>0</v>
      </c>
      <c r="J477" s="14"/>
    </row>
    <row r="478" spans="1:10" ht="35.1" hidden="1" customHeight="1">
      <c r="A478" s="13"/>
      <c r="B478" s="1"/>
      <c r="C478" s="36"/>
      <c r="D478" s="138"/>
      <c r="E478" s="267"/>
      <c r="F478" s="262"/>
      <c r="G478" s="41" t="str">
        <f>VLOOKUP(C478,'[2]Acha Air Sales Price List'!$B$1:$D$65536,3,FALSE)</f>
        <v>Exchange rate :</v>
      </c>
      <c r="H478" s="21">
        <f>ROUND(IF(ISBLANK(C478),0,VLOOKUP(C478,'[2]Acha Air Sales Price List'!$B$1:$X$65536,12,FALSE)*$M$14),2)</f>
        <v>0</v>
      </c>
      <c r="I478" s="22">
        <f t="shared" si="10"/>
        <v>0</v>
      </c>
      <c r="J478" s="14"/>
    </row>
    <row r="479" spans="1:10" ht="35.1" hidden="1" customHeight="1">
      <c r="A479" s="13"/>
      <c r="B479" s="1"/>
      <c r="C479" s="36"/>
      <c r="D479" s="138"/>
      <c r="E479" s="267"/>
      <c r="F479" s="262"/>
      <c r="G479" s="41" t="str">
        <f>VLOOKUP(C479,'[2]Acha Air Sales Price List'!$B$1:$D$65536,3,FALSE)</f>
        <v>Exchange rate :</v>
      </c>
      <c r="H479" s="21">
        <f>ROUND(IF(ISBLANK(C479),0,VLOOKUP(C479,'[2]Acha Air Sales Price List'!$B$1:$X$65536,12,FALSE)*$M$14),2)</f>
        <v>0</v>
      </c>
      <c r="I479" s="22">
        <f t="shared" si="10"/>
        <v>0</v>
      </c>
      <c r="J479" s="14"/>
    </row>
    <row r="480" spans="1:10" ht="35.1" hidden="1" customHeight="1">
      <c r="A480" s="13"/>
      <c r="B480" s="1"/>
      <c r="C480" s="36"/>
      <c r="D480" s="138"/>
      <c r="E480" s="267"/>
      <c r="F480" s="262"/>
      <c r="G480" s="41" t="str">
        <f>VLOOKUP(C480,'[2]Acha Air Sales Price List'!$B$1:$D$65536,3,FALSE)</f>
        <v>Exchange rate :</v>
      </c>
      <c r="H480" s="21">
        <f>ROUND(IF(ISBLANK(C480),0,VLOOKUP(C480,'[2]Acha Air Sales Price List'!$B$1:$X$65536,12,FALSE)*$M$14),2)</f>
        <v>0</v>
      </c>
      <c r="I480" s="22">
        <f t="shared" si="10"/>
        <v>0</v>
      </c>
      <c r="J480" s="14"/>
    </row>
    <row r="481" spans="1:10" ht="35.1" hidden="1" customHeight="1">
      <c r="A481" s="13"/>
      <c r="B481" s="1"/>
      <c r="C481" s="36"/>
      <c r="D481" s="138"/>
      <c r="E481" s="267"/>
      <c r="F481" s="262"/>
      <c r="G481" s="41" t="str">
        <f>VLOOKUP(C481,'[2]Acha Air Sales Price List'!$B$1:$D$65536,3,FALSE)</f>
        <v>Exchange rate :</v>
      </c>
      <c r="H481" s="21">
        <f>ROUND(IF(ISBLANK(C481),0,VLOOKUP(C481,'[2]Acha Air Sales Price List'!$B$1:$X$65536,12,FALSE)*$M$14),2)</f>
        <v>0</v>
      </c>
      <c r="I481" s="22">
        <f t="shared" si="10"/>
        <v>0</v>
      </c>
      <c r="J481" s="14"/>
    </row>
    <row r="482" spans="1:10" ht="35.1" hidden="1" customHeight="1">
      <c r="A482" s="13"/>
      <c r="B482" s="1"/>
      <c r="C482" s="36"/>
      <c r="D482" s="138"/>
      <c r="E482" s="267"/>
      <c r="F482" s="262"/>
      <c r="G482" s="41" t="str">
        <f>VLOOKUP(C482,'[2]Acha Air Sales Price List'!$B$1:$D$65536,3,FALSE)</f>
        <v>Exchange rate :</v>
      </c>
      <c r="H482" s="21">
        <f>ROUND(IF(ISBLANK(C482),0,VLOOKUP(C482,'[2]Acha Air Sales Price List'!$B$1:$X$65536,12,FALSE)*$M$14),2)</f>
        <v>0</v>
      </c>
      <c r="I482" s="22">
        <f t="shared" si="10"/>
        <v>0</v>
      </c>
      <c r="J482" s="14"/>
    </row>
    <row r="483" spans="1:10" ht="35.1" hidden="1" customHeight="1">
      <c r="A483" s="13"/>
      <c r="B483" s="1"/>
      <c r="C483" s="36"/>
      <c r="D483" s="138"/>
      <c r="E483" s="267"/>
      <c r="F483" s="262"/>
      <c r="G483" s="41" t="str">
        <f>VLOOKUP(C483,'[2]Acha Air Sales Price List'!$B$1:$D$65536,3,FALSE)</f>
        <v>Exchange rate :</v>
      </c>
      <c r="H483" s="21">
        <f>ROUND(IF(ISBLANK(C483),0,VLOOKUP(C483,'[2]Acha Air Sales Price List'!$B$1:$X$65536,12,FALSE)*$M$14),2)</f>
        <v>0</v>
      </c>
      <c r="I483" s="22">
        <f t="shared" si="10"/>
        <v>0</v>
      </c>
      <c r="J483" s="14"/>
    </row>
    <row r="484" spans="1:10" ht="35.1" hidden="1" customHeight="1">
      <c r="A484" s="13"/>
      <c r="B484" s="1"/>
      <c r="C484" s="36"/>
      <c r="D484" s="138"/>
      <c r="E484" s="267"/>
      <c r="F484" s="262"/>
      <c r="G484" s="41" t="str">
        <f>VLOOKUP(C484,'[2]Acha Air Sales Price List'!$B$1:$D$65536,3,FALSE)</f>
        <v>Exchange rate :</v>
      </c>
      <c r="H484" s="21">
        <f>ROUND(IF(ISBLANK(C484),0,VLOOKUP(C484,'[2]Acha Air Sales Price List'!$B$1:$X$65536,12,FALSE)*$M$14),2)</f>
        <v>0</v>
      </c>
      <c r="I484" s="22">
        <f t="shared" si="10"/>
        <v>0</v>
      </c>
      <c r="J484" s="14"/>
    </row>
    <row r="485" spans="1:10" ht="35.1" hidden="1" customHeight="1">
      <c r="A485" s="13"/>
      <c r="B485" s="1"/>
      <c r="C485" s="36"/>
      <c r="D485" s="138"/>
      <c r="E485" s="267"/>
      <c r="F485" s="262"/>
      <c r="G485" s="41" t="str">
        <f>VLOOKUP(C485,'[2]Acha Air Sales Price List'!$B$1:$D$65536,3,FALSE)</f>
        <v>Exchange rate :</v>
      </c>
      <c r="H485" s="21">
        <f>ROUND(IF(ISBLANK(C485),0,VLOOKUP(C485,'[2]Acha Air Sales Price List'!$B$1:$X$65536,12,FALSE)*$M$14),2)</f>
        <v>0</v>
      </c>
      <c r="I485" s="22">
        <f t="shared" si="10"/>
        <v>0</v>
      </c>
      <c r="J485" s="14"/>
    </row>
    <row r="486" spans="1:10" ht="35.1" hidden="1" customHeight="1">
      <c r="A486" s="13"/>
      <c r="B486" s="1"/>
      <c r="C486" s="36"/>
      <c r="D486" s="138"/>
      <c r="E486" s="267"/>
      <c r="F486" s="262"/>
      <c r="G486" s="41" t="str">
        <f>VLOOKUP(C486,'[2]Acha Air Sales Price List'!$B$1:$D$65536,3,FALSE)</f>
        <v>Exchange rate :</v>
      </c>
      <c r="H486" s="21">
        <f>ROUND(IF(ISBLANK(C486),0,VLOOKUP(C486,'[2]Acha Air Sales Price List'!$B$1:$X$65536,12,FALSE)*$M$14),2)</f>
        <v>0</v>
      </c>
      <c r="I486" s="22">
        <f t="shared" si="10"/>
        <v>0</v>
      </c>
      <c r="J486" s="14"/>
    </row>
    <row r="487" spans="1:10" ht="35.1" hidden="1" customHeight="1">
      <c r="A487" s="13"/>
      <c r="B487" s="1"/>
      <c r="C487" s="36"/>
      <c r="D487" s="138"/>
      <c r="E487" s="267"/>
      <c r="F487" s="262"/>
      <c r="G487" s="41" t="str">
        <f>VLOOKUP(C487,'[2]Acha Air Sales Price List'!$B$1:$D$65536,3,FALSE)</f>
        <v>Exchange rate :</v>
      </c>
      <c r="H487" s="21">
        <f>ROUND(IF(ISBLANK(C487),0,VLOOKUP(C487,'[2]Acha Air Sales Price List'!$B$1:$X$65536,12,FALSE)*$M$14),2)</f>
        <v>0</v>
      </c>
      <c r="I487" s="22">
        <f t="shared" si="10"/>
        <v>0</v>
      </c>
      <c r="J487" s="14"/>
    </row>
    <row r="488" spans="1:10" ht="35.1" hidden="1" customHeight="1">
      <c r="A488" s="13"/>
      <c r="B488" s="1"/>
      <c r="C488" s="36"/>
      <c r="D488" s="138"/>
      <c r="E488" s="267"/>
      <c r="F488" s="262"/>
      <c r="G488" s="41" t="str">
        <f>VLOOKUP(C488,'[2]Acha Air Sales Price List'!$B$1:$D$65536,3,FALSE)</f>
        <v>Exchange rate :</v>
      </c>
      <c r="H488" s="21">
        <f>ROUND(IF(ISBLANK(C488),0,VLOOKUP(C488,'[2]Acha Air Sales Price List'!$B$1:$X$65536,12,FALSE)*$M$14),2)</f>
        <v>0</v>
      </c>
      <c r="I488" s="22">
        <f t="shared" si="10"/>
        <v>0</v>
      </c>
      <c r="J488" s="14"/>
    </row>
    <row r="489" spans="1:10" ht="35.1" hidden="1" customHeight="1">
      <c r="A489" s="13"/>
      <c r="B489" s="1"/>
      <c r="C489" s="36"/>
      <c r="D489" s="138"/>
      <c r="E489" s="267"/>
      <c r="F489" s="262"/>
      <c r="G489" s="41" t="str">
        <f>VLOOKUP(C489,'[2]Acha Air Sales Price List'!$B$1:$D$65536,3,FALSE)</f>
        <v>Exchange rate :</v>
      </c>
      <c r="H489" s="21">
        <f>ROUND(IF(ISBLANK(C489),0,VLOOKUP(C489,'[2]Acha Air Sales Price List'!$B$1:$X$65536,12,FALSE)*$M$14),2)</f>
        <v>0</v>
      </c>
      <c r="I489" s="22">
        <f t="shared" si="10"/>
        <v>0</v>
      </c>
      <c r="J489" s="14"/>
    </row>
    <row r="490" spans="1:10" ht="35.1" hidden="1" customHeight="1">
      <c r="A490" s="13"/>
      <c r="B490" s="1"/>
      <c r="C490" s="36"/>
      <c r="D490" s="138"/>
      <c r="E490" s="267"/>
      <c r="F490" s="262"/>
      <c r="G490" s="41" t="str">
        <f>VLOOKUP(C490,'[2]Acha Air Sales Price List'!$B$1:$D$65536,3,FALSE)</f>
        <v>Exchange rate :</v>
      </c>
      <c r="H490" s="21">
        <f>ROUND(IF(ISBLANK(C490),0,VLOOKUP(C490,'[2]Acha Air Sales Price List'!$B$1:$X$65536,12,FALSE)*$M$14),2)</f>
        <v>0</v>
      </c>
      <c r="I490" s="22">
        <f t="shared" si="10"/>
        <v>0</v>
      </c>
      <c r="J490" s="14"/>
    </row>
    <row r="491" spans="1:10" ht="35.1" hidden="1" customHeight="1">
      <c r="A491" s="13"/>
      <c r="B491" s="1"/>
      <c r="C491" s="36"/>
      <c r="D491" s="138"/>
      <c r="E491" s="267"/>
      <c r="F491" s="262"/>
      <c r="G491" s="41" t="str">
        <f>VLOOKUP(C491,'[2]Acha Air Sales Price List'!$B$1:$D$65536,3,FALSE)</f>
        <v>Exchange rate :</v>
      </c>
      <c r="H491" s="21">
        <f>ROUND(IF(ISBLANK(C491),0,VLOOKUP(C491,'[2]Acha Air Sales Price List'!$B$1:$X$65536,12,FALSE)*$M$14),2)</f>
        <v>0</v>
      </c>
      <c r="I491" s="22">
        <f t="shared" si="10"/>
        <v>0</v>
      </c>
      <c r="J491" s="14"/>
    </row>
    <row r="492" spans="1:10" ht="35.1" hidden="1" customHeight="1">
      <c r="A492" s="13"/>
      <c r="B492" s="1"/>
      <c r="C492" s="36"/>
      <c r="D492" s="138"/>
      <c r="E492" s="267"/>
      <c r="F492" s="262"/>
      <c r="G492" s="41" t="str">
        <f>VLOOKUP(C492,'[2]Acha Air Sales Price List'!$B$1:$D$65536,3,FALSE)</f>
        <v>Exchange rate :</v>
      </c>
      <c r="H492" s="21">
        <f>ROUND(IF(ISBLANK(C492),0,VLOOKUP(C492,'[2]Acha Air Sales Price List'!$B$1:$X$65536,12,FALSE)*$M$14),2)</f>
        <v>0</v>
      </c>
      <c r="I492" s="22">
        <f t="shared" si="10"/>
        <v>0</v>
      </c>
      <c r="J492" s="14"/>
    </row>
    <row r="493" spans="1:10" ht="35.1" hidden="1" customHeight="1">
      <c r="A493" s="13"/>
      <c r="B493" s="1"/>
      <c r="C493" s="36"/>
      <c r="D493" s="138"/>
      <c r="E493" s="267"/>
      <c r="F493" s="262"/>
      <c r="G493" s="41" t="str">
        <f>VLOOKUP(C493,'[2]Acha Air Sales Price List'!$B$1:$D$65536,3,FALSE)</f>
        <v>Exchange rate :</v>
      </c>
      <c r="H493" s="21">
        <f>ROUND(IF(ISBLANK(C493),0,VLOOKUP(C493,'[2]Acha Air Sales Price List'!$B$1:$X$65536,12,FALSE)*$M$14),2)</f>
        <v>0</v>
      </c>
      <c r="I493" s="22">
        <f t="shared" si="10"/>
        <v>0</v>
      </c>
      <c r="J493" s="14"/>
    </row>
    <row r="494" spans="1:10" ht="35.1" hidden="1" customHeight="1">
      <c r="A494" s="13"/>
      <c r="B494" s="1"/>
      <c r="C494" s="36"/>
      <c r="D494" s="138"/>
      <c r="E494" s="267"/>
      <c r="F494" s="262"/>
      <c r="G494" s="41" t="str">
        <f>VLOOKUP(C494,'[2]Acha Air Sales Price List'!$B$1:$D$65536,3,FALSE)</f>
        <v>Exchange rate :</v>
      </c>
      <c r="H494" s="21">
        <f>ROUND(IF(ISBLANK(C494),0,VLOOKUP(C494,'[2]Acha Air Sales Price List'!$B$1:$X$65536,12,FALSE)*$M$14),2)</f>
        <v>0</v>
      </c>
      <c r="I494" s="22">
        <f t="shared" si="10"/>
        <v>0</v>
      </c>
      <c r="J494" s="14"/>
    </row>
    <row r="495" spans="1:10" ht="35.1" hidden="1" customHeight="1">
      <c r="A495" s="13"/>
      <c r="B495" s="1"/>
      <c r="C495" s="36"/>
      <c r="D495" s="138"/>
      <c r="E495" s="267"/>
      <c r="F495" s="262"/>
      <c r="G495" s="41" t="str">
        <f>VLOOKUP(C495,'[2]Acha Air Sales Price List'!$B$1:$D$65536,3,FALSE)</f>
        <v>Exchange rate :</v>
      </c>
      <c r="H495" s="21">
        <f>ROUND(IF(ISBLANK(C495),0,VLOOKUP(C495,'[2]Acha Air Sales Price List'!$B$1:$X$65536,12,FALSE)*$M$14),2)</f>
        <v>0</v>
      </c>
      <c r="I495" s="22">
        <f t="shared" si="10"/>
        <v>0</v>
      </c>
      <c r="J495" s="14"/>
    </row>
    <row r="496" spans="1:10" ht="35.1" hidden="1" customHeight="1">
      <c r="A496" s="13"/>
      <c r="B496" s="1"/>
      <c r="C496" s="36"/>
      <c r="D496" s="138"/>
      <c r="E496" s="267"/>
      <c r="F496" s="262"/>
      <c r="G496" s="41" t="str">
        <f>VLOOKUP(C496,'[2]Acha Air Sales Price List'!$B$1:$D$65536,3,FALSE)</f>
        <v>Exchange rate :</v>
      </c>
      <c r="H496" s="21">
        <f>ROUND(IF(ISBLANK(C496),0,VLOOKUP(C496,'[2]Acha Air Sales Price List'!$B$1:$X$65536,12,FALSE)*$M$14),2)</f>
        <v>0</v>
      </c>
      <c r="I496" s="22">
        <f t="shared" si="10"/>
        <v>0</v>
      </c>
      <c r="J496" s="14"/>
    </row>
    <row r="497" spans="1:10" ht="35.1" hidden="1" customHeight="1">
      <c r="A497" s="13"/>
      <c r="B497" s="1"/>
      <c r="C497" s="36"/>
      <c r="D497" s="138"/>
      <c r="E497" s="267"/>
      <c r="F497" s="262"/>
      <c r="G497" s="41" t="str">
        <f>VLOOKUP(C497,'[2]Acha Air Sales Price List'!$B$1:$D$65536,3,FALSE)</f>
        <v>Exchange rate :</v>
      </c>
      <c r="H497" s="21">
        <f>ROUND(IF(ISBLANK(C497),0,VLOOKUP(C497,'[2]Acha Air Sales Price List'!$B$1:$X$65536,12,FALSE)*$M$14),2)</f>
        <v>0</v>
      </c>
      <c r="I497" s="22">
        <f t="shared" si="10"/>
        <v>0</v>
      </c>
      <c r="J497" s="14"/>
    </row>
    <row r="498" spans="1:10" ht="35.1" hidden="1" customHeight="1">
      <c r="A498" s="13"/>
      <c r="B498" s="1"/>
      <c r="C498" s="36"/>
      <c r="D498" s="138"/>
      <c r="E498" s="267"/>
      <c r="F498" s="262"/>
      <c r="G498" s="41" t="str">
        <f>VLOOKUP(C498,'[2]Acha Air Sales Price List'!$B$1:$D$65536,3,FALSE)</f>
        <v>Exchange rate :</v>
      </c>
      <c r="H498" s="21">
        <f>ROUND(IF(ISBLANK(C498),0,VLOOKUP(C498,'[2]Acha Air Sales Price List'!$B$1:$X$65536,12,FALSE)*$M$14),2)</f>
        <v>0</v>
      </c>
      <c r="I498" s="22">
        <f t="shared" si="10"/>
        <v>0</v>
      </c>
      <c r="J498" s="14"/>
    </row>
    <row r="499" spans="1:10" ht="35.1" hidden="1" customHeight="1">
      <c r="A499" s="13"/>
      <c r="B499" s="1"/>
      <c r="C499" s="36"/>
      <c r="D499" s="138"/>
      <c r="E499" s="267"/>
      <c r="F499" s="262"/>
      <c r="G499" s="41" t="str">
        <f>VLOOKUP(C499,'[2]Acha Air Sales Price List'!$B$1:$D$65536,3,FALSE)</f>
        <v>Exchange rate :</v>
      </c>
      <c r="H499" s="21">
        <f>ROUND(IF(ISBLANK(C499),0,VLOOKUP(C499,'[2]Acha Air Sales Price List'!$B$1:$X$65536,12,FALSE)*$M$14),2)</f>
        <v>0</v>
      </c>
      <c r="I499" s="22">
        <f t="shared" si="10"/>
        <v>0</v>
      </c>
      <c r="J499" s="14"/>
    </row>
    <row r="500" spans="1:10" ht="35.1" hidden="1" customHeight="1">
      <c r="A500" s="13"/>
      <c r="B500" s="1"/>
      <c r="C500" s="36"/>
      <c r="D500" s="138"/>
      <c r="E500" s="267"/>
      <c r="F500" s="262"/>
      <c r="G500" s="41" t="str">
        <f>VLOOKUP(C500,'[2]Acha Air Sales Price List'!$B$1:$D$65536,3,FALSE)</f>
        <v>Exchange rate :</v>
      </c>
      <c r="H500" s="21">
        <f>ROUND(IF(ISBLANK(C500),0,VLOOKUP(C500,'[2]Acha Air Sales Price List'!$B$1:$X$65536,12,FALSE)*$M$14),2)</f>
        <v>0</v>
      </c>
      <c r="I500" s="22">
        <f t="shared" si="10"/>
        <v>0</v>
      </c>
      <c r="J500" s="14"/>
    </row>
    <row r="501" spans="1:10" ht="35.1" hidden="1" customHeight="1">
      <c r="A501" s="13"/>
      <c r="B501" s="1"/>
      <c r="C501" s="36"/>
      <c r="D501" s="138"/>
      <c r="E501" s="267"/>
      <c r="F501" s="262"/>
      <c r="G501" s="41" t="str">
        <f>VLOOKUP(C501,'[2]Acha Air Sales Price List'!$B$1:$D$65536,3,FALSE)</f>
        <v>Exchange rate :</v>
      </c>
      <c r="H501" s="21">
        <f>ROUND(IF(ISBLANK(C501),0,VLOOKUP(C501,'[2]Acha Air Sales Price List'!$B$1:$X$65536,12,FALSE)*$M$14),2)</f>
        <v>0</v>
      </c>
      <c r="I501" s="22">
        <f t="shared" si="10"/>
        <v>0</v>
      </c>
      <c r="J501" s="14"/>
    </row>
    <row r="502" spans="1:10" ht="35.1" hidden="1" customHeight="1">
      <c r="A502" s="13"/>
      <c r="B502" s="1"/>
      <c r="C502" s="36"/>
      <c r="D502" s="138"/>
      <c r="E502" s="267"/>
      <c r="F502" s="262"/>
      <c r="G502" s="41" t="str">
        <f>VLOOKUP(C502,'[2]Acha Air Sales Price List'!$B$1:$D$65536,3,FALSE)</f>
        <v>Exchange rate :</v>
      </c>
      <c r="H502" s="21">
        <f>ROUND(IF(ISBLANK(C502),0,VLOOKUP(C502,'[2]Acha Air Sales Price List'!$B$1:$X$65536,12,FALSE)*$M$14),2)</f>
        <v>0</v>
      </c>
      <c r="I502" s="22">
        <f t="shared" si="10"/>
        <v>0</v>
      </c>
      <c r="J502" s="14"/>
    </row>
    <row r="503" spans="1:10" ht="35.1" hidden="1" customHeight="1">
      <c r="A503" s="13"/>
      <c r="B503" s="1"/>
      <c r="C503" s="36"/>
      <c r="D503" s="138"/>
      <c r="E503" s="267"/>
      <c r="F503" s="262"/>
      <c r="G503" s="41" t="str">
        <f>VLOOKUP(C503,'[2]Acha Air Sales Price List'!$B$1:$D$65536,3,FALSE)</f>
        <v>Exchange rate :</v>
      </c>
      <c r="H503" s="21">
        <f>ROUND(IF(ISBLANK(C503),0,VLOOKUP(C503,'[2]Acha Air Sales Price List'!$B$1:$X$65536,12,FALSE)*$M$14),2)</f>
        <v>0</v>
      </c>
      <c r="I503" s="22">
        <f t="shared" si="10"/>
        <v>0</v>
      </c>
      <c r="J503" s="14"/>
    </row>
    <row r="504" spans="1:10" ht="35.1" hidden="1" customHeight="1">
      <c r="A504" s="13"/>
      <c r="B504" s="1"/>
      <c r="C504" s="37"/>
      <c r="D504" s="119"/>
      <c r="E504" s="267"/>
      <c r="F504" s="262"/>
      <c r="G504" s="41" t="str">
        <f>VLOOKUP(C504,'[2]Acha Air Sales Price List'!$B$1:$D$65536,3,FALSE)</f>
        <v>Exchange rate :</v>
      </c>
      <c r="H504" s="21">
        <f>ROUND(IF(ISBLANK(C504),0,VLOOKUP(C504,'[2]Acha Air Sales Price List'!$B$1:$X$65536,12,FALSE)*$M$14),2)</f>
        <v>0</v>
      </c>
      <c r="I504" s="22">
        <f>ROUND(IF(ISNUMBER(B504), H504*B504, 0),5)</f>
        <v>0</v>
      </c>
      <c r="J504" s="14"/>
    </row>
    <row r="505" spans="1:10" ht="35.1" hidden="1" customHeight="1">
      <c r="A505" s="13"/>
      <c r="B505" s="1"/>
      <c r="C505" s="36"/>
      <c r="D505" s="138"/>
      <c r="E505" s="267"/>
      <c r="F505" s="262"/>
      <c r="G505" s="41" t="str">
        <f>VLOOKUP(C505,'[2]Acha Air Sales Price List'!$B$1:$D$65536,3,FALSE)</f>
        <v>Exchange rate :</v>
      </c>
      <c r="H505" s="21">
        <f>ROUND(IF(ISBLANK(C505),0,VLOOKUP(C505,'[2]Acha Air Sales Price List'!$B$1:$X$65536,12,FALSE)*$M$14),2)</f>
        <v>0</v>
      </c>
      <c r="I505" s="22">
        <f t="shared" ref="I505:I521" si="11">ROUND(IF(ISNUMBER(B505), H505*B505, 0),5)</f>
        <v>0</v>
      </c>
      <c r="J505" s="14"/>
    </row>
    <row r="506" spans="1:10" ht="35.1" hidden="1" customHeight="1">
      <c r="A506" s="13"/>
      <c r="B506" s="1"/>
      <c r="C506" s="36"/>
      <c r="D506" s="138"/>
      <c r="E506" s="267"/>
      <c r="F506" s="262"/>
      <c r="G506" s="41" t="str">
        <f>VLOOKUP(C506,'[2]Acha Air Sales Price List'!$B$1:$D$65536,3,FALSE)</f>
        <v>Exchange rate :</v>
      </c>
      <c r="H506" s="21">
        <f>ROUND(IF(ISBLANK(C506),0,VLOOKUP(C506,'[2]Acha Air Sales Price List'!$B$1:$X$65536,12,FALSE)*$M$14),2)</f>
        <v>0</v>
      </c>
      <c r="I506" s="22">
        <f t="shared" si="11"/>
        <v>0</v>
      </c>
      <c r="J506" s="14"/>
    </row>
    <row r="507" spans="1:10" ht="35.1" hidden="1" customHeight="1">
      <c r="A507" s="13"/>
      <c r="B507" s="1"/>
      <c r="C507" s="36"/>
      <c r="D507" s="138"/>
      <c r="E507" s="267"/>
      <c r="F507" s="262"/>
      <c r="G507" s="41" t="str">
        <f>VLOOKUP(C507,'[2]Acha Air Sales Price List'!$B$1:$D$65536,3,FALSE)</f>
        <v>Exchange rate :</v>
      </c>
      <c r="H507" s="21">
        <f>ROUND(IF(ISBLANK(C507),0,VLOOKUP(C507,'[2]Acha Air Sales Price List'!$B$1:$X$65536,12,FALSE)*$M$14),2)</f>
        <v>0</v>
      </c>
      <c r="I507" s="22">
        <f t="shared" si="11"/>
        <v>0</v>
      </c>
      <c r="J507" s="14"/>
    </row>
    <row r="508" spans="1:10" ht="35.1" hidden="1" customHeight="1">
      <c r="A508" s="13"/>
      <c r="B508" s="1"/>
      <c r="C508" s="36"/>
      <c r="D508" s="138"/>
      <c r="E508" s="267"/>
      <c r="F508" s="262"/>
      <c r="G508" s="41" t="str">
        <f>VLOOKUP(C508,'[2]Acha Air Sales Price List'!$B$1:$D$65536,3,FALSE)</f>
        <v>Exchange rate :</v>
      </c>
      <c r="H508" s="21">
        <f>ROUND(IF(ISBLANK(C508),0,VLOOKUP(C508,'[2]Acha Air Sales Price List'!$B$1:$X$65536,12,FALSE)*$M$14),2)</f>
        <v>0</v>
      </c>
      <c r="I508" s="22">
        <f t="shared" si="11"/>
        <v>0</v>
      </c>
      <c r="J508" s="14"/>
    </row>
    <row r="509" spans="1:10" ht="35.1" hidden="1" customHeight="1">
      <c r="A509" s="13"/>
      <c r="B509" s="1"/>
      <c r="C509" s="36"/>
      <c r="D509" s="138"/>
      <c r="E509" s="267"/>
      <c r="F509" s="262"/>
      <c r="G509" s="41" t="str">
        <f>VLOOKUP(C509,'[2]Acha Air Sales Price List'!$B$1:$D$65536,3,FALSE)</f>
        <v>Exchange rate :</v>
      </c>
      <c r="H509" s="21">
        <f>ROUND(IF(ISBLANK(C509),0,VLOOKUP(C509,'[2]Acha Air Sales Price List'!$B$1:$X$65536,12,FALSE)*$M$14),2)</f>
        <v>0</v>
      </c>
      <c r="I509" s="22">
        <f t="shared" si="11"/>
        <v>0</v>
      </c>
      <c r="J509" s="14"/>
    </row>
    <row r="510" spans="1:10" ht="35.1" hidden="1" customHeight="1">
      <c r="A510" s="13"/>
      <c r="B510" s="1"/>
      <c r="C510" s="36"/>
      <c r="D510" s="138"/>
      <c r="E510" s="267"/>
      <c r="F510" s="262"/>
      <c r="G510" s="41" t="str">
        <f>VLOOKUP(C510,'[2]Acha Air Sales Price List'!$B$1:$D$65536,3,FALSE)</f>
        <v>Exchange rate :</v>
      </c>
      <c r="H510" s="21">
        <f>ROUND(IF(ISBLANK(C510),0,VLOOKUP(C510,'[2]Acha Air Sales Price List'!$B$1:$X$65536,12,FALSE)*$M$14),2)</f>
        <v>0</v>
      </c>
      <c r="I510" s="22">
        <f t="shared" si="11"/>
        <v>0</v>
      </c>
      <c r="J510" s="14"/>
    </row>
    <row r="511" spans="1:10" ht="35.1" hidden="1" customHeight="1">
      <c r="A511" s="13"/>
      <c r="B511" s="1"/>
      <c r="C511" s="36"/>
      <c r="D511" s="138"/>
      <c r="E511" s="267"/>
      <c r="F511" s="262"/>
      <c r="G511" s="41" t="str">
        <f>VLOOKUP(C511,'[2]Acha Air Sales Price List'!$B$1:$D$65536,3,FALSE)</f>
        <v>Exchange rate :</v>
      </c>
      <c r="H511" s="21">
        <f>ROUND(IF(ISBLANK(C511),0,VLOOKUP(C511,'[2]Acha Air Sales Price List'!$B$1:$X$65536,12,FALSE)*$M$14),2)</f>
        <v>0</v>
      </c>
      <c r="I511" s="22">
        <f t="shared" si="11"/>
        <v>0</v>
      </c>
      <c r="J511" s="14"/>
    </row>
    <row r="512" spans="1:10" ht="35.1" hidden="1" customHeight="1">
      <c r="A512" s="13"/>
      <c r="B512" s="1"/>
      <c r="C512" s="36"/>
      <c r="D512" s="138"/>
      <c r="E512" s="267"/>
      <c r="F512" s="262"/>
      <c r="G512" s="41" t="str">
        <f>VLOOKUP(C512,'[2]Acha Air Sales Price List'!$B$1:$D$65536,3,FALSE)</f>
        <v>Exchange rate :</v>
      </c>
      <c r="H512" s="21">
        <f>ROUND(IF(ISBLANK(C512),0,VLOOKUP(C512,'[2]Acha Air Sales Price List'!$B$1:$X$65536,12,FALSE)*$M$14),2)</f>
        <v>0</v>
      </c>
      <c r="I512" s="22">
        <f t="shared" si="11"/>
        <v>0</v>
      </c>
      <c r="J512" s="14"/>
    </row>
    <row r="513" spans="1:10" ht="35.1" hidden="1" customHeight="1">
      <c r="A513" s="13"/>
      <c r="B513" s="1"/>
      <c r="C513" s="36"/>
      <c r="D513" s="138"/>
      <c r="E513" s="267"/>
      <c r="F513" s="262"/>
      <c r="G513" s="41" t="str">
        <f>VLOOKUP(C513,'[2]Acha Air Sales Price List'!$B$1:$D$65536,3,FALSE)</f>
        <v>Exchange rate :</v>
      </c>
      <c r="H513" s="21">
        <f>ROUND(IF(ISBLANK(C513),0,VLOOKUP(C513,'[2]Acha Air Sales Price List'!$B$1:$X$65536,12,FALSE)*$M$14),2)</f>
        <v>0</v>
      </c>
      <c r="I513" s="22">
        <f t="shared" si="11"/>
        <v>0</v>
      </c>
      <c r="J513" s="14"/>
    </row>
    <row r="514" spans="1:10" ht="35.1" hidden="1" customHeight="1">
      <c r="A514" s="13"/>
      <c r="B514" s="1"/>
      <c r="C514" s="36"/>
      <c r="D514" s="138"/>
      <c r="E514" s="267"/>
      <c r="F514" s="262"/>
      <c r="G514" s="41" t="str">
        <f>VLOOKUP(C514,'[2]Acha Air Sales Price List'!$B$1:$D$65536,3,FALSE)</f>
        <v>Exchange rate :</v>
      </c>
      <c r="H514" s="21">
        <f>ROUND(IF(ISBLANK(C514),0,VLOOKUP(C514,'[2]Acha Air Sales Price List'!$B$1:$X$65536,12,FALSE)*$M$14),2)</f>
        <v>0</v>
      </c>
      <c r="I514" s="22">
        <f t="shared" si="11"/>
        <v>0</v>
      </c>
      <c r="J514" s="14"/>
    </row>
    <row r="515" spans="1:10" ht="35.1" hidden="1" customHeight="1">
      <c r="A515" s="13"/>
      <c r="B515" s="1"/>
      <c r="C515" s="36"/>
      <c r="D515" s="138"/>
      <c r="E515" s="267"/>
      <c r="F515" s="262"/>
      <c r="G515" s="41" t="str">
        <f>VLOOKUP(C515,'[2]Acha Air Sales Price List'!$B$1:$D$65536,3,FALSE)</f>
        <v>Exchange rate :</v>
      </c>
      <c r="H515" s="21">
        <f>ROUND(IF(ISBLANK(C515),0,VLOOKUP(C515,'[2]Acha Air Sales Price List'!$B$1:$X$65536,12,FALSE)*$M$14),2)</f>
        <v>0</v>
      </c>
      <c r="I515" s="22">
        <f t="shared" si="11"/>
        <v>0</v>
      </c>
      <c r="J515" s="14"/>
    </row>
    <row r="516" spans="1:10" ht="35.1" hidden="1" customHeight="1">
      <c r="A516" s="13"/>
      <c r="B516" s="1"/>
      <c r="C516" s="36"/>
      <c r="D516" s="138"/>
      <c r="E516" s="267"/>
      <c r="F516" s="262"/>
      <c r="G516" s="41" t="str">
        <f>VLOOKUP(C516,'[2]Acha Air Sales Price List'!$B$1:$D$65536,3,FALSE)</f>
        <v>Exchange rate :</v>
      </c>
      <c r="H516" s="21">
        <f>ROUND(IF(ISBLANK(C516),0,VLOOKUP(C516,'[2]Acha Air Sales Price List'!$B$1:$X$65536,12,FALSE)*$M$14),2)</f>
        <v>0</v>
      </c>
      <c r="I516" s="22">
        <f t="shared" si="11"/>
        <v>0</v>
      </c>
      <c r="J516" s="14"/>
    </row>
    <row r="517" spans="1:10" ht="35.1" hidden="1" customHeight="1">
      <c r="A517" s="13"/>
      <c r="B517" s="1"/>
      <c r="C517" s="36"/>
      <c r="D517" s="138"/>
      <c r="E517" s="267"/>
      <c r="F517" s="262"/>
      <c r="G517" s="41" t="str">
        <f>VLOOKUP(C517,'[2]Acha Air Sales Price List'!$B$1:$D$65536,3,FALSE)</f>
        <v>Exchange rate :</v>
      </c>
      <c r="H517" s="21">
        <f>ROUND(IF(ISBLANK(C517),0,VLOOKUP(C517,'[2]Acha Air Sales Price List'!$B$1:$X$65536,12,FALSE)*$M$14),2)</f>
        <v>0</v>
      </c>
      <c r="I517" s="22">
        <f t="shared" si="11"/>
        <v>0</v>
      </c>
      <c r="J517" s="14"/>
    </row>
    <row r="518" spans="1:10" ht="35.1" hidden="1" customHeight="1">
      <c r="A518" s="13"/>
      <c r="B518" s="1"/>
      <c r="C518" s="36"/>
      <c r="D518" s="138"/>
      <c r="E518" s="267"/>
      <c r="F518" s="262"/>
      <c r="G518" s="41" t="str">
        <f>VLOOKUP(C518,'[2]Acha Air Sales Price List'!$B$1:$D$65536,3,FALSE)</f>
        <v>Exchange rate :</v>
      </c>
      <c r="H518" s="21">
        <f>ROUND(IF(ISBLANK(C518),0,VLOOKUP(C518,'[2]Acha Air Sales Price List'!$B$1:$X$65536,12,FALSE)*$M$14),2)</f>
        <v>0</v>
      </c>
      <c r="I518" s="22">
        <f t="shared" si="11"/>
        <v>0</v>
      </c>
      <c r="J518" s="14"/>
    </row>
    <row r="519" spans="1:10" ht="35.1" hidden="1" customHeight="1">
      <c r="A519" s="13"/>
      <c r="B519" s="1"/>
      <c r="C519" s="36"/>
      <c r="D519" s="138"/>
      <c r="E519" s="267"/>
      <c r="F519" s="262"/>
      <c r="G519" s="41" t="str">
        <f>VLOOKUP(C519,'[2]Acha Air Sales Price List'!$B$1:$D$65536,3,FALSE)</f>
        <v>Exchange rate :</v>
      </c>
      <c r="H519" s="21">
        <f>ROUND(IF(ISBLANK(C519),0,VLOOKUP(C519,'[2]Acha Air Sales Price List'!$B$1:$X$65536,12,FALSE)*$M$14),2)</f>
        <v>0</v>
      </c>
      <c r="I519" s="22">
        <f t="shared" si="11"/>
        <v>0</v>
      </c>
      <c r="J519" s="14"/>
    </row>
    <row r="520" spans="1:10" ht="35.1" hidden="1" customHeight="1">
      <c r="A520" s="13"/>
      <c r="B520" s="1"/>
      <c r="C520" s="37"/>
      <c r="D520" s="119"/>
      <c r="E520" s="267"/>
      <c r="F520" s="262"/>
      <c r="G520" s="41" t="str">
        <f>VLOOKUP(C520,'[2]Acha Air Sales Price List'!$B$1:$D$65536,3,FALSE)</f>
        <v>Exchange rate :</v>
      </c>
      <c r="H520" s="21">
        <f>ROUND(IF(ISBLANK(C520),0,VLOOKUP(C520,'[2]Acha Air Sales Price List'!$B$1:$X$65536,12,FALSE)*$M$14),2)</f>
        <v>0</v>
      </c>
      <c r="I520" s="22">
        <f t="shared" si="11"/>
        <v>0</v>
      </c>
      <c r="J520" s="14"/>
    </row>
    <row r="521" spans="1:10" ht="35.1" hidden="1" customHeight="1">
      <c r="A521" s="13"/>
      <c r="B521" s="1"/>
      <c r="C521" s="37"/>
      <c r="D521" s="119"/>
      <c r="E521" s="267"/>
      <c r="F521" s="262"/>
      <c r="G521" s="41" t="str">
        <f>VLOOKUP(C521,'[2]Acha Air Sales Price List'!$B$1:$D$65536,3,FALSE)</f>
        <v>Exchange rate :</v>
      </c>
      <c r="H521" s="21">
        <f>ROUND(IF(ISBLANK(C521),0,VLOOKUP(C521,'[2]Acha Air Sales Price List'!$B$1:$X$65536,12,FALSE)*$M$14),2)</f>
        <v>0</v>
      </c>
      <c r="I521" s="22">
        <f t="shared" si="11"/>
        <v>0</v>
      </c>
      <c r="J521" s="14"/>
    </row>
    <row r="522" spans="1:10" ht="35.1" hidden="1" customHeight="1">
      <c r="A522" s="13"/>
      <c r="B522" s="1"/>
      <c r="C522" s="36"/>
      <c r="D522" s="138"/>
      <c r="E522" s="267"/>
      <c r="F522" s="262"/>
      <c r="G522" s="41" t="str">
        <f>VLOOKUP(C522,'[2]Acha Air Sales Price List'!$B$1:$D$65536,3,FALSE)</f>
        <v>Exchange rate :</v>
      </c>
      <c r="H522" s="21">
        <f>ROUND(IF(ISBLANK(C522),0,VLOOKUP(C522,'[2]Acha Air Sales Price List'!$B$1:$X$65536,12,FALSE)*$M$14),2)</f>
        <v>0</v>
      </c>
      <c r="I522" s="22">
        <f>ROUND(IF(ISNUMBER(B522), H522*B522, 0),5)</f>
        <v>0</v>
      </c>
      <c r="J522" s="14"/>
    </row>
    <row r="523" spans="1:10" ht="35.1" hidden="1" customHeight="1">
      <c r="A523" s="13"/>
      <c r="B523" s="1"/>
      <c r="C523" s="36"/>
      <c r="D523" s="138"/>
      <c r="E523" s="267"/>
      <c r="F523" s="262"/>
      <c r="G523" s="41" t="str">
        <f>VLOOKUP(C523,'[2]Acha Air Sales Price List'!$B$1:$D$65536,3,FALSE)</f>
        <v>Exchange rate :</v>
      </c>
      <c r="H523" s="21">
        <f>ROUND(IF(ISBLANK(C523),0,VLOOKUP(C523,'[2]Acha Air Sales Price List'!$B$1:$X$65536,12,FALSE)*$M$14),2)</f>
        <v>0</v>
      </c>
      <c r="I523" s="22">
        <f t="shared" ref="I523:I560" si="12">ROUND(IF(ISNUMBER(B523), H523*B523, 0),5)</f>
        <v>0</v>
      </c>
      <c r="J523" s="14"/>
    </row>
    <row r="524" spans="1:10" ht="35.1" hidden="1" customHeight="1">
      <c r="A524" s="13"/>
      <c r="B524" s="1"/>
      <c r="C524" s="36"/>
      <c r="D524" s="138"/>
      <c r="E524" s="267"/>
      <c r="F524" s="262"/>
      <c r="G524" s="41" t="str">
        <f>VLOOKUP(C524,'[2]Acha Air Sales Price List'!$B$1:$D$65536,3,FALSE)</f>
        <v>Exchange rate :</v>
      </c>
      <c r="H524" s="21">
        <f>ROUND(IF(ISBLANK(C524),0,VLOOKUP(C524,'[2]Acha Air Sales Price List'!$B$1:$X$65536,12,FALSE)*$M$14),2)</f>
        <v>0</v>
      </c>
      <c r="I524" s="22">
        <f t="shared" si="12"/>
        <v>0</v>
      </c>
      <c r="J524" s="14"/>
    </row>
    <row r="525" spans="1:10" ht="35.1" hidden="1" customHeight="1">
      <c r="A525" s="13"/>
      <c r="B525" s="1"/>
      <c r="C525" s="36"/>
      <c r="D525" s="138"/>
      <c r="E525" s="267"/>
      <c r="F525" s="262"/>
      <c r="G525" s="41" t="str">
        <f>VLOOKUP(C525,'[2]Acha Air Sales Price List'!$B$1:$D$65536,3,FALSE)</f>
        <v>Exchange rate :</v>
      </c>
      <c r="H525" s="21">
        <f>ROUND(IF(ISBLANK(C525),0,VLOOKUP(C525,'[2]Acha Air Sales Price List'!$B$1:$X$65536,12,FALSE)*$M$14),2)</f>
        <v>0</v>
      </c>
      <c r="I525" s="22">
        <f t="shared" si="12"/>
        <v>0</v>
      </c>
      <c r="J525" s="14"/>
    </row>
    <row r="526" spans="1:10" ht="35.1" hidden="1" customHeight="1">
      <c r="A526" s="13"/>
      <c r="B526" s="1"/>
      <c r="C526" s="36"/>
      <c r="D526" s="138"/>
      <c r="E526" s="267"/>
      <c r="F526" s="262"/>
      <c r="G526" s="41" t="str">
        <f>VLOOKUP(C526,'[2]Acha Air Sales Price List'!$B$1:$D$65536,3,FALSE)</f>
        <v>Exchange rate :</v>
      </c>
      <c r="H526" s="21">
        <f>ROUND(IF(ISBLANK(C526),0,VLOOKUP(C526,'[2]Acha Air Sales Price List'!$B$1:$X$65536,12,FALSE)*$M$14),2)</f>
        <v>0</v>
      </c>
      <c r="I526" s="22">
        <f t="shared" si="12"/>
        <v>0</v>
      </c>
      <c r="J526" s="14"/>
    </row>
    <row r="527" spans="1:10" ht="35.1" hidden="1" customHeight="1">
      <c r="A527" s="13"/>
      <c r="B527" s="1"/>
      <c r="C527" s="36"/>
      <c r="D527" s="138"/>
      <c r="E527" s="267"/>
      <c r="F527" s="262"/>
      <c r="G527" s="41" t="str">
        <f>VLOOKUP(C527,'[2]Acha Air Sales Price List'!$B$1:$D$65536,3,FALSE)</f>
        <v>Exchange rate :</v>
      </c>
      <c r="H527" s="21">
        <f>ROUND(IF(ISBLANK(C527),0,VLOOKUP(C527,'[2]Acha Air Sales Price List'!$B$1:$X$65536,12,FALSE)*$M$14),2)</f>
        <v>0</v>
      </c>
      <c r="I527" s="22">
        <f t="shared" si="12"/>
        <v>0</v>
      </c>
      <c r="J527" s="14"/>
    </row>
    <row r="528" spans="1:10" ht="35.1" hidden="1" customHeight="1">
      <c r="A528" s="13"/>
      <c r="B528" s="1"/>
      <c r="C528" s="36"/>
      <c r="D528" s="138"/>
      <c r="E528" s="267"/>
      <c r="F528" s="262"/>
      <c r="G528" s="41" t="str">
        <f>VLOOKUP(C528,'[2]Acha Air Sales Price List'!$B$1:$D$65536,3,FALSE)</f>
        <v>Exchange rate :</v>
      </c>
      <c r="H528" s="21">
        <f>ROUND(IF(ISBLANK(C528),0,VLOOKUP(C528,'[2]Acha Air Sales Price List'!$B$1:$X$65536,12,FALSE)*$M$14),2)</f>
        <v>0</v>
      </c>
      <c r="I528" s="22">
        <f t="shared" si="12"/>
        <v>0</v>
      </c>
      <c r="J528" s="14"/>
    </row>
    <row r="529" spans="1:10" ht="35.1" hidden="1" customHeight="1">
      <c r="A529" s="13"/>
      <c r="B529" s="1"/>
      <c r="C529" s="36"/>
      <c r="D529" s="138"/>
      <c r="E529" s="267"/>
      <c r="F529" s="262"/>
      <c r="G529" s="41" t="str">
        <f>VLOOKUP(C529,'[2]Acha Air Sales Price List'!$B$1:$D$65536,3,FALSE)</f>
        <v>Exchange rate :</v>
      </c>
      <c r="H529" s="21">
        <f>ROUND(IF(ISBLANK(C529),0,VLOOKUP(C529,'[2]Acha Air Sales Price List'!$B$1:$X$65536,12,FALSE)*$M$14),2)</f>
        <v>0</v>
      </c>
      <c r="I529" s="22">
        <f t="shared" si="12"/>
        <v>0</v>
      </c>
      <c r="J529" s="14"/>
    </row>
    <row r="530" spans="1:10" ht="35.1" hidden="1" customHeight="1">
      <c r="A530" s="13"/>
      <c r="B530" s="1"/>
      <c r="C530" s="36"/>
      <c r="D530" s="138"/>
      <c r="E530" s="267"/>
      <c r="F530" s="262"/>
      <c r="G530" s="41" t="str">
        <f>VLOOKUP(C530,'[2]Acha Air Sales Price List'!$B$1:$D$65536,3,FALSE)</f>
        <v>Exchange rate :</v>
      </c>
      <c r="H530" s="21">
        <f>ROUND(IF(ISBLANK(C530),0,VLOOKUP(C530,'[2]Acha Air Sales Price List'!$B$1:$X$65536,12,FALSE)*$M$14),2)</f>
        <v>0</v>
      </c>
      <c r="I530" s="22">
        <f t="shared" si="12"/>
        <v>0</v>
      </c>
      <c r="J530" s="14"/>
    </row>
    <row r="531" spans="1:10" ht="35.1" hidden="1" customHeight="1">
      <c r="A531" s="13"/>
      <c r="B531" s="1"/>
      <c r="C531" s="36"/>
      <c r="D531" s="138"/>
      <c r="E531" s="267"/>
      <c r="F531" s="262"/>
      <c r="G531" s="41" t="str">
        <f>VLOOKUP(C531,'[2]Acha Air Sales Price List'!$B$1:$D$65536,3,FALSE)</f>
        <v>Exchange rate :</v>
      </c>
      <c r="H531" s="21">
        <f>ROUND(IF(ISBLANK(C531),0,VLOOKUP(C531,'[2]Acha Air Sales Price List'!$B$1:$X$65536,12,FALSE)*$M$14),2)</f>
        <v>0</v>
      </c>
      <c r="I531" s="22">
        <f t="shared" si="12"/>
        <v>0</v>
      </c>
      <c r="J531" s="14"/>
    </row>
    <row r="532" spans="1:10" ht="35.1" hidden="1" customHeight="1">
      <c r="A532" s="13"/>
      <c r="B532" s="1"/>
      <c r="C532" s="36"/>
      <c r="D532" s="138"/>
      <c r="E532" s="267"/>
      <c r="F532" s="262"/>
      <c r="G532" s="41" t="str">
        <f>VLOOKUP(C532,'[2]Acha Air Sales Price List'!$B$1:$D$65536,3,FALSE)</f>
        <v>Exchange rate :</v>
      </c>
      <c r="H532" s="21">
        <f>ROUND(IF(ISBLANK(C532),0,VLOOKUP(C532,'[2]Acha Air Sales Price List'!$B$1:$X$65536,12,FALSE)*$M$14),2)</f>
        <v>0</v>
      </c>
      <c r="I532" s="22">
        <f t="shared" si="12"/>
        <v>0</v>
      </c>
      <c r="J532" s="14"/>
    </row>
    <row r="533" spans="1:10" ht="35.1" hidden="1" customHeight="1">
      <c r="A533" s="13"/>
      <c r="B533" s="1"/>
      <c r="C533" s="37"/>
      <c r="D533" s="119"/>
      <c r="E533" s="267"/>
      <c r="F533" s="262"/>
      <c r="G533" s="41" t="str">
        <f>VLOOKUP(C533,'[2]Acha Air Sales Price List'!$B$1:$D$65536,3,FALSE)</f>
        <v>Exchange rate :</v>
      </c>
      <c r="H533" s="21">
        <f>ROUND(IF(ISBLANK(C533),0,VLOOKUP(C533,'[2]Acha Air Sales Price List'!$B$1:$X$65536,12,FALSE)*$M$14),2)</f>
        <v>0</v>
      </c>
      <c r="I533" s="22">
        <f t="shared" si="12"/>
        <v>0</v>
      </c>
      <c r="J533" s="14"/>
    </row>
    <row r="534" spans="1:10" ht="35.1" hidden="1" customHeight="1">
      <c r="A534" s="13"/>
      <c r="B534" s="1"/>
      <c r="C534" s="36"/>
      <c r="D534" s="138"/>
      <c r="E534" s="267"/>
      <c r="F534" s="262"/>
      <c r="G534" s="41" t="str">
        <f>VLOOKUP(C534,'[2]Acha Air Sales Price List'!$B$1:$D$65536,3,FALSE)</f>
        <v>Exchange rate :</v>
      </c>
      <c r="H534" s="21">
        <f>ROUND(IF(ISBLANK(C534),0,VLOOKUP(C534,'[2]Acha Air Sales Price List'!$B$1:$X$65536,12,FALSE)*$M$14),2)</f>
        <v>0</v>
      </c>
      <c r="I534" s="22">
        <f t="shared" si="12"/>
        <v>0</v>
      </c>
      <c r="J534" s="14"/>
    </row>
    <row r="535" spans="1:10" ht="35.1" hidden="1" customHeight="1">
      <c r="A535" s="13"/>
      <c r="B535" s="1"/>
      <c r="C535" s="36"/>
      <c r="D535" s="138"/>
      <c r="E535" s="267"/>
      <c r="F535" s="262"/>
      <c r="G535" s="41" t="str">
        <f>VLOOKUP(C535,'[2]Acha Air Sales Price List'!$B$1:$D$65536,3,FALSE)</f>
        <v>Exchange rate :</v>
      </c>
      <c r="H535" s="21">
        <f>ROUND(IF(ISBLANK(C535),0,VLOOKUP(C535,'[2]Acha Air Sales Price List'!$B$1:$X$65536,12,FALSE)*$M$14),2)</f>
        <v>0</v>
      </c>
      <c r="I535" s="22">
        <f t="shared" si="12"/>
        <v>0</v>
      </c>
      <c r="J535" s="14"/>
    </row>
    <row r="536" spans="1:10" ht="35.1" hidden="1" customHeight="1">
      <c r="A536" s="13"/>
      <c r="B536" s="1"/>
      <c r="C536" s="36"/>
      <c r="D536" s="138"/>
      <c r="E536" s="267"/>
      <c r="F536" s="262"/>
      <c r="G536" s="41" t="str">
        <f>VLOOKUP(C536,'[2]Acha Air Sales Price List'!$B$1:$D$65536,3,FALSE)</f>
        <v>Exchange rate :</v>
      </c>
      <c r="H536" s="21">
        <f>ROUND(IF(ISBLANK(C536),0,VLOOKUP(C536,'[2]Acha Air Sales Price List'!$B$1:$X$65536,12,FALSE)*$M$14),2)</f>
        <v>0</v>
      </c>
      <c r="I536" s="22">
        <f t="shared" si="12"/>
        <v>0</v>
      </c>
      <c r="J536" s="14"/>
    </row>
    <row r="537" spans="1:10" ht="35.1" hidden="1" customHeight="1">
      <c r="A537" s="13"/>
      <c r="B537" s="1"/>
      <c r="C537" s="36"/>
      <c r="D537" s="138"/>
      <c r="E537" s="267"/>
      <c r="F537" s="262"/>
      <c r="G537" s="41" t="str">
        <f>VLOOKUP(C537,'[2]Acha Air Sales Price List'!$B$1:$D$65536,3,FALSE)</f>
        <v>Exchange rate :</v>
      </c>
      <c r="H537" s="21">
        <f>ROUND(IF(ISBLANK(C537),0,VLOOKUP(C537,'[2]Acha Air Sales Price List'!$B$1:$X$65536,12,FALSE)*$M$14),2)</f>
        <v>0</v>
      </c>
      <c r="I537" s="22">
        <f t="shared" si="12"/>
        <v>0</v>
      </c>
      <c r="J537" s="14"/>
    </row>
    <row r="538" spans="1:10" ht="35.1" hidden="1" customHeight="1">
      <c r="A538" s="13"/>
      <c r="B538" s="1"/>
      <c r="C538" s="36"/>
      <c r="D538" s="138"/>
      <c r="E538" s="267"/>
      <c r="F538" s="262"/>
      <c r="G538" s="41" t="str">
        <f>VLOOKUP(C538,'[2]Acha Air Sales Price List'!$B$1:$D$65536,3,FALSE)</f>
        <v>Exchange rate :</v>
      </c>
      <c r="H538" s="21">
        <f>ROUND(IF(ISBLANK(C538),0,VLOOKUP(C538,'[2]Acha Air Sales Price List'!$B$1:$X$65536,12,FALSE)*$M$14),2)</f>
        <v>0</v>
      </c>
      <c r="I538" s="22">
        <f t="shared" si="12"/>
        <v>0</v>
      </c>
      <c r="J538" s="14"/>
    </row>
    <row r="539" spans="1:10" ht="35.1" hidden="1" customHeight="1">
      <c r="A539" s="13"/>
      <c r="B539" s="1"/>
      <c r="C539" s="36"/>
      <c r="D539" s="138"/>
      <c r="E539" s="267"/>
      <c r="F539" s="262"/>
      <c r="G539" s="41" t="str">
        <f>VLOOKUP(C539,'[2]Acha Air Sales Price List'!$B$1:$D$65536,3,FALSE)</f>
        <v>Exchange rate :</v>
      </c>
      <c r="H539" s="21">
        <f>ROUND(IF(ISBLANK(C539),0,VLOOKUP(C539,'[2]Acha Air Sales Price List'!$B$1:$X$65536,12,FALSE)*$M$14),2)</f>
        <v>0</v>
      </c>
      <c r="I539" s="22">
        <f t="shared" si="12"/>
        <v>0</v>
      </c>
      <c r="J539" s="14"/>
    </row>
    <row r="540" spans="1:10" ht="35.1" hidden="1" customHeight="1">
      <c r="A540" s="13"/>
      <c r="B540" s="1"/>
      <c r="C540" s="36"/>
      <c r="D540" s="138"/>
      <c r="E540" s="267"/>
      <c r="F540" s="262"/>
      <c r="G540" s="41" t="str">
        <f>VLOOKUP(C540,'[2]Acha Air Sales Price List'!$B$1:$D$65536,3,FALSE)</f>
        <v>Exchange rate :</v>
      </c>
      <c r="H540" s="21">
        <f>ROUND(IF(ISBLANK(C540),0,VLOOKUP(C540,'[2]Acha Air Sales Price List'!$B$1:$X$65536,12,FALSE)*$M$14),2)</f>
        <v>0</v>
      </c>
      <c r="I540" s="22">
        <f t="shared" si="12"/>
        <v>0</v>
      </c>
      <c r="J540" s="14"/>
    </row>
    <row r="541" spans="1:10" ht="35.1" hidden="1" customHeight="1">
      <c r="A541" s="13"/>
      <c r="B541" s="1"/>
      <c r="C541" s="36"/>
      <c r="D541" s="138"/>
      <c r="E541" s="267"/>
      <c r="F541" s="262"/>
      <c r="G541" s="41" t="str">
        <f>VLOOKUP(C541,'[2]Acha Air Sales Price List'!$B$1:$D$65536,3,FALSE)</f>
        <v>Exchange rate :</v>
      </c>
      <c r="H541" s="21">
        <f>ROUND(IF(ISBLANK(C541),0,VLOOKUP(C541,'[2]Acha Air Sales Price List'!$B$1:$X$65536,12,FALSE)*$M$14),2)</f>
        <v>0</v>
      </c>
      <c r="I541" s="22">
        <f t="shared" si="12"/>
        <v>0</v>
      </c>
      <c r="J541" s="14"/>
    </row>
    <row r="542" spans="1:10" ht="35.1" hidden="1" customHeight="1">
      <c r="A542" s="13"/>
      <c r="B542" s="1"/>
      <c r="C542" s="36"/>
      <c r="D542" s="138"/>
      <c r="E542" s="267"/>
      <c r="F542" s="262"/>
      <c r="G542" s="41" t="str">
        <f>VLOOKUP(C542,'[2]Acha Air Sales Price List'!$B$1:$D$65536,3,FALSE)</f>
        <v>Exchange rate :</v>
      </c>
      <c r="H542" s="21">
        <f>ROUND(IF(ISBLANK(C542),0,VLOOKUP(C542,'[2]Acha Air Sales Price List'!$B$1:$X$65536,12,FALSE)*$M$14),2)</f>
        <v>0</v>
      </c>
      <c r="I542" s="22">
        <f t="shared" si="12"/>
        <v>0</v>
      </c>
      <c r="J542" s="14"/>
    </row>
    <row r="543" spans="1:10" ht="35.1" hidden="1" customHeight="1">
      <c r="A543" s="13"/>
      <c r="B543" s="1"/>
      <c r="C543" s="36"/>
      <c r="D543" s="138"/>
      <c r="E543" s="267"/>
      <c r="F543" s="262"/>
      <c r="G543" s="41" t="str">
        <f>VLOOKUP(C543,'[2]Acha Air Sales Price List'!$B$1:$D$65536,3,FALSE)</f>
        <v>Exchange rate :</v>
      </c>
      <c r="H543" s="21">
        <f>ROUND(IF(ISBLANK(C543),0,VLOOKUP(C543,'[2]Acha Air Sales Price List'!$B$1:$X$65536,12,FALSE)*$M$14),2)</f>
        <v>0</v>
      </c>
      <c r="I543" s="22">
        <f t="shared" si="12"/>
        <v>0</v>
      </c>
      <c r="J543" s="14"/>
    </row>
    <row r="544" spans="1:10" ht="35.1" hidden="1" customHeight="1">
      <c r="A544" s="13"/>
      <c r="B544" s="1"/>
      <c r="C544" s="36"/>
      <c r="D544" s="138"/>
      <c r="E544" s="267"/>
      <c r="F544" s="262"/>
      <c r="G544" s="41" t="str">
        <f>VLOOKUP(C544,'[2]Acha Air Sales Price List'!$B$1:$D$65536,3,FALSE)</f>
        <v>Exchange rate :</v>
      </c>
      <c r="H544" s="21">
        <f>ROUND(IF(ISBLANK(C544),0,VLOOKUP(C544,'[2]Acha Air Sales Price List'!$B$1:$X$65536,12,FALSE)*$M$14),2)</f>
        <v>0</v>
      </c>
      <c r="I544" s="22">
        <f t="shared" si="12"/>
        <v>0</v>
      </c>
      <c r="J544" s="14"/>
    </row>
    <row r="545" spans="1:10" ht="35.1" hidden="1" customHeight="1">
      <c r="A545" s="13"/>
      <c r="B545" s="1"/>
      <c r="C545" s="36"/>
      <c r="D545" s="138"/>
      <c r="E545" s="267"/>
      <c r="F545" s="262"/>
      <c r="G545" s="41" t="str">
        <f>VLOOKUP(C545,'[2]Acha Air Sales Price List'!$B$1:$D$65536,3,FALSE)</f>
        <v>Exchange rate :</v>
      </c>
      <c r="H545" s="21">
        <f>ROUND(IF(ISBLANK(C545),0,VLOOKUP(C545,'[2]Acha Air Sales Price List'!$B$1:$X$65536,12,FALSE)*$M$14),2)</f>
        <v>0</v>
      </c>
      <c r="I545" s="22">
        <f t="shared" si="12"/>
        <v>0</v>
      </c>
      <c r="J545" s="14"/>
    </row>
    <row r="546" spans="1:10" ht="35.1" hidden="1" customHeight="1">
      <c r="A546" s="13"/>
      <c r="B546" s="1"/>
      <c r="C546" s="36"/>
      <c r="D546" s="138"/>
      <c r="E546" s="267"/>
      <c r="F546" s="262"/>
      <c r="G546" s="41" t="str">
        <f>VLOOKUP(C546,'[2]Acha Air Sales Price List'!$B$1:$D$65536,3,FALSE)</f>
        <v>Exchange rate :</v>
      </c>
      <c r="H546" s="21">
        <f>ROUND(IF(ISBLANK(C546),0,VLOOKUP(C546,'[2]Acha Air Sales Price List'!$B$1:$X$65536,12,FALSE)*$M$14),2)</f>
        <v>0</v>
      </c>
      <c r="I546" s="22">
        <f t="shared" si="12"/>
        <v>0</v>
      </c>
      <c r="J546" s="14"/>
    </row>
    <row r="547" spans="1:10" ht="35.1" hidden="1" customHeight="1">
      <c r="A547" s="13"/>
      <c r="B547" s="1"/>
      <c r="C547" s="36"/>
      <c r="D547" s="138"/>
      <c r="E547" s="267"/>
      <c r="F547" s="262"/>
      <c r="G547" s="41" t="str">
        <f>VLOOKUP(C547,'[2]Acha Air Sales Price List'!$B$1:$D$65536,3,FALSE)</f>
        <v>Exchange rate :</v>
      </c>
      <c r="H547" s="21">
        <f>ROUND(IF(ISBLANK(C547),0,VLOOKUP(C547,'[2]Acha Air Sales Price List'!$B$1:$X$65536,12,FALSE)*$M$14),2)</f>
        <v>0</v>
      </c>
      <c r="I547" s="22">
        <f t="shared" si="12"/>
        <v>0</v>
      </c>
      <c r="J547" s="14"/>
    </row>
    <row r="548" spans="1:10" ht="35.1" hidden="1" customHeight="1">
      <c r="A548" s="13"/>
      <c r="B548" s="1"/>
      <c r="C548" s="36"/>
      <c r="D548" s="138"/>
      <c r="E548" s="267"/>
      <c r="F548" s="262"/>
      <c r="G548" s="41" t="str">
        <f>VLOOKUP(C548,'[2]Acha Air Sales Price List'!$B$1:$D$65536,3,FALSE)</f>
        <v>Exchange rate :</v>
      </c>
      <c r="H548" s="21">
        <f>ROUND(IF(ISBLANK(C548),0,VLOOKUP(C548,'[2]Acha Air Sales Price List'!$B$1:$X$65536,12,FALSE)*$M$14),2)</f>
        <v>0</v>
      </c>
      <c r="I548" s="22">
        <f t="shared" si="12"/>
        <v>0</v>
      </c>
      <c r="J548" s="14"/>
    </row>
    <row r="549" spans="1:10" ht="35.1" hidden="1" customHeight="1">
      <c r="A549" s="13"/>
      <c r="B549" s="1"/>
      <c r="C549" s="36"/>
      <c r="D549" s="138"/>
      <c r="E549" s="267"/>
      <c r="F549" s="262"/>
      <c r="G549" s="41" t="str">
        <f>VLOOKUP(C549,'[2]Acha Air Sales Price List'!$B$1:$D$65536,3,FALSE)</f>
        <v>Exchange rate :</v>
      </c>
      <c r="H549" s="21">
        <f>ROUND(IF(ISBLANK(C549),0,VLOOKUP(C549,'[2]Acha Air Sales Price List'!$B$1:$X$65536,12,FALSE)*$M$14),2)</f>
        <v>0</v>
      </c>
      <c r="I549" s="22">
        <f t="shared" si="12"/>
        <v>0</v>
      </c>
      <c r="J549" s="14"/>
    </row>
    <row r="550" spans="1:10" ht="35.1" hidden="1" customHeight="1">
      <c r="A550" s="13"/>
      <c r="B550" s="1"/>
      <c r="C550" s="36"/>
      <c r="D550" s="138"/>
      <c r="E550" s="267"/>
      <c r="F550" s="262"/>
      <c r="G550" s="41" t="str">
        <f>VLOOKUP(C550,'[2]Acha Air Sales Price List'!$B$1:$D$65536,3,FALSE)</f>
        <v>Exchange rate :</v>
      </c>
      <c r="H550" s="21">
        <f>ROUND(IF(ISBLANK(C550),0,VLOOKUP(C550,'[2]Acha Air Sales Price List'!$B$1:$X$65536,12,FALSE)*$M$14),2)</f>
        <v>0</v>
      </c>
      <c r="I550" s="22">
        <f t="shared" si="12"/>
        <v>0</v>
      </c>
      <c r="J550" s="14"/>
    </row>
    <row r="551" spans="1:10" ht="35.1" hidden="1" customHeight="1">
      <c r="A551" s="13"/>
      <c r="B551" s="1"/>
      <c r="C551" s="36"/>
      <c r="D551" s="138"/>
      <c r="E551" s="267"/>
      <c r="F551" s="262"/>
      <c r="G551" s="41" t="str">
        <f>VLOOKUP(C551,'[2]Acha Air Sales Price List'!$B$1:$D$65536,3,FALSE)</f>
        <v>Exchange rate :</v>
      </c>
      <c r="H551" s="21">
        <f>ROUND(IF(ISBLANK(C551),0,VLOOKUP(C551,'[2]Acha Air Sales Price List'!$B$1:$X$65536,12,FALSE)*$M$14),2)</f>
        <v>0</v>
      </c>
      <c r="I551" s="22">
        <f t="shared" si="12"/>
        <v>0</v>
      </c>
      <c r="J551" s="14"/>
    </row>
    <row r="552" spans="1:10" ht="35.1" hidden="1" customHeight="1">
      <c r="A552" s="13"/>
      <c r="B552" s="1"/>
      <c r="C552" s="36"/>
      <c r="D552" s="138"/>
      <c r="E552" s="267"/>
      <c r="F552" s="262"/>
      <c r="G552" s="41" t="str">
        <f>VLOOKUP(C552,'[2]Acha Air Sales Price List'!$B$1:$D$65536,3,FALSE)</f>
        <v>Exchange rate :</v>
      </c>
      <c r="H552" s="21">
        <f>ROUND(IF(ISBLANK(C552),0,VLOOKUP(C552,'[2]Acha Air Sales Price List'!$B$1:$X$65536,12,FALSE)*$M$14),2)</f>
        <v>0</v>
      </c>
      <c r="I552" s="22">
        <f t="shared" si="12"/>
        <v>0</v>
      </c>
      <c r="J552" s="14"/>
    </row>
    <row r="553" spans="1:10" ht="35.1" hidden="1" customHeight="1">
      <c r="A553" s="13"/>
      <c r="B553" s="1"/>
      <c r="C553" s="36"/>
      <c r="D553" s="138"/>
      <c r="E553" s="267"/>
      <c r="F553" s="262"/>
      <c r="G553" s="41" t="str">
        <f>VLOOKUP(C553,'[2]Acha Air Sales Price List'!$B$1:$D$65536,3,FALSE)</f>
        <v>Exchange rate :</v>
      </c>
      <c r="H553" s="21">
        <f>ROUND(IF(ISBLANK(C553),0,VLOOKUP(C553,'[2]Acha Air Sales Price List'!$B$1:$X$65536,12,FALSE)*$M$14),2)</f>
        <v>0</v>
      </c>
      <c r="I553" s="22">
        <f t="shared" si="12"/>
        <v>0</v>
      </c>
      <c r="J553" s="14"/>
    </row>
    <row r="554" spans="1:10" ht="35.1" hidden="1" customHeight="1">
      <c r="A554" s="13"/>
      <c r="B554" s="1"/>
      <c r="C554" s="36"/>
      <c r="D554" s="138"/>
      <c r="E554" s="267"/>
      <c r="F554" s="262"/>
      <c r="G554" s="41" t="str">
        <f>VLOOKUP(C554,'[2]Acha Air Sales Price List'!$B$1:$D$65536,3,FALSE)</f>
        <v>Exchange rate :</v>
      </c>
      <c r="H554" s="21">
        <f>ROUND(IF(ISBLANK(C554),0,VLOOKUP(C554,'[2]Acha Air Sales Price List'!$B$1:$X$65536,12,FALSE)*$M$14),2)</f>
        <v>0</v>
      </c>
      <c r="I554" s="22">
        <f t="shared" si="12"/>
        <v>0</v>
      </c>
      <c r="J554" s="14"/>
    </row>
    <row r="555" spans="1:10" ht="35.1" hidden="1" customHeight="1">
      <c r="A555" s="13"/>
      <c r="B555" s="1"/>
      <c r="C555" s="36"/>
      <c r="D555" s="138"/>
      <c r="E555" s="267"/>
      <c r="F555" s="262"/>
      <c r="G555" s="41" t="str">
        <f>VLOOKUP(C555,'[2]Acha Air Sales Price List'!$B$1:$D$65536,3,FALSE)</f>
        <v>Exchange rate :</v>
      </c>
      <c r="H555" s="21">
        <f>ROUND(IF(ISBLANK(C555),0,VLOOKUP(C555,'[2]Acha Air Sales Price List'!$B$1:$X$65536,12,FALSE)*$M$14),2)</f>
        <v>0</v>
      </c>
      <c r="I555" s="22">
        <f t="shared" si="12"/>
        <v>0</v>
      </c>
      <c r="J555" s="14"/>
    </row>
    <row r="556" spans="1:10" ht="35.1" hidden="1" customHeight="1">
      <c r="A556" s="13"/>
      <c r="B556" s="1"/>
      <c r="C556" s="36"/>
      <c r="D556" s="138"/>
      <c r="E556" s="267"/>
      <c r="F556" s="262"/>
      <c r="G556" s="41" t="str">
        <f>VLOOKUP(C556,'[2]Acha Air Sales Price List'!$B$1:$D$65536,3,FALSE)</f>
        <v>Exchange rate :</v>
      </c>
      <c r="H556" s="21">
        <f>ROUND(IF(ISBLANK(C556),0,VLOOKUP(C556,'[2]Acha Air Sales Price List'!$B$1:$X$65536,12,FALSE)*$M$14),2)</f>
        <v>0</v>
      </c>
      <c r="I556" s="22">
        <f t="shared" si="12"/>
        <v>0</v>
      </c>
      <c r="J556" s="14"/>
    </row>
    <row r="557" spans="1:10" ht="35.1" hidden="1" customHeight="1">
      <c r="A557" s="13"/>
      <c r="B557" s="1"/>
      <c r="C557" s="36"/>
      <c r="D557" s="138"/>
      <c r="E557" s="267"/>
      <c r="F557" s="262"/>
      <c r="G557" s="41" t="str">
        <f>VLOOKUP(C557,'[2]Acha Air Sales Price List'!$B$1:$D$65536,3,FALSE)</f>
        <v>Exchange rate :</v>
      </c>
      <c r="H557" s="21">
        <f>ROUND(IF(ISBLANK(C557),0,VLOOKUP(C557,'[2]Acha Air Sales Price List'!$B$1:$X$65536,12,FALSE)*$M$14),2)</f>
        <v>0</v>
      </c>
      <c r="I557" s="22">
        <f t="shared" si="12"/>
        <v>0</v>
      </c>
      <c r="J557" s="14"/>
    </row>
    <row r="558" spans="1:10" ht="35.1" hidden="1" customHeight="1">
      <c r="A558" s="13"/>
      <c r="B558" s="1"/>
      <c r="C558" s="36"/>
      <c r="D558" s="138"/>
      <c r="E558" s="267"/>
      <c r="F558" s="262"/>
      <c r="G558" s="41" t="str">
        <f>VLOOKUP(C558,'[2]Acha Air Sales Price List'!$B$1:$D$65536,3,FALSE)</f>
        <v>Exchange rate :</v>
      </c>
      <c r="H558" s="21">
        <f>ROUND(IF(ISBLANK(C558),0,VLOOKUP(C558,'[2]Acha Air Sales Price List'!$B$1:$X$65536,12,FALSE)*$M$14),2)</f>
        <v>0</v>
      </c>
      <c r="I558" s="22">
        <f t="shared" si="12"/>
        <v>0</v>
      </c>
      <c r="J558" s="14"/>
    </row>
    <row r="559" spans="1:10" ht="35.1" hidden="1" customHeight="1">
      <c r="A559" s="13"/>
      <c r="B559" s="1"/>
      <c r="C559" s="36"/>
      <c r="D559" s="138"/>
      <c r="E559" s="267"/>
      <c r="F559" s="262"/>
      <c r="G559" s="41" t="str">
        <f>VLOOKUP(C559,'[2]Acha Air Sales Price List'!$B$1:$D$65536,3,FALSE)</f>
        <v>Exchange rate :</v>
      </c>
      <c r="H559" s="21">
        <f>ROUND(IF(ISBLANK(C559),0,VLOOKUP(C559,'[2]Acha Air Sales Price List'!$B$1:$X$65536,12,FALSE)*$M$14),2)</f>
        <v>0</v>
      </c>
      <c r="I559" s="22">
        <f t="shared" si="12"/>
        <v>0</v>
      </c>
      <c r="J559" s="14"/>
    </row>
    <row r="560" spans="1:10" ht="35.1" hidden="1" customHeight="1">
      <c r="A560" s="13"/>
      <c r="B560" s="1"/>
      <c r="C560" s="36"/>
      <c r="D560" s="138"/>
      <c r="E560" s="267"/>
      <c r="F560" s="262"/>
      <c r="G560" s="41" t="str">
        <f>VLOOKUP(C560,'[2]Acha Air Sales Price List'!$B$1:$D$65536,3,FALSE)</f>
        <v>Exchange rate :</v>
      </c>
      <c r="H560" s="21">
        <f>ROUND(IF(ISBLANK(C560),0,VLOOKUP(C560,'[2]Acha Air Sales Price List'!$B$1:$X$65536,12,FALSE)*$M$14),2)</f>
        <v>0</v>
      </c>
      <c r="I560" s="22">
        <f t="shared" si="12"/>
        <v>0</v>
      </c>
      <c r="J560" s="14"/>
    </row>
    <row r="561" spans="1:10" ht="35.1" hidden="1" customHeight="1">
      <c r="A561" s="13"/>
      <c r="B561" s="1"/>
      <c r="C561" s="37"/>
      <c r="D561" s="119"/>
      <c r="E561" s="267"/>
      <c r="F561" s="262"/>
      <c r="G561" s="41" t="str">
        <f>VLOOKUP(C561,'[2]Acha Air Sales Price List'!$B$1:$D$65536,3,FALSE)</f>
        <v>Exchange rate :</v>
      </c>
      <c r="H561" s="21">
        <f>ROUND(IF(ISBLANK(C561),0,VLOOKUP(C561,'[2]Acha Air Sales Price List'!$B$1:$X$65536,12,FALSE)*$M$14),2)</f>
        <v>0</v>
      </c>
      <c r="I561" s="22">
        <f>ROUND(IF(ISNUMBER(B561), H561*B561, 0),5)</f>
        <v>0</v>
      </c>
      <c r="J561" s="14"/>
    </row>
    <row r="562" spans="1:10" ht="35.1" hidden="1" customHeight="1">
      <c r="A562" s="13"/>
      <c r="B562" s="1"/>
      <c r="C562" s="36"/>
      <c r="D562" s="138"/>
      <c r="E562" s="267"/>
      <c r="F562" s="262"/>
      <c r="G562" s="41" t="str">
        <f>VLOOKUP(C562,'[2]Acha Air Sales Price List'!$B$1:$D$65536,3,FALSE)</f>
        <v>Exchange rate :</v>
      </c>
      <c r="H562" s="21">
        <f>ROUND(IF(ISBLANK(C562),0,VLOOKUP(C562,'[2]Acha Air Sales Price List'!$B$1:$X$65536,12,FALSE)*$M$14),2)</f>
        <v>0</v>
      </c>
      <c r="I562" s="22">
        <f t="shared" ref="I562:I612" si="13">ROUND(IF(ISNUMBER(B562), H562*B562, 0),5)</f>
        <v>0</v>
      </c>
      <c r="J562" s="14"/>
    </row>
    <row r="563" spans="1:10" ht="35.1" hidden="1" customHeight="1">
      <c r="A563" s="13"/>
      <c r="B563" s="1"/>
      <c r="C563" s="36"/>
      <c r="D563" s="138"/>
      <c r="E563" s="267"/>
      <c r="F563" s="262"/>
      <c r="G563" s="41" t="str">
        <f>VLOOKUP(C563,'[2]Acha Air Sales Price List'!$B$1:$D$65536,3,FALSE)</f>
        <v>Exchange rate :</v>
      </c>
      <c r="H563" s="21">
        <f>ROUND(IF(ISBLANK(C563),0,VLOOKUP(C563,'[2]Acha Air Sales Price List'!$B$1:$X$65536,12,FALSE)*$M$14),2)</f>
        <v>0</v>
      </c>
      <c r="I563" s="22">
        <f t="shared" si="13"/>
        <v>0</v>
      </c>
      <c r="J563" s="14"/>
    </row>
    <row r="564" spans="1:10" ht="35.1" hidden="1" customHeight="1">
      <c r="A564" s="13"/>
      <c r="B564" s="1"/>
      <c r="C564" s="36"/>
      <c r="D564" s="138"/>
      <c r="E564" s="267"/>
      <c r="F564" s="262"/>
      <c r="G564" s="41" t="str">
        <f>VLOOKUP(C564,'[2]Acha Air Sales Price List'!$B$1:$D$65536,3,FALSE)</f>
        <v>Exchange rate :</v>
      </c>
      <c r="H564" s="21">
        <f>ROUND(IF(ISBLANK(C564),0,VLOOKUP(C564,'[2]Acha Air Sales Price List'!$B$1:$X$65536,12,FALSE)*$M$14),2)</f>
        <v>0</v>
      </c>
      <c r="I564" s="22">
        <f t="shared" si="13"/>
        <v>0</v>
      </c>
      <c r="J564" s="14"/>
    </row>
    <row r="565" spans="1:10" ht="35.1" hidden="1" customHeight="1">
      <c r="A565" s="13"/>
      <c r="B565" s="1"/>
      <c r="C565" s="36"/>
      <c r="D565" s="138"/>
      <c r="E565" s="267"/>
      <c r="F565" s="262"/>
      <c r="G565" s="41" t="str">
        <f>VLOOKUP(C565,'[2]Acha Air Sales Price List'!$B$1:$D$65536,3,FALSE)</f>
        <v>Exchange rate :</v>
      </c>
      <c r="H565" s="21">
        <f>ROUND(IF(ISBLANK(C565),0,VLOOKUP(C565,'[2]Acha Air Sales Price List'!$B$1:$X$65536,12,FALSE)*$M$14),2)</f>
        <v>0</v>
      </c>
      <c r="I565" s="22">
        <f t="shared" si="13"/>
        <v>0</v>
      </c>
      <c r="J565" s="14"/>
    </row>
    <row r="566" spans="1:10" ht="35.1" hidden="1" customHeight="1">
      <c r="A566" s="13"/>
      <c r="B566" s="1"/>
      <c r="C566" s="36"/>
      <c r="D566" s="138"/>
      <c r="E566" s="267"/>
      <c r="F566" s="262"/>
      <c r="G566" s="41" t="str">
        <f>VLOOKUP(C566,'[2]Acha Air Sales Price List'!$B$1:$D$65536,3,FALSE)</f>
        <v>Exchange rate :</v>
      </c>
      <c r="H566" s="21">
        <f>ROUND(IF(ISBLANK(C566),0,VLOOKUP(C566,'[2]Acha Air Sales Price List'!$B$1:$X$65536,12,FALSE)*$M$14),2)</f>
        <v>0</v>
      </c>
      <c r="I566" s="22">
        <f t="shared" si="13"/>
        <v>0</v>
      </c>
      <c r="J566" s="14"/>
    </row>
    <row r="567" spans="1:10" ht="35.1" hidden="1" customHeight="1">
      <c r="A567" s="13"/>
      <c r="B567" s="1"/>
      <c r="C567" s="36"/>
      <c r="D567" s="138"/>
      <c r="E567" s="267"/>
      <c r="F567" s="262"/>
      <c r="G567" s="41" t="str">
        <f>VLOOKUP(C567,'[2]Acha Air Sales Price List'!$B$1:$D$65536,3,FALSE)</f>
        <v>Exchange rate :</v>
      </c>
      <c r="H567" s="21">
        <f>ROUND(IF(ISBLANK(C567),0,VLOOKUP(C567,'[2]Acha Air Sales Price List'!$B$1:$X$65536,12,FALSE)*$M$14),2)</f>
        <v>0</v>
      </c>
      <c r="I567" s="22">
        <f t="shared" si="13"/>
        <v>0</v>
      </c>
      <c r="J567" s="14"/>
    </row>
    <row r="568" spans="1:10" ht="35.1" hidden="1" customHeight="1">
      <c r="A568" s="13"/>
      <c r="B568" s="1"/>
      <c r="C568" s="36"/>
      <c r="D568" s="138"/>
      <c r="E568" s="267"/>
      <c r="F568" s="262"/>
      <c r="G568" s="41" t="str">
        <f>VLOOKUP(C568,'[2]Acha Air Sales Price List'!$B$1:$D$65536,3,FALSE)</f>
        <v>Exchange rate :</v>
      </c>
      <c r="H568" s="21">
        <f>ROUND(IF(ISBLANK(C568),0,VLOOKUP(C568,'[2]Acha Air Sales Price List'!$B$1:$X$65536,12,FALSE)*$M$14),2)</f>
        <v>0</v>
      </c>
      <c r="I568" s="22">
        <f t="shared" si="13"/>
        <v>0</v>
      </c>
      <c r="J568" s="14"/>
    </row>
    <row r="569" spans="1:10" ht="35.1" hidden="1" customHeight="1">
      <c r="A569" s="13"/>
      <c r="B569" s="1"/>
      <c r="C569" s="36"/>
      <c r="D569" s="138"/>
      <c r="E569" s="267"/>
      <c r="F569" s="262"/>
      <c r="G569" s="41" t="str">
        <f>VLOOKUP(C569,'[2]Acha Air Sales Price List'!$B$1:$D$65536,3,FALSE)</f>
        <v>Exchange rate :</v>
      </c>
      <c r="H569" s="21">
        <f>ROUND(IF(ISBLANK(C569),0,VLOOKUP(C569,'[2]Acha Air Sales Price List'!$B$1:$X$65536,12,FALSE)*$M$14),2)</f>
        <v>0</v>
      </c>
      <c r="I569" s="22">
        <f t="shared" si="13"/>
        <v>0</v>
      </c>
      <c r="J569" s="14"/>
    </row>
    <row r="570" spans="1:10" ht="35.1" hidden="1" customHeight="1">
      <c r="A570" s="13"/>
      <c r="B570" s="1"/>
      <c r="C570" s="36"/>
      <c r="D570" s="138"/>
      <c r="E570" s="267"/>
      <c r="F570" s="262"/>
      <c r="G570" s="41" t="str">
        <f>VLOOKUP(C570,'[2]Acha Air Sales Price List'!$B$1:$D$65536,3,FALSE)</f>
        <v>Exchange rate :</v>
      </c>
      <c r="H570" s="21">
        <f>ROUND(IF(ISBLANK(C570),0,VLOOKUP(C570,'[2]Acha Air Sales Price List'!$B$1:$X$65536,12,FALSE)*$M$14),2)</f>
        <v>0</v>
      </c>
      <c r="I570" s="22">
        <f t="shared" si="13"/>
        <v>0</v>
      </c>
      <c r="J570" s="14"/>
    </row>
    <row r="571" spans="1:10" ht="35.1" hidden="1" customHeight="1">
      <c r="A571" s="13"/>
      <c r="B571" s="1"/>
      <c r="C571" s="36"/>
      <c r="D571" s="138"/>
      <c r="E571" s="267"/>
      <c r="F571" s="262"/>
      <c r="G571" s="41" t="str">
        <f>VLOOKUP(C571,'[2]Acha Air Sales Price List'!$B$1:$D$65536,3,FALSE)</f>
        <v>Exchange rate :</v>
      </c>
      <c r="H571" s="21">
        <f>ROUND(IF(ISBLANK(C571),0,VLOOKUP(C571,'[2]Acha Air Sales Price List'!$B$1:$X$65536,12,FALSE)*$M$14),2)</f>
        <v>0</v>
      </c>
      <c r="I571" s="22">
        <f t="shared" si="13"/>
        <v>0</v>
      </c>
      <c r="J571" s="14"/>
    </row>
    <row r="572" spans="1:10" ht="35.1" hidden="1" customHeight="1">
      <c r="A572" s="13"/>
      <c r="B572" s="1"/>
      <c r="C572" s="36"/>
      <c r="D572" s="138"/>
      <c r="E572" s="267"/>
      <c r="F572" s="262"/>
      <c r="G572" s="41" t="str">
        <f>VLOOKUP(C572,'[2]Acha Air Sales Price List'!$B$1:$D$65536,3,FALSE)</f>
        <v>Exchange rate :</v>
      </c>
      <c r="H572" s="21">
        <f>ROUND(IF(ISBLANK(C572),0,VLOOKUP(C572,'[2]Acha Air Sales Price List'!$B$1:$X$65536,12,FALSE)*$M$14),2)</f>
        <v>0</v>
      </c>
      <c r="I572" s="22">
        <f t="shared" si="13"/>
        <v>0</v>
      </c>
      <c r="J572" s="14"/>
    </row>
    <row r="573" spans="1:10" ht="35.1" hidden="1" customHeight="1">
      <c r="A573" s="13"/>
      <c r="B573" s="1"/>
      <c r="C573" s="36"/>
      <c r="D573" s="138"/>
      <c r="E573" s="267"/>
      <c r="F573" s="262"/>
      <c r="G573" s="41" t="str">
        <f>VLOOKUP(C573,'[2]Acha Air Sales Price List'!$B$1:$D$65536,3,FALSE)</f>
        <v>Exchange rate :</v>
      </c>
      <c r="H573" s="21">
        <f>ROUND(IF(ISBLANK(C573),0,VLOOKUP(C573,'[2]Acha Air Sales Price List'!$B$1:$X$65536,12,FALSE)*$M$14),2)</f>
        <v>0</v>
      </c>
      <c r="I573" s="22">
        <f t="shared" si="13"/>
        <v>0</v>
      </c>
      <c r="J573" s="14"/>
    </row>
    <row r="574" spans="1:10" ht="35.1" hidden="1" customHeight="1">
      <c r="A574" s="13"/>
      <c r="B574" s="1"/>
      <c r="C574" s="36"/>
      <c r="D574" s="138"/>
      <c r="E574" s="267"/>
      <c r="F574" s="262"/>
      <c r="G574" s="41" t="str">
        <f>VLOOKUP(C574,'[2]Acha Air Sales Price List'!$B$1:$D$65536,3,FALSE)</f>
        <v>Exchange rate :</v>
      </c>
      <c r="H574" s="21">
        <f>ROUND(IF(ISBLANK(C574),0,VLOOKUP(C574,'[2]Acha Air Sales Price List'!$B$1:$X$65536,12,FALSE)*$M$14),2)</f>
        <v>0</v>
      </c>
      <c r="I574" s="22">
        <f t="shared" si="13"/>
        <v>0</v>
      </c>
      <c r="J574" s="14"/>
    </row>
    <row r="575" spans="1:10" ht="35.1" hidden="1" customHeight="1">
      <c r="A575" s="13"/>
      <c r="B575" s="1"/>
      <c r="C575" s="36"/>
      <c r="D575" s="138"/>
      <c r="E575" s="267"/>
      <c r="F575" s="262"/>
      <c r="G575" s="41" t="str">
        <f>VLOOKUP(C575,'[2]Acha Air Sales Price List'!$B$1:$D$65536,3,FALSE)</f>
        <v>Exchange rate :</v>
      </c>
      <c r="H575" s="21">
        <f>ROUND(IF(ISBLANK(C575),0,VLOOKUP(C575,'[2]Acha Air Sales Price List'!$B$1:$X$65536,12,FALSE)*$M$14),2)</f>
        <v>0</v>
      </c>
      <c r="I575" s="22">
        <f t="shared" si="13"/>
        <v>0</v>
      </c>
      <c r="J575" s="14"/>
    </row>
    <row r="576" spans="1:10" ht="35.1" hidden="1" customHeight="1">
      <c r="A576" s="13"/>
      <c r="B576" s="1"/>
      <c r="C576" s="36"/>
      <c r="D576" s="138"/>
      <c r="E576" s="267"/>
      <c r="F576" s="262"/>
      <c r="G576" s="41" t="str">
        <f>VLOOKUP(C576,'[2]Acha Air Sales Price List'!$B$1:$D$65536,3,FALSE)</f>
        <v>Exchange rate :</v>
      </c>
      <c r="H576" s="21">
        <f>ROUND(IF(ISBLANK(C576),0,VLOOKUP(C576,'[2]Acha Air Sales Price List'!$B$1:$X$65536,12,FALSE)*$M$14),2)</f>
        <v>0</v>
      </c>
      <c r="I576" s="22">
        <f t="shared" si="13"/>
        <v>0</v>
      </c>
      <c r="J576" s="14"/>
    </row>
    <row r="577" spans="1:10" ht="35.1" hidden="1" customHeight="1">
      <c r="A577" s="13"/>
      <c r="B577" s="1"/>
      <c r="C577" s="36"/>
      <c r="D577" s="138"/>
      <c r="E577" s="267"/>
      <c r="F577" s="262"/>
      <c r="G577" s="41" t="str">
        <f>VLOOKUP(C577,'[2]Acha Air Sales Price List'!$B$1:$D$65536,3,FALSE)</f>
        <v>Exchange rate :</v>
      </c>
      <c r="H577" s="21">
        <f>ROUND(IF(ISBLANK(C577),0,VLOOKUP(C577,'[2]Acha Air Sales Price List'!$B$1:$X$65536,12,FALSE)*$M$14),2)</f>
        <v>0</v>
      </c>
      <c r="I577" s="22">
        <f t="shared" si="13"/>
        <v>0</v>
      </c>
      <c r="J577" s="14"/>
    </row>
    <row r="578" spans="1:10" ht="35.1" hidden="1" customHeight="1">
      <c r="A578" s="13"/>
      <c r="B578" s="1"/>
      <c r="C578" s="36"/>
      <c r="D578" s="138"/>
      <c r="E578" s="267"/>
      <c r="F578" s="262"/>
      <c r="G578" s="41" t="str">
        <f>VLOOKUP(C578,'[2]Acha Air Sales Price List'!$B$1:$D$65536,3,FALSE)</f>
        <v>Exchange rate :</v>
      </c>
      <c r="H578" s="21">
        <f>ROUND(IF(ISBLANK(C578),0,VLOOKUP(C578,'[2]Acha Air Sales Price List'!$B$1:$X$65536,12,FALSE)*$M$14),2)</f>
        <v>0</v>
      </c>
      <c r="I578" s="22">
        <f t="shared" si="13"/>
        <v>0</v>
      </c>
      <c r="J578" s="14"/>
    </row>
    <row r="579" spans="1:10" ht="35.1" hidden="1" customHeight="1">
      <c r="A579" s="13"/>
      <c r="B579" s="1"/>
      <c r="C579" s="36"/>
      <c r="D579" s="138"/>
      <c r="E579" s="267"/>
      <c r="F579" s="262"/>
      <c r="G579" s="41" t="str">
        <f>VLOOKUP(C579,'[2]Acha Air Sales Price List'!$B$1:$D$65536,3,FALSE)</f>
        <v>Exchange rate :</v>
      </c>
      <c r="H579" s="21">
        <f>ROUND(IF(ISBLANK(C579),0,VLOOKUP(C579,'[2]Acha Air Sales Price List'!$B$1:$X$65536,12,FALSE)*$M$14),2)</f>
        <v>0</v>
      </c>
      <c r="I579" s="22">
        <f t="shared" si="13"/>
        <v>0</v>
      </c>
      <c r="J579" s="14"/>
    </row>
    <row r="580" spans="1:10" ht="35.1" hidden="1" customHeight="1">
      <c r="A580" s="13"/>
      <c r="B580" s="1"/>
      <c r="C580" s="36"/>
      <c r="D580" s="138"/>
      <c r="E580" s="267"/>
      <c r="F580" s="262"/>
      <c r="G580" s="41" t="str">
        <f>VLOOKUP(C580,'[2]Acha Air Sales Price List'!$B$1:$D$65536,3,FALSE)</f>
        <v>Exchange rate :</v>
      </c>
      <c r="H580" s="21">
        <f>ROUND(IF(ISBLANK(C580),0,VLOOKUP(C580,'[2]Acha Air Sales Price List'!$B$1:$X$65536,12,FALSE)*$M$14),2)</f>
        <v>0</v>
      </c>
      <c r="I580" s="22">
        <f t="shared" si="13"/>
        <v>0</v>
      </c>
      <c r="J580" s="14"/>
    </row>
    <row r="581" spans="1:10" ht="35.1" hidden="1" customHeight="1">
      <c r="A581" s="13"/>
      <c r="B581" s="1"/>
      <c r="C581" s="36"/>
      <c r="D581" s="138"/>
      <c r="E581" s="267"/>
      <c r="F581" s="262"/>
      <c r="G581" s="41" t="str">
        <f>VLOOKUP(C581,'[2]Acha Air Sales Price List'!$B$1:$D$65536,3,FALSE)</f>
        <v>Exchange rate :</v>
      </c>
      <c r="H581" s="21">
        <f>ROUND(IF(ISBLANK(C581),0,VLOOKUP(C581,'[2]Acha Air Sales Price List'!$B$1:$X$65536,12,FALSE)*$M$14),2)</f>
        <v>0</v>
      </c>
      <c r="I581" s="22">
        <f t="shared" si="13"/>
        <v>0</v>
      </c>
      <c r="J581" s="14"/>
    </row>
    <row r="582" spans="1:10" ht="35.1" hidden="1" customHeight="1">
      <c r="A582" s="13"/>
      <c r="B582" s="1"/>
      <c r="C582" s="36"/>
      <c r="D582" s="138"/>
      <c r="E582" s="267"/>
      <c r="F582" s="262"/>
      <c r="G582" s="41" t="str">
        <f>VLOOKUP(C582,'[2]Acha Air Sales Price List'!$B$1:$D$65536,3,FALSE)</f>
        <v>Exchange rate :</v>
      </c>
      <c r="H582" s="21">
        <f>ROUND(IF(ISBLANK(C582),0,VLOOKUP(C582,'[2]Acha Air Sales Price List'!$B$1:$X$65536,12,FALSE)*$M$14),2)</f>
        <v>0</v>
      </c>
      <c r="I582" s="22">
        <f t="shared" si="13"/>
        <v>0</v>
      </c>
      <c r="J582" s="14"/>
    </row>
    <row r="583" spans="1:10" ht="35.1" hidden="1" customHeight="1">
      <c r="A583" s="13"/>
      <c r="B583" s="1"/>
      <c r="C583" s="36"/>
      <c r="D583" s="138"/>
      <c r="E583" s="267"/>
      <c r="F583" s="262"/>
      <c r="G583" s="41" t="str">
        <f>VLOOKUP(C583,'[2]Acha Air Sales Price List'!$B$1:$D$65536,3,FALSE)</f>
        <v>Exchange rate :</v>
      </c>
      <c r="H583" s="21">
        <f>ROUND(IF(ISBLANK(C583),0,VLOOKUP(C583,'[2]Acha Air Sales Price List'!$B$1:$X$65536,12,FALSE)*$M$14),2)</f>
        <v>0</v>
      </c>
      <c r="I583" s="22">
        <f t="shared" si="13"/>
        <v>0</v>
      </c>
      <c r="J583" s="14"/>
    </row>
    <row r="584" spans="1:10" ht="35.1" hidden="1" customHeight="1">
      <c r="A584" s="13"/>
      <c r="B584" s="1"/>
      <c r="C584" s="36"/>
      <c r="D584" s="138"/>
      <c r="E584" s="267"/>
      <c r="F584" s="262"/>
      <c r="G584" s="41" t="str">
        <f>VLOOKUP(C584,'[2]Acha Air Sales Price List'!$B$1:$D$65536,3,FALSE)</f>
        <v>Exchange rate :</v>
      </c>
      <c r="H584" s="21">
        <f>ROUND(IF(ISBLANK(C584),0,VLOOKUP(C584,'[2]Acha Air Sales Price List'!$B$1:$X$65536,12,FALSE)*$M$14),2)</f>
        <v>0</v>
      </c>
      <c r="I584" s="22">
        <f t="shared" si="13"/>
        <v>0</v>
      </c>
      <c r="J584" s="14"/>
    </row>
    <row r="585" spans="1:10" ht="35.1" hidden="1" customHeight="1">
      <c r="A585" s="13"/>
      <c r="B585" s="1"/>
      <c r="C585" s="37"/>
      <c r="D585" s="119"/>
      <c r="E585" s="267"/>
      <c r="F585" s="262"/>
      <c r="G585" s="41" t="str">
        <f>VLOOKUP(C585,'[2]Acha Air Sales Price List'!$B$1:$D$65536,3,FALSE)</f>
        <v>Exchange rate :</v>
      </c>
      <c r="H585" s="21">
        <f>ROUND(IF(ISBLANK(C585),0,VLOOKUP(C585,'[2]Acha Air Sales Price List'!$B$1:$X$65536,12,FALSE)*$M$14),2)</f>
        <v>0</v>
      </c>
      <c r="I585" s="22">
        <f t="shared" si="13"/>
        <v>0</v>
      </c>
      <c r="J585" s="14"/>
    </row>
    <row r="586" spans="1:10" ht="35.1" hidden="1" customHeight="1">
      <c r="A586" s="13"/>
      <c r="B586" s="1"/>
      <c r="C586" s="36"/>
      <c r="D586" s="138"/>
      <c r="E586" s="267"/>
      <c r="F586" s="262"/>
      <c r="G586" s="41" t="str">
        <f>VLOOKUP(C586,'[2]Acha Air Sales Price List'!$B$1:$D$65536,3,FALSE)</f>
        <v>Exchange rate :</v>
      </c>
      <c r="H586" s="21">
        <f>ROUND(IF(ISBLANK(C586),0,VLOOKUP(C586,'[2]Acha Air Sales Price List'!$B$1:$X$65536,12,FALSE)*$M$14),2)</f>
        <v>0</v>
      </c>
      <c r="I586" s="22">
        <f t="shared" si="13"/>
        <v>0</v>
      </c>
      <c r="J586" s="14"/>
    </row>
    <row r="587" spans="1:10" ht="35.1" hidden="1" customHeight="1">
      <c r="A587" s="13"/>
      <c r="B587" s="1"/>
      <c r="C587" s="36"/>
      <c r="D587" s="138"/>
      <c r="E587" s="267"/>
      <c r="F587" s="262"/>
      <c r="G587" s="41" t="str">
        <f>VLOOKUP(C587,'[2]Acha Air Sales Price List'!$B$1:$D$65536,3,FALSE)</f>
        <v>Exchange rate :</v>
      </c>
      <c r="H587" s="21">
        <f>ROUND(IF(ISBLANK(C587),0,VLOOKUP(C587,'[2]Acha Air Sales Price List'!$B$1:$X$65536,12,FALSE)*$M$14),2)</f>
        <v>0</v>
      </c>
      <c r="I587" s="22">
        <f t="shared" si="13"/>
        <v>0</v>
      </c>
      <c r="J587" s="14"/>
    </row>
    <row r="588" spans="1:10" ht="35.1" hidden="1" customHeight="1">
      <c r="A588" s="13"/>
      <c r="B588" s="1"/>
      <c r="C588" s="36"/>
      <c r="D588" s="138"/>
      <c r="E588" s="267"/>
      <c r="F588" s="262"/>
      <c r="G588" s="41" t="str">
        <f>VLOOKUP(C588,'[2]Acha Air Sales Price List'!$B$1:$D$65536,3,FALSE)</f>
        <v>Exchange rate :</v>
      </c>
      <c r="H588" s="21">
        <f>ROUND(IF(ISBLANK(C588),0,VLOOKUP(C588,'[2]Acha Air Sales Price List'!$B$1:$X$65536,12,FALSE)*$M$14),2)</f>
        <v>0</v>
      </c>
      <c r="I588" s="22">
        <f t="shared" si="13"/>
        <v>0</v>
      </c>
      <c r="J588" s="14"/>
    </row>
    <row r="589" spans="1:10" ht="35.1" hidden="1" customHeight="1">
      <c r="A589" s="13"/>
      <c r="B589" s="1"/>
      <c r="C589" s="36"/>
      <c r="D589" s="138"/>
      <c r="E589" s="267"/>
      <c r="F589" s="262"/>
      <c r="G589" s="41" t="str">
        <f>VLOOKUP(C589,'[2]Acha Air Sales Price List'!$B$1:$D$65536,3,FALSE)</f>
        <v>Exchange rate :</v>
      </c>
      <c r="H589" s="21">
        <f>ROUND(IF(ISBLANK(C589),0,VLOOKUP(C589,'[2]Acha Air Sales Price List'!$B$1:$X$65536,12,FALSE)*$M$14),2)</f>
        <v>0</v>
      </c>
      <c r="I589" s="22">
        <f t="shared" si="13"/>
        <v>0</v>
      </c>
      <c r="J589" s="14"/>
    </row>
    <row r="590" spans="1:10" ht="35.1" hidden="1" customHeight="1">
      <c r="A590" s="13"/>
      <c r="B590" s="1"/>
      <c r="C590" s="36"/>
      <c r="D590" s="138"/>
      <c r="E590" s="267"/>
      <c r="F590" s="262"/>
      <c r="G590" s="41" t="str">
        <f>VLOOKUP(C590,'[2]Acha Air Sales Price List'!$B$1:$D$65536,3,FALSE)</f>
        <v>Exchange rate :</v>
      </c>
      <c r="H590" s="21">
        <f>ROUND(IF(ISBLANK(C590),0,VLOOKUP(C590,'[2]Acha Air Sales Price List'!$B$1:$X$65536,12,FALSE)*$M$14),2)</f>
        <v>0</v>
      </c>
      <c r="I590" s="22">
        <f t="shared" si="13"/>
        <v>0</v>
      </c>
      <c r="J590" s="14"/>
    </row>
    <row r="591" spans="1:10" ht="35.1" hidden="1" customHeight="1">
      <c r="A591" s="13"/>
      <c r="B591" s="1"/>
      <c r="C591" s="36"/>
      <c r="D591" s="138"/>
      <c r="E591" s="267"/>
      <c r="F591" s="262"/>
      <c r="G591" s="41" t="str">
        <f>VLOOKUP(C591,'[2]Acha Air Sales Price List'!$B$1:$D$65536,3,FALSE)</f>
        <v>Exchange rate :</v>
      </c>
      <c r="H591" s="21">
        <f>ROUND(IF(ISBLANK(C591),0,VLOOKUP(C591,'[2]Acha Air Sales Price List'!$B$1:$X$65536,12,FALSE)*$M$14),2)</f>
        <v>0</v>
      </c>
      <c r="I591" s="22">
        <f t="shared" si="13"/>
        <v>0</v>
      </c>
      <c r="J591" s="14"/>
    </row>
    <row r="592" spans="1:10" ht="35.1" hidden="1" customHeight="1">
      <c r="A592" s="13"/>
      <c r="B592" s="1"/>
      <c r="C592" s="36"/>
      <c r="D592" s="138"/>
      <c r="E592" s="267"/>
      <c r="F592" s="262"/>
      <c r="G592" s="41" t="str">
        <f>VLOOKUP(C592,'[2]Acha Air Sales Price List'!$B$1:$D$65536,3,FALSE)</f>
        <v>Exchange rate :</v>
      </c>
      <c r="H592" s="21">
        <f>ROUND(IF(ISBLANK(C592),0,VLOOKUP(C592,'[2]Acha Air Sales Price List'!$B$1:$X$65536,12,FALSE)*$M$14),2)</f>
        <v>0</v>
      </c>
      <c r="I592" s="22">
        <f t="shared" si="13"/>
        <v>0</v>
      </c>
      <c r="J592" s="14"/>
    </row>
    <row r="593" spans="1:10" ht="35.1" hidden="1" customHeight="1">
      <c r="A593" s="13"/>
      <c r="B593" s="1"/>
      <c r="C593" s="36"/>
      <c r="D593" s="138"/>
      <c r="E593" s="267"/>
      <c r="F593" s="262"/>
      <c r="G593" s="41" t="str">
        <f>VLOOKUP(C593,'[2]Acha Air Sales Price List'!$B$1:$D$65536,3,FALSE)</f>
        <v>Exchange rate :</v>
      </c>
      <c r="H593" s="21">
        <f>ROUND(IF(ISBLANK(C593),0,VLOOKUP(C593,'[2]Acha Air Sales Price List'!$B$1:$X$65536,12,FALSE)*$M$14),2)</f>
        <v>0</v>
      </c>
      <c r="I593" s="22">
        <f t="shared" si="13"/>
        <v>0</v>
      </c>
      <c r="J593" s="14"/>
    </row>
    <row r="594" spans="1:10" ht="35.1" hidden="1" customHeight="1">
      <c r="A594" s="13"/>
      <c r="B594" s="1"/>
      <c r="C594" s="36"/>
      <c r="D594" s="138"/>
      <c r="E594" s="267"/>
      <c r="F594" s="262"/>
      <c r="G594" s="41" t="str">
        <f>VLOOKUP(C594,'[2]Acha Air Sales Price List'!$B$1:$D$65536,3,FALSE)</f>
        <v>Exchange rate :</v>
      </c>
      <c r="H594" s="21">
        <f>ROUND(IF(ISBLANK(C594),0,VLOOKUP(C594,'[2]Acha Air Sales Price List'!$B$1:$X$65536,12,FALSE)*$M$14),2)</f>
        <v>0</v>
      </c>
      <c r="I594" s="22">
        <f t="shared" si="13"/>
        <v>0</v>
      </c>
      <c r="J594" s="14"/>
    </row>
    <row r="595" spans="1:10" ht="35.1" hidden="1" customHeight="1">
      <c r="A595" s="13"/>
      <c r="B595" s="1"/>
      <c r="C595" s="36"/>
      <c r="D595" s="138"/>
      <c r="E595" s="267"/>
      <c r="F595" s="262"/>
      <c r="G595" s="41" t="str">
        <f>VLOOKUP(C595,'[2]Acha Air Sales Price List'!$B$1:$D$65536,3,FALSE)</f>
        <v>Exchange rate :</v>
      </c>
      <c r="H595" s="21">
        <f>ROUND(IF(ISBLANK(C595),0,VLOOKUP(C595,'[2]Acha Air Sales Price List'!$B$1:$X$65536,12,FALSE)*$M$14),2)</f>
        <v>0</v>
      </c>
      <c r="I595" s="22">
        <f t="shared" si="13"/>
        <v>0</v>
      </c>
      <c r="J595" s="14"/>
    </row>
    <row r="596" spans="1:10" ht="35.1" hidden="1" customHeight="1">
      <c r="A596" s="13"/>
      <c r="B596" s="1"/>
      <c r="C596" s="36"/>
      <c r="D596" s="138"/>
      <c r="E596" s="267"/>
      <c r="F596" s="262"/>
      <c r="G596" s="41" t="str">
        <f>VLOOKUP(C596,'[2]Acha Air Sales Price List'!$B$1:$D$65536,3,FALSE)</f>
        <v>Exchange rate :</v>
      </c>
      <c r="H596" s="21">
        <f>ROUND(IF(ISBLANK(C596),0,VLOOKUP(C596,'[2]Acha Air Sales Price List'!$B$1:$X$65536,12,FALSE)*$M$14),2)</f>
        <v>0</v>
      </c>
      <c r="I596" s="22">
        <f t="shared" si="13"/>
        <v>0</v>
      </c>
      <c r="J596" s="14"/>
    </row>
    <row r="597" spans="1:10" ht="35.1" hidden="1" customHeight="1">
      <c r="A597" s="13"/>
      <c r="B597" s="1"/>
      <c r="C597" s="36"/>
      <c r="D597" s="138"/>
      <c r="E597" s="267"/>
      <c r="F597" s="262"/>
      <c r="G597" s="41" t="str">
        <f>VLOOKUP(C597,'[2]Acha Air Sales Price List'!$B$1:$D$65536,3,FALSE)</f>
        <v>Exchange rate :</v>
      </c>
      <c r="H597" s="21">
        <f>ROUND(IF(ISBLANK(C597),0,VLOOKUP(C597,'[2]Acha Air Sales Price List'!$B$1:$X$65536,12,FALSE)*$M$14),2)</f>
        <v>0</v>
      </c>
      <c r="I597" s="22">
        <f t="shared" si="13"/>
        <v>0</v>
      </c>
      <c r="J597" s="14"/>
    </row>
    <row r="598" spans="1:10" ht="35.1" hidden="1" customHeight="1">
      <c r="A598" s="13"/>
      <c r="B598" s="1"/>
      <c r="C598" s="36"/>
      <c r="D598" s="138"/>
      <c r="E598" s="267"/>
      <c r="F598" s="262"/>
      <c r="G598" s="41" t="str">
        <f>VLOOKUP(C598,'[2]Acha Air Sales Price List'!$B$1:$D$65536,3,FALSE)</f>
        <v>Exchange rate :</v>
      </c>
      <c r="H598" s="21">
        <f>ROUND(IF(ISBLANK(C598),0,VLOOKUP(C598,'[2]Acha Air Sales Price List'!$B$1:$X$65536,12,FALSE)*$M$14),2)</f>
        <v>0</v>
      </c>
      <c r="I598" s="22">
        <f t="shared" si="13"/>
        <v>0</v>
      </c>
      <c r="J598" s="14"/>
    </row>
    <row r="599" spans="1:10" ht="35.1" hidden="1" customHeight="1">
      <c r="A599" s="13"/>
      <c r="B599" s="1"/>
      <c r="C599" s="36"/>
      <c r="D599" s="138"/>
      <c r="E599" s="267"/>
      <c r="F599" s="262"/>
      <c r="G599" s="41" t="str">
        <f>VLOOKUP(C599,'[2]Acha Air Sales Price List'!$B$1:$D$65536,3,FALSE)</f>
        <v>Exchange rate :</v>
      </c>
      <c r="H599" s="21">
        <f>ROUND(IF(ISBLANK(C599),0,VLOOKUP(C599,'[2]Acha Air Sales Price List'!$B$1:$X$65536,12,FALSE)*$M$14),2)</f>
        <v>0</v>
      </c>
      <c r="I599" s="22">
        <f t="shared" si="13"/>
        <v>0</v>
      </c>
      <c r="J599" s="14"/>
    </row>
    <row r="600" spans="1:10" ht="35.1" hidden="1" customHeight="1">
      <c r="A600" s="13"/>
      <c r="B600" s="1"/>
      <c r="C600" s="36"/>
      <c r="D600" s="138"/>
      <c r="E600" s="267"/>
      <c r="F600" s="262"/>
      <c r="G600" s="41" t="str">
        <f>VLOOKUP(C600,'[2]Acha Air Sales Price List'!$B$1:$D$65536,3,FALSE)</f>
        <v>Exchange rate :</v>
      </c>
      <c r="H600" s="21">
        <f>ROUND(IF(ISBLANK(C600),0,VLOOKUP(C600,'[2]Acha Air Sales Price List'!$B$1:$X$65536,12,FALSE)*$M$14),2)</f>
        <v>0</v>
      </c>
      <c r="I600" s="22">
        <f t="shared" si="13"/>
        <v>0</v>
      </c>
      <c r="J600" s="14"/>
    </row>
    <row r="601" spans="1:10" ht="35.1" hidden="1" customHeight="1">
      <c r="A601" s="13"/>
      <c r="B601" s="1"/>
      <c r="C601" s="36"/>
      <c r="D601" s="138"/>
      <c r="E601" s="267"/>
      <c r="F601" s="262"/>
      <c r="G601" s="41" t="str">
        <f>VLOOKUP(C601,'[2]Acha Air Sales Price List'!$B$1:$D$65536,3,FALSE)</f>
        <v>Exchange rate :</v>
      </c>
      <c r="H601" s="21">
        <f>ROUND(IF(ISBLANK(C601),0,VLOOKUP(C601,'[2]Acha Air Sales Price List'!$B$1:$X$65536,12,FALSE)*$M$14),2)</f>
        <v>0</v>
      </c>
      <c r="I601" s="22">
        <f t="shared" si="13"/>
        <v>0</v>
      </c>
      <c r="J601" s="14"/>
    </row>
    <row r="602" spans="1:10" ht="35.1" hidden="1" customHeight="1">
      <c r="A602" s="13"/>
      <c r="B602" s="1"/>
      <c r="C602" s="36"/>
      <c r="D602" s="138"/>
      <c r="E602" s="267"/>
      <c r="F602" s="262"/>
      <c r="G602" s="41" t="str">
        <f>VLOOKUP(C602,'[2]Acha Air Sales Price List'!$B$1:$D$65536,3,FALSE)</f>
        <v>Exchange rate :</v>
      </c>
      <c r="H602" s="21">
        <f>ROUND(IF(ISBLANK(C602),0,VLOOKUP(C602,'[2]Acha Air Sales Price List'!$B$1:$X$65536,12,FALSE)*$M$14),2)</f>
        <v>0</v>
      </c>
      <c r="I602" s="22">
        <f t="shared" si="13"/>
        <v>0</v>
      </c>
      <c r="J602" s="14"/>
    </row>
    <row r="603" spans="1:10" ht="35.1" hidden="1" customHeight="1">
      <c r="A603" s="13"/>
      <c r="B603" s="1"/>
      <c r="C603" s="36"/>
      <c r="D603" s="138"/>
      <c r="E603" s="267"/>
      <c r="F603" s="262"/>
      <c r="G603" s="41" t="str">
        <f>VLOOKUP(C603,'[2]Acha Air Sales Price List'!$B$1:$D$65536,3,FALSE)</f>
        <v>Exchange rate :</v>
      </c>
      <c r="H603" s="21">
        <f>ROUND(IF(ISBLANK(C603),0,VLOOKUP(C603,'[2]Acha Air Sales Price List'!$B$1:$X$65536,12,FALSE)*$M$14),2)</f>
        <v>0</v>
      </c>
      <c r="I603" s="22">
        <f t="shared" si="13"/>
        <v>0</v>
      </c>
      <c r="J603" s="14"/>
    </row>
    <row r="604" spans="1:10" ht="35.1" hidden="1" customHeight="1">
      <c r="A604" s="13"/>
      <c r="B604" s="1"/>
      <c r="C604" s="36"/>
      <c r="D604" s="138"/>
      <c r="E604" s="267"/>
      <c r="F604" s="262"/>
      <c r="G604" s="41" t="str">
        <f>VLOOKUP(C604,'[2]Acha Air Sales Price List'!$B$1:$D$65536,3,FALSE)</f>
        <v>Exchange rate :</v>
      </c>
      <c r="H604" s="21">
        <f>ROUND(IF(ISBLANK(C604),0,VLOOKUP(C604,'[2]Acha Air Sales Price List'!$B$1:$X$65536,12,FALSE)*$M$14),2)</f>
        <v>0</v>
      </c>
      <c r="I604" s="22">
        <f t="shared" si="13"/>
        <v>0</v>
      </c>
      <c r="J604" s="14"/>
    </row>
    <row r="605" spans="1:10" ht="35.1" hidden="1" customHeight="1">
      <c r="A605" s="13"/>
      <c r="B605" s="1"/>
      <c r="C605" s="36"/>
      <c r="D605" s="138"/>
      <c r="E605" s="267"/>
      <c r="F605" s="262"/>
      <c r="G605" s="41" t="str">
        <f>VLOOKUP(C605,'[2]Acha Air Sales Price List'!$B$1:$D$65536,3,FALSE)</f>
        <v>Exchange rate :</v>
      </c>
      <c r="H605" s="21">
        <f>ROUND(IF(ISBLANK(C605),0,VLOOKUP(C605,'[2]Acha Air Sales Price List'!$B$1:$X$65536,12,FALSE)*$M$14),2)</f>
        <v>0</v>
      </c>
      <c r="I605" s="22">
        <f t="shared" si="13"/>
        <v>0</v>
      </c>
      <c r="J605" s="14"/>
    </row>
    <row r="606" spans="1:10" ht="35.1" hidden="1" customHeight="1">
      <c r="A606" s="13"/>
      <c r="B606" s="1"/>
      <c r="C606" s="36"/>
      <c r="D606" s="138"/>
      <c r="E606" s="267"/>
      <c r="F606" s="262"/>
      <c r="G606" s="41" t="str">
        <f>VLOOKUP(C606,'[2]Acha Air Sales Price List'!$B$1:$D$65536,3,FALSE)</f>
        <v>Exchange rate :</v>
      </c>
      <c r="H606" s="21">
        <f>ROUND(IF(ISBLANK(C606),0,VLOOKUP(C606,'[2]Acha Air Sales Price List'!$B$1:$X$65536,12,FALSE)*$M$14),2)</f>
        <v>0</v>
      </c>
      <c r="I606" s="22">
        <f t="shared" si="13"/>
        <v>0</v>
      </c>
      <c r="J606" s="14"/>
    </row>
    <row r="607" spans="1:10" ht="35.1" hidden="1" customHeight="1">
      <c r="A607" s="13"/>
      <c r="B607" s="1"/>
      <c r="C607" s="36"/>
      <c r="D607" s="138"/>
      <c r="E607" s="267"/>
      <c r="F607" s="262"/>
      <c r="G607" s="41" t="str">
        <f>VLOOKUP(C607,'[2]Acha Air Sales Price List'!$B$1:$D$65536,3,FALSE)</f>
        <v>Exchange rate :</v>
      </c>
      <c r="H607" s="21">
        <f>ROUND(IF(ISBLANK(C607),0,VLOOKUP(C607,'[2]Acha Air Sales Price List'!$B$1:$X$65536,12,FALSE)*$M$14),2)</f>
        <v>0</v>
      </c>
      <c r="I607" s="22">
        <f t="shared" si="13"/>
        <v>0</v>
      </c>
      <c r="J607" s="14"/>
    </row>
    <row r="608" spans="1:10" ht="35.1" hidden="1" customHeight="1">
      <c r="A608" s="13"/>
      <c r="B608" s="1"/>
      <c r="C608" s="36"/>
      <c r="D608" s="138"/>
      <c r="E608" s="267"/>
      <c r="F608" s="262"/>
      <c r="G608" s="41" t="str">
        <f>VLOOKUP(C608,'[2]Acha Air Sales Price List'!$B$1:$D$65536,3,FALSE)</f>
        <v>Exchange rate :</v>
      </c>
      <c r="H608" s="21">
        <f>ROUND(IF(ISBLANK(C608),0,VLOOKUP(C608,'[2]Acha Air Sales Price List'!$B$1:$X$65536,12,FALSE)*$M$14),2)</f>
        <v>0</v>
      </c>
      <c r="I608" s="22">
        <f t="shared" si="13"/>
        <v>0</v>
      </c>
      <c r="J608" s="14"/>
    </row>
    <row r="609" spans="1:10" ht="35.1" hidden="1" customHeight="1">
      <c r="A609" s="13"/>
      <c r="B609" s="1"/>
      <c r="C609" s="36"/>
      <c r="D609" s="138"/>
      <c r="E609" s="267"/>
      <c r="F609" s="262"/>
      <c r="G609" s="41" t="str">
        <f>VLOOKUP(C609,'[2]Acha Air Sales Price List'!$B$1:$D$65536,3,FALSE)</f>
        <v>Exchange rate :</v>
      </c>
      <c r="H609" s="21">
        <f>ROUND(IF(ISBLANK(C609),0,VLOOKUP(C609,'[2]Acha Air Sales Price List'!$B$1:$X$65536,12,FALSE)*$M$14),2)</f>
        <v>0</v>
      </c>
      <c r="I609" s="22">
        <f t="shared" si="13"/>
        <v>0</v>
      </c>
      <c r="J609" s="14"/>
    </row>
    <row r="610" spans="1:10" ht="35.1" hidden="1" customHeight="1">
      <c r="A610" s="13"/>
      <c r="B610" s="1"/>
      <c r="C610" s="36"/>
      <c r="D610" s="138"/>
      <c r="E610" s="267"/>
      <c r="F610" s="262"/>
      <c r="G610" s="41" t="str">
        <f>VLOOKUP(C610,'[2]Acha Air Sales Price List'!$B$1:$D$65536,3,FALSE)</f>
        <v>Exchange rate :</v>
      </c>
      <c r="H610" s="21">
        <f>ROUND(IF(ISBLANK(C610),0,VLOOKUP(C610,'[2]Acha Air Sales Price List'!$B$1:$X$65536,12,FALSE)*$M$14),2)</f>
        <v>0</v>
      </c>
      <c r="I610" s="22">
        <f t="shared" si="13"/>
        <v>0</v>
      </c>
      <c r="J610" s="14"/>
    </row>
    <row r="611" spans="1:10" ht="35.1" hidden="1" customHeight="1">
      <c r="A611" s="13"/>
      <c r="B611" s="1"/>
      <c r="C611" s="36"/>
      <c r="D611" s="138"/>
      <c r="E611" s="267"/>
      <c r="F611" s="262"/>
      <c r="G611" s="41" t="str">
        <f>VLOOKUP(C611,'[2]Acha Air Sales Price List'!$B$1:$D$65536,3,FALSE)</f>
        <v>Exchange rate :</v>
      </c>
      <c r="H611" s="21">
        <f>ROUND(IF(ISBLANK(C611),0,VLOOKUP(C611,'[2]Acha Air Sales Price List'!$B$1:$X$65536,12,FALSE)*$M$14),2)</f>
        <v>0</v>
      </c>
      <c r="I611" s="22">
        <f t="shared" si="13"/>
        <v>0</v>
      </c>
      <c r="J611" s="14"/>
    </row>
    <row r="612" spans="1:10" ht="35.1" hidden="1" customHeight="1">
      <c r="A612" s="13"/>
      <c r="B612" s="1"/>
      <c r="C612" s="36"/>
      <c r="D612" s="138"/>
      <c r="E612" s="267"/>
      <c r="F612" s="262"/>
      <c r="G612" s="41" t="str">
        <f>VLOOKUP(C612,'[2]Acha Air Sales Price List'!$B$1:$D$65536,3,FALSE)</f>
        <v>Exchange rate :</v>
      </c>
      <c r="H612" s="21">
        <f>ROUND(IF(ISBLANK(C612),0,VLOOKUP(C612,'[2]Acha Air Sales Price List'!$B$1:$X$65536,12,FALSE)*$M$14),2)</f>
        <v>0</v>
      </c>
      <c r="I612" s="22">
        <f t="shared" si="13"/>
        <v>0</v>
      </c>
      <c r="J612" s="14"/>
    </row>
    <row r="613" spans="1:10" ht="35.1" hidden="1" customHeight="1">
      <c r="A613" s="13"/>
      <c r="B613" s="1"/>
      <c r="C613" s="37"/>
      <c r="D613" s="119"/>
      <c r="E613" s="267"/>
      <c r="F613" s="262"/>
      <c r="G613" s="41" t="str">
        <f>VLOOKUP(C613,'[2]Acha Air Sales Price List'!$B$1:$D$65536,3,FALSE)</f>
        <v>Exchange rate :</v>
      </c>
      <c r="H613" s="21">
        <f>ROUND(IF(ISBLANK(C613),0,VLOOKUP(C613,'[2]Acha Air Sales Price List'!$B$1:$X$65536,12,FALSE)*$M$14),2)</f>
        <v>0</v>
      </c>
      <c r="I613" s="22">
        <f>ROUND(IF(ISNUMBER(B613), H613*B613, 0),5)</f>
        <v>0</v>
      </c>
      <c r="J613" s="14"/>
    </row>
    <row r="614" spans="1:10" ht="35.1" hidden="1" customHeight="1">
      <c r="A614" s="13"/>
      <c r="B614" s="1"/>
      <c r="C614" s="36"/>
      <c r="D614" s="138"/>
      <c r="E614" s="267"/>
      <c r="F614" s="262"/>
      <c r="G614" s="41" t="str">
        <f>VLOOKUP(C614,'[2]Acha Air Sales Price List'!$B$1:$D$65536,3,FALSE)</f>
        <v>Exchange rate :</v>
      </c>
      <c r="H614" s="21">
        <f>ROUND(IF(ISBLANK(C614),0,VLOOKUP(C614,'[2]Acha Air Sales Price List'!$B$1:$X$65536,12,FALSE)*$M$14),2)</f>
        <v>0</v>
      </c>
      <c r="I614" s="22">
        <f t="shared" ref="I614:I668" si="14">ROUND(IF(ISNUMBER(B614), H614*B614, 0),5)</f>
        <v>0</v>
      </c>
      <c r="J614" s="14"/>
    </row>
    <row r="615" spans="1:10" ht="35.1" hidden="1" customHeight="1">
      <c r="A615" s="13"/>
      <c r="B615" s="1"/>
      <c r="C615" s="36"/>
      <c r="D615" s="138"/>
      <c r="E615" s="267"/>
      <c r="F615" s="262"/>
      <c r="G615" s="41" t="str">
        <f>VLOOKUP(C615,'[2]Acha Air Sales Price List'!$B$1:$D$65536,3,FALSE)</f>
        <v>Exchange rate :</v>
      </c>
      <c r="H615" s="21">
        <f>ROUND(IF(ISBLANK(C615),0,VLOOKUP(C615,'[2]Acha Air Sales Price List'!$B$1:$X$65536,12,FALSE)*$M$14),2)</f>
        <v>0</v>
      </c>
      <c r="I615" s="22">
        <f t="shared" si="14"/>
        <v>0</v>
      </c>
      <c r="J615" s="14"/>
    </row>
    <row r="616" spans="1:10" ht="35.1" hidden="1" customHeight="1">
      <c r="A616" s="13"/>
      <c r="B616" s="1"/>
      <c r="C616" s="36"/>
      <c r="D616" s="138"/>
      <c r="E616" s="267"/>
      <c r="F616" s="262"/>
      <c r="G616" s="41" t="str">
        <f>VLOOKUP(C616,'[2]Acha Air Sales Price List'!$B$1:$D$65536,3,FALSE)</f>
        <v>Exchange rate :</v>
      </c>
      <c r="H616" s="21">
        <f>ROUND(IF(ISBLANK(C616),0,VLOOKUP(C616,'[2]Acha Air Sales Price List'!$B$1:$X$65536,12,FALSE)*$M$14),2)</f>
        <v>0</v>
      </c>
      <c r="I616" s="22">
        <f t="shared" si="14"/>
        <v>0</v>
      </c>
      <c r="J616" s="14"/>
    </row>
    <row r="617" spans="1:10" ht="35.1" hidden="1" customHeight="1">
      <c r="A617" s="13"/>
      <c r="B617" s="1"/>
      <c r="C617" s="36"/>
      <c r="D617" s="138"/>
      <c r="E617" s="267"/>
      <c r="F617" s="262"/>
      <c r="G617" s="41" t="str">
        <f>VLOOKUP(C617,'[2]Acha Air Sales Price List'!$B$1:$D$65536,3,FALSE)</f>
        <v>Exchange rate :</v>
      </c>
      <c r="H617" s="21">
        <f>ROUND(IF(ISBLANK(C617),0,VLOOKUP(C617,'[2]Acha Air Sales Price List'!$B$1:$X$65536,12,FALSE)*$M$14),2)</f>
        <v>0</v>
      </c>
      <c r="I617" s="22">
        <f t="shared" si="14"/>
        <v>0</v>
      </c>
      <c r="J617" s="14"/>
    </row>
    <row r="618" spans="1:10" ht="35.1" hidden="1" customHeight="1">
      <c r="A618" s="13"/>
      <c r="B618" s="1"/>
      <c r="C618" s="36"/>
      <c r="D618" s="138"/>
      <c r="E618" s="267"/>
      <c r="F618" s="262"/>
      <c r="G618" s="41" t="str">
        <f>VLOOKUP(C618,'[2]Acha Air Sales Price List'!$B$1:$D$65536,3,FALSE)</f>
        <v>Exchange rate :</v>
      </c>
      <c r="H618" s="21">
        <f>ROUND(IF(ISBLANK(C618),0,VLOOKUP(C618,'[2]Acha Air Sales Price List'!$B$1:$X$65536,12,FALSE)*$M$14),2)</f>
        <v>0</v>
      </c>
      <c r="I618" s="22">
        <f t="shared" si="14"/>
        <v>0</v>
      </c>
      <c r="J618" s="14"/>
    </row>
    <row r="619" spans="1:10" ht="35.1" hidden="1" customHeight="1">
      <c r="A619" s="13"/>
      <c r="B619" s="1"/>
      <c r="C619" s="36"/>
      <c r="D619" s="138"/>
      <c r="E619" s="267"/>
      <c r="F619" s="262"/>
      <c r="G619" s="41" t="str">
        <f>VLOOKUP(C619,'[2]Acha Air Sales Price List'!$B$1:$D$65536,3,FALSE)</f>
        <v>Exchange rate :</v>
      </c>
      <c r="H619" s="21">
        <f>ROUND(IF(ISBLANK(C619),0,VLOOKUP(C619,'[2]Acha Air Sales Price List'!$B$1:$X$65536,12,FALSE)*$M$14),2)</f>
        <v>0</v>
      </c>
      <c r="I619" s="22">
        <f t="shared" si="14"/>
        <v>0</v>
      </c>
      <c r="J619" s="14"/>
    </row>
    <row r="620" spans="1:10" ht="35.1" hidden="1" customHeight="1">
      <c r="A620" s="13"/>
      <c r="B620" s="1"/>
      <c r="C620" s="36"/>
      <c r="D620" s="138"/>
      <c r="E620" s="267"/>
      <c r="F620" s="262"/>
      <c r="G620" s="41" t="str">
        <f>VLOOKUP(C620,'[2]Acha Air Sales Price List'!$B$1:$D$65536,3,FALSE)</f>
        <v>Exchange rate :</v>
      </c>
      <c r="H620" s="21">
        <f>ROUND(IF(ISBLANK(C620),0,VLOOKUP(C620,'[2]Acha Air Sales Price List'!$B$1:$X$65536,12,FALSE)*$M$14),2)</f>
        <v>0</v>
      </c>
      <c r="I620" s="22">
        <f t="shared" si="14"/>
        <v>0</v>
      </c>
      <c r="J620" s="14"/>
    </row>
    <row r="621" spans="1:10" ht="35.1" hidden="1" customHeight="1">
      <c r="A621" s="13"/>
      <c r="B621" s="1"/>
      <c r="C621" s="36"/>
      <c r="D621" s="138"/>
      <c r="E621" s="267"/>
      <c r="F621" s="262"/>
      <c r="G621" s="41" t="str">
        <f>VLOOKUP(C621,'[2]Acha Air Sales Price List'!$B$1:$D$65536,3,FALSE)</f>
        <v>Exchange rate :</v>
      </c>
      <c r="H621" s="21">
        <f>ROUND(IF(ISBLANK(C621),0,VLOOKUP(C621,'[2]Acha Air Sales Price List'!$B$1:$X$65536,12,FALSE)*$M$14),2)</f>
        <v>0</v>
      </c>
      <c r="I621" s="22">
        <f t="shared" si="14"/>
        <v>0</v>
      </c>
      <c r="J621" s="14"/>
    </row>
    <row r="622" spans="1:10" ht="35.1" hidden="1" customHeight="1">
      <c r="A622" s="13"/>
      <c r="B622" s="1"/>
      <c r="C622" s="36"/>
      <c r="D622" s="138"/>
      <c r="E622" s="267"/>
      <c r="F622" s="262"/>
      <c r="G622" s="41" t="str">
        <f>VLOOKUP(C622,'[2]Acha Air Sales Price List'!$B$1:$D$65536,3,FALSE)</f>
        <v>Exchange rate :</v>
      </c>
      <c r="H622" s="21">
        <f>ROUND(IF(ISBLANK(C622),0,VLOOKUP(C622,'[2]Acha Air Sales Price List'!$B$1:$X$65536,12,FALSE)*$M$14),2)</f>
        <v>0</v>
      </c>
      <c r="I622" s="22">
        <f t="shared" si="14"/>
        <v>0</v>
      </c>
      <c r="J622" s="14"/>
    </row>
    <row r="623" spans="1:10" ht="35.1" hidden="1" customHeight="1">
      <c r="A623" s="13"/>
      <c r="B623" s="1"/>
      <c r="C623" s="36"/>
      <c r="D623" s="138"/>
      <c r="E623" s="267"/>
      <c r="F623" s="262"/>
      <c r="G623" s="41" t="str">
        <f>VLOOKUP(C623,'[2]Acha Air Sales Price List'!$B$1:$D$65536,3,FALSE)</f>
        <v>Exchange rate :</v>
      </c>
      <c r="H623" s="21">
        <f>ROUND(IF(ISBLANK(C623),0,VLOOKUP(C623,'[2]Acha Air Sales Price List'!$B$1:$X$65536,12,FALSE)*$M$14),2)</f>
        <v>0</v>
      </c>
      <c r="I623" s="22">
        <f t="shared" si="14"/>
        <v>0</v>
      </c>
      <c r="J623" s="14"/>
    </row>
    <row r="624" spans="1:10" ht="35.1" hidden="1" customHeight="1">
      <c r="A624" s="13"/>
      <c r="B624" s="1"/>
      <c r="C624" s="36"/>
      <c r="D624" s="138"/>
      <c r="E624" s="267"/>
      <c r="F624" s="262"/>
      <c r="G624" s="41" t="str">
        <f>VLOOKUP(C624,'[2]Acha Air Sales Price List'!$B$1:$D$65536,3,FALSE)</f>
        <v>Exchange rate :</v>
      </c>
      <c r="H624" s="21">
        <f>ROUND(IF(ISBLANK(C624),0,VLOOKUP(C624,'[2]Acha Air Sales Price List'!$B$1:$X$65536,12,FALSE)*$M$14),2)</f>
        <v>0</v>
      </c>
      <c r="I624" s="22">
        <f t="shared" si="14"/>
        <v>0</v>
      </c>
      <c r="J624" s="14"/>
    </row>
    <row r="625" spans="1:10" ht="35.1" hidden="1" customHeight="1">
      <c r="A625" s="13"/>
      <c r="B625" s="1"/>
      <c r="C625" s="36"/>
      <c r="D625" s="138"/>
      <c r="E625" s="267"/>
      <c r="F625" s="262"/>
      <c r="G625" s="41" t="str">
        <f>VLOOKUP(C625,'[2]Acha Air Sales Price List'!$B$1:$D$65536,3,FALSE)</f>
        <v>Exchange rate :</v>
      </c>
      <c r="H625" s="21">
        <f>ROUND(IF(ISBLANK(C625),0,VLOOKUP(C625,'[2]Acha Air Sales Price List'!$B$1:$X$65536,12,FALSE)*$M$14),2)</f>
        <v>0</v>
      </c>
      <c r="I625" s="22">
        <f t="shared" si="14"/>
        <v>0</v>
      </c>
      <c r="J625" s="14"/>
    </row>
    <row r="626" spans="1:10" ht="35.1" hidden="1" customHeight="1">
      <c r="A626" s="13"/>
      <c r="B626" s="1"/>
      <c r="C626" s="36"/>
      <c r="D626" s="138"/>
      <c r="E626" s="267"/>
      <c r="F626" s="262"/>
      <c r="G626" s="41" t="str">
        <f>VLOOKUP(C626,'[2]Acha Air Sales Price List'!$B$1:$D$65536,3,FALSE)</f>
        <v>Exchange rate :</v>
      </c>
      <c r="H626" s="21">
        <f>ROUND(IF(ISBLANK(C626),0,VLOOKUP(C626,'[2]Acha Air Sales Price List'!$B$1:$X$65536,12,FALSE)*$M$14),2)</f>
        <v>0</v>
      </c>
      <c r="I626" s="22">
        <f t="shared" si="14"/>
        <v>0</v>
      </c>
      <c r="J626" s="14"/>
    </row>
    <row r="627" spans="1:10" ht="35.1" hidden="1" customHeight="1">
      <c r="A627" s="13"/>
      <c r="B627" s="1"/>
      <c r="C627" s="36"/>
      <c r="D627" s="138"/>
      <c r="E627" s="267"/>
      <c r="F627" s="262"/>
      <c r="G627" s="41" t="str">
        <f>VLOOKUP(C627,'[2]Acha Air Sales Price List'!$B$1:$D$65536,3,FALSE)</f>
        <v>Exchange rate :</v>
      </c>
      <c r="H627" s="21">
        <f>ROUND(IF(ISBLANK(C627),0,VLOOKUP(C627,'[2]Acha Air Sales Price List'!$B$1:$X$65536,12,FALSE)*$M$14),2)</f>
        <v>0</v>
      </c>
      <c r="I627" s="22">
        <f t="shared" si="14"/>
        <v>0</v>
      </c>
      <c r="J627" s="14"/>
    </row>
    <row r="628" spans="1:10" ht="35.1" hidden="1" customHeight="1">
      <c r="A628" s="13"/>
      <c r="B628" s="1"/>
      <c r="C628" s="36"/>
      <c r="D628" s="138"/>
      <c r="E628" s="267"/>
      <c r="F628" s="262"/>
      <c r="G628" s="41" t="str">
        <f>VLOOKUP(C628,'[2]Acha Air Sales Price List'!$B$1:$D$65536,3,FALSE)</f>
        <v>Exchange rate :</v>
      </c>
      <c r="H628" s="21">
        <f>ROUND(IF(ISBLANK(C628),0,VLOOKUP(C628,'[2]Acha Air Sales Price List'!$B$1:$X$65536,12,FALSE)*$M$14),2)</f>
        <v>0</v>
      </c>
      <c r="I628" s="22">
        <f t="shared" si="14"/>
        <v>0</v>
      </c>
      <c r="J628" s="14"/>
    </row>
    <row r="629" spans="1:10" ht="35.1" hidden="1" customHeight="1">
      <c r="A629" s="13"/>
      <c r="B629" s="1"/>
      <c r="C629" s="37"/>
      <c r="D629" s="119"/>
      <c r="E629" s="267"/>
      <c r="F629" s="262"/>
      <c r="G629" s="41" t="str">
        <f>VLOOKUP(C629,'[2]Acha Air Sales Price List'!$B$1:$D$65536,3,FALSE)</f>
        <v>Exchange rate :</v>
      </c>
      <c r="H629" s="21">
        <f>ROUND(IF(ISBLANK(C629),0,VLOOKUP(C629,'[2]Acha Air Sales Price List'!$B$1:$X$65536,12,FALSE)*$M$14),2)</f>
        <v>0</v>
      </c>
      <c r="I629" s="22">
        <f t="shared" si="14"/>
        <v>0</v>
      </c>
      <c r="J629" s="14"/>
    </row>
    <row r="630" spans="1:10" ht="35.1" hidden="1" customHeight="1">
      <c r="A630" s="13"/>
      <c r="B630" s="1"/>
      <c r="C630" s="37"/>
      <c r="D630" s="119"/>
      <c r="E630" s="267"/>
      <c r="F630" s="262"/>
      <c r="G630" s="41" t="str">
        <f>VLOOKUP(C630,'[2]Acha Air Sales Price List'!$B$1:$D$65536,3,FALSE)</f>
        <v>Exchange rate :</v>
      </c>
      <c r="H630" s="21">
        <f>ROUND(IF(ISBLANK(C630),0,VLOOKUP(C630,'[2]Acha Air Sales Price List'!$B$1:$X$65536,12,FALSE)*$M$14),2)</f>
        <v>0</v>
      </c>
      <c r="I630" s="22">
        <f t="shared" si="14"/>
        <v>0</v>
      </c>
      <c r="J630" s="14"/>
    </row>
    <row r="631" spans="1:10" ht="35.1" hidden="1" customHeight="1">
      <c r="A631" s="13"/>
      <c r="B631" s="1"/>
      <c r="C631" s="36"/>
      <c r="D631" s="138"/>
      <c r="E631" s="267"/>
      <c r="F631" s="262"/>
      <c r="G631" s="41" t="str">
        <f>VLOOKUP(C631,'[2]Acha Air Sales Price List'!$B$1:$D$65536,3,FALSE)</f>
        <v>Exchange rate :</v>
      </c>
      <c r="H631" s="21">
        <f>ROUND(IF(ISBLANK(C631),0,VLOOKUP(C631,'[2]Acha Air Sales Price List'!$B$1:$X$65536,12,FALSE)*$M$14),2)</f>
        <v>0</v>
      </c>
      <c r="I631" s="22">
        <f t="shared" si="14"/>
        <v>0</v>
      </c>
      <c r="J631" s="14"/>
    </row>
    <row r="632" spans="1:10" ht="35.1" hidden="1" customHeight="1">
      <c r="A632" s="13"/>
      <c r="B632" s="1"/>
      <c r="C632" s="36"/>
      <c r="D632" s="138"/>
      <c r="E632" s="267"/>
      <c r="F632" s="262"/>
      <c r="G632" s="41" t="str">
        <f>VLOOKUP(C632,'[2]Acha Air Sales Price List'!$B$1:$D$65536,3,FALSE)</f>
        <v>Exchange rate :</v>
      </c>
      <c r="H632" s="21">
        <f>ROUND(IF(ISBLANK(C632),0,VLOOKUP(C632,'[2]Acha Air Sales Price List'!$B$1:$X$65536,12,FALSE)*$M$14),2)</f>
        <v>0</v>
      </c>
      <c r="I632" s="22">
        <f t="shared" si="14"/>
        <v>0</v>
      </c>
      <c r="J632" s="14"/>
    </row>
    <row r="633" spans="1:10" ht="35.1" hidden="1" customHeight="1">
      <c r="A633" s="13"/>
      <c r="B633" s="1"/>
      <c r="C633" s="36"/>
      <c r="D633" s="138"/>
      <c r="E633" s="267"/>
      <c r="F633" s="262"/>
      <c r="G633" s="41" t="str">
        <f>VLOOKUP(C633,'[2]Acha Air Sales Price List'!$B$1:$D$65536,3,FALSE)</f>
        <v>Exchange rate :</v>
      </c>
      <c r="H633" s="21">
        <f>ROUND(IF(ISBLANK(C633),0,VLOOKUP(C633,'[2]Acha Air Sales Price List'!$B$1:$X$65536,12,FALSE)*$M$14),2)</f>
        <v>0</v>
      </c>
      <c r="I633" s="22">
        <f t="shared" si="14"/>
        <v>0</v>
      </c>
      <c r="J633" s="14"/>
    </row>
    <row r="634" spans="1:10" ht="35.1" hidden="1" customHeight="1">
      <c r="A634" s="13"/>
      <c r="B634" s="1"/>
      <c r="C634" s="36"/>
      <c r="D634" s="138"/>
      <c r="E634" s="267"/>
      <c r="F634" s="262"/>
      <c r="G634" s="41" t="str">
        <f>VLOOKUP(C634,'[2]Acha Air Sales Price List'!$B$1:$D$65536,3,FALSE)</f>
        <v>Exchange rate :</v>
      </c>
      <c r="H634" s="21">
        <f>ROUND(IF(ISBLANK(C634),0,VLOOKUP(C634,'[2]Acha Air Sales Price List'!$B$1:$X$65536,12,FALSE)*$M$14),2)</f>
        <v>0</v>
      </c>
      <c r="I634" s="22">
        <f t="shared" si="14"/>
        <v>0</v>
      </c>
      <c r="J634" s="14"/>
    </row>
    <row r="635" spans="1:10" ht="35.1" hidden="1" customHeight="1">
      <c r="A635" s="13"/>
      <c r="B635" s="1"/>
      <c r="C635" s="36"/>
      <c r="D635" s="138"/>
      <c r="E635" s="267"/>
      <c r="F635" s="262"/>
      <c r="G635" s="41" t="str">
        <f>VLOOKUP(C635,'[2]Acha Air Sales Price List'!$B$1:$D$65536,3,FALSE)</f>
        <v>Exchange rate :</v>
      </c>
      <c r="H635" s="21">
        <f>ROUND(IF(ISBLANK(C635),0,VLOOKUP(C635,'[2]Acha Air Sales Price List'!$B$1:$X$65536,12,FALSE)*$M$14),2)</f>
        <v>0</v>
      </c>
      <c r="I635" s="22">
        <f t="shared" si="14"/>
        <v>0</v>
      </c>
      <c r="J635" s="14"/>
    </row>
    <row r="636" spans="1:10" ht="35.1" hidden="1" customHeight="1">
      <c r="A636" s="13"/>
      <c r="B636" s="1"/>
      <c r="C636" s="36"/>
      <c r="D636" s="138"/>
      <c r="E636" s="267"/>
      <c r="F636" s="262"/>
      <c r="G636" s="41" t="str">
        <f>VLOOKUP(C636,'[2]Acha Air Sales Price List'!$B$1:$D$65536,3,FALSE)</f>
        <v>Exchange rate :</v>
      </c>
      <c r="H636" s="21">
        <f>ROUND(IF(ISBLANK(C636),0,VLOOKUP(C636,'[2]Acha Air Sales Price List'!$B$1:$X$65536,12,FALSE)*$M$14),2)</f>
        <v>0</v>
      </c>
      <c r="I636" s="22">
        <f t="shared" si="14"/>
        <v>0</v>
      </c>
      <c r="J636" s="14"/>
    </row>
    <row r="637" spans="1:10" ht="35.1" hidden="1" customHeight="1">
      <c r="A637" s="13"/>
      <c r="B637" s="1"/>
      <c r="C637" s="36"/>
      <c r="D637" s="138"/>
      <c r="E637" s="267"/>
      <c r="F637" s="262"/>
      <c r="G637" s="41" t="str">
        <f>VLOOKUP(C637,'[2]Acha Air Sales Price List'!$B$1:$D$65536,3,FALSE)</f>
        <v>Exchange rate :</v>
      </c>
      <c r="H637" s="21">
        <f>ROUND(IF(ISBLANK(C637),0,VLOOKUP(C637,'[2]Acha Air Sales Price List'!$B$1:$X$65536,12,FALSE)*$M$14),2)</f>
        <v>0</v>
      </c>
      <c r="I637" s="22">
        <f t="shared" si="14"/>
        <v>0</v>
      </c>
      <c r="J637" s="14"/>
    </row>
    <row r="638" spans="1:10" ht="35.1" hidden="1" customHeight="1">
      <c r="A638" s="13"/>
      <c r="B638" s="1"/>
      <c r="C638" s="36"/>
      <c r="D638" s="138"/>
      <c r="E638" s="267"/>
      <c r="F638" s="262"/>
      <c r="G638" s="41" t="str">
        <f>VLOOKUP(C638,'[2]Acha Air Sales Price List'!$B$1:$D$65536,3,FALSE)</f>
        <v>Exchange rate :</v>
      </c>
      <c r="H638" s="21">
        <f>ROUND(IF(ISBLANK(C638),0,VLOOKUP(C638,'[2]Acha Air Sales Price List'!$B$1:$X$65536,12,FALSE)*$M$14),2)</f>
        <v>0</v>
      </c>
      <c r="I638" s="22">
        <f t="shared" si="14"/>
        <v>0</v>
      </c>
      <c r="J638" s="14"/>
    </row>
    <row r="639" spans="1:10" ht="35.1" hidden="1" customHeight="1">
      <c r="A639" s="13"/>
      <c r="B639" s="1"/>
      <c r="C639" s="36"/>
      <c r="D639" s="138"/>
      <c r="E639" s="267"/>
      <c r="F639" s="262"/>
      <c r="G639" s="41" t="str">
        <f>VLOOKUP(C639,'[2]Acha Air Sales Price List'!$B$1:$D$65536,3,FALSE)</f>
        <v>Exchange rate :</v>
      </c>
      <c r="H639" s="21">
        <f>ROUND(IF(ISBLANK(C639),0,VLOOKUP(C639,'[2]Acha Air Sales Price List'!$B$1:$X$65536,12,FALSE)*$M$14),2)</f>
        <v>0</v>
      </c>
      <c r="I639" s="22">
        <f t="shared" si="14"/>
        <v>0</v>
      </c>
      <c r="J639" s="14"/>
    </row>
    <row r="640" spans="1:10" ht="35.1" hidden="1" customHeight="1">
      <c r="A640" s="13"/>
      <c r="B640" s="1"/>
      <c r="C640" s="36"/>
      <c r="D640" s="138"/>
      <c r="E640" s="267"/>
      <c r="F640" s="262"/>
      <c r="G640" s="41" t="str">
        <f>VLOOKUP(C640,'[2]Acha Air Sales Price List'!$B$1:$D$65536,3,FALSE)</f>
        <v>Exchange rate :</v>
      </c>
      <c r="H640" s="21">
        <f>ROUND(IF(ISBLANK(C640),0,VLOOKUP(C640,'[2]Acha Air Sales Price List'!$B$1:$X$65536,12,FALSE)*$M$14),2)</f>
        <v>0</v>
      </c>
      <c r="I640" s="22">
        <f t="shared" si="14"/>
        <v>0</v>
      </c>
      <c r="J640" s="14"/>
    </row>
    <row r="641" spans="1:10" ht="35.1" hidden="1" customHeight="1">
      <c r="A641" s="13"/>
      <c r="B641" s="1"/>
      <c r="C641" s="37"/>
      <c r="D641" s="119"/>
      <c r="E641" s="267"/>
      <c r="F641" s="262"/>
      <c r="G641" s="41" t="str">
        <f>VLOOKUP(C641,'[2]Acha Air Sales Price List'!$B$1:$D$65536,3,FALSE)</f>
        <v>Exchange rate :</v>
      </c>
      <c r="H641" s="21">
        <f>ROUND(IF(ISBLANK(C641),0,VLOOKUP(C641,'[2]Acha Air Sales Price List'!$B$1:$X$65536,12,FALSE)*$M$14),2)</f>
        <v>0</v>
      </c>
      <c r="I641" s="22">
        <f t="shared" si="14"/>
        <v>0</v>
      </c>
      <c r="J641" s="14"/>
    </row>
    <row r="642" spans="1:10" ht="35.1" hidden="1" customHeight="1">
      <c r="A642" s="13"/>
      <c r="B642" s="1"/>
      <c r="C642" s="36"/>
      <c r="D642" s="138"/>
      <c r="E642" s="267"/>
      <c r="F642" s="262"/>
      <c r="G642" s="41" t="str">
        <f>VLOOKUP(C642,'[2]Acha Air Sales Price List'!$B$1:$D$65536,3,FALSE)</f>
        <v>Exchange rate :</v>
      </c>
      <c r="H642" s="21">
        <f>ROUND(IF(ISBLANK(C642),0,VLOOKUP(C642,'[2]Acha Air Sales Price List'!$B$1:$X$65536,12,FALSE)*$M$14),2)</f>
        <v>0</v>
      </c>
      <c r="I642" s="22">
        <f t="shared" si="14"/>
        <v>0</v>
      </c>
      <c r="J642" s="14"/>
    </row>
    <row r="643" spans="1:10" ht="35.1" hidden="1" customHeight="1">
      <c r="A643" s="13"/>
      <c r="B643" s="1"/>
      <c r="C643" s="36"/>
      <c r="D643" s="138"/>
      <c r="E643" s="267"/>
      <c r="F643" s="262"/>
      <c r="G643" s="41" t="str">
        <f>VLOOKUP(C643,'[2]Acha Air Sales Price List'!$B$1:$D$65536,3,FALSE)</f>
        <v>Exchange rate :</v>
      </c>
      <c r="H643" s="21">
        <f>ROUND(IF(ISBLANK(C643),0,VLOOKUP(C643,'[2]Acha Air Sales Price List'!$B$1:$X$65536,12,FALSE)*$M$14),2)</f>
        <v>0</v>
      </c>
      <c r="I643" s="22">
        <f t="shared" si="14"/>
        <v>0</v>
      </c>
      <c r="J643" s="14"/>
    </row>
    <row r="644" spans="1:10" ht="35.1" hidden="1" customHeight="1">
      <c r="A644" s="13"/>
      <c r="B644" s="1"/>
      <c r="C644" s="36"/>
      <c r="D644" s="138"/>
      <c r="E644" s="267"/>
      <c r="F644" s="262"/>
      <c r="G644" s="41" t="str">
        <f>VLOOKUP(C644,'[2]Acha Air Sales Price List'!$B$1:$D$65536,3,FALSE)</f>
        <v>Exchange rate :</v>
      </c>
      <c r="H644" s="21">
        <f>ROUND(IF(ISBLANK(C644),0,VLOOKUP(C644,'[2]Acha Air Sales Price List'!$B$1:$X$65536,12,FALSE)*$M$14),2)</f>
        <v>0</v>
      </c>
      <c r="I644" s="22">
        <f t="shared" si="14"/>
        <v>0</v>
      </c>
      <c r="J644" s="14"/>
    </row>
    <row r="645" spans="1:10" ht="35.1" hidden="1" customHeight="1">
      <c r="A645" s="13"/>
      <c r="B645" s="1"/>
      <c r="C645" s="36"/>
      <c r="D645" s="138"/>
      <c r="E645" s="267"/>
      <c r="F645" s="262"/>
      <c r="G645" s="41" t="str">
        <f>VLOOKUP(C645,'[2]Acha Air Sales Price List'!$B$1:$D$65536,3,FALSE)</f>
        <v>Exchange rate :</v>
      </c>
      <c r="H645" s="21">
        <f>ROUND(IF(ISBLANK(C645),0,VLOOKUP(C645,'[2]Acha Air Sales Price List'!$B$1:$X$65536,12,FALSE)*$M$14),2)</f>
        <v>0</v>
      </c>
      <c r="I645" s="22">
        <f t="shared" si="14"/>
        <v>0</v>
      </c>
      <c r="J645" s="14"/>
    </row>
    <row r="646" spans="1:10" ht="35.1" hidden="1" customHeight="1">
      <c r="A646" s="13"/>
      <c r="B646" s="1"/>
      <c r="C646" s="36"/>
      <c r="D646" s="138"/>
      <c r="E646" s="267"/>
      <c r="F646" s="262"/>
      <c r="G646" s="41" t="str">
        <f>VLOOKUP(C646,'[2]Acha Air Sales Price List'!$B$1:$D$65536,3,FALSE)</f>
        <v>Exchange rate :</v>
      </c>
      <c r="H646" s="21">
        <f>ROUND(IF(ISBLANK(C646),0,VLOOKUP(C646,'[2]Acha Air Sales Price List'!$B$1:$X$65536,12,FALSE)*$M$14),2)</f>
        <v>0</v>
      </c>
      <c r="I646" s="22">
        <f t="shared" si="14"/>
        <v>0</v>
      </c>
      <c r="J646" s="14"/>
    </row>
    <row r="647" spans="1:10" ht="35.1" hidden="1" customHeight="1">
      <c r="A647" s="13"/>
      <c r="B647" s="1"/>
      <c r="C647" s="36"/>
      <c r="D647" s="138"/>
      <c r="E647" s="267"/>
      <c r="F647" s="262"/>
      <c r="G647" s="41" t="str">
        <f>VLOOKUP(C647,'[2]Acha Air Sales Price List'!$B$1:$D$65536,3,FALSE)</f>
        <v>Exchange rate :</v>
      </c>
      <c r="H647" s="21">
        <f>ROUND(IF(ISBLANK(C647),0,VLOOKUP(C647,'[2]Acha Air Sales Price List'!$B$1:$X$65536,12,FALSE)*$M$14),2)</f>
        <v>0</v>
      </c>
      <c r="I647" s="22">
        <f t="shared" si="14"/>
        <v>0</v>
      </c>
      <c r="J647" s="14"/>
    </row>
    <row r="648" spans="1:10" ht="35.1" hidden="1" customHeight="1">
      <c r="A648" s="13"/>
      <c r="B648" s="1"/>
      <c r="C648" s="36"/>
      <c r="D648" s="138"/>
      <c r="E648" s="267"/>
      <c r="F648" s="262"/>
      <c r="G648" s="41" t="str">
        <f>VLOOKUP(C648,'[2]Acha Air Sales Price List'!$B$1:$D$65536,3,FALSE)</f>
        <v>Exchange rate :</v>
      </c>
      <c r="H648" s="21">
        <f>ROUND(IF(ISBLANK(C648),0,VLOOKUP(C648,'[2]Acha Air Sales Price List'!$B$1:$X$65536,12,FALSE)*$M$14),2)</f>
        <v>0</v>
      </c>
      <c r="I648" s="22">
        <f t="shared" si="14"/>
        <v>0</v>
      </c>
      <c r="J648" s="14"/>
    </row>
    <row r="649" spans="1:10" ht="35.1" hidden="1" customHeight="1">
      <c r="A649" s="13"/>
      <c r="B649" s="1"/>
      <c r="C649" s="36"/>
      <c r="D649" s="138"/>
      <c r="E649" s="267"/>
      <c r="F649" s="262"/>
      <c r="G649" s="41" t="str">
        <f>VLOOKUP(C649,'[2]Acha Air Sales Price List'!$B$1:$D$65536,3,FALSE)</f>
        <v>Exchange rate :</v>
      </c>
      <c r="H649" s="21">
        <f>ROUND(IF(ISBLANK(C649),0,VLOOKUP(C649,'[2]Acha Air Sales Price List'!$B$1:$X$65536,12,FALSE)*$M$14),2)</f>
        <v>0</v>
      </c>
      <c r="I649" s="22">
        <f t="shared" si="14"/>
        <v>0</v>
      </c>
      <c r="J649" s="14"/>
    </row>
    <row r="650" spans="1:10" ht="35.1" hidden="1" customHeight="1">
      <c r="A650" s="13"/>
      <c r="B650" s="1"/>
      <c r="C650" s="36"/>
      <c r="D650" s="138"/>
      <c r="E650" s="267"/>
      <c r="F650" s="262"/>
      <c r="G650" s="41" t="str">
        <f>VLOOKUP(C650,'[2]Acha Air Sales Price List'!$B$1:$D$65536,3,FALSE)</f>
        <v>Exchange rate :</v>
      </c>
      <c r="H650" s="21">
        <f>ROUND(IF(ISBLANK(C650),0,VLOOKUP(C650,'[2]Acha Air Sales Price List'!$B$1:$X$65536,12,FALSE)*$M$14),2)</f>
        <v>0</v>
      </c>
      <c r="I650" s="22">
        <f t="shared" si="14"/>
        <v>0</v>
      </c>
      <c r="J650" s="14"/>
    </row>
    <row r="651" spans="1:10" ht="35.1" hidden="1" customHeight="1">
      <c r="A651" s="13"/>
      <c r="B651" s="1"/>
      <c r="C651" s="36"/>
      <c r="D651" s="138"/>
      <c r="E651" s="267"/>
      <c r="F651" s="262"/>
      <c r="G651" s="41" t="str">
        <f>VLOOKUP(C651,'[2]Acha Air Sales Price List'!$B$1:$D$65536,3,FALSE)</f>
        <v>Exchange rate :</v>
      </c>
      <c r="H651" s="21">
        <f>ROUND(IF(ISBLANK(C651),0,VLOOKUP(C651,'[2]Acha Air Sales Price List'!$B$1:$X$65536,12,FALSE)*$M$14),2)</f>
        <v>0</v>
      </c>
      <c r="I651" s="22">
        <f t="shared" si="14"/>
        <v>0</v>
      </c>
      <c r="J651" s="14"/>
    </row>
    <row r="652" spans="1:10" ht="35.1" hidden="1" customHeight="1">
      <c r="A652" s="13"/>
      <c r="B652" s="1"/>
      <c r="C652" s="36"/>
      <c r="D652" s="138"/>
      <c r="E652" s="267"/>
      <c r="F652" s="262"/>
      <c r="G652" s="41" t="str">
        <f>VLOOKUP(C652,'[2]Acha Air Sales Price List'!$B$1:$D$65536,3,FALSE)</f>
        <v>Exchange rate :</v>
      </c>
      <c r="H652" s="21">
        <f>ROUND(IF(ISBLANK(C652),0,VLOOKUP(C652,'[2]Acha Air Sales Price List'!$B$1:$X$65536,12,FALSE)*$M$14),2)</f>
        <v>0</v>
      </c>
      <c r="I652" s="22">
        <f t="shared" si="14"/>
        <v>0</v>
      </c>
      <c r="J652" s="14"/>
    </row>
    <row r="653" spans="1:10" ht="35.1" hidden="1" customHeight="1">
      <c r="A653" s="13"/>
      <c r="B653" s="1"/>
      <c r="C653" s="36"/>
      <c r="D653" s="138"/>
      <c r="E653" s="267"/>
      <c r="F653" s="262"/>
      <c r="G653" s="41" t="str">
        <f>VLOOKUP(C653,'[2]Acha Air Sales Price List'!$B$1:$D$65536,3,FALSE)</f>
        <v>Exchange rate :</v>
      </c>
      <c r="H653" s="21">
        <f>ROUND(IF(ISBLANK(C653),0,VLOOKUP(C653,'[2]Acha Air Sales Price List'!$B$1:$X$65536,12,FALSE)*$M$14),2)</f>
        <v>0</v>
      </c>
      <c r="I653" s="22">
        <f t="shared" si="14"/>
        <v>0</v>
      </c>
      <c r="J653" s="14"/>
    </row>
    <row r="654" spans="1:10" ht="35.1" hidden="1" customHeight="1">
      <c r="A654" s="13"/>
      <c r="B654" s="1"/>
      <c r="C654" s="36"/>
      <c r="D654" s="138"/>
      <c r="E654" s="267"/>
      <c r="F654" s="262"/>
      <c r="G654" s="41" t="str">
        <f>VLOOKUP(C654,'[2]Acha Air Sales Price List'!$B$1:$D$65536,3,FALSE)</f>
        <v>Exchange rate :</v>
      </c>
      <c r="H654" s="21">
        <f>ROUND(IF(ISBLANK(C654),0,VLOOKUP(C654,'[2]Acha Air Sales Price List'!$B$1:$X$65536,12,FALSE)*$M$14),2)</f>
        <v>0</v>
      </c>
      <c r="I654" s="22">
        <f t="shared" si="14"/>
        <v>0</v>
      </c>
      <c r="J654" s="14"/>
    </row>
    <row r="655" spans="1:10" ht="35.1" hidden="1" customHeight="1">
      <c r="A655" s="13"/>
      <c r="B655" s="1"/>
      <c r="C655" s="36"/>
      <c r="D655" s="138"/>
      <c r="E655" s="267"/>
      <c r="F655" s="262"/>
      <c r="G655" s="41" t="str">
        <f>VLOOKUP(C655,'[2]Acha Air Sales Price List'!$B$1:$D$65536,3,FALSE)</f>
        <v>Exchange rate :</v>
      </c>
      <c r="H655" s="21">
        <f>ROUND(IF(ISBLANK(C655),0,VLOOKUP(C655,'[2]Acha Air Sales Price List'!$B$1:$X$65536,12,FALSE)*$M$14),2)</f>
        <v>0</v>
      </c>
      <c r="I655" s="22">
        <f t="shared" si="14"/>
        <v>0</v>
      </c>
      <c r="J655" s="14"/>
    </row>
    <row r="656" spans="1:10" ht="35.1" hidden="1" customHeight="1">
      <c r="A656" s="13"/>
      <c r="B656" s="1"/>
      <c r="C656" s="36"/>
      <c r="D656" s="138"/>
      <c r="E656" s="267"/>
      <c r="F656" s="262"/>
      <c r="G656" s="41" t="str">
        <f>VLOOKUP(C656,'[2]Acha Air Sales Price List'!$B$1:$D$65536,3,FALSE)</f>
        <v>Exchange rate :</v>
      </c>
      <c r="H656" s="21">
        <f>ROUND(IF(ISBLANK(C656),0,VLOOKUP(C656,'[2]Acha Air Sales Price List'!$B$1:$X$65536,12,FALSE)*$M$14),2)</f>
        <v>0</v>
      </c>
      <c r="I656" s="22">
        <f t="shared" si="14"/>
        <v>0</v>
      </c>
      <c r="J656" s="14"/>
    </row>
    <row r="657" spans="1:10" ht="35.1" hidden="1" customHeight="1">
      <c r="A657" s="13"/>
      <c r="B657" s="1"/>
      <c r="C657" s="36"/>
      <c r="D657" s="138"/>
      <c r="E657" s="267"/>
      <c r="F657" s="262"/>
      <c r="G657" s="41" t="str">
        <f>VLOOKUP(C657,'[2]Acha Air Sales Price List'!$B$1:$D$65536,3,FALSE)</f>
        <v>Exchange rate :</v>
      </c>
      <c r="H657" s="21">
        <f>ROUND(IF(ISBLANK(C657),0,VLOOKUP(C657,'[2]Acha Air Sales Price List'!$B$1:$X$65536,12,FALSE)*$M$14),2)</f>
        <v>0</v>
      </c>
      <c r="I657" s="22">
        <f t="shared" si="14"/>
        <v>0</v>
      </c>
      <c r="J657" s="14"/>
    </row>
    <row r="658" spans="1:10" ht="35.1" hidden="1" customHeight="1">
      <c r="A658" s="13"/>
      <c r="B658" s="1"/>
      <c r="C658" s="36"/>
      <c r="D658" s="138"/>
      <c r="E658" s="267"/>
      <c r="F658" s="262"/>
      <c r="G658" s="41" t="str">
        <f>VLOOKUP(C658,'[2]Acha Air Sales Price List'!$B$1:$D$65536,3,FALSE)</f>
        <v>Exchange rate :</v>
      </c>
      <c r="H658" s="21">
        <f>ROUND(IF(ISBLANK(C658),0,VLOOKUP(C658,'[2]Acha Air Sales Price List'!$B$1:$X$65536,12,FALSE)*$M$14),2)</f>
        <v>0</v>
      </c>
      <c r="I658" s="22">
        <f t="shared" si="14"/>
        <v>0</v>
      </c>
      <c r="J658" s="14"/>
    </row>
    <row r="659" spans="1:10" ht="35.1" hidden="1" customHeight="1">
      <c r="A659" s="13"/>
      <c r="B659" s="1"/>
      <c r="C659" s="36"/>
      <c r="D659" s="138"/>
      <c r="E659" s="267"/>
      <c r="F659" s="262"/>
      <c r="G659" s="41" t="str">
        <f>VLOOKUP(C659,'[2]Acha Air Sales Price List'!$B$1:$D$65536,3,FALSE)</f>
        <v>Exchange rate :</v>
      </c>
      <c r="H659" s="21">
        <f>ROUND(IF(ISBLANK(C659),0,VLOOKUP(C659,'[2]Acha Air Sales Price List'!$B$1:$X$65536,12,FALSE)*$M$14),2)</f>
        <v>0</v>
      </c>
      <c r="I659" s="22">
        <f t="shared" si="14"/>
        <v>0</v>
      </c>
      <c r="J659" s="14"/>
    </row>
    <row r="660" spans="1:10" ht="35.1" hidden="1" customHeight="1">
      <c r="A660" s="13"/>
      <c r="B660" s="1"/>
      <c r="C660" s="36"/>
      <c r="D660" s="138"/>
      <c r="E660" s="267"/>
      <c r="F660" s="262"/>
      <c r="G660" s="41" t="str">
        <f>VLOOKUP(C660,'[2]Acha Air Sales Price List'!$B$1:$D$65536,3,FALSE)</f>
        <v>Exchange rate :</v>
      </c>
      <c r="H660" s="21">
        <f>ROUND(IF(ISBLANK(C660),0,VLOOKUP(C660,'[2]Acha Air Sales Price List'!$B$1:$X$65536,12,FALSE)*$M$14),2)</f>
        <v>0</v>
      </c>
      <c r="I660" s="22">
        <f t="shared" si="14"/>
        <v>0</v>
      </c>
      <c r="J660" s="14"/>
    </row>
    <row r="661" spans="1:10" ht="35.1" hidden="1" customHeight="1">
      <c r="A661" s="13"/>
      <c r="B661" s="1"/>
      <c r="C661" s="36"/>
      <c r="D661" s="138"/>
      <c r="E661" s="267"/>
      <c r="F661" s="262"/>
      <c r="G661" s="41" t="str">
        <f>VLOOKUP(C661,'[2]Acha Air Sales Price List'!$B$1:$D$65536,3,FALSE)</f>
        <v>Exchange rate :</v>
      </c>
      <c r="H661" s="21">
        <f>ROUND(IF(ISBLANK(C661),0,VLOOKUP(C661,'[2]Acha Air Sales Price List'!$B$1:$X$65536,12,FALSE)*$M$14),2)</f>
        <v>0</v>
      </c>
      <c r="I661" s="22">
        <f t="shared" si="14"/>
        <v>0</v>
      </c>
      <c r="J661" s="14"/>
    </row>
    <row r="662" spans="1:10" ht="35.1" hidden="1" customHeight="1">
      <c r="A662" s="13"/>
      <c r="B662" s="1"/>
      <c r="C662" s="36"/>
      <c r="D662" s="138"/>
      <c r="E662" s="267"/>
      <c r="F662" s="262"/>
      <c r="G662" s="41" t="str">
        <f>VLOOKUP(C662,'[2]Acha Air Sales Price List'!$B$1:$D$65536,3,FALSE)</f>
        <v>Exchange rate :</v>
      </c>
      <c r="H662" s="21">
        <f>ROUND(IF(ISBLANK(C662),0,VLOOKUP(C662,'[2]Acha Air Sales Price List'!$B$1:$X$65536,12,FALSE)*$M$14),2)</f>
        <v>0</v>
      </c>
      <c r="I662" s="22">
        <f t="shared" si="14"/>
        <v>0</v>
      </c>
      <c r="J662" s="14"/>
    </row>
    <row r="663" spans="1:10" ht="35.1" hidden="1" customHeight="1">
      <c r="A663" s="13"/>
      <c r="B663" s="1"/>
      <c r="C663" s="36"/>
      <c r="D663" s="138"/>
      <c r="E663" s="267"/>
      <c r="F663" s="262"/>
      <c r="G663" s="41" t="str">
        <f>VLOOKUP(C663,'[2]Acha Air Sales Price List'!$B$1:$D$65536,3,FALSE)</f>
        <v>Exchange rate :</v>
      </c>
      <c r="H663" s="21">
        <f>ROUND(IF(ISBLANK(C663),0,VLOOKUP(C663,'[2]Acha Air Sales Price List'!$B$1:$X$65536,12,FALSE)*$M$14),2)</f>
        <v>0</v>
      </c>
      <c r="I663" s="22">
        <f t="shared" si="14"/>
        <v>0</v>
      </c>
      <c r="J663" s="14"/>
    </row>
    <row r="664" spans="1:10" ht="35.1" hidden="1" customHeight="1">
      <c r="A664" s="13"/>
      <c r="B664" s="1"/>
      <c r="C664" s="36"/>
      <c r="D664" s="138"/>
      <c r="E664" s="267"/>
      <c r="F664" s="262"/>
      <c r="G664" s="41" t="str">
        <f>VLOOKUP(C664,'[2]Acha Air Sales Price List'!$B$1:$D$65536,3,FALSE)</f>
        <v>Exchange rate :</v>
      </c>
      <c r="H664" s="21">
        <f>ROUND(IF(ISBLANK(C664),0,VLOOKUP(C664,'[2]Acha Air Sales Price List'!$B$1:$X$65536,12,FALSE)*$M$14),2)</f>
        <v>0</v>
      </c>
      <c r="I664" s="22">
        <f t="shared" si="14"/>
        <v>0</v>
      </c>
      <c r="J664" s="14"/>
    </row>
    <row r="665" spans="1:10" ht="35.1" hidden="1" customHeight="1">
      <c r="A665" s="13"/>
      <c r="B665" s="1"/>
      <c r="C665" s="36"/>
      <c r="D665" s="138"/>
      <c r="E665" s="267"/>
      <c r="F665" s="262"/>
      <c r="G665" s="41" t="str">
        <f>VLOOKUP(C665,'[2]Acha Air Sales Price List'!$B$1:$D$65536,3,FALSE)</f>
        <v>Exchange rate :</v>
      </c>
      <c r="H665" s="21">
        <f>ROUND(IF(ISBLANK(C665),0,VLOOKUP(C665,'[2]Acha Air Sales Price List'!$B$1:$X$65536,12,FALSE)*$M$14),2)</f>
        <v>0</v>
      </c>
      <c r="I665" s="22">
        <f t="shared" si="14"/>
        <v>0</v>
      </c>
      <c r="J665" s="14"/>
    </row>
    <row r="666" spans="1:10" ht="35.1" hidden="1" customHeight="1">
      <c r="A666" s="13"/>
      <c r="B666" s="1"/>
      <c r="C666" s="36"/>
      <c r="D666" s="138"/>
      <c r="E666" s="267"/>
      <c r="F666" s="262"/>
      <c r="G666" s="41" t="str">
        <f>VLOOKUP(C666,'[2]Acha Air Sales Price List'!$B$1:$D$65536,3,FALSE)</f>
        <v>Exchange rate :</v>
      </c>
      <c r="H666" s="21">
        <f>ROUND(IF(ISBLANK(C666),0,VLOOKUP(C666,'[2]Acha Air Sales Price List'!$B$1:$X$65536,12,FALSE)*$M$14),2)</f>
        <v>0</v>
      </c>
      <c r="I666" s="22">
        <f t="shared" si="14"/>
        <v>0</v>
      </c>
      <c r="J666" s="14"/>
    </row>
    <row r="667" spans="1:10" ht="35.1" hidden="1" customHeight="1">
      <c r="A667" s="13"/>
      <c r="B667" s="1"/>
      <c r="C667" s="36"/>
      <c r="D667" s="138"/>
      <c r="E667" s="267"/>
      <c r="F667" s="262"/>
      <c r="G667" s="41" t="str">
        <f>VLOOKUP(C667,'[2]Acha Air Sales Price List'!$B$1:$D$65536,3,FALSE)</f>
        <v>Exchange rate :</v>
      </c>
      <c r="H667" s="21">
        <f>ROUND(IF(ISBLANK(C667),0,VLOOKUP(C667,'[2]Acha Air Sales Price List'!$B$1:$X$65536,12,FALSE)*$M$14),2)</f>
        <v>0</v>
      </c>
      <c r="I667" s="22">
        <f t="shared" si="14"/>
        <v>0</v>
      </c>
      <c r="J667" s="14"/>
    </row>
    <row r="668" spans="1:10" ht="35.1" hidden="1" customHeight="1">
      <c r="A668" s="13"/>
      <c r="B668" s="1"/>
      <c r="C668" s="36"/>
      <c r="D668" s="138"/>
      <c r="E668" s="267"/>
      <c r="F668" s="262"/>
      <c r="G668" s="41" t="str">
        <f>VLOOKUP(C668,'[2]Acha Air Sales Price List'!$B$1:$D$65536,3,FALSE)</f>
        <v>Exchange rate :</v>
      </c>
      <c r="H668" s="21">
        <f>ROUND(IF(ISBLANK(C668),0,VLOOKUP(C668,'[2]Acha Air Sales Price List'!$B$1:$X$65536,12,FALSE)*$M$14),2)</f>
        <v>0</v>
      </c>
      <c r="I668" s="22">
        <f t="shared" si="14"/>
        <v>0</v>
      </c>
      <c r="J668" s="14"/>
    </row>
    <row r="669" spans="1:10" ht="35.1" hidden="1" customHeight="1">
      <c r="A669" s="13"/>
      <c r="B669" s="1"/>
      <c r="C669" s="37"/>
      <c r="D669" s="119"/>
      <c r="E669" s="267"/>
      <c r="F669" s="262"/>
      <c r="G669" s="41" t="str">
        <f>VLOOKUP(C669,'[2]Acha Air Sales Price List'!$B$1:$D$65536,3,FALSE)</f>
        <v>Exchange rate :</v>
      </c>
      <c r="H669" s="21">
        <f>ROUND(IF(ISBLANK(C669),0,VLOOKUP(C669,'[2]Acha Air Sales Price List'!$B$1:$X$65536,12,FALSE)*$M$14),2)</f>
        <v>0</v>
      </c>
      <c r="I669" s="22">
        <f>ROUND(IF(ISNUMBER(B669), H669*B669, 0),5)</f>
        <v>0</v>
      </c>
      <c r="J669" s="14"/>
    </row>
    <row r="670" spans="1:10" ht="35.1" hidden="1" customHeight="1">
      <c r="A670" s="13"/>
      <c r="B670" s="1"/>
      <c r="C670" s="36"/>
      <c r="D670" s="138"/>
      <c r="E670" s="267"/>
      <c r="F670" s="262"/>
      <c r="G670" s="41" t="str">
        <f>VLOOKUP(C670,'[2]Acha Air Sales Price List'!$B$1:$D$65536,3,FALSE)</f>
        <v>Exchange rate :</v>
      </c>
      <c r="H670" s="21">
        <f>ROUND(IF(ISBLANK(C670),0,VLOOKUP(C670,'[2]Acha Air Sales Price List'!$B$1:$X$65536,12,FALSE)*$M$14),2)</f>
        <v>0</v>
      </c>
      <c r="I670" s="22">
        <f t="shared" ref="I670:I720" si="15">ROUND(IF(ISNUMBER(B670), H670*B670, 0),5)</f>
        <v>0</v>
      </c>
      <c r="J670" s="14"/>
    </row>
    <row r="671" spans="1:10" ht="35.1" hidden="1" customHeight="1">
      <c r="A671" s="13"/>
      <c r="B671" s="1"/>
      <c r="C671" s="36"/>
      <c r="D671" s="138"/>
      <c r="E671" s="267"/>
      <c r="F671" s="262"/>
      <c r="G671" s="41" t="str">
        <f>VLOOKUP(C671,'[2]Acha Air Sales Price List'!$B$1:$D$65536,3,FALSE)</f>
        <v>Exchange rate :</v>
      </c>
      <c r="H671" s="21">
        <f>ROUND(IF(ISBLANK(C671),0,VLOOKUP(C671,'[2]Acha Air Sales Price List'!$B$1:$X$65536,12,FALSE)*$M$14),2)</f>
        <v>0</v>
      </c>
      <c r="I671" s="22">
        <f t="shared" si="15"/>
        <v>0</v>
      </c>
      <c r="J671" s="14"/>
    </row>
    <row r="672" spans="1:10" ht="35.1" hidden="1" customHeight="1">
      <c r="A672" s="13"/>
      <c r="B672" s="1"/>
      <c r="C672" s="36"/>
      <c r="D672" s="138"/>
      <c r="E672" s="267"/>
      <c r="F672" s="262"/>
      <c r="G672" s="41" t="str">
        <f>VLOOKUP(C672,'[2]Acha Air Sales Price List'!$B$1:$D$65536,3,FALSE)</f>
        <v>Exchange rate :</v>
      </c>
      <c r="H672" s="21">
        <f>ROUND(IF(ISBLANK(C672),0,VLOOKUP(C672,'[2]Acha Air Sales Price List'!$B$1:$X$65536,12,FALSE)*$M$14),2)</f>
        <v>0</v>
      </c>
      <c r="I672" s="22">
        <f t="shared" si="15"/>
        <v>0</v>
      </c>
      <c r="J672" s="14"/>
    </row>
    <row r="673" spans="1:10" ht="35.1" hidden="1" customHeight="1">
      <c r="A673" s="13"/>
      <c r="B673" s="1"/>
      <c r="C673" s="36"/>
      <c r="D673" s="138"/>
      <c r="E673" s="267"/>
      <c r="F673" s="262"/>
      <c r="G673" s="41" t="str">
        <f>VLOOKUP(C673,'[2]Acha Air Sales Price List'!$B$1:$D$65536,3,FALSE)</f>
        <v>Exchange rate :</v>
      </c>
      <c r="H673" s="21">
        <f>ROUND(IF(ISBLANK(C673),0,VLOOKUP(C673,'[2]Acha Air Sales Price List'!$B$1:$X$65536,12,FALSE)*$M$14),2)</f>
        <v>0</v>
      </c>
      <c r="I673" s="22">
        <f t="shared" si="15"/>
        <v>0</v>
      </c>
      <c r="J673" s="14"/>
    </row>
    <row r="674" spans="1:10" ht="35.1" hidden="1" customHeight="1">
      <c r="A674" s="13"/>
      <c r="B674" s="1"/>
      <c r="C674" s="36"/>
      <c r="D674" s="138"/>
      <c r="E674" s="267"/>
      <c r="F674" s="262"/>
      <c r="G674" s="41" t="str">
        <f>VLOOKUP(C674,'[2]Acha Air Sales Price List'!$B$1:$D$65536,3,FALSE)</f>
        <v>Exchange rate :</v>
      </c>
      <c r="H674" s="21">
        <f>ROUND(IF(ISBLANK(C674),0,VLOOKUP(C674,'[2]Acha Air Sales Price List'!$B$1:$X$65536,12,FALSE)*$M$14),2)</f>
        <v>0</v>
      </c>
      <c r="I674" s="22">
        <f t="shared" si="15"/>
        <v>0</v>
      </c>
      <c r="J674" s="14"/>
    </row>
    <row r="675" spans="1:10" ht="35.1" hidden="1" customHeight="1">
      <c r="A675" s="13"/>
      <c r="B675" s="1"/>
      <c r="C675" s="36"/>
      <c r="D675" s="138"/>
      <c r="E675" s="267"/>
      <c r="F675" s="262"/>
      <c r="G675" s="41" t="str">
        <f>VLOOKUP(C675,'[2]Acha Air Sales Price List'!$B$1:$D$65536,3,FALSE)</f>
        <v>Exchange rate :</v>
      </c>
      <c r="H675" s="21">
        <f>ROUND(IF(ISBLANK(C675),0,VLOOKUP(C675,'[2]Acha Air Sales Price List'!$B$1:$X$65536,12,FALSE)*$M$14),2)</f>
        <v>0</v>
      </c>
      <c r="I675" s="22">
        <f t="shared" si="15"/>
        <v>0</v>
      </c>
      <c r="J675" s="14"/>
    </row>
    <row r="676" spans="1:10" ht="35.1" hidden="1" customHeight="1">
      <c r="A676" s="13"/>
      <c r="B676" s="1"/>
      <c r="C676" s="36"/>
      <c r="D676" s="138"/>
      <c r="E676" s="267"/>
      <c r="F676" s="262"/>
      <c r="G676" s="41" t="str">
        <f>VLOOKUP(C676,'[2]Acha Air Sales Price List'!$B$1:$D$65536,3,FALSE)</f>
        <v>Exchange rate :</v>
      </c>
      <c r="H676" s="21">
        <f>ROUND(IF(ISBLANK(C676),0,VLOOKUP(C676,'[2]Acha Air Sales Price List'!$B$1:$X$65536,12,FALSE)*$M$14),2)</f>
        <v>0</v>
      </c>
      <c r="I676" s="22">
        <f t="shared" si="15"/>
        <v>0</v>
      </c>
      <c r="J676" s="14"/>
    </row>
    <row r="677" spans="1:10" ht="35.1" hidden="1" customHeight="1">
      <c r="A677" s="13"/>
      <c r="B677" s="1"/>
      <c r="C677" s="36"/>
      <c r="D677" s="138"/>
      <c r="E677" s="267"/>
      <c r="F677" s="262"/>
      <c r="G677" s="41" t="str">
        <f>VLOOKUP(C677,'[2]Acha Air Sales Price List'!$B$1:$D$65536,3,FALSE)</f>
        <v>Exchange rate :</v>
      </c>
      <c r="H677" s="21">
        <f>ROUND(IF(ISBLANK(C677),0,VLOOKUP(C677,'[2]Acha Air Sales Price List'!$B$1:$X$65536,12,FALSE)*$M$14),2)</f>
        <v>0</v>
      </c>
      <c r="I677" s="22">
        <f t="shared" si="15"/>
        <v>0</v>
      </c>
      <c r="J677" s="14"/>
    </row>
    <row r="678" spans="1:10" ht="35.1" hidden="1" customHeight="1">
      <c r="A678" s="13"/>
      <c r="B678" s="1"/>
      <c r="C678" s="36"/>
      <c r="D678" s="138"/>
      <c r="E678" s="267"/>
      <c r="F678" s="262"/>
      <c r="G678" s="41" t="str">
        <f>VLOOKUP(C678,'[2]Acha Air Sales Price List'!$B$1:$D$65536,3,FALSE)</f>
        <v>Exchange rate :</v>
      </c>
      <c r="H678" s="21">
        <f>ROUND(IF(ISBLANK(C678),0,VLOOKUP(C678,'[2]Acha Air Sales Price List'!$B$1:$X$65536,12,FALSE)*$M$14),2)</f>
        <v>0</v>
      </c>
      <c r="I678" s="22">
        <f t="shared" si="15"/>
        <v>0</v>
      </c>
      <c r="J678" s="14"/>
    </row>
    <row r="679" spans="1:10" ht="35.1" hidden="1" customHeight="1">
      <c r="A679" s="13"/>
      <c r="B679" s="1"/>
      <c r="C679" s="36"/>
      <c r="D679" s="138"/>
      <c r="E679" s="267"/>
      <c r="F679" s="262"/>
      <c r="G679" s="41" t="str">
        <f>VLOOKUP(C679,'[2]Acha Air Sales Price List'!$B$1:$D$65536,3,FALSE)</f>
        <v>Exchange rate :</v>
      </c>
      <c r="H679" s="21">
        <f>ROUND(IF(ISBLANK(C679),0,VLOOKUP(C679,'[2]Acha Air Sales Price List'!$B$1:$X$65536,12,FALSE)*$M$14),2)</f>
        <v>0</v>
      </c>
      <c r="I679" s="22">
        <f t="shared" si="15"/>
        <v>0</v>
      </c>
      <c r="J679" s="14"/>
    </row>
    <row r="680" spans="1:10" ht="35.1" hidden="1" customHeight="1">
      <c r="A680" s="13"/>
      <c r="B680" s="1"/>
      <c r="C680" s="36"/>
      <c r="D680" s="138"/>
      <c r="E680" s="267"/>
      <c r="F680" s="262"/>
      <c r="G680" s="41" t="str">
        <f>VLOOKUP(C680,'[2]Acha Air Sales Price List'!$B$1:$D$65536,3,FALSE)</f>
        <v>Exchange rate :</v>
      </c>
      <c r="H680" s="21">
        <f>ROUND(IF(ISBLANK(C680),0,VLOOKUP(C680,'[2]Acha Air Sales Price List'!$B$1:$X$65536,12,FALSE)*$M$14),2)</f>
        <v>0</v>
      </c>
      <c r="I680" s="22">
        <f t="shared" si="15"/>
        <v>0</v>
      </c>
      <c r="J680" s="14"/>
    </row>
    <row r="681" spans="1:10" ht="35.1" hidden="1" customHeight="1">
      <c r="A681" s="13"/>
      <c r="B681" s="1"/>
      <c r="C681" s="36"/>
      <c r="D681" s="138"/>
      <c r="E681" s="267"/>
      <c r="F681" s="262"/>
      <c r="G681" s="41" t="str">
        <f>VLOOKUP(C681,'[2]Acha Air Sales Price List'!$B$1:$D$65536,3,FALSE)</f>
        <v>Exchange rate :</v>
      </c>
      <c r="H681" s="21">
        <f>ROUND(IF(ISBLANK(C681),0,VLOOKUP(C681,'[2]Acha Air Sales Price List'!$B$1:$X$65536,12,FALSE)*$M$14),2)</f>
        <v>0</v>
      </c>
      <c r="I681" s="22">
        <f t="shared" si="15"/>
        <v>0</v>
      </c>
      <c r="J681" s="14"/>
    </row>
    <row r="682" spans="1:10" ht="35.1" hidden="1" customHeight="1">
      <c r="A682" s="13"/>
      <c r="B682" s="1"/>
      <c r="C682" s="36"/>
      <c r="D682" s="138"/>
      <c r="E682" s="267"/>
      <c r="F682" s="262"/>
      <c r="G682" s="41" t="str">
        <f>VLOOKUP(C682,'[2]Acha Air Sales Price List'!$B$1:$D$65536,3,FALSE)</f>
        <v>Exchange rate :</v>
      </c>
      <c r="H682" s="21">
        <f>ROUND(IF(ISBLANK(C682),0,VLOOKUP(C682,'[2]Acha Air Sales Price List'!$B$1:$X$65536,12,FALSE)*$M$14),2)</f>
        <v>0</v>
      </c>
      <c r="I682" s="22">
        <f t="shared" si="15"/>
        <v>0</v>
      </c>
      <c r="J682" s="14"/>
    </row>
    <row r="683" spans="1:10" ht="35.1" hidden="1" customHeight="1">
      <c r="A683" s="13"/>
      <c r="B683" s="1"/>
      <c r="C683" s="36"/>
      <c r="D683" s="138"/>
      <c r="E683" s="267"/>
      <c r="F683" s="262"/>
      <c r="G683" s="41" t="str">
        <f>VLOOKUP(C683,'[2]Acha Air Sales Price List'!$B$1:$D$65536,3,FALSE)</f>
        <v>Exchange rate :</v>
      </c>
      <c r="H683" s="21">
        <f>ROUND(IF(ISBLANK(C683),0,VLOOKUP(C683,'[2]Acha Air Sales Price List'!$B$1:$X$65536,12,FALSE)*$M$14),2)</f>
        <v>0</v>
      </c>
      <c r="I683" s="22">
        <f t="shared" si="15"/>
        <v>0</v>
      </c>
      <c r="J683" s="14"/>
    </row>
    <row r="684" spans="1:10" ht="35.1" hidden="1" customHeight="1">
      <c r="A684" s="13"/>
      <c r="B684" s="1"/>
      <c r="C684" s="36"/>
      <c r="D684" s="138"/>
      <c r="E684" s="267"/>
      <c r="F684" s="262"/>
      <c r="G684" s="41" t="str">
        <f>VLOOKUP(C684,'[2]Acha Air Sales Price List'!$B$1:$D$65536,3,FALSE)</f>
        <v>Exchange rate :</v>
      </c>
      <c r="H684" s="21">
        <f>ROUND(IF(ISBLANK(C684),0,VLOOKUP(C684,'[2]Acha Air Sales Price List'!$B$1:$X$65536,12,FALSE)*$M$14),2)</f>
        <v>0</v>
      </c>
      <c r="I684" s="22">
        <f t="shared" si="15"/>
        <v>0</v>
      </c>
      <c r="J684" s="14"/>
    </row>
    <row r="685" spans="1:10" ht="35.1" hidden="1" customHeight="1">
      <c r="A685" s="13"/>
      <c r="B685" s="1"/>
      <c r="C685" s="36"/>
      <c r="D685" s="138"/>
      <c r="E685" s="267"/>
      <c r="F685" s="262"/>
      <c r="G685" s="41" t="str">
        <f>VLOOKUP(C685,'[2]Acha Air Sales Price List'!$B$1:$D$65536,3,FALSE)</f>
        <v>Exchange rate :</v>
      </c>
      <c r="H685" s="21">
        <f>ROUND(IF(ISBLANK(C685),0,VLOOKUP(C685,'[2]Acha Air Sales Price List'!$B$1:$X$65536,12,FALSE)*$M$14),2)</f>
        <v>0</v>
      </c>
      <c r="I685" s="22">
        <f t="shared" si="15"/>
        <v>0</v>
      </c>
      <c r="J685" s="14"/>
    </row>
    <row r="686" spans="1:10" ht="35.1" hidden="1" customHeight="1">
      <c r="A686" s="13"/>
      <c r="B686" s="1"/>
      <c r="C686" s="36"/>
      <c r="D686" s="138"/>
      <c r="E686" s="267"/>
      <c r="F686" s="262"/>
      <c r="G686" s="41" t="str">
        <f>VLOOKUP(C686,'[2]Acha Air Sales Price List'!$B$1:$D$65536,3,FALSE)</f>
        <v>Exchange rate :</v>
      </c>
      <c r="H686" s="21">
        <f>ROUND(IF(ISBLANK(C686),0,VLOOKUP(C686,'[2]Acha Air Sales Price List'!$B$1:$X$65536,12,FALSE)*$M$14),2)</f>
        <v>0</v>
      </c>
      <c r="I686" s="22">
        <f t="shared" si="15"/>
        <v>0</v>
      </c>
      <c r="J686" s="14"/>
    </row>
    <row r="687" spans="1:10" ht="35.1" hidden="1" customHeight="1">
      <c r="A687" s="13"/>
      <c r="B687" s="1"/>
      <c r="C687" s="36"/>
      <c r="D687" s="138"/>
      <c r="E687" s="267"/>
      <c r="F687" s="262"/>
      <c r="G687" s="41" t="str">
        <f>VLOOKUP(C687,'[2]Acha Air Sales Price List'!$B$1:$D$65536,3,FALSE)</f>
        <v>Exchange rate :</v>
      </c>
      <c r="H687" s="21">
        <f>ROUND(IF(ISBLANK(C687),0,VLOOKUP(C687,'[2]Acha Air Sales Price List'!$B$1:$X$65536,12,FALSE)*$M$14),2)</f>
        <v>0</v>
      </c>
      <c r="I687" s="22">
        <f t="shared" si="15"/>
        <v>0</v>
      </c>
      <c r="J687" s="14"/>
    </row>
    <row r="688" spans="1:10" ht="35.1" hidden="1" customHeight="1">
      <c r="A688" s="13"/>
      <c r="B688" s="1"/>
      <c r="C688" s="36"/>
      <c r="D688" s="138"/>
      <c r="E688" s="267"/>
      <c r="F688" s="262"/>
      <c r="G688" s="41" t="str">
        <f>VLOOKUP(C688,'[2]Acha Air Sales Price List'!$B$1:$D$65536,3,FALSE)</f>
        <v>Exchange rate :</v>
      </c>
      <c r="H688" s="21">
        <f>ROUND(IF(ISBLANK(C688),0,VLOOKUP(C688,'[2]Acha Air Sales Price List'!$B$1:$X$65536,12,FALSE)*$M$14),2)</f>
        <v>0</v>
      </c>
      <c r="I688" s="22">
        <f t="shared" si="15"/>
        <v>0</v>
      </c>
      <c r="J688" s="14"/>
    </row>
    <row r="689" spans="1:10" ht="35.1" hidden="1" customHeight="1">
      <c r="A689" s="13"/>
      <c r="B689" s="1"/>
      <c r="C689" s="36"/>
      <c r="D689" s="138"/>
      <c r="E689" s="267"/>
      <c r="F689" s="262"/>
      <c r="G689" s="41" t="str">
        <f>VLOOKUP(C689,'[2]Acha Air Sales Price List'!$B$1:$D$65536,3,FALSE)</f>
        <v>Exchange rate :</v>
      </c>
      <c r="H689" s="21">
        <f>ROUND(IF(ISBLANK(C689),0,VLOOKUP(C689,'[2]Acha Air Sales Price List'!$B$1:$X$65536,12,FALSE)*$M$14),2)</f>
        <v>0</v>
      </c>
      <c r="I689" s="22">
        <f t="shared" si="15"/>
        <v>0</v>
      </c>
      <c r="J689" s="14"/>
    </row>
    <row r="690" spans="1:10" ht="35.1" hidden="1" customHeight="1">
      <c r="A690" s="13"/>
      <c r="B690" s="1"/>
      <c r="C690" s="36"/>
      <c r="D690" s="138"/>
      <c r="E690" s="267"/>
      <c r="F690" s="262"/>
      <c r="G690" s="41" t="str">
        <f>VLOOKUP(C690,'[2]Acha Air Sales Price List'!$B$1:$D$65536,3,FALSE)</f>
        <v>Exchange rate :</v>
      </c>
      <c r="H690" s="21">
        <f>ROUND(IF(ISBLANK(C690),0,VLOOKUP(C690,'[2]Acha Air Sales Price List'!$B$1:$X$65536,12,FALSE)*$M$14),2)</f>
        <v>0</v>
      </c>
      <c r="I690" s="22">
        <f t="shared" si="15"/>
        <v>0</v>
      </c>
      <c r="J690" s="14"/>
    </row>
    <row r="691" spans="1:10" ht="35.1" hidden="1" customHeight="1">
      <c r="A691" s="13"/>
      <c r="B691" s="1"/>
      <c r="C691" s="36"/>
      <c r="D691" s="138"/>
      <c r="E691" s="267"/>
      <c r="F691" s="262"/>
      <c r="G691" s="41" t="str">
        <f>VLOOKUP(C691,'[2]Acha Air Sales Price List'!$B$1:$D$65536,3,FALSE)</f>
        <v>Exchange rate :</v>
      </c>
      <c r="H691" s="21">
        <f>ROUND(IF(ISBLANK(C691),0,VLOOKUP(C691,'[2]Acha Air Sales Price List'!$B$1:$X$65536,12,FALSE)*$M$14),2)</f>
        <v>0</v>
      </c>
      <c r="I691" s="22">
        <f t="shared" si="15"/>
        <v>0</v>
      </c>
      <c r="J691" s="14"/>
    </row>
    <row r="692" spans="1:10" ht="35.1" hidden="1" customHeight="1">
      <c r="A692" s="13"/>
      <c r="B692" s="1"/>
      <c r="C692" s="36"/>
      <c r="D692" s="138"/>
      <c r="E692" s="267"/>
      <c r="F692" s="262"/>
      <c r="G692" s="41" t="str">
        <f>VLOOKUP(C692,'[2]Acha Air Sales Price List'!$B$1:$D$65536,3,FALSE)</f>
        <v>Exchange rate :</v>
      </c>
      <c r="H692" s="21">
        <f>ROUND(IF(ISBLANK(C692),0,VLOOKUP(C692,'[2]Acha Air Sales Price List'!$B$1:$X$65536,12,FALSE)*$M$14),2)</f>
        <v>0</v>
      </c>
      <c r="I692" s="22">
        <f t="shared" si="15"/>
        <v>0</v>
      </c>
      <c r="J692" s="14"/>
    </row>
    <row r="693" spans="1:10" ht="35.1" hidden="1" customHeight="1">
      <c r="A693" s="13"/>
      <c r="B693" s="1"/>
      <c r="C693" s="37"/>
      <c r="D693" s="119"/>
      <c r="E693" s="267"/>
      <c r="F693" s="262"/>
      <c r="G693" s="41" t="str">
        <f>VLOOKUP(C693,'[2]Acha Air Sales Price List'!$B$1:$D$65536,3,FALSE)</f>
        <v>Exchange rate :</v>
      </c>
      <c r="H693" s="21">
        <f>ROUND(IF(ISBLANK(C693),0,VLOOKUP(C693,'[2]Acha Air Sales Price List'!$B$1:$X$65536,12,FALSE)*$M$14),2)</f>
        <v>0</v>
      </c>
      <c r="I693" s="22">
        <f t="shared" si="15"/>
        <v>0</v>
      </c>
      <c r="J693" s="14"/>
    </row>
    <row r="694" spans="1:10" ht="35.1" hidden="1" customHeight="1">
      <c r="A694" s="13"/>
      <c r="B694" s="1"/>
      <c r="C694" s="36"/>
      <c r="D694" s="138"/>
      <c r="E694" s="267"/>
      <c r="F694" s="262"/>
      <c r="G694" s="41" t="str">
        <f>VLOOKUP(C694,'[2]Acha Air Sales Price List'!$B$1:$D$65536,3,FALSE)</f>
        <v>Exchange rate :</v>
      </c>
      <c r="H694" s="21">
        <f>ROUND(IF(ISBLANK(C694),0,VLOOKUP(C694,'[2]Acha Air Sales Price List'!$B$1:$X$65536,12,FALSE)*$M$14),2)</f>
        <v>0</v>
      </c>
      <c r="I694" s="22">
        <f t="shared" si="15"/>
        <v>0</v>
      </c>
      <c r="J694" s="14"/>
    </row>
    <row r="695" spans="1:10" ht="35.1" hidden="1" customHeight="1">
      <c r="A695" s="13"/>
      <c r="B695" s="1"/>
      <c r="C695" s="36"/>
      <c r="D695" s="138"/>
      <c r="E695" s="267"/>
      <c r="F695" s="262"/>
      <c r="G695" s="41" t="str">
        <f>VLOOKUP(C695,'[2]Acha Air Sales Price List'!$B$1:$D$65536,3,FALSE)</f>
        <v>Exchange rate :</v>
      </c>
      <c r="H695" s="21">
        <f>ROUND(IF(ISBLANK(C695),0,VLOOKUP(C695,'[2]Acha Air Sales Price List'!$B$1:$X$65536,12,FALSE)*$M$14),2)</f>
        <v>0</v>
      </c>
      <c r="I695" s="22">
        <f t="shared" si="15"/>
        <v>0</v>
      </c>
      <c r="J695" s="14"/>
    </row>
    <row r="696" spans="1:10" ht="35.1" hidden="1" customHeight="1">
      <c r="A696" s="13"/>
      <c r="B696" s="1"/>
      <c r="C696" s="36"/>
      <c r="D696" s="138"/>
      <c r="E696" s="267"/>
      <c r="F696" s="262"/>
      <c r="G696" s="41" t="str">
        <f>VLOOKUP(C696,'[2]Acha Air Sales Price List'!$B$1:$D$65536,3,FALSE)</f>
        <v>Exchange rate :</v>
      </c>
      <c r="H696" s="21">
        <f>ROUND(IF(ISBLANK(C696),0,VLOOKUP(C696,'[2]Acha Air Sales Price List'!$B$1:$X$65536,12,FALSE)*$M$14),2)</f>
        <v>0</v>
      </c>
      <c r="I696" s="22">
        <f t="shared" si="15"/>
        <v>0</v>
      </c>
      <c r="J696" s="14"/>
    </row>
    <row r="697" spans="1:10" ht="35.1" hidden="1" customHeight="1">
      <c r="A697" s="13"/>
      <c r="B697" s="1"/>
      <c r="C697" s="36"/>
      <c r="D697" s="138"/>
      <c r="E697" s="267"/>
      <c r="F697" s="262"/>
      <c r="G697" s="41" t="str">
        <f>VLOOKUP(C697,'[2]Acha Air Sales Price List'!$B$1:$D$65536,3,FALSE)</f>
        <v>Exchange rate :</v>
      </c>
      <c r="H697" s="21">
        <f>ROUND(IF(ISBLANK(C697),0,VLOOKUP(C697,'[2]Acha Air Sales Price List'!$B$1:$X$65536,12,FALSE)*$M$14),2)</f>
        <v>0</v>
      </c>
      <c r="I697" s="22">
        <f t="shared" si="15"/>
        <v>0</v>
      </c>
      <c r="J697" s="14"/>
    </row>
    <row r="698" spans="1:10" ht="35.1" hidden="1" customHeight="1">
      <c r="A698" s="13"/>
      <c r="B698" s="1"/>
      <c r="C698" s="36"/>
      <c r="D698" s="138"/>
      <c r="E698" s="267"/>
      <c r="F698" s="262"/>
      <c r="G698" s="41" t="str">
        <f>VLOOKUP(C698,'[2]Acha Air Sales Price List'!$B$1:$D$65536,3,FALSE)</f>
        <v>Exchange rate :</v>
      </c>
      <c r="H698" s="21">
        <f>ROUND(IF(ISBLANK(C698),0,VLOOKUP(C698,'[2]Acha Air Sales Price List'!$B$1:$X$65536,12,FALSE)*$M$14),2)</f>
        <v>0</v>
      </c>
      <c r="I698" s="22">
        <f t="shared" si="15"/>
        <v>0</v>
      </c>
      <c r="J698" s="14"/>
    </row>
    <row r="699" spans="1:10" ht="35.1" hidden="1" customHeight="1">
      <c r="A699" s="13"/>
      <c r="B699" s="1"/>
      <c r="C699" s="36"/>
      <c r="D699" s="138"/>
      <c r="E699" s="267"/>
      <c r="F699" s="262"/>
      <c r="G699" s="41" t="str">
        <f>VLOOKUP(C699,'[2]Acha Air Sales Price List'!$B$1:$D$65536,3,FALSE)</f>
        <v>Exchange rate :</v>
      </c>
      <c r="H699" s="21">
        <f>ROUND(IF(ISBLANK(C699),0,VLOOKUP(C699,'[2]Acha Air Sales Price List'!$B$1:$X$65536,12,FALSE)*$M$14),2)</f>
        <v>0</v>
      </c>
      <c r="I699" s="22">
        <f t="shared" si="15"/>
        <v>0</v>
      </c>
      <c r="J699" s="14"/>
    </row>
    <row r="700" spans="1:10" ht="35.1" hidden="1" customHeight="1">
      <c r="A700" s="13"/>
      <c r="B700" s="1"/>
      <c r="C700" s="36"/>
      <c r="D700" s="138"/>
      <c r="E700" s="267"/>
      <c r="F700" s="262"/>
      <c r="G700" s="41" t="str">
        <f>VLOOKUP(C700,'[2]Acha Air Sales Price List'!$B$1:$D$65536,3,FALSE)</f>
        <v>Exchange rate :</v>
      </c>
      <c r="H700" s="21">
        <f>ROUND(IF(ISBLANK(C700),0,VLOOKUP(C700,'[2]Acha Air Sales Price List'!$B$1:$X$65536,12,FALSE)*$M$14),2)</f>
        <v>0</v>
      </c>
      <c r="I700" s="22">
        <f t="shared" si="15"/>
        <v>0</v>
      </c>
      <c r="J700" s="14"/>
    </row>
    <row r="701" spans="1:10" ht="35.1" hidden="1" customHeight="1">
      <c r="A701" s="13"/>
      <c r="B701" s="1"/>
      <c r="C701" s="36"/>
      <c r="D701" s="138"/>
      <c r="E701" s="267"/>
      <c r="F701" s="262"/>
      <c r="G701" s="41" t="str">
        <f>VLOOKUP(C701,'[2]Acha Air Sales Price List'!$B$1:$D$65536,3,FALSE)</f>
        <v>Exchange rate :</v>
      </c>
      <c r="H701" s="21">
        <f>ROUND(IF(ISBLANK(C701),0,VLOOKUP(C701,'[2]Acha Air Sales Price List'!$B$1:$X$65536,12,FALSE)*$M$14),2)</f>
        <v>0</v>
      </c>
      <c r="I701" s="22">
        <f t="shared" si="15"/>
        <v>0</v>
      </c>
      <c r="J701" s="14"/>
    </row>
    <row r="702" spans="1:10" ht="35.1" hidden="1" customHeight="1">
      <c r="A702" s="13"/>
      <c r="B702" s="1"/>
      <c r="C702" s="36"/>
      <c r="D702" s="138"/>
      <c r="E702" s="267"/>
      <c r="F702" s="262"/>
      <c r="G702" s="41" t="str">
        <f>VLOOKUP(C702,'[2]Acha Air Sales Price List'!$B$1:$D$65536,3,FALSE)</f>
        <v>Exchange rate :</v>
      </c>
      <c r="H702" s="21">
        <f>ROUND(IF(ISBLANK(C702),0,VLOOKUP(C702,'[2]Acha Air Sales Price List'!$B$1:$X$65536,12,FALSE)*$M$14),2)</f>
        <v>0</v>
      </c>
      <c r="I702" s="22">
        <f t="shared" si="15"/>
        <v>0</v>
      </c>
      <c r="J702" s="14"/>
    </row>
    <row r="703" spans="1:10" ht="35.1" hidden="1" customHeight="1">
      <c r="A703" s="13"/>
      <c r="B703" s="1"/>
      <c r="C703" s="36"/>
      <c r="D703" s="138"/>
      <c r="E703" s="267"/>
      <c r="F703" s="262"/>
      <c r="G703" s="41" t="str">
        <f>VLOOKUP(C703,'[2]Acha Air Sales Price List'!$B$1:$D$65536,3,FALSE)</f>
        <v>Exchange rate :</v>
      </c>
      <c r="H703" s="21">
        <f>ROUND(IF(ISBLANK(C703),0,VLOOKUP(C703,'[2]Acha Air Sales Price List'!$B$1:$X$65536,12,FALSE)*$M$14),2)</f>
        <v>0</v>
      </c>
      <c r="I703" s="22">
        <f t="shared" si="15"/>
        <v>0</v>
      </c>
      <c r="J703" s="14"/>
    </row>
    <row r="704" spans="1:10" ht="35.1" hidden="1" customHeight="1">
      <c r="A704" s="13"/>
      <c r="B704" s="1"/>
      <c r="C704" s="36"/>
      <c r="D704" s="138"/>
      <c r="E704" s="267"/>
      <c r="F704" s="262"/>
      <c r="G704" s="41" t="str">
        <f>VLOOKUP(C704,'[2]Acha Air Sales Price List'!$B$1:$D$65536,3,FALSE)</f>
        <v>Exchange rate :</v>
      </c>
      <c r="H704" s="21">
        <f>ROUND(IF(ISBLANK(C704),0,VLOOKUP(C704,'[2]Acha Air Sales Price List'!$B$1:$X$65536,12,FALSE)*$M$14),2)</f>
        <v>0</v>
      </c>
      <c r="I704" s="22">
        <f t="shared" si="15"/>
        <v>0</v>
      </c>
      <c r="J704" s="14"/>
    </row>
    <row r="705" spans="1:10" ht="35.1" hidden="1" customHeight="1">
      <c r="A705" s="13"/>
      <c r="B705" s="1"/>
      <c r="C705" s="36"/>
      <c r="D705" s="138"/>
      <c r="E705" s="267"/>
      <c r="F705" s="262"/>
      <c r="G705" s="41" t="str">
        <f>VLOOKUP(C705,'[2]Acha Air Sales Price List'!$B$1:$D$65536,3,FALSE)</f>
        <v>Exchange rate :</v>
      </c>
      <c r="H705" s="21">
        <f>ROUND(IF(ISBLANK(C705),0,VLOOKUP(C705,'[2]Acha Air Sales Price List'!$B$1:$X$65536,12,FALSE)*$M$14),2)</f>
        <v>0</v>
      </c>
      <c r="I705" s="22">
        <f t="shared" si="15"/>
        <v>0</v>
      </c>
      <c r="J705" s="14"/>
    </row>
    <row r="706" spans="1:10" ht="35.1" hidden="1" customHeight="1">
      <c r="A706" s="13"/>
      <c r="B706" s="1"/>
      <c r="C706" s="36"/>
      <c r="D706" s="138"/>
      <c r="E706" s="267"/>
      <c r="F706" s="262"/>
      <c r="G706" s="41" t="str">
        <f>VLOOKUP(C706,'[2]Acha Air Sales Price List'!$B$1:$D$65536,3,FALSE)</f>
        <v>Exchange rate :</v>
      </c>
      <c r="H706" s="21">
        <f>ROUND(IF(ISBLANK(C706),0,VLOOKUP(C706,'[2]Acha Air Sales Price List'!$B$1:$X$65536,12,FALSE)*$M$14),2)</f>
        <v>0</v>
      </c>
      <c r="I706" s="22">
        <f t="shared" si="15"/>
        <v>0</v>
      </c>
      <c r="J706" s="14"/>
    </row>
    <row r="707" spans="1:10" ht="35.1" hidden="1" customHeight="1">
      <c r="A707" s="13"/>
      <c r="B707" s="1"/>
      <c r="C707" s="36"/>
      <c r="D707" s="138"/>
      <c r="E707" s="267"/>
      <c r="F707" s="262"/>
      <c r="G707" s="41" t="str">
        <f>VLOOKUP(C707,'[2]Acha Air Sales Price List'!$B$1:$D$65536,3,FALSE)</f>
        <v>Exchange rate :</v>
      </c>
      <c r="H707" s="21">
        <f>ROUND(IF(ISBLANK(C707),0,VLOOKUP(C707,'[2]Acha Air Sales Price List'!$B$1:$X$65536,12,FALSE)*$M$14),2)</f>
        <v>0</v>
      </c>
      <c r="I707" s="22">
        <f t="shared" si="15"/>
        <v>0</v>
      </c>
      <c r="J707" s="14"/>
    </row>
    <row r="708" spans="1:10" ht="35.1" hidden="1" customHeight="1">
      <c r="A708" s="13"/>
      <c r="B708" s="1"/>
      <c r="C708" s="36"/>
      <c r="D708" s="138"/>
      <c r="E708" s="267"/>
      <c r="F708" s="262"/>
      <c r="G708" s="41" t="str">
        <f>VLOOKUP(C708,'[2]Acha Air Sales Price List'!$B$1:$D$65536,3,FALSE)</f>
        <v>Exchange rate :</v>
      </c>
      <c r="H708" s="21">
        <f>ROUND(IF(ISBLANK(C708),0,VLOOKUP(C708,'[2]Acha Air Sales Price List'!$B$1:$X$65536,12,FALSE)*$M$14),2)</f>
        <v>0</v>
      </c>
      <c r="I708" s="22">
        <f t="shared" si="15"/>
        <v>0</v>
      </c>
      <c r="J708" s="14"/>
    </row>
    <row r="709" spans="1:10" ht="35.1" hidden="1" customHeight="1">
      <c r="A709" s="13"/>
      <c r="B709" s="1"/>
      <c r="C709" s="36"/>
      <c r="D709" s="138"/>
      <c r="E709" s="267"/>
      <c r="F709" s="262"/>
      <c r="G709" s="41" t="str">
        <f>VLOOKUP(C709,'[2]Acha Air Sales Price List'!$B$1:$D$65536,3,FALSE)</f>
        <v>Exchange rate :</v>
      </c>
      <c r="H709" s="21">
        <f>ROUND(IF(ISBLANK(C709),0,VLOOKUP(C709,'[2]Acha Air Sales Price List'!$B$1:$X$65536,12,FALSE)*$M$14),2)</f>
        <v>0</v>
      </c>
      <c r="I709" s="22">
        <f t="shared" si="15"/>
        <v>0</v>
      </c>
      <c r="J709" s="14"/>
    </row>
    <row r="710" spans="1:10" ht="35.1" hidden="1" customHeight="1">
      <c r="A710" s="13"/>
      <c r="B710" s="1"/>
      <c r="C710" s="36"/>
      <c r="D710" s="138"/>
      <c r="E710" s="267"/>
      <c r="F710" s="262"/>
      <c r="G710" s="41" t="str">
        <f>VLOOKUP(C710,'[2]Acha Air Sales Price List'!$B$1:$D$65536,3,FALSE)</f>
        <v>Exchange rate :</v>
      </c>
      <c r="H710" s="21">
        <f>ROUND(IF(ISBLANK(C710),0,VLOOKUP(C710,'[2]Acha Air Sales Price List'!$B$1:$X$65536,12,FALSE)*$M$14),2)</f>
        <v>0</v>
      </c>
      <c r="I710" s="22">
        <f t="shared" si="15"/>
        <v>0</v>
      </c>
      <c r="J710" s="14"/>
    </row>
    <row r="711" spans="1:10" ht="35.1" hidden="1" customHeight="1">
      <c r="A711" s="13"/>
      <c r="B711" s="1"/>
      <c r="C711" s="36"/>
      <c r="D711" s="138"/>
      <c r="E711" s="267"/>
      <c r="F711" s="262"/>
      <c r="G711" s="41" t="str">
        <f>VLOOKUP(C711,'[2]Acha Air Sales Price List'!$B$1:$D$65536,3,FALSE)</f>
        <v>Exchange rate :</v>
      </c>
      <c r="H711" s="21">
        <f>ROUND(IF(ISBLANK(C711),0,VLOOKUP(C711,'[2]Acha Air Sales Price List'!$B$1:$X$65536,12,FALSE)*$M$14),2)</f>
        <v>0</v>
      </c>
      <c r="I711" s="22">
        <f t="shared" si="15"/>
        <v>0</v>
      </c>
      <c r="J711" s="14"/>
    </row>
    <row r="712" spans="1:10" ht="35.1" hidden="1" customHeight="1">
      <c r="A712" s="13"/>
      <c r="B712" s="1"/>
      <c r="C712" s="36"/>
      <c r="D712" s="138"/>
      <c r="E712" s="267"/>
      <c r="F712" s="262"/>
      <c r="G712" s="41" t="str">
        <f>VLOOKUP(C712,'[2]Acha Air Sales Price List'!$B$1:$D$65536,3,FALSE)</f>
        <v>Exchange rate :</v>
      </c>
      <c r="H712" s="21">
        <f>ROUND(IF(ISBLANK(C712),0,VLOOKUP(C712,'[2]Acha Air Sales Price List'!$B$1:$X$65536,12,FALSE)*$M$14),2)</f>
        <v>0</v>
      </c>
      <c r="I712" s="22">
        <f t="shared" si="15"/>
        <v>0</v>
      </c>
      <c r="J712" s="14"/>
    </row>
    <row r="713" spans="1:10" ht="35.1" hidden="1" customHeight="1">
      <c r="A713" s="13"/>
      <c r="B713" s="1"/>
      <c r="C713" s="36"/>
      <c r="D713" s="138"/>
      <c r="E713" s="267"/>
      <c r="F713" s="262"/>
      <c r="G713" s="41" t="str">
        <f>VLOOKUP(C713,'[2]Acha Air Sales Price List'!$B$1:$D$65536,3,FALSE)</f>
        <v>Exchange rate :</v>
      </c>
      <c r="H713" s="21">
        <f>ROUND(IF(ISBLANK(C713),0,VLOOKUP(C713,'[2]Acha Air Sales Price List'!$B$1:$X$65536,12,FALSE)*$M$14),2)</f>
        <v>0</v>
      </c>
      <c r="I713" s="22">
        <f t="shared" si="15"/>
        <v>0</v>
      </c>
      <c r="J713" s="14"/>
    </row>
    <row r="714" spans="1:10" ht="35.1" hidden="1" customHeight="1">
      <c r="A714" s="13"/>
      <c r="B714" s="1"/>
      <c r="C714" s="36"/>
      <c r="D714" s="138"/>
      <c r="E714" s="267"/>
      <c r="F714" s="262"/>
      <c r="G714" s="41" t="str">
        <f>VLOOKUP(C714,'[2]Acha Air Sales Price List'!$B$1:$D$65536,3,FALSE)</f>
        <v>Exchange rate :</v>
      </c>
      <c r="H714" s="21">
        <f>ROUND(IF(ISBLANK(C714),0,VLOOKUP(C714,'[2]Acha Air Sales Price List'!$B$1:$X$65536,12,FALSE)*$M$14),2)</f>
        <v>0</v>
      </c>
      <c r="I714" s="22">
        <f t="shared" si="15"/>
        <v>0</v>
      </c>
      <c r="J714" s="14"/>
    </row>
    <row r="715" spans="1:10" ht="35.1" hidden="1" customHeight="1">
      <c r="A715" s="13"/>
      <c r="B715" s="1"/>
      <c r="C715" s="36"/>
      <c r="D715" s="138"/>
      <c r="E715" s="267"/>
      <c r="F715" s="262"/>
      <c r="G715" s="41" t="str">
        <f>VLOOKUP(C715,'[2]Acha Air Sales Price List'!$B$1:$D$65536,3,FALSE)</f>
        <v>Exchange rate :</v>
      </c>
      <c r="H715" s="21">
        <f>ROUND(IF(ISBLANK(C715),0,VLOOKUP(C715,'[2]Acha Air Sales Price List'!$B$1:$X$65536,12,FALSE)*$M$14),2)</f>
        <v>0</v>
      </c>
      <c r="I715" s="22">
        <f t="shared" si="15"/>
        <v>0</v>
      </c>
      <c r="J715" s="14"/>
    </row>
    <row r="716" spans="1:10" ht="35.1" hidden="1" customHeight="1">
      <c r="A716" s="13"/>
      <c r="B716" s="1"/>
      <c r="C716" s="36"/>
      <c r="D716" s="138"/>
      <c r="E716" s="267"/>
      <c r="F716" s="262"/>
      <c r="G716" s="41" t="str">
        <f>VLOOKUP(C716,'[2]Acha Air Sales Price List'!$B$1:$D$65536,3,FALSE)</f>
        <v>Exchange rate :</v>
      </c>
      <c r="H716" s="21">
        <f>ROUND(IF(ISBLANK(C716),0,VLOOKUP(C716,'[2]Acha Air Sales Price List'!$B$1:$X$65536,12,FALSE)*$M$14),2)</f>
        <v>0</v>
      </c>
      <c r="I716" s="22">
        <f t="shared" si="15"/>
        <v>0</v>
      </c>
      <c r="J716" s="14"/>
    </row>
    <row r="717" spans="1:10" ht="35.1" hidden="1" customHeight="1">
      <c r="A717" s="13"/>
      <c r="B717" s="1"/>
      <c r="C717" s="36"/>
      <c r="D717" s="138"/>
      <c r="E717" s="267"/>
      <c r="F717" s="262"/>
      <c r="G717" s="41" t="str">
        <f>VLOOKUP(C717,'[2]Acha Air Sales Price List'!$B$1:$D$65536,3,FALSE)</f>
        <v>Exchange rate :</v>
      </c>
      <c r="H717" s="21">
        <f>ROUND(IF(ISBLANK(C717),0,VLOOKUP(C717,'[2]Acha Air Sales Price List'!$B$1:$X$65536,12,FALSE)*$M$14),2)</f>
        <v>0</v>
      </c>
      <c r="I717" s="22">
        <f t="shared" si="15"/>
        <v>0</v>
      </c>
      <c r="J717" s="14"/>
    </row>
    <row r="718" spans="1:10" ht="35.1" hidden="1" customHeight="1">
      <c r="A718" s="13"/>
      <c r="B718" s="1"/>
      <c r="C718" s="36"/>
      <c r="D718" s="138"/>
      <c r="E718" s="267"/>
      <c r="F718" s="262"/>
      <c r="G718" s="41" t="str">
        <f>VLOOKUP(C718,'[2]Acha Air Sales Price List'!$B$1:$D$65536,3,FALSE)</f>
        <v>Exchange rate :</v>
      </c>
      <c r="H718" s="21">
        <f>ROUND(IF(ISBLANK(C718),0,VLOOKUP(C718,'[2]Acha Air Sales Price List'!$B$1:$X$65536,12,FALSE)*$M$14),2)</f>
        <v>0</v>
      </c>
      <c r="I718" s="22">
        <f t="shared" si="15"/>
        <v>0</v>
      </c>
      <c r="J718" s="14"/>
    </row>
    <row r="719" spans="1:10" ht="35.1" hidden="1" customHeight="1">
      <c r="A719" s="13"/>
      <c r="B719" s="1"/>
      <c r="C719" s="36"/>
      <c r="D719" s="138"/>
      <c r="E719" s="267"/>
      <c r="F719" s="262"/>
      <c r="G719" s="41" t="str">
        <f>VLOOKUP(C719,'[2]Acha Air Sales Price List'!$B$1:$D$65536,3,FALSE)</f>
        <v>Exchange rate :</v>
      </c>
      <c r="H719" s="21">
        <f>ROUND(IF(ISBLANK(C719),0,VLOOKUP(C719,'[2]Acha Air Sales Price List'!$B$1:$X$65536,12,FALSE)*$M$14),2)</f>
        <v>0</v>
      </c>
      <c r="I719" s="22">
        <f t="shared" si="15"/>
        <v>0</v>
      </c>
      <c r="J719" s="14"/>
    </row>
    <row r="720" spans="1:10" ht="35.1" hidden="1" customHeight="1">
      <c r="A720" s="13"/>
      <c r="B720" s="1"/>
      <c r="C720" s="36"/>
      <c r="D720" s="138"/>
      <c r="E720" s="267"/>
      <c r="F720" s="262"/>
      <c r="G720" s="41" t="str">
        <f>VLOOKUP(C720,'[2]Acha Air Sales Price List'!$B$1:$D$65536,3,FALSE)</f>
        <v>Exchange rate :</v>
      </c>
      <c r="H720" s="21">
        <f>ROUND(IF(ISBLANK(C720),0,VLOOKUP(C720,'[2]Acha Air Sales Price List'!$B$1:$X$65536,12,FALSE)*$M$14),2)</f>
        <v>0</v>
      </c>
      <c r="I720" s="22">
        <f t="shared" si="15"/>
        <v>0</v>
      </c>
      <c r="J720" s="14"/>
    </row>
    <row r="721" spans="1:10" ht="35.1" hidden="1" customHeight="1">
      <c r="A721" s="13"/>
      <c r="B721" s="1"/>
      <c r="C721" s="37"/>
      <c r="D721" s="119"/>
      <c r="E721" s="267"/>
      <c r="F721" s="262"/>
      <c r="G721" s="41" t="str">
        <f>VLOOKUP(C721,'[2]Acha Air Sales Price List'!$B$1:$D$65536,3,FALSE)</f>
        <v>Exchange rate :</v>
      </c>
      <c r="H721" s="21">
        <f>ROUND(IF(ISBLANK(C721),0,VLOOKUP(C721,'[2]Acha Air Sales Price List'!$B$1:$X$65536,12,FALSE)*$M$14),2)</f>
        <v>0</v>
      </c>
      <c r="I721" s="22">
        <f>ROUND(IF(ISNUMBER(B721), H721*B721, 0),5)</f>
        <v>0</v>
      </c>
      <c r="J721" s="14"/>
    </row>
    <row r="722" spans="1:10" ht="35.1" hidden="1" customHeight="1">
      <c r="A722" s="13"/>
      <c r="B722" s="1"/>
      <c r="C722" s="36"/>
      <c r="D722" s="138"/>
      <c r="E722" s="267"/>
      <c r="F722" s="262"/>
      <c r="G722" s="41" t="str">
        <f>VLOOKUP(C722,'[2]Acha Air Sales Price List'!$B$1:$D$65536,3,FALSE)</f>
        <v>Exchange rate :</v>
      </c>
      <c r="H722" s="21">
        <f>ROUND(IF(ISBLANK(C722),0,VLOOKUP(C722,'[2]Acha Air Sales Price List'!$B$1:$X$65536,12,FALSE)*$M$14),2)</f>
        <v>0</v>
      </c>
      <c r="I722" s="22">
        <f t="shared" ref="I722:I738" si="16">ROUND(IF(ISNUMBER(B722), H722*B722, 0),5)</f>
        <v>0</v>
      </c>
      <c r="J722" s="14"/>
    </row>
    <row r="723" spans="1:10" ht="35.1" hidden="1" customHeight="1">
      <c r="A723" s="13"/>
      <c r="B723" s="1"/>
      <c r="C723" s="36"/>
      <c r="D723" s="138"/>
      <c r="E723" s="267"/>
      <c r="F723" s="262"/>
      <c r="G723" s="41" t="str">
        <f>VLOOKUP(C723,'[2]Acha Air Sales Price List'!$B$1:$D$65536,3,FALSE)</f>
        <v>Exchange rate :</v>
      </c>
      <c r="H723" s="21">
        <f>ROUND(IF(ISBLANK(C723),0,VLOOKUP(C723,'[2]Acha Air Sales Price List'!$B$1:$X$65536,12,FALSE)*$M$14),2)</f>
        <v>0</v>
      </c>
      <c r="I723" s="22">
        <f t="shared" si="16"/>
        <v>0</v>
      </c>
      <c r="J723" s="14"/>
    </row>
    <row r="724" spans="1:10" ht="35.1" hidden="1" customHeight="1">
      <c r="A724" s="13"/>
      <c r="B724" s="1"/>
      <c r="C724" s="36"/>
      <c r="D724" s="138"/>
      <c r="E724" s="267"/>
      <c r="F724" s="262"/>
      <c r="G724" s="41" t="str">
        <f>VLOOKUP(C724,'[2]Acha Air Sales Price List'!$B$1:$D$65536,3,FALSE)</f>
        <v>Exchange rate :</v>
      </c>
      <c r="H724" s="21">
        <f>ROUND(IF(ISBLANK(C724),0,VLOOKUP(C724,'[2]Acha Air Sales Price List'!$B$1:$X$65536,12,FALSE)*$M$14),2)</f>
        <v>0</v>
      </c>
      <c r="I724" s="22">
        <f t="shared" si="16"/>
        <v>0</v>
      </c>
      <c r="J724" s="14"/>
    </row>
    <row r="725" spans="1:10" ht="35.1" hidden="1" customHeight="1">
      <c r="A725" s="13"/>
      <c r="B725" s="1"/>
      <c r="C725" s="36"/>
      <c r="D725" s="138"/>
      <c r="E725" s="267"/>
      <c r="F725" s="262"/>
      <c r="G725" s="41" t="str">
        <f>VLOOKUP(C725,'[2]Acha Air Sales Price List'!$B$1:$D$65536,3,FALSE)</f>
        <v>Exchange rate :</v>
      </c>
      <c r="H725" s="21">
        <f>ROUND(IF(ISBLANK(C725),0,VLOOKUP(C725,'[2]Acha Air Sales Price List'!$B$1:$X$65536,12,FALSE)*$M$14),2)</f>
        <v>0</v>
      </c>
      <c r="I725" s="22">
        <f t="shared" si="16"/>
        <v>0</v>
      </c>
      <c r="J725" s="14"/>
    </row>
    <row r="726" spans="1:10" ht="35.1" hidden="1" customHeight="1">
      <c r="A726" s="13"/>
      <c r="B726" s="1"/>
      <c r="C726" s="36"/>
      <c r="D726" s="138"/>
      <c r="E726" s="267"/>
      <c r="F726" s="262"/>
      <c r="G726" s="41" t="str">
        <f>VLOOKUP(C726,'[2]Acha Air Sales Price List'!$B$1:$D$65536,3,FALSE)</f>
        <v>Exchange rate :</v>
      </c>
      <c r="H726" s="21">
        <f>ROUND(IF(ISBLANK(C726),0,VLOOKUP(C726,'[2]Acha Air Sales Price List'!$B$1:$X$65536,12,FALSE)*$M$14),2)</f>
        <v>0</v>
      </c>
      <c r="I726" s="22">
        <f t="shared" si="16"/>
        <v>0</v>
      </c>
      <c r="J726" s="14"/>
    </row>
    <row r="727" spans="1:10" ht="35.1" hidden="1" customHeight="1">
      <c r="A727" s="13"/>
      <c r="B727" s="1"/>
      <c r="C727" s="36"/>
      <c r="D727" s="138"/>
      <c r="E727" s="267"/>
      <c r="F727" s="262"/>
      <c r="G727" s="41" t="str">
        <f>VLOOKUP(C727,'[2]Acha Air Sales Price List'!$B$1:$D$65536,3,FALSE)</f>
        <v>Exchange rate :</v>
      </c>
      <c r="H727" s="21">
        <f>ROUND(IF(ISBLANK(C727),0,VLOOKUP(C727,'[2]Acha Air Sales Price List'!$B$1:$X$65536,12,FALSE)*$M$14),2)</f>
        <v>0</v>
      </c>
      <c r="I727" s="22">
        <f t="shared" si="16"/>
        <v>0</v>
      </c>
      <c r="J727" s="14"/>
    </row>
    <row r="728" spans="1:10" ht="35.1" hidden="1" customHeight="1">
      <c r="A728" s="13"/>
      <c r="B728" s="1"/>
      <c r="C728" s="36"/>
      <c r="D728" s="138"/>
      <c r="E728" s="267"/>
      <c r="F728" s="262"/>
      <c r="G728" s="41" t="str">
        <f>VLOOKUP(C728,'[2]Acha Air Sales Price List'!$B$1:$D$65536,3,FALSE)</f>
        <v>Exchange rate :</v>
      </c>
      <c r="H728" s="21">
        <f>ROUND(IF(ISBLANK(C728),0,VLOOKUP(C728,'[2]Acha Air Sales Price List'!$B$1:$X$65536,12,FALSE)*$M$14),2)</f>
        <v>0</v>
      </c>
      <c r="I728" s="22">
        <f t="shared" si="16"/>
        <v>0</v>
      </c>
      <c r="J728" s="14"/>
    </row>
    <row r="729" spans="1:10" ht="35.1" hidden="1" customHeight="1">
      <c r="A729" s="13"/>
      <c r="B729" s="1"/>
      <c r="C729" s="36"/>
      <c r="D729" s="138"/>
      <c r="E729" s="267"/>
      <c r="F729" s="262"/>
      <c r="G729" s="41" t="str">
        <f>VLOOKUP(C729,'[2]Acha Air Sales Price List'!$B$1:$D$65536,3,FALSE)</f>
        <v>Exchange rate :</v>
      </c>
      <c r="H729" s="21">
        <f>ROUND(IF(ISBLANK(C729),0,VLOOKUP(C729,'[2]Acha Air Sales Price List'!$B$1:$X$65536,12,FALSE)*$M$14),2)</f>
        <v>0</v>
      </c>
      <c r="I729" s="22">
        <f t="shared" si="16"/>
        <v>0</v>
      </c>
      <c r="J729" s="14"/>
    </row>
    <row r="730" spans="1:10" ht="35.1" hidden="1" customHeight="1">
      <c r="A730" s="13"/>
      <c r="B730" s="1"/>
      <c r="C730" s="36"/>
      <c r="D730" s="138"/>
      <c r="E730" s="267"/>
      <c r="F730" s="262"/>
      <c r="G730" s="41" t="str">
        <f>VLOOKUP(C730,'[2]Acha Air Sales Price List'!$B$1:$D$65536,3,FALSE)</f>
        <v>Exchange rate :</v>
      </c>
      <c r="H730" s="21">
        <f>ROUND(IF(ISBLANK(C730),0,VLOOKUP(C730,'[2]Acha Air Sales Price List'!$B$1:$X$65536,12,FALSE)*$M$14),2)</f>
        <v>0</v>
      </c>
      <c r="I730" s="22">
        <f t="shared" si="16"/>
        <v>0</v>
      </c>
      <c r="J730" s="14"/>
    </row>
    <row r="731" spans="1:10" ht="35.1" hidden="1" customHeight="1">
      <c r="A731" s="13"/>
      <c r="B731" s="1"/>
      <c r="C731" s="36"/>
      <c r="D731" s="138"/>
      <c r="E731" s="267"/>
      <c r="F731" s="262"/>
      <c r="G731" s="41" t="str">
        <f>VLOOKUP(C731,'[2]Acha Air Sales Price List'!$B$1:$D$65536,3,FALSE)</f>
        <v>Exchange rate :</v>
      </c>
      <c r="H731" s="21">
        <f>ROUND(IF(ISBLANK(C731),0,VLOOKUP(C731,'[2]Acha Air Sales Price List'!$B$1:$X$65536,12,FALSE)*$M$14),2)</f>
        <v>0</v>
      </c>
      <c r="I731" s="22">
        <f t="shared" si="16"/>
        <v>0</v>
      </c>
      <c r="J731" s="14"/>
    </row>
    <row r="732" spans="1:10" ht="35.1" hidden="1" customHeight="1">
      <c r="A732" s="13"/>
      <c r="B732" s="1"/>
      <c r="C732" s="36"/>
      <c r="D732" s="138"/>
      <c r="E732" s="267"/>
      <c r="F732" s="262"/>
      <c r="G732" s="41" t="str">
        <f>VLOOKUP(C732,'[2]Acha Air Sales Price List'!$B$1:$D$65536,3,FALSE)</f>
        <v>Exchange rate :</v>
      </c>
      <c r="H732" s="21">
        <f>ROUND(IF(ISBLANK(C732),0,VLOOKUP(C732,'[2]Acha Air Sales Price List'!$B$1:$X$65536,12,FALSE)*$M$14),2)</f>
        <v>0</v>
      </c>
      <c r="I732" s="22">
        <f t="shared" si="16"/>
        <v>0</v>
      </c>
      <c r="J732" s="14"/>
    </row>
    <row r="733" spans="1:10" ht="35.1" hidden="1" customHeight="1">
      <c r="A733" s="13"/>
      <c r="B733" s="1"/>
      <c r="C733" s="36"/>
      <c r="D733" s="138"/>
      <c r="E733" s="267"/>
      <c r="F733" s="262"/>
      <c r="G733" s="41" t="str">
        <f>VLOOKUP(C733,'[2]Acha Air Sales Price List'!$B$1:$D$65536,3,FALSE)</f>
        <v>Exchange rate :</v>
      </c>
      <c r="H733" s="21">
        <f>ROUND(IF(ISBLANK(C733),0,VLOOKUP(C733,'[2]Acha Air Sales Price List'!$B$1:$X$65536,12,FALSE)*$M$14),2)</f>
        <v>0</v>
      </c>
      <c r="I733" s="22">
        <f t="shared" si="16"/>
        <v>0</v>
      </c>
      <c r="J733" s="14"/>
    </row>
    <row r="734" spans="1:10" ht="35.1" hidden="1" customHeight="1">
      <c r="A734" s="13"/>
      <c r="B734" s="1"/>
      <c r="C734" s="36"/>
      <c r="D734" s="138"/>
      <c r="E734" s="267"/>
      <c r="F734" s="262"/>
      <c r="G734" s="41" t="str">
        <f>VLOOKUP(C734,'[2]Acha Air Sales Price List'!$B$1:$D$65536,3,FALSE)</f>
        <v>Exchange rate :</v>
      </c>
      <c r="H734" s="21">
        <f>ROUND(IF(ISBLANK(C734),0,VLOOKUP(C734,'[2]Acha Air Sales Price List'!$B$1:$X$65536,12,FALSE)*$M$14),2)</f>
        <v>0</v>
      </c>
      <c r="I734" s="22">
        <f t="shared" si="16"/>
        <v>0</v>
      </c>
      <c r="J734" s="14"/>
    </row>
    <row r="735" spans="1:10" ht="35.1" hidden="1" customHeight="1">
      <c r="A735" s="13"/>
      <c r="B735" s="1"/>
      <c r="C735" s="36"/>
      <c r="D735" s="138"/>
      <c r="E735" s="267"/>
      <c r="F735" s="262"/>
      <c r="G735" s="41" t="str">
        <f>VLOOKUP(C735,'[2]Acha Air Sales Price List'!$B$1:$D$65536,3,FALSE)</f>
        <v>Exchange rate :</v>
      </c>
      <c r="H735" s="21">
        <f>ROUND(IF(ISBLANK(C735),0,VLOOKUP(C735,'[2]Acha Air Sales Price List'!$B$1:$X$65536,12,FALSE)*$M$14),2)</f>
        <v>0</v>
      </c>
      <c r="I735" s="22">
        <f t="shared" si="16"/>
        <v>0</v>
      </c>
      <c r="J735" s="14"/>
    </row>
    <row r="736" spans="1:10" ht="35.1" hidden="1" customHeight="1">
      <c r="A736" s="13"/>
      <c r="B736" s="1"/>
      <c r="C736" s="36"/>
      <c r="D736" s="138"/>
      <c r="E736" s="267"/>
      <c r="F736" s="262"/>
      <c r="G736" s="41" t="str">
        <f>VLOOKUP(C736,'[2]Acha Air Sales Price List'!$B$1:$D$65536,3,FALSE)</f>
        <v>Exchange rate :</v>
      </c>
      <c r="H736" s="21">
        <f>ROUND(IF(ISBLANK(C736),0,VLOOKUP(C736,'[2]Acha Air Sales Price List'!$B$1:$X$65536,12,FALSE)*$M$14),2)</f>
        <v>0</v>
      </c>
      <c r="I736" s="22">
        <f t="shared" si="16"/>
        <v>0</v>
      </c>
      <c r="J736" s="14"/>
    </row>
    <row r="737" spans="1:10" ht="35.1" hidden="1" customHeight="1">
      <c r="A737" s="13"/>
      <c r="B737" s="1"/>
      <c r="C737" s="37"/>
      <c r="D737" s="119"/>
      <c r="E737" s="267"/>
      <c r="F737" s="262"/>
      <c r="G737" s="41" t="str">
        <f>VLOOKUP(C737,'[2]Acha Air Sales Price List'!$B$1:$D$65536,3,FALSE)</f>
        <v>Exchange rate :</v>
      </c>
      <c r="H737" s="21">
        <f>ROUND(IF(ISBLANK(C737),0,VLOOKUP(C737,'[2]Acha Air Sales Price List'!$B$1:$X$65536,12,FALSE)*$M$14),2)</f>
        <v>0</v>
      </c>
      <c r="I737" s="22">
        <f t="shared" si="16"/>
        <v>0</v>
      </c>
      <c r="J737" s="14"/>
    </row>
    <row r="738" spans="1:10" ht="35.1" hidden="1" customHeight="1">
      <c r="A738" s="13"/>
      <c r="B738" s="1"/>
      <c r="C738" s="37"/>
      <c r="D738" s="119"/>
      <c r="E738" s="267"/>
      <c r="F738" s="262"/>
      <c r="G738" s="41" t="str">
        <f>VLOOKUP(C738,'[2]Acha Air Sales Price List'!$B$1:$D$65536,3,FALSE)</f>
        <v>Exchange rate :</v>
      </c>
      <c r="H738" s="21">
        <f>ROUND(IF(ISBLANK(C738),0,VLOOKUP(C738,'[2]Acha Air Sales Price List'!$B$1:$X$65536,12,FALSE)*$M$14),2)</f>
        <v>0</v>
      </c>
      <c r="I738" s="22">
        <f t="shared" si="16"/>
        <v>0</v>
      </c>
      <c r="J738" s="14"/>
    </row>
    <row r="739" spans="1:10" ht="35.1" hidden="1" customHeight="1">
      <c r="A739" s="13"/>
      <c r="B739" s="1"/>
      <c r="C739" s="36"/>
      <c r="D739" s="138"/>
      <c r="E739" s="267"/>
      <c r="F739" s="262"/>
      <c r="G739" s="41" t="str">
        <f>VLOOKUP(C739,'[2]Acha Air Sales Price List'!$B$1:$D$65536,3,FALSE)</f>
        <v>Exchange rate :</v>
      </c>
      <c r="H739" s="21">
        <f>ROUND(IF(ISBLANK(C739),0,VLOOKUP(C739,'[2]Acha Air Sales Price List'!$B$1:$X$65536,12,FALSE)*$M$14),2)</f>
        <v>0</v>
      </c>
      <c r="I739" s="22">
        <f>ROUND(IF(ISNUMBER(B739), H739*B739, 0),5)</f>
        <v>0</v>
      </c>
      <c r="J739" s="14"/>
    </row>
    <row r="740" spans="1:10" ht="35.1" hidden="1" customHeight="1">
      <c r="A740" s="13"/>
      <c r="B740" s="1"/>
      <c r="C740" s="36"/>
      <c r="D740" s="138"/>
      <c r="E740" s="267"/>
      <c r="F740" s="262"/>
      <c r="G740" s="41" t="str">
        <f>VLOOKUP(C740,'[2]Acha Air Sales Price List'!$B$1:$D$65536,3,FALSE)</f>
        <v>Exchange rate :</v>
      </c>
      <c r="H740" s="21">
        <f>ROUND(IF(ISBLANK(C740),0,VLOOKUP(C740,'[2]Acha Air Sales Price List'!$B$1:$X$65536,12,FALSE)*$M$14),2)</f>
        <v>0</v>
      </c>
      <c r="I740" s="22">
        <f t="shared" ref="I740:I777" si="17">ROUND(IF(ISNUMBER(B740), H740*B740, 0),5)</f>
        <v>0</v>
      </c>
      <c r="J740" s="14"/>
    </row>
    <row r="741" spans="1:10" ht="35.1" hidden="1" customHeight="1">
      <c r="A741" s="13"/>
      <c r="B741" s="1"/>
      <c r="C741" s="36"/>
      <c r="D741" s="138"/>
      <c r="E741" s="267"/>
      <c r="F741" s="262"/>
      <c r="G741" s="41" t="str">
        <f>VLOOKUP(C741,'[2]Acha Air Sales Price List'!$B$1:$D$65536,3,FALSE)</f>
        <v>Exchange rate :</v>
      </c>
      <c r="H741" s="21">
        <f>ROUND(IF(ISBLANK(C741),0,VLOOKUP(C741,'[2]Acha Air Sales Price List'!$B$1:$X$65536,12,FALSE)*$M$14),2)</f>
        <v>0</v>
      </c>
      <c r="I741" s="22">
        <f t="shared" si="17"/>
        <v>0</v>
      </c>
      <c r="J741" s="14"/>
    </row>
    <row r="742" spans="1:10" ht="35.1" hidden="1" customHeight="1">
      <c r="A742" s="13"/>
      <c r="B742" s="1"/>
      <c r="C742" s="36"/>
      <c r="D742" s="138"/>
      <c r="E742" s="267"/>
      <c r="F742" s="262"/>
      <c r="G742" s="41" t="str">
        <f>VLOOKUP(C742,'[2]Acha Air Sales Price List'!$B$1:$D$65536,3,FALSE)</f>
        <v>Exchange rate :</v>
      </c>
      <c r="H742" s="21">
        <f>ROUND(IF(ISBLANK(C742),0,VLOOKUP(C742,'[2]Acha Air Sales Price List'!$B$1:$X$65536,12,FALSE)*$M$14),2)</f>
        <v>0</v>
      </c>
      <c r="I742" s="22">
        <f t="shared" si="17"/>
        <v>0</v>
      </c>
      <c r="J742" s="14"/>
    </row>
    <row r="743" spans="1:10" ht="35.1" hidden="1" customHeight="1">
      <c r="A743" s="13"/>
      <c r="B743" s="1"/>
      <c r="C743" s="36"/>
      <c r="D743" s="138"/>
      <c r="E743" s="267"/>
      <c r="F743" s="262"/>
      <c r="G743" s="41" t="str">
        <f>VLOOKUP(C743,'[2]Acha Air Sales Price List'!$B$1:$D$65536,3,FALSE)</f>
        <v>Exchange rate :</v>
      </c>
      <c r="H743" s="21">
        <f>ROUND(IF(ISBLANK(C743),0,VLOOKUP(C743,'[2]Acha Air Sales Price List'!$B$1:$X$65536,12,FALSE)*$M$14),2)</f>
        <v>0</v>
      </c>
      <c r="I743" s="22">
        <f t="shared" si="17"/>
        <v>0</v>
      </c>
      <c r="J743" s="14"/>
    </row>
    <row r="744" spans="1:10" ht="35.1" hidden="1" customHeight="1">
      <c r="A744" s="13"/>
      <c r="B744" s="1"/>
      <c r="C744" s="36"/>
      <c r="D744" s="138"/>
      <c r="E744" s="267"/>
      <c r="F744" s="262"/>
      <c r="G744" s="41" t="str">
        <f>VLOOKUP(C744,'[2]Acha Air Sales Price List'!$B$1:$D$65536,3,FALSE)</f>
        <v>Exchange rate :</v>
      </c>
      <c r="H744" s="21">
        <f>ROUND(IF(ISBLANK(C744),0,VLOOKUP(C744,'[2]Acha Air Sales Price List'!$B$1:$X$65536,12,FALSE)*$M$14),2)</f>
        <v>0</v>
      </c>
      <c r="I744" s="22">
        <f t="shared" si="17"/>
        <v>0</v>
      </c>
      <c r="J744" s="14"/>
    </row>
    <row r="745" spans="1:10" ht="35.1" hidden="1" customHeight="1">
      <c r="A745" s="13"/>
      <c r="B745" s="1"/>
      <c r="C745" s="36"/>
      <c r="D745" s="138"/>
      <c r="E745" s="267"/>
      <c r="F745" s="262"/>
      <c r="G745" s="41" t="str">
        <f>VLOOKUP(C745,'[2]Acha Air Sales Price List'!$B$1:$D$65536,3,FALSE)</f>
        <v>Exchange rate :</v>
      </c>
      <c r="H745" s="21">
        <f>ROUND(IF(ISBLANK(C745),0,VLOOKUP(C745,'[2]Acha Air Sales Price List'!$B$1:$X$65536,12,FALSE)*$M$14),2)</f>
        <v>0</v>
      </c>
      <c r="I745" s="22">
        <f t="shared" si="17"/>
        <v>0</v>
      </c>
      <c r="J745" s="14"/>
    </row>
    <row r="746" spans="1:10" ht="35.1" hidden="1" customHeight="1">
      <c r="A746" s="13"/>
      <c r="B746" s="1"/>
      <c r="C746" s="36"/>
      <c r="D746" s="138"/>
      <c r="E746" s="267"/>
      <c r="F746" s="262"/>
      <c r="G746" s="41" t="str">
        <f>VLOOKUP(C746,'[2]Acha Air Sales Price List'!$B$1:$D$65536,3,FALSE)</f>
        <v>Exchange rate :</v>
      </c>
      <c r="H746" s="21">
        <f>ROUND(IF(ISBLANK(C746),0,VLOOKUP(C746,'[2]Acha Air Sales Price List'!$B$1:$X$65536,12,FALSE)*$M$14),2)</f>
        <v>0</v>
      </c>
      <c r="I746" s="22">
        <f t="shared" si="17"/>
        <v>0</v>
      </c>
      <c r="J746" s="14"/>
    </row>
    <row r="747" spans="1:10" ht="35.1" hidden="1" customHeight="1">
      <c r="A747" s="13"/>
      <c r="B747" s="1"/>
      <c r="C747" s="36"/>
      <c r="D747" s="138"/>
      <c r="E747" s="267"/>
      <c r="F747" s="262"/>
      <c r="G747" s="41" t="str">
        <f>VLOOKUP(C747,'[2]Acha Air Sales Price List'!$B$1:$D$65536,3,FALSE)</f>
        <v>Exchange rate :</v>
      </c>
      <c r="H747" s="21">
        <f>ROUND(IF(ISBLANK(C747),0,VLOOKUP(C747,'[2]Acha Air Sales Price List'!$B$1:$X$65536,12,FALSE)*$M$14),2)</f>
        <v>0</v>
      </c>
      <c r="I747" s="22">
        <f t="shared" si="17"/>
        <v>0</v>
      </c>
      <c r="J747" s="14"/>
    </row>
    <row r="748" spans="1:10" ht="35.1" hidden="1" customHeight="1">
      <c r="A748" s="13"/>
      <c r="B748" s="1"/>
      <c r="C748" s="36"/>
      <c r="D748" s="138"/>
      <c r="E748" s="267"/>
      <c r="F748" s="262"/>
      <c r="G748" s="41" t="str">
        <f>VLOOKUP(C748,'[2]Acha Air Sales Price List'!$B$1:$D$65536,3,FALSE)</f>
        <v>Exchange rate :</v>
      </c>
      <c r="H748" s="21">
        <f>ROUND(IF(ISBLANK(C748),0,VLOOKUP(C748,'[2]Acha Air Sales Price List'!$B$1:$X$65536,12,FALSE)*$M$14),2)</f>
        <v>0</v>
      </c>
      <c r="I748" s="22">
        <f t="shared" si="17"/>
        <v>0</v>
      </c>
      <c r="J748" s="14"/>
    </row>
    <row r="749" spans="1:10" ht="35.1" hidden="1" customHeight="1">
      <c r="A749" s="13"/>
      <c r="B749" s="1"/>
      <c r="C749" s="36"/>
      <c r="D749" s="138"/>
      <c r="E749" s="267"/>
      <c r="F749" s="262"/>
      <c r="G749" s="41" t="str">
        <f>VLOOKUP(C749,'[2]Acha Air Sales Price List'!$B$1:$D$65536,3,FALSE)</f>
        <v>Exchange rate :</v>
      </c>
      <c r="H749" s="21">
        <f>ROUND(IF(ISBLANK(C749),0,VLOOKUP(C749,'[2]Acha Air Sales Price List'!$B$1:$X$65536,12,FALSE)*$M$14),2)</f>
        <v>0</v>
      </c>
      <c r="I749" s="22">
        <f t="shared" si="17"/>
        <v>0</v>
      </c>
      <c r="J749" s="14"/>
    </row>
    <row r="750" spans="1:10" ht="35.1" hidden="1" customHeight="1">
      <c r="A750" s="13"/>
      <c r="B750" s="1"/>
      <c r="C750" s="37"/>
      <c r="D750" s="119"/>
      <c r="E750" s="267"/>
      <c r="F750" s="262"/>
      <c r="G750" s="41" t="str">
        <f>VLOOKUP(C750,'[2]Acha Air Sales Price List'!$B$1:$D$65536,3,FALSE)</f>
        <v>Exchange rate :</v>
      </c>
      <c r="H750" s="21">
        <f>ROUND(IF(ISBLANK(C750),0,VLOOKUP(C750,'[2]Acha Air Sales Price List'!$B$1:$X$65536,12,FALSE)*$M$14),2)</f>
        <v>0</v>
      </c>
      <c r="I750" s="22">
        <f t="shared" si="17"/>
        <v>0</v>
      </c>
      <c r="J750" s="14"/>
    </row>
    <row r="751" spans="1:10" ht="35.1" hidden="1" customHeight="1">
      <c r="A751" s="13"/>
      <c r="B751" s="1"/>
      <c r="C751" s="36"/>
      <c r="D751" s="138"/>
      <c r="E751" s="267"/>
      <c r="F751" s="262"/>
      <c r="G751" s="41" t="str">
        <f>VLOOKUP(C751,'[2]Acha Air Sales Price List'!$B$1:$D$65536,3,FALSE)</f>
        <v>Exchange rate :</v>
      </c>
      <c r="H751" s="21">
        <f>ROUND(IF(ISBLANK(C751),0,VLOOKUP(C751,'[2]Acha Air Sales Price List'!$B$1:$X$65536,12,FALSE)*$M$14),2)</f>
        <v>0</v>
      </c>
      <c r="I751" s="22">
        <f t="shared" si="17"/>
        <v>0</v>
      </c>
      <c r="J751" s="14"/>
    </row>
    <row r="752" spans="1:10" ht="35.1" hidden="1" customHeight="1">
      <c r="A752" s="13"/>
      <c r="B752" s="1"/>
      <c r="C752" s="36"/>
      <c r="D752" s="138"/>
      <c r="E752" s="267"/>
      <c r="F752" s="262"/>
      <c r="G752" s="41" t="str">
        <f>VLOOKUP(C752,'[2]Acha Air Sales Price List'!$B$1:$D$65536,3,FALSE)</f>
        <v>Exchange rate :</v>
      </c>
      <c r="H752" s="21">
        <f>ROUND(IF(ISBLANK(C752),0,VLOOKUP(C752,'[2]Acha Air Sales Price List'!$B$1:$X$65536,12,FALSE)*$M$14),2)</f>
        <v>0</v>
      </c>
      <c r="I752" s="22">
        <f t="shared" si="17"/>
        <v>0</v>
      </c>
      <c r="J752" s="14"/>
    </row>
    <row r="753" spans="1:10" ht="35.1" hidden="1" customHeight="1">
      <c r="A753" s="13"/>
      <c r="B753" s="1"/>
      <c r="C753" s="36"/>
      <c r="D753" s="138"/>
      <c r="E753" s="267"/>
      <c r="F753" s="262"/>
      <c r="G753" s="41" t="str">
        <f>VLOOKUP(C753,'[2]Acha Air Sales Price List'!$B$1:$D$65536,3,FALSE)</f>
        <v>Exchange rate :</v>
      </c>
      <c r="H753" s="21">
        <f>ROUND(IF(ISBLANK(C753),0,VLOOKUP(C753,'[2]Acha Air Sales Price List'!$B$1:$X$65536,12,FALSE)*$M$14),2)</f>
        <v>0</v>
      </c>
      <c r="I753" s="22">
        <f t="shared" si="17"/>
        <v>0</v>
      </c>
      <c r="J753" s="14"/>
    </row>
    <row r="754" spans="1:10" ht="35.1" hidden="1" customHeight="1">
      <c r="A754" s="13"/>
      <c r="B754" s="1"/>
      <c r="C754" s="36"/>
      <c r="D754" s="138"/>
      <c r="E754" s="267"/>
      <c r="F754" s="262"/>
      <c r="G754" s="41" t="str">
        <f>VLOOKUP(C754,'[2]Acha Air Sales Price List'!$B$1:$D$65536,3,FALSE)</f>
        <v>Exchange rate :</v>
      </c>
      <c r="H754" s="21">
        <f>ROUND(IF(ISBLANK(C754),0,VLOOKUP(C754,'[2]Acha Air Sales Price List'!$B$1:$X$65536,12,FALSE)*$M$14),2)</f>
        <v>0</v>
      </c>
      <c r="I754" s="22">
        <f t="shared" si="17"/>
        <v>0</v>
      </c>
      <c r="J754" s="14"/>
    </row>
    <row r="755" spans="1:10" ht="35.1" hidden="1" customHeight="1">
      <c r="A755" s="13"/>
      <c r="B755" s="1"/>
      <c r="C755" s="36"/>
      <c r="D755" s="138"/>
      <c r="E755" s="267"/>
      <c r="F755" s="262"/>
      <c r="G755" s="41" t="str">
        <f>VLOOKUP(C755,'[2]Acha Air Sales Price List'!$B$1:$D$65536,3,FALSE)</f>
        <v>Exchange rate :</v>
      </c>
      <c r="H755" s="21">
        <f>ROUND(IF(ISBLANK(C755),0,VLOOKUP(C755,'[2]Acha Air Sales Price List'!$B$1:$X$65536,12,FALSE)*$M$14),2)</f>
        <v>0</v>
      </c>
      <c r="I755" s="22">
        <f t="shared" si="17"/>
        <v>0</v>
      </c>
      <c r="J755" s="14"/>
    </row>
    <row r="756" spans="1:10" ht="35.1" hidden="1" customHeight="1">
      <c r="A756" s="13"/>
      <c r="B756" s="1"/>
      <c r="C756" s="36"/>
      <c r="D756" s="138"/>
      <c r="E756" s="267"/>
      <c r="F756" s="262"/>
      <c r="G756" s="41" t="str">
        <f>VLOOKUP(C756,'[2]Acha Air Sales Price List'!$B$1:$D$65536,3,FALSE)</f>
        <v>Exchange rate :</v>
      </c>
      <c r="H756" s="21">
        <f>ROUND(IF(ISBLANK(C756),0,VLOOKUP(C756,'[2]Acha Air Sales Price List'!$B$1:$X$65536,12,FALSE)*$M$14),2)</f>
        <v>0</v>
      </c>
      <c r="I756" s="22">
        <f t="shared" si="17"/>
        <v>0</v>
      </c>
      <c r="J756" s="14"/>
    </row>
    <row r="757" spans="1:10" ht="35.1" hidden="1" customHeight="1">
      <c r="A757" s="13"/>
      <c r="B757" s="1"/>
      <c r="C757" s="36"/>
      <c r="D757" s="138"/>
      <c r="E757" s="267"/>
      <c r="F757" s="262"/>
      <c r="G757" s="41" t="str">
        <f>VLOOKUP(C757,'[2]Acha Air Sales Price List'!$B$1:$D$65536,3,FALSE)</f>
        <v>Exchange rate :</v>
      </c>
      <c r="H757" s="21">
        <f>ROUND(IF(ISBLANK(C757),0,VLOOKUP(C757,'[2]Acha Air Sales Price List'!$B$1:$X$65536,12,FALSE)*$M$14),2)</f>
        <v>0</v>
      </c>
      <c r="I757" s="22">
        <f t="shared" si="17"/>
        <v>0</v>
      </c>
      <c r="J757" s="14"/>
    </row>
    <row r="758" spans="1:10" ht="35.1" hidden="1" customHeight="1">
      <c r="A758" s="13"/>
      <c r="B758" s="1"/>
      <c r="C758" s="36"/>
      <c r="D758" s="138"/>
      <c r="E758" s="267"/>
      <c r="F758" s="262"/>
      <c r="G758" s="41" t="str">
        <f>VLOOKUP(C758,'[2]Acha Air Sales Price List'!$B$1:$D$65536,3,FALSE)</f>
        <v>Exchange rate :</v>
      </c>
      <c r="H758" s="21">
        <f>ROUND(IF(ISBLANK(C758),0,VLOOKUP(C758,'[2]Acha Air Sales Price List'!$B$1:$X$65536,12,FALSE)*$M$14),2)</f>
        <v>0</v>
      </c>
      <c r="I758" s="22">
        <f t="shared" si="17"/>
        <v>0</v>
      </c>
      <c r="J758" s="14"/>
    </row>
    <row r="759" spans="1:10" ht="35.1" hidden="1" customHeight="1">
      <c r="A759" s="13"/>
      <c r="B759" s="1"/>
      <c r="C759" s="36"/>
      <c r="D759" s="138"/>
      <c r="E759" s="267"/>
      <c r="F759" s="262"/>
      <c r="G759" s="41" t="str">
        <f>VLOOKUP(C759,'[2]Acha Air Sales Price List'!$B$1:$D$65536,3,FALSE)</f>
        <v>Exchange rate :</v>
      </c>
      <c r="H759" s="21">
        <f>ROUND(IF(ISBLANK(C759),0,VLOOKUP(C759,'[2]Acha Air Sales Price List'!$B$1:$X$65536,12,FALSE)*$M$14),2)</f>
        <v>0</v>
      </c>
      <c r="I759" s="22">
        <f t="shared" si="17"/>
        <v>0</v>
      </c>
      <c r="J759" s="14"/>
    </row>
    <row r="760" spans="1:10" ht="35.1" hidden="1" customHeight="1">
      <c r="A760" s="13"/>
      <c r="B760" s="1"/>
      <c r="C760" s="36"/>
      <c r="D760" s="138"/>
      <c r="E760" s="267"/>
      <c r="F760" s="262"/>
      <c r="G760" s="41" t="str">
        <f>VLOOKUP(C760,'[2]Acha Air Sales Price List'!$B$1:$D$65536,3,FALSE)</f>
        <v>Exchange rate :</v>
      </c>
      <c r="H760" s="21">
        <f>ROUND(IF(ISBLANK(C760),0,VLOOKUP(C760,'[2]Acha Air Sales Price List'!$B$1:$X$65536,12,FALSE)*$M$14),2)</f>
        <v>0</v>
      </c>
      <c r="I760" s="22">
        <f t="shared" si="17"/>
        <v>0</v>
      </c>
      <c r="J760" s="14"/>
    </row>
    <row r="761" spans="1:10" ht="35.1" hidden="1" customHeight="1">
      <c r="A761" s="13"/>
      <c r="B761" s="1"/>
      <c r="C761" s="36"/>
      <c r="D761" s="138"/>
      <c r="E761" s="267"/>
      <c r="F761" s="262"/>
      <c r="G761" s="41" t="str">
        <f>VLOOKUP(C761,'[2]Acha Air Sales Price List'!$B$1:$D$65536,3,FALSE)</f>
        <v>Exchange rate :</v>
      </c>
      <c r="H761" s="21">
        <f>ROUND(IF(ISBLANK(C761),0,VLOOKUP(C761,'[2]Acha Air Sales Price List'!$B$1:$X$65536,12,FALSE)*$M$14),2)</f>
        <v>0</v>
      </c>
      <c r="I761" s="22">
        <f t="shared" si="17"/>
        <v>0</v>
      </c>
      <c r="J761" s="14"/>
    </row>
    <row r="762" spans="1:10" ht="35.1" hidden="1" customHeight="1">
      <c r="A762" s="13"/>
      <c r="B762" s="1"/>
      <c r="C762" s="36"/>
      <c r="D762" s="138"/>
      <c r="E762" s="267"/>
      <c r="F762" s="262"/>
      <c r="G762" s="41" t="str">
        <f>VLOOKUP(C762,'[2]Acha Air Sales Price List'!$B$1:$D$65536,3,FALSE)</f>
        <v>Exchange rate :</v>
      </c>
      <c r="H762" s="21">
        <f>ROUND(IF(ISBLANK(C762),0,VLOOKUP(C762,'[2]Acha Air Sales Price List'!$B$1:$X$65536,12,FALSE)*$M$14),2)</f>
        <v>0</v>
      </c>
      <c r="I762" s="22">
        <f t="shared" si="17"/>
        <v>0</v>
      </c>
      <c r="J762" s="14"/>
    </row>
    <row r="763" spans="1:10" ht="35.1" hidden="1" customHeight="1">
      <c r="A763" s="13"/>
      <c r="B763" s="1"/>
      <c r="C763" s="36"/>
      <c r="D763" s="138"/>
      <c r="E763" s="267"/>
      <c r="F763" s="262"/>
      <c r="G763" s="41" t="str">
        <f>VLOOKUP(C763,'[2]Acha Air Sales Price List'!$B$1:$D$65536,3,FALSE)</f>
        <v>Exchange rate :</v>
      </c>
      <c r="H763" s="21">
        <f>ROUND(IF(ISBLANK(C763),0,VLOOKUP(C763,'[2]Acha Air Sales Price List'!$B$1:$X$65536,12,FALSE)*$M$14),2)</f>
        <v>0</v>
      </c>
      <c r="I763" s="22">
        <f t="shared" si="17"/>
        <v>0</v>
      </c>
      <c r="J763" s="14"/>
    </row>
    <row r="764" spans="1:10" ht="35.1" hidden="1" customHeight="1">
      <c r="A764" s="13"/>
      <c r="B764" s="1"/>
      <c r="C764" s="36"/>
      <c r="D764" s="138"/>
      <c r="E764" s="267"/>
      <c r="F764" s="262"/>
      <c r="G764" s="41" t="str">
        <f>VLOOKUP(C764,'[2]Acha Air Sales Price List'!$B$1:$D$65536,3,FALSE)</f>
        <v>Exchange rate :</v>
      </c>
      <c r="H764" s="21">
        <f>ROUND(IF(ISBLANK(C764),0,VLOOKUP(C764,'[2]Acha Air Sales Price List'!$B$1:$X$65536,12,FALSE)*$M$14),2)</f>
        <v>0</v>
      </c>
      <c r="I764" s="22">
        <f t="shared" si="17"/>
        <v>0</v>
      </c>
      <c r="J764" s="14"/>
    </row>
    <row r="765" spans="1:10" ht="35.1" hidden="1" customHeight="1">
      <c r="A765" s="13"/>
      <c r="B765" s="1"/>
      <c r="C765" s="36"/>
      <c r="D765" s="138"/>
      <c r="E765" s="267"/>
      <c r="F765" s="262"/>
      <c r="G765" s="41" t="str">
        <f>VLOOKUP(C765,'[2]Acha Air Sales Price List'!$B$1:$D$65536,3,FALSE)</f>
        <v>Exchange rate :</v>
      </c>
      <c r="H765" s="21">
        <f>ROUND(IF(ISBLANK(C765),0,VLOOKUP(C765,'[2]Acha Air Sales Price List'!$B$1:$X$65536,12,FALSE)*$M$14),2)</f>
        <v>0</v>
      </c>
      <c r="I765" s="22">
        <f t="shared" si="17"/>
        <v>0</v>
      </c>
      <c r="J765" s="14"/>
    </row>
    <row r="766" spans="1:10" ht="35.1" hidden="1" customHeight="1">
      <c r="A766" s="13"/>
      <c r="B766" s="1"/>
      <c r="C766" s="36"/>
      <c r="D766" s="138"/>
      <c r="E766" s="267"/>
      <c r="F766" s="262"/>
      <c r="G766" s="41" t="str">
        <f>VLOOKUP(C766,'[2]Acha Air Sales Price List'!$B$1:$D$65536,3,FALSE)</f>
        <v>Exchange rate :</v>
      </c>
      <c r="H766" s="21">
        <f>ROUND(IF(ISBLANK(C766),0,VLOOKUP(C766,'[2]Acha Air Sales Price List'!$B$1:$X$65536,12,FALSE)*$M$14),2)</f>
        <v>0</v>
      </c>
      <c r="I766" s="22">
        <f t="shared" si="17"/>
        <v>0</v>
      </c>
      <c r="J766" s="14"/>
    </row>
    <row r="767" spans="1:10" ht="35.1" hidden="1" customHeight="1">
      <c r="A767" s="13"/>
      <c r="B767" s="1"/>
      <c r="C767" s="36"/>
      <c r="D767" s="138"/>
      <c r="E767" s="267"/>
      <c r="F767" s="262"/>
      <c r="G767" s="41" t="str">
        <f>VLOOKUP(C767,'[2]Acha Air Sales Price List'!$B$1:$D$65536,3,FALSE)</f>
        <v>Exchange rate :</v>
      </c>
      <c r="H767" s="21">
        <f>ROUND(IF(ISBLANK(C767),0,VLOOKUP(C767,'[2]Acha Air Sales Price List'!$B$1:$X$65536,12,FALSE)*$M$14),2)</f>
        <v>0</v>
      </c>
      <c r="I767" s="22">
        <f t="shared" si="17"/>
        <v>0</v>
      </c>
      <c r="J767" s="14"/>
    </row>
    <row r="768" spans="1:10" ht="35.1" hidden="1" customHeight="1">
      <c r="A768" s="13"/>
      <c r="B768" s="1"/>
      <c r="C768" s="36"/>
      <c r="D768" s="138"/>
      <c r="E768" s="267"/>
      <c r="F768" s="262"/>
      <c r="G768" s="41" t="str">
        <f>VLOOKUP(C768,'[2]Acha Air Sales Price List'!$B$1:$D$65536,3,FALSE)</f>
        <v>Exchange rate :</v>
      </c>
      <c r="H768" s="21">
        <f>ROUND(IF(ISBLANK(C768),0,VLOOKUP(C768,'[2]Acha Air Sales Price List'!$B$1:$X$65536,12,FALSE)*$M$14),2)</f>
        <v>0</v>
      </c>
      <c r="I768" s="22">
        <f t="shared" si="17"/>
        <v>0</v>
      </c>
      <c r="J768" s="14"/>
    </row>
    <row r="769" spans="1:10" ht="35.1" hidden="1" customHeight="1">
      <c r="A769" s="13"/>
      <c r="B769" s="1"/>
      <c r="C769" s="36"/>
      <c r="D769" s="138"/>
      <c r="E769" s="267"/>
      <c r="F769" s="262"/>
      <c r="G769" s="41" t="str">
        <f>VLOOKUP(C769,'[2]Acha Air Sales Price List'!$B$1:$D$65536,3,FALSE)</f>
        <v>Exchange rate :</v>
      </c>
      <c r="H769" s="21">
        <f>ROUND(IF(ISBLANK(C769),0,VLOOKUP(C769,'[2]Acha Air Sales Price List'!$B$1:$X$65536,12,FALSE)*$M$14),2)</f>
        <v>0</v>
      </c>
      <c r="I769" s="22">
        <f t="shared" si="17"/>
        <v>0</v>
      </c>
      <c r="J769" s="14"/>
    </row>
    <row r="770" spans="1:10" ht="35.1" hidden="1" customHeight="1">
      <c r="A770" s="13"/>
      <c r="B770" s="1"/>
      <c r="C770" s="36"/>
      <c r="D770" s="138"/>
      <c r="E770" s="267"/>
      <c r="F770" s="262"/>
      <c r="G770" s="41" t="str">
        <f>VLOOKUP(C770,'[2]Acha Air Sales Price List'!$B$1:$D$65536,3,FALSE)</f>
        <v>Exchange rate :</v>
      </c>
      <c r="H770" s="21">
        <f>ROUND(IF(ISBLANK(C770),0,VLOOKUP(C770,'[2]Acha Air Sales Price List'!$B$1:$X$65536,12,FALSE)*$M$14),2)</f>
        <v>0</v>
      </c>
      <c r="I770" s="22">
        <f t="shared" si="17"/>
        <v>0</v>
      </c>
      <c r="J770" s="14"/>
    </row>
    <row r="771" spans="1:10" ht="35.1" hidden="1" customHeight="1">
      <c r="A771" s="13"/>
      <c r="B771" s="1"/>
      <c r="C771" s="36"/>
      <c r="D771" s="138"/>
      <c r="E771" s="267"/>
      <c r="F771" s="262"/>
      <c r="G771" s="41" t="str">
        <f>VLOOKUP(C771,'[2]Acha Air Sales Price List'!$B$1:$D$65536,3,FALSE)</f>
        <v>Exchange rate :</v>
      </c>
      <c r="H771" s="21">
        <f>ROUND(IF(ISBLANK(C771),0,VLOOKUP(C771,'[2]Acha Air Sales Price List'!$B$1:$X$65536,12,FALSE)*$M$14),2)</f>
        <v>0</v>
      </c>
      <c r="I771" s="22">
        <f t="shared" si="17"/>
        <v>0</v>
      </c>
      <c r="J771" s="14"/>
    </row>
    <row r="772" spans="1:10" ht="35.1" hidden="1" customHeight="1">
      <c r="A772" s="13"/>
      <c r="B772" s="1"/>
      <c r="C772" s="36"/>
      <c r="D772" s="138"/>
      <c r="E772" s="267"/>
      <c r="F772" s="262"/>
      <c r="G772" s="41" t="str">
        <f>VLOOKUP(C772,'[2]Acha Air Sales Price List'!$B$1:$D$65536,3,FALSE)</f>
        <v>Exchange rate :</v>
      </c>
      <c r="H772" s="21">
        <f>ROUND(IF(ISBLANK(C772),0,VLOOKUP(C772,'[2]Acha Air Sales Price List'!$B$1:$X$65536,12,FALSE)*$M$14),2)</f>
        <v>0</v>
      </c>
      <c r="I772" s="22">
        <f t="shared" si="17"/>
        <v>0</v>
      </c>
      <c r="J772" s="14"/>
    </row>
    <row r="773" spans="1:10" ht="35.1" hidden="1" customHeight="1">
      <c r="A773" s="13"/>
      <c r="B773" s="1"/>
      <c r="C773" s="36"/>
      <c r="D773" s="138"/>
      <c r="E773" s="267"/>
      <c r="F773" s="262"/>
      <c r="G773" s="41" t="str">
        <f>VLOOKUP(C773,'[2]Acha Air Sales Price List'!$B$1:$D$65536,3,FALSE)</f>
        <v>Exchange rate :</v>
      </c>
      <c r="H773" s="21">
        <f>ROUND(IF(ISBLANK(C773),0,VLOOKUP(C773,'[2]Acha Air Sales Price List'!$B$1:$X$65536,12,FALSE)*$M$14),2)</f>
        <v>0</v>
      </c>
      <c r="I773" s="22">
        <f t="shared" si="17"/>
        <v>0</v>
      </c>
      <c r="J773" s="14"/>
    </row>
    <row r="774" spans="1:10" ht="35.1" hidden="1" customHeight="1">
      <c r="A774" s="13"/>
      <c r="B774" s="1"/>
      <c r="C774" s="36"/>
      <c r="D774" s="138"/>
      <c r="E774" s="267"/>
      <c r="F774" s="262"/>
      <c r="G774" s="41" t="str">
        <f>VLOOKUP(C774,'[2]Acha Air Sales Price List'!$B$1:$D$65536,3,FALSE)</f>
        <v>Exchange rate :</v>
      </c>
      <c r="H774" s="21">
        <f>ROUND(IF(ISBLANK(C774),0,VLOOKUP(C774,'[2]Acha Air Sales Price List'!$B$1:$X$65536,12,FALSE)*$M$14),2)</f>
        <v>0</v>
      </c>
      <c r="I774" s="22">
        <f t="shared" si="17"/>
        <v>0</v>
      </c>
      <c r="J774" s="14"/>
    </row>
    <row r="775" spans="1:10" ht="35.1" hidden="1" customHeight="1">
      <c r="A775" s="13"/>
      <c r="B775" s="1"/>
      <c r="C775" s="36"/>
      <c r="D775" s="138"/>
      <c r="E775" s="267"/>
      <c r="F775" s="262"/>
      <c r="G775" s="41" t="str">
        <f>VLOOKUP(C775,'[2]Acha Air Sales Price List'!$B$1:$D$65536,3,FALSE)</f>
        <v>Exchange rate :</v>
      </c>
      <c r="H775" s="21">
        <f>ROUND(IF(ISBLANK(C775),0,VLOOKUP(C775,'[2]Acha Air Sales Price List'!$B$1:$X$65536,12,FALSE)*$M$14),2)</f>
        <v>0</v>
      </c>
      <c r="I775" s="22">
        <f t="shared" si="17"/>
        <v>0</v>
      </c>
      <c r="J775" s="14"/>
    </row>
    <row r="776" spans="1:10" ht="35.1" hidden="1" customHeight="1">
      <c r="A776" s="13"/>
      <c r="B776" s="1"/>
      <c r="C776" s="36"/>
      <c r="D776" s="138"/>
      <c r="E776" s="267"/>
      <c r="F776" s="262"/>
      <c r="G776" s="41" t="str">
        <f>VLOOKUP(C776,'[2]Acha Air Sales Price List'!$B$1:$D$65536,3,FALSE)</f>
        <v>Exchange rate :</v>
      </c>
      <c r="H776" s="21">
        <f>ROUND(IF(ISBLANK(C776),0,VLOOKUP(C776,'[2]Acha Air Sales Price List'!$B$1:$X$65536,12,FALSE)*$M$14),2)</f>
        <v>0</v>
      </c>
      <c r="I776" s="22">
        <f t="shared" si="17"/>
        <v>0</v>
      </c>
      <c r="J776" s="14"/>
    </row>
    <row r="777" spans="1:10" ht="35.1" hidden="1" customHeight="1">
      <c r="A777" s="13"/>
      <c r="B777" s="1"/>
      <c r="C777" s="36"/>
      <c r="D777" s="138"/>
      <c r="E777" s="267"/>
      <c r="F777" s="262"/>
      <c r="G777" s="41" t="str">
        <f>VLOOKUP(C777,'[2]Acha Air Sales Price List'!$B$1:$D$65536,3,FALSE)</f>
        <v>Exchange rate :</v>
      </c>
      <c r="H777" s="21">
        <f>ROUND(IF(ISBLANK(C777),0,VLOOKUP(C777,'[2]Acha Air Sales Price List'!$B$1:$X$65536,12,FALSE)*$M$14),2)</f>
        <v>0</v>
      </c>
      <c r="I777" s="22">
        <f t="shared" si="17"/>
        <v>0</v>
      </c>
      <c r="J777" s="14"/>
    </row>
    <row r="778" spans="1:10" ht="35.1" hidden="1" customHeight="1">
      <c r="A778" s="13"/>
      <c r="B778" s="1"/>
      <c r="C778" s="37"/>
      <c r="D778" s="119"/>
      <c r="E778" s="267"/>
      <c r="F778" s="262"/>
      <c r="G778" s="41" t="str">
        <f>VLOOKUP(C778,'[2]Acha Air Sales Price List'!$B$1:$D$65536,3,FALSE)</f>
        <v>Exchange rate :</v>
      </c>
      <c r="H778" s="21">
        <f>ROUND(IF(ISBLANK(C778),0,VLOOKUP(C778,'[2]Acha Air Sales Price List'!$B$1:$X$65536,12,FALSE)*$M$14),2)</f>
        <v>0</v>
      </c>
      <c r="I778" s="22">
        <f>ROUND(IF(ISNUMBER(B778), H778*B778, 0),5)</f>
        <v>0</v>
      </c>
      <c r="J778" s="14"/>
    </row>
    <row r="779" spans="1:10" ht="35.1" hidden="1" customHeight="1">
      <c r="A779" s="13"/>
      <c r="B779" s="1"/>
      <c r="C779" s="36"/>
      <c r="D779" s="138"/>
      <c r="E779" s="267"/>
      <c r="F779" s="262"/>
      <c r="G779" s="41" t="str">
        <f>VLOOKUP(C779,'[2]Acha Air Sales Price List'!$B$1:$D$65536,3,FALSE)</f>
        <v>Exchange rate :</v>
      </c>
      <c r="H779" s="21">
        <f>ROUND(IF(ISBLANK(C779),0,VLOOKUP(C779,'[2]Acha Air Sales Price List'!$B$1:$X$65536,12,FALSE)*$M$14),2)</f>
        <v>0</v>
      </c>
      <c r="I779" s="22">
        <f t="shared" ref="I779:I842" si="18">ROUND(IF(ISNUMBER(B779), H779*B779, 0),5)</f>
        <v>0</v>
      </c>
      <c r="J779" s="14"/>
    </row>
    <row r="780" spans="1:10" ht="35.1" hidden="1" customHeight="1">
      <c r="A780" s="13"/>
      <c r="B780" s="1"/>
      <c r="C780" s="36"/>
      <c r="D780" s="138"/>
      <c r="E780" s="267"/>
      <c r="F780" s="262"/>
      <c r="G780" s="41" t="str">
        <f>VLOOKUP(C780,'[2]Acha Air Sales Price List'!$B$1:$D$65536,3,FALSE)</f>
        <v>Exchange rate :</v>
      </c>
      <c r="H780" s="21">
        <f>ROUND(IF(ISBLANK(C780),0,VLOOKUP(C780,'[2]Acha Air Sales Price List'!$B$1:$X$65536,12,FALSE)*$M$14),2)</f>
        <v>0</v>
      </c>
      <c r="I780" s="22">
        <f t="shared" si="18"/>
        <v>0</v>
      </c>
      <c r="J780" s="14"/>
    </row>
    <row r="781" spans="1:10" ht="35.1" hidden="1" customHeight="1">
      <c r="A781" s="13"/>
      <c r="B781" s="1"/>
      <c r="C781" s="36"/>
      <c r="D781" s="138"/>
      <c r="E781" s="267"/>
      <c r="F781" s="262"/>
      <c r="G781" s="41" t="str">
        <f>VLOOKUP(C781,'[2]Acha Air Sales Price List'!$B$1:$D$65536,3,FALSE)</f>
        <v>Exchange rate :</v>
      </c>
      <c r="H781" s="21">
        <f>ROUND(IF(ISBLANK(C781),0,VLOOKUP(C781,'[2]Acha Air Sales Price List'!$B$1:$X$65536,12,FALSE)*$M$14),2)</f>
        <v>0</v>
      </c>
      <c r="I781" s="22">
        <f t="shared" si="18"/>
        <v>0</v>
      </c>
      <c r="J781" s="14"/>
    </row>
    <row r="782" spans="1:10" ht="35.1" hidden="1" customHeight="1">
      <c r="A782" s="13"/>
      <c r="B782" s="1"/>
      <c r="C782" s="36"/>
      <c r="D782" s="138"/>
      <c r="E782" s="267"/>
      <c r="F782" s="262"/>
      <c r="G782" s="41" t="str">
        <f>VLOOKUP(C782,'[2]Acha Air Sales Price List'!$B$1:$D$65536,3,FALSE)</f>
        <v>Exchange rate :</v>
      </c>
      <c r="H782" s="21">
        <f>ROUND(IF(ISBLANK(C782),0,VLOOKUP(C782,'[2]Acha Air Sales Price List'!$B$1:$X$65536,12,FALSE)*$M$14),2)</f>
        <v>0</v>
      </c>
      <c r="I782" s="22">
        <f t="shared" si="18"/>
        <v>0</v>
      </c>
      <c r="J782" s="14"/>
    </row>
    <row r="783" spans="1:10" ht="35.1" hidden="1" customHeight="1">
      <c r="A783" s="13"/>
      <c r="B783" s="1"/>
      <c r="C783" s="36"/>
      <c r="D783" s="138"/>
      <c r="E783" s="267"/>
      <c r="F783" s="262"/>
      <c r="G783" s="41" t="str">
        <f>VLOOKUP(C783,'[2]Acha Air Sales Price List'!$B$1:$D$65536,3,FALSE)</f>
        <v>Exchange rate :</v>
      </c>
      <c r="H783" s="21">
        <f>ROUND(IF(ISBLANK(C783),0,VLOOKUP(C783,'[2]Acha Air Sales Price List'!$B$1:$X$65536,12,FALSE)*$M$14),2)</f>
        <v>0</v>
      </c>
      <c r="I783" s="22">
        <f t="shared" si="18"/>
        <v>0</v>
      </c>
      <c r="J783" s="14"/>
    </row>
    <row r="784" spans="1:10" ht="35.1" hidden="1" customHeight="1">
      <c r="A784" s="13"/>
      <c r="B784" s="1"/>
      <c r="C784" s="36"/>
      <c r="D784" s="138"/>
      <c r="E784" s="267"/>
      <c r="F784" s="262"/>
      <c r="G784" s="41" t="str">
        <f>VLOOKUP(C784,'[2]Acha Air Sales Price List'!$B$1:$D$65536,3,FALSE)</f>
        <v>Exchange rate :</v>
      </c>
      <c r="H784" s="21">
        <f>ROUND(IF(ISBLANK(C784),0,VLOOKUP(C784,'[2]Acha Air Sales Price List'!$B$1:$X$65536,12,FALSE)*$M$14),2)</f>
        <v>0</v>
      </c>
      <c r="I784" s="22">
        <f t="shared" si="18"/>
        <v>0</v>
      </c>
      <c r="J784" s="14"/>
    </row>
    <row r="785" spans="1:10" ht="35.1" hidden="1" customHeight="1">
      <c r="A785" s="13"/>
      <c r="B785" s="1"/>
      <c r="C785" s="36"/>
      <c r="D785" s="138"/>
      <c r="E785" s="267"/>
      <c r="F785" s="262"/>
      <c r="G785" s="41" t="str">
        <f>VLOOKUP(C785,'[2]Acha Air Sales Price List'!$B$1:$D$65536,3,FALSE)</f>
        <v>Exchange rate :</v>
      </c>
      <c r="H785" s="21">
        <f>ROUND(IF(ISBLANK(C785),0,VLOOKUP(C785,'[2]Acha Air Sales Price List'!$B$1:$X$65536,12,FALSE)*$M$14),2)</f>
        <v>0</v>
      </c>
      <c r="I785" s="22">
        <f t="shared" si="18"/>
        <v>0</v>
      </c>
      <c r="J785" s="14"/>
    </row>
    <row r="786" spans="1:10" ht="35.1" hidden="1" customHeight="1">
      <c r="A786" s="13"/>
      <c r="B786" s="1"/>
      <c r="C786" s="36"/>
      <c r="D786" s="138"/>
      <c r="E786" s="267"/>
      <c r="F786" s="262"/>
      <c r="G786" s="41" t="str">
        <f>VLOOKUP(C786,'[2]Acha Air Sales Price List'!$B$1:$D$65536,3,FALSE)</f>
        <v>Exchange rate :</v>
      </c>
      <c r="H786" s="21">
        <f>ROUND(IF(ISBLANK(C786),0,VLOOKUP(C786,'[2]Acha Air Sales Price List'!$B$1:$X$65536,12,FALSE)*$M$14),2)</f>
        <v>0</v>
      </c>
      <c r="I786" s="22">
        <f t="shared" si="18"/>
        <v>0</v>
      </c>
      <c r="J786" s="14"/>
    </row>
    <row r="787" spans="1:10" ht="35.1" hidden="1" customHeight="1">
      <c r="A787" s="13"/>
      <c r="B787" s="1"/>
      <c r="C787" s="36"/>
      <c r="D787" s="138"/>
      <c r="E787" s="267"/>
      <c r="F787" s="262"/>
      <c r="G787" s="41" t="str">
        <f>VLOOKUP(C787,'[2]Acha Air Sales Price List'!$B$1:$D$65536,3,FALSE)</f>
        <v>Exchange rate :</v>
      </c>
      <c r="H787" s="21">
        <f>ROUND(IF(ISBLANK(C787),0,VLOOKUP(C787,'[2]Acha Air Sales Price List'!$B$1:$X$65536,12,FALSE)*$M$14),2)</f>
        <v>0</v>
      </c>
      <c r="I787" s="22">
        <f t="shared" si="18"/>
        <v>0</v>
      </c>
      <c r="J787" s="14"/>
    </row>
    <row r="788" spans="1:10" ht="35.1" hidden="1" customHeight="1">
      <c r="A788" s="13"/>
      <c r="B788" s="1"/>
      <c r="C788" s="36"/>
      <c r="D788" s="138"/>
      <c r="E788" s="267"/>
      <c r="F788" s="262"/>
      <c r="G788" s="41" t="str">
        <f>VLOOKUP(C788,'[2]Acha Air Sales Price List'!$B$1:$D$65536,3,FALSE)</f>
        <v>Exchange rate :</v>
      </c>
      <c r="H788" s="21">
        <f>ROUND(IF(ISBLANK(C788),0,VLOOKUP(C788,'[2]Acha Air Sales Price List'!$B$1:$X$65536,12,FALSE)*$M$14),2)</f>
        <v>0</v>
      </c>
      <c r="I788" s="22">
        <f t="shared" si="18"/>
        <v>0</v>
      </c>
      <c r="J788" s="14"/>
    </row>
    <row r="789" spans="1:10" ht="35.1" hidden="1" customHeight="1">
      <c r="A789" s="13"/>
      <c r="B789" s="1"/>
      <c r="C789" s="36"/>
      <c r="D789" s="138"/>
      <c r="E789" s="267"/>
      <c r="F789" s="262"/>
      <c r="G789" s="41" t="str">
        <f>VLOOKUP(C789,'[2]Acha Air Sales Price List'!$B$1:$D$65536,3,FALSE)</f>
        <v>Exchange rate :</v>
      </c>
      <c r="H789" s="21">
        <f>ROUND(IF(ISBLANK(C789),0,VLOOKUP(C789,'[2]Acha Air Sales Price List'!$B$1:$X$65536,12,FALSE)*$M$14),2)</f>
        <v>0</v>
      </c>
      <c r="I789" s="22">
        <f t="shared" si="18"/>
        <v>0</v>
      </c>
      <c r="J789" s="14"/>
    </row>
    <row r="790" spans="1:10" ht="35.1" hidden="1" customHeight="1">
      <c r="A790" s="13"/>
      <c r="B790" s="1"/>
      <c r="C790" s="36"/>
      <c r="D790" s="138"/>
      <c r="E790" s="267"/>
      <c r="F790" s="262"/>
      <c r="G790" s="41" t="str">
        <f>VLOOKUP(C790,'[2]Acha Air Sales Price List'!$B$1:$D$65536,3,FALSE)</f>
        <v>Exchange rate :</v>
      </c>
      <c r="H790" s="21">
        <f>ROUND(IF(ISBLANK(C790),0,VLOOKUP(C790,'[2]Acha Air Sales Price List'!$B$1:$X$65536,12,FALSE)*$M$14),2)</f>
        <v>0</v>
      </c>
      <c r="I790" s="22">
        <f t="shared" si="18"/>
        <v>0</v>
      </c>
      <c r="J790" s="14"/>
    </row>
    <row r="791" spans="1:10" ht="35.1" hidden="1" customHeight="1">
      <c r="A791" s="13"/>
      <c r="B791" s="1"/>
      <c r="C791" s="36"/>
      <c r="D791" s="138"/>
      <c r="E791" s="267"/>
      <c r="F791" s="262"/>
      <c r="G791" s="41" t="str">
        <f>VLOOKUP(C791,'[2]Acha Air Sales Price List'!$B$1:$D$65536,3,FALSE)</f>
        <v>Exchange rate :</v>
      </c>
      <c r="H791" s="21">
        <f>ROUND(IF(ISBLANK(C791),0,VLOOKUP(C791,'[2]Acha Air Sales Price List'!$B$1:$X$65536,12,FALSE)*$M$14),2)</f>
        <v>0</v>
      </c>
      <c r="I791" s="22">
        <f t="shared" si="18"/>
        <v>0</v>
      </c>
      <c r="J791" s="14"/>
    </row>
    <row r="792" spans="1:10" ht="35.1" hidden="1" customHeight="1">
      <c r="A792" s="13"/>
      <c r="B792" s="1"/>
      <c r="C792" s="36"/>
      <c r="D792" s="138"/>
      <c r="E792" s="267"/>
      <c r="F792" s="262"/>
      <c r="G792" s="41" t="str">
        <f>VLOOKUP(C792,'[2]Acha Air Sales Price List'!$B$1:$D$65536,3,FALSE)</f>
        <v>Exchange rate :</v>
      </c>
      <c r="H792" s="21">
        <f>ROUND(IF(ISBLANK(C792),0,VLOOKUP(C792,'[2]Acha Air Sales Price List'!$B$1:$X$65536,12,FALSE)*$M$14),2)</f>
        <v>0</v>
      </c>
      <c r="I792" s="22">
        <f t="shared" si="18"/>
        <v>0</v>
      </c>
      <c r="J792" s="14"/>
    </row>
    <row r="793" spans="1:10" ht="35.1" hidden="1" customHeight="1">
      <c r="A793" s="13"/>
      <c r="B793" s="1"/>
      <c r="C793" s="36"/>
      <c r="D793" s="138"/>
      <c r="E793" s="267"/>
      <c r="F793" s="262"/>
      <c r="G793" s="41" t="str">
        <f>VLOOKUP(C793,'[2]Acha Air Sales Price List'!$B$1:$D$65536,3,FALSE)</f>
        <v>Exchange rate :</v>
      </c>
      <c r="H793" s="21">
        <f>ROUND(IF(ISBLANK(C793),0,VLOOKUP(C793,'[2]Acha Air Sales Price List'!$B$1:$X$65536,12,FALSE)*$M$14),2)</f>
        <v>0</v>
      </c>
      <c r="I793" s="22">
        <f t="shared" si="18"/>
        <v>0</v>
      </c>
      <c r="J793" s="14"/>
    </row>
    <row r="794" spans="1:10" ht="35.1" hidden="1" customHeight="1">
      <c r="A794" s="13"/>
      <c r="B794" s="1"/>
      <c r="C794" s="36"/>
      <c r="D794" s="138"/>
      <c r="E794" s="267"/>
      <c r="F794" s="262"/>
      <c r="G794" s="41" t="str">
        <f>VLOOKUP(C794,'[2]Acha Air Sales Price List'!$B$1:$D$65536,3,FALSE)</f>
        <v>Exchange rate :</v>
      </c>
      <c r="H794" s="21">
        <f>ROUND(IF(ISBLANK(C794),0,VLOOKUP(C794,'[2]Acha Air Sales Price List'!$B$1:$X$65536,12,FALSE)*$M$14),2)</f>
        <v>0</v>
      </c>
      <c r="I794" s="22">
        <f t="shared" si="18"/>
        <v>0</v>
      </c>
      <c r="J794" s="14"/>
    </row>
    <row r="795" spans="1:10" ht="35.1" hidden="1" customHeight="1">
      <c r="A795" s="13"/>
      <c r="B795" s="1"/>
      <c r="C795" s="36"/>
      <c r="D795" s="138"/>
      <c r="E795" s="267"/>
      <c r="F795" s="262"/>
      <c r="G795" s="41" t="str">
        <f>VLOOKUP(C795,'[2]Acha Air Sales Price List'!$B$1:$D$65536,3,FALSE)</f>
        <v>Exchange rate :</v>
      </c>
      <c r="H795" s="21">
        <f>ROUND(IF(ISBLANK(C795),0,VLOOKUP(C795,'[2]Acha Air Sales Price List'!$B$1:$X$65536,12,FALSE)*$M$14),2)</f>
        <v>0</v>
      </c>
      <c r="I795" s="22">
        <f t="shared" si="18"/>
        <v>0</v>
      </c>
      <c r="J795" s="14"/>
    </row>
    <row r="796" spans="1:10" ht="35.1" hidden="1" customHeight="1">
      <c r="A796" s="13"/>
      <c r="B796" s="1"/>
      <c r="C796" s="36"/>
      <c r="D796" s="138"/>
      <c r="E796" s="267"/>
      <c r="F796" s="262"/>
      <c r="G796" s="41" t="str">
        <f>VLOOKUP(C796,'[2]Acha Air Sales Price List'!$B$1:$D$65536,3,FALSE)</f>
        <v>Exchange rate :</v>
      </c>
      <c r="H796" s="21">
        <f>ROUND(IF(ISBLANK(C796),0,VLOOKUP(C796,'[2]Acha Air Sales Price List'!$B$1:$X$65536,12,FALSE)*$M$14),2)</f>
        <v>0</v>
      </c>
      <c r="I796" s="22">
        <f t="shared" si="18"/>
        <v>0</v>
      </c>
      <c r="J796" s="14"/>
    </row>
    <row r="797" spans="1:10" ht="35.1" hidden="1" customHeight="1">
      <c r="A797" s="13"/>
      <c r="B797" s="1"/>
      <c r="C797" s="36"/>
      <c r="D797" s="138"/>
      <c r="E797" s="267"/>
      <c r="F797" s="262"/>
      <c r="G797" s="41" t="str">
        <f>VLOOKUP(C797,'[2]Acha Air Sales Price List'!$B$1:$D$65536,3,FALSE)</f>
        <v>Exchange rate :</v>
      </c>
      <c r="H797" s="21">
        <f>ROUND(IF(ISBLANK(C797),0,VLOOKUP(C797,'[2]Acha Air Sales Price List'!$B$1:$X$65536,12,FALSE)*$M$14),2)</f>
        <v>0</v>
      </c>
      <c r="I797" s="22">
        <f t="shared" si="18"/>
        <v>0</v>
      </c>
      <c r="J797" s="14"/>
    </row>
    <row r="798" spans="1:10" ht="35.1" hidden="1" customHeight="1">
      <c r="A798" s="13"/>
      <c r="B798" s="1"/>
      <c r="C798" s="36"/>
      <c r="D798" s="138"/>
      <c r="E798" s="267"/>
      <c r="F798" s="262"/>
      <c r="G798" s="41" t="str">
        <f>VLOOKUP(C798,'[2]Acha Air Sales Price List'!$B$1:$D$65536,3,FALSE)</f>
        <v>Exchange rate :</v>
      </c>
      <c r="H798" s="21">
        <f>ROUND(IF(ISBLANK(C798),0,VLOOKUP(C798,'[2]Acha Air Sales Price List'!$B$1:$X$65536,12,FALSE)*$M$14),2)</f>
        <v>0</v>
      </c>
      <c r="I798" s="22">
        <f t="shared" si="18"/>
        <v>0</v>
      </c>
      <c r="J798" s="14"/>
    </row>
    <row r="799" spans="1:10" ht="35.1" hidden="1" customHeight="1">
      <c r="A799" s="13"/>
      <c r="B799" s="1"/>
      <c r="C799" s="36"/>
      <c r="D799" s="138"/>
      <c r="E799" s="267"/>
      <c r="F799" s="262"/>
      <c r="G799" s="41" t="str">
        <f>VLOOKUP(C799,'[2]Acha Air Sales Price List'!$B$1:$D$65536,3,FALSE)</f>
        <v>Exchange rate :</v>
      </c>
      <c r="H799" s="21">
        <f>ROUND(IF(ISBLANK(C799),0,VLOOKUP(C799,'[2]Acha Air Sales Price List'!$B$1:$X$65536,12,FALSE)*$M$14),2)</f>
        <v>0</v>
      </c>
      <c r="I799" s="22">
        <f t="shared" si="18"/>
        <v>0</v>
      </c>
      <c r="J799" s="14"/>
    </row>
    <row r="800" spans="1:10" ht="35.1" hidden="1" customHeight="1">
      <c r="A800" s="13"/>
      <c r="B800" s="1"/>
      <c r="C800" s="36"/>
      <c r="D800" s="138"/>
      <c r="E800" s="267"/>
      <c r="F800" s="262"/>
      <c r="G800" s="41" t="str">
        <f>VLOOKUP(C800,'[2]Acha Air Sales Price List'!$B$1:$D$65536,3,FALSE)</f>
        <v>Exchange rate :</v>
      </c>
      <c r="H800" s="21">
        <f>ROUND(IF(ISBLANK(C800),0,VLOOKUP(C800,'[2]Acha Air Sales Price List'!$B$1:$X$65536,12,FALSE)*$M$14),2)</f>
        <v>0</v>
      </c>
      <c r="I800" s="22">
        <f t="shared" si="18"/>
        <v>0</v>
      </c>
      <c r="J800" s="14"/>
    </row>
    <row r="801" spans="1:10" ht="35.1" hidden="1" customHeight="1">
      <c r="A801" s="13"/>
      <c r="B801" s="1"/>
      <c r="C801" s="36"/>
      <c r="D801" s="138"/>
      <c r="E801" s="267"/>
      <c r="F801" s="262"/>
      <c r="G801" s="41" t="str">
        <f>VLOOKUP(C801,'[2]Acha Air Sales Price List'!$B$1:$D$65536,3,FALSE)</f>
        <v>Exchange rate :</v>
      </c>
      <c r="H801" s="21">
        <f>ROUND(IF(ISBLANK(C801),0,VLOOKUP(C801,'[2]Acha Air Sales Price List'!$B$1:$X$65536,12,FALSE)*$M$14),2)</f>
        <v>0</v>
      </c>
      <c r="I801" s="22">
        <f t="shared" si="18"/>
        <v>0</v>
      </c>
      <c r="J801" s="14"/>
    </row>
    <row r="802" spans="1:10" ht="35.1" hidden="1" customHeight="1">
      <c r="A802" s="13"/>
      <c r="B802" s="1"/>
      <c r="C802" s="37"/>
      <c r="D802" s="119"/>
      <c r="E802" s="267"/>
      <c r="F802" s="262"/>
      <c r="G802" s="41" t="str">
        <f>VLOOKUP(C802,'[2]Acha Air Sales Price List'!$B$1:$D$65536,3,FALSE)</f>
        <v>Exchange rate :</v>
      </c>
      <c r="H802" s="21">
        <f>ROUND(IF(ISBLANK(C802),0,VLOOKUP(C802,'[2]Acha Air Sales Price List'!$B$1:$X$65536,12,FALSE)*$M$14),2)</f>
        <v>0</v>
      </c>
      <c r="I802" s="22">
        <f t="shared" si="18"/>
        <v>0</v>
      </c>
      <c r="J802" s="14"/>
    </row>
    <row r="803" spans="1:10" ht="35.1" hidden="1" customHeight="1">
      <c r="A803" s="13"/>
      <c r="B803" s="1"/>
      <c r="C803" s="36"/>
      <c r="D803" s="138"/>
      <c r="E803" s="267"/>
      <c r="F803" s="262"/>
      <c r="G803" s="41" t="str">
        <f>VLOOKUP(C803,'[2]Acha Air Sales Price List'!$B$1:$D$65536,3,FALSE)</f>
        <v>Exchange rate :</v>
      </c>
      <c r="H803" s="21">
        <f>ROUND(IF(ISBLANK(C803),0,VLOOKUP(C803,'[2]Acha Air Sales Price List'!$B$1:$X$65536,12,FALSE)*$M$14),2)</f>
        <v>0</v>
      </c>
      <c r="I803" s="22">
        <f t="shared" si="18"/>
        <v>0</v>
      </c>
      <c r="J803" s="14"/>
    </row>
    <row r="804" spans="1:10" ht="35.1" hidden="1" customHeight="1">
      <c r="A804" s="13"/>
      <c r="B804" s="1"/>
      <c r="C804" s="36"/>
      <c r="D804" s="138"/>
      <c r="E804" s="267"/>
      <c r="F804" s="262"/>
      <c r="G804" s="41" t="str">
        <f>VLOOKUP(C804,'[2]Acha Air Sales Price List'!$B$1:$D$65536,3,FALSE)</f>
        <v>Exchange rate :</v>
      </c>
      <c r="H804" s="21">
        <f>ROUND(IF(ISBLANK(C804),0,VLOOKUP(C804,'[2]Acha Air Sales Price List'!$B$1:$X$65536,12,FALSE)*$M$14),2)</f>
        <v>0</v>
      </c>
      <c r="I804" s="22">
        <f t="shared" si="18"/>
        <v>0</v>
      </c>
      <c r="J804" s="14"/>
    </row>
    <row r="805" spans="1:10" ht="35.1" hidden="1" customHeight="1">
      <c r="A805" s="13"/>
      <c r="B805" s="1"/>
      <c r="C805" s="36"/>
      <c r="D805" s="138"/>
      <c r="E805" s="267"/>
      <c r="F805" s="262"/>
      <c r="G805" s="41" t="str">
        <f>VLOOKUP(C805,'[2]Acha Air Sales Price List'!$B$1:$D$65536,3,FALSE)</f>
        <v>Exchange rate :</v>
      </c>
      <c r="H805" s="21">
        <f>ROUND(IF(ISBLANK(C805),0,VLOOKUP(C805,'[2]Acha Air Sales Price List'!$B$1:$X$65536,12,FALSE)*$M$14),2)</f>
        <v>0</v>
      </c>
      <c r="I805" s="22">
        <f t="shared" si="18"/>
        <v>0</v>
      </c>
      <c r="J805" s="14"/>
    </row>
    <row r="806" spans="1:10" ht="35.1" hidden="1" customHeight="1">
      <c r="A806" s="13"/>
      <c r="B806" s="1"/>
      <c r="C806" s="36"/>
      <c r="D806" s="138"/>
      <c r="E806" s="267"/>
      <c r="F806" s="262"/>
      <c r="G806" s="41" t="str">
        <f>VLOOKUP(C806,'[2]Acha Air Sales Price List'!$B$1:$D$65536,3,FALSE)</f>
        <v>Exchange rate :</v>
      </c>
      <c r="H806" s="21">
        <f>ROUND(IF(ISBLANK(C806),0,VLOOKUP(C806,'[2]Acha Air Sales Price List'!$B$1:$X$65536,12,FALSE)*$M$14),2)</f>
        <v>0</v>
      </c>
      <c r="I806" s="22">
        <f t="shared" si="18"/>
        <v>0</v>
      </c>
      <c r="J806" s="14"/>
    </row>
    <row r="807" spans="1:10" ht="35.1" hidden="1" customHeight="1">
      <c r="A807" s="13"/>
      <c r="B807" s="1"/>
      <c r="C807" s="36"/>
      <c r="D807" s="138"/>
      <c r="E807" s="267"/>
      <c r="F807" s="262"/>
      <c r="G807" s="41" t="str">
        <f>VLOOKUP(C807,'[2]Acha Air Sales Price List'!$B$1:$D$65536,3,FALSE)</f>
        <v>Exchange rate :</v>
      </c>
      <c r="H807" s="21">
        <f>ROUND(IF(ISBLANK(C807),0,VLOOKUP(C807,'[2]Acha Air Sales Price List'!$B$1:$X$65536,12,FALSE)*$M$14),2)</f>
        <v>0</v>
      </c>
      <c r="I807" s="22">
        <f t="shared" si="18"/>
        <v>0</v>
      </c>
      <c r="J807" s="14"/>
    </row>
    <row r="808" spans="1:10" ht="35.1" hidden="1" customHeight="1">
      <c r="A808" s="13"/>
      <c r="B808" s="1"/>
      <c r="C808" s="36"/>
      <c r="D808" s="138"/>
      <c r="E808" s="267"/>
      <c r="F808" s="262"/>
      <c r="G808" s="41" t="str">
        <f>VLOOKUP(C808,'[2]Acha Air Sales Price List'!$B$1:$D$65536,3,FALSE)</f>
        <v>Exchange rate :</v>
      </c>
      <c r="H808" s="21">
        <f>ROUND(IF(ISBLANK(C808),0,VLOOKUP(C808,'[2]Acha Air Sales Price List'!$B$1:$X$65536,12,FALSE)*$M$14),2)</f>
        <v>0</v>
      </c>
      <c r="I808" s="22">
        <f t="shared" si="18"/>
        <v>0</v>
      </c>
      <c r="J808" s="14"/>
    </row>
    <row r="809" spans="1:10" ht="35.1" hidden="1" customHeight="1">
      <c r="A809" s="13"/>
      <c r="B809" s="1"/>
      <c r="C809" s="36"/>
      <c r="D809" s="138"/>
      <c r="E809" s="267"/>
      <c r="F809" s="262"/>
      <c r="G809" s="41" t="str">
        <f>VLOOKUP(C809,'[2]Acha Air Sales Price List'!$B$1:$D$65536,3,FALSE)</f>
        <v>Exchange rate :</v>
      </c>
      <c r="H809" s="21">
        <f>ROUND(IF(ISBLANK(C809),0,VLOOKUP(C809,'[2]Acha Air Sales Price List'!$B$1:$X$65536,12,FALSE)*$M$14),2)</f>
        <v>0</v>
      </c>
      <c r="I809" s="22">
        <f t="shared" si="18"/>
        <v>0</v>
      </c>
      <c r="J809" s="14"/>
    </row>
    <row r="810" spans="1:10" ht="35.1" hidden="1" customHeight="1">
      <c r="A810" s="13"/>
      <c r="B810" s="1"/>
      <c r="C810" s="36"/>
      <c r="D810" s="138"/>
      <c r="E810" s="267"/>
      <c r="F810" s="262"/>
      <c r="G810" s="41" t="str">
        <f>VLOOKUP(C810,'[2]Acha Air Sales Price List'!$B$1:$D$65536,3,FALSE)</f>
        <v>Exchange rate :</v>
      </c>
      <c r="H810" s="21">
        <f>ROUND(IF(ISBLANK(C810),0,VLOOKUP(C810,'[2]Acha Air Sales Price List'!$B$1:$X$65536,12,FALSE)*$M$14),2)</f>
        <v>0</v>
      </c>
      <c r="I810" s="22">
        <f t="shared" si="18"/>
        <v>0</v>
      </c>
      <c r="J810" s="14"/>
    </row>
    <row r="811" spans="1:10" ht="35.1" hidden="1" customHeight="1">
      <c r="A811" s="13"/>
      <c r="B811" s="1"/>
      <c r="C811" s="36"/>
      <c r="D811" s="138"/>
      <c r="E811" s="267"/>
      <c r="F811" s="262"/>
      <c r="G811" s="41" t="str">
        <f>VLOOKUP(C811,'[2]Acha Air Sales Price List'!$B$1:$D$65536,3,FALSE)</f>
        <v>Exchange rate :</v>
      </c>
      <c r="H811" s="21">
        <f>ROUND(IF(ISBLANK(C811),0,VLOOKUP(C811,'[2]Acha Air Sales Price List'!$B$1:$X$65536,12,FALSE)*$M$14),2)</f>
        <v>0</v>
      </c>
      <c r="I811" s="22">
        <f t="shared" si="18"/>
        <v>0</v>
      </c>
      <c r="J811" s="14"/>
    </row>
    <row r="812" spans="1:10" ht="35.1" hidden="1" customHeight="1">
      <c r="A812" s="13"/>
      <c r="B812" s="1"/>
      <c r="C812" s="36"/>
      <c r="D812" s="138"/>
      <c r="E812" s="267"/>
      <c r="F812" s="262"/>
      <c r="G812" s="41" t="str">
        <f>VLOOKUP(C812,'[2]Acha Air Sales Price List'!$B$1:$D$65536,3,FALSE)</f>
        <v>Exchange rate :</v>
      </c>
      <c r="H812" s="21">
        <f>ROUND(IF(ISBLANK(C812),0,VLOOKUP(C812,'[2]Acha Air Sales Price List'!$B$1:$X$65536,12,FALSE)*$M$14),2)</f>
        <v>0</v>
      </c>
      <c r="I812" s="22">
        <f t="shared" si="18"/>
        <v>0</v>
      </c>
      <c r="J812" s="14"/>
    </row>
    <row r="813" spans="1:10" ht="35.1" hidden="1" customHeight="1">
      <c r="A813" s="13"/>
      <c r="B813" s="1"/>
      <c r="C813" s="36"/>
      <c r="D813" s="138"/>
      <c r="E813" s="267"/>
      <c r="F813" s="262"/>
      <c r="G813" s="41" t="str">
        <f>VLOOKUP(C813,'[2]Acha Air Sales Price List'!$B$1:$D$65536,3,FALSE)</f>
        <v>Exchange rate :</v>
      </c>
      <c r="H813" s="21">
        <f>ROUND(IF(ISBLANK(C813),0,VLOOKUP(C813,'[2]Acha Air Sales Price List'!$B$1:$X$65536,12,FALSE)*$M$14),2)</f>
        <v>0</v>
      </c>
      <c r="I813" s="22">
        <f t="shared" si="18"/>
        <v>0</v>
      </c>
      <c r="J813" s="14"/>
    </row>
    <row r="814" spans="1:10" ht="35.1" hidden="1" customHeight="1">
      <c r="A814" s="13"/>
      <c r="B814" s="1"/>
      <c r="C814" s="36"/>
      <c r="D814" s="138"/>
      <c r="E814" s="267"/>
      <c r="F814" s="262"/>
      <c r="G814" s="41" t="str">
        <f>VLOOKUP(C814,'[2]Acha Air Sales Price List'!$B$1:$D$65536,3,FALSE)</f>
        <v>Exchange rate :</v>
      </c>
      <c r="H814" s="21">
        <f>ROUND(IF(ISBLANK(C814),0,VLOOKUP(C814,'[2]Acha Air Sales Price List'!$B$1:$X$65536,12,FALSE)*$M$14),2)</f>
        <v>0</v>
      </c>
      <c r="I814" s="22">
        <f t="shared" si="18"/>
        <v>0</v>
      </c>
      <c r="J814" s="14"/>
    </row>
    <row r="815" spans="1:10" ht="35.1" hidden="1" customHeight="1">
      <c r="A815" s="13"/>
      <c r="B815" s="1"/>
      <c r="C815" s="36"/>
      <c r="D815" s="138"/>
      <c r="E815" s="267"/>
      <c r="F815" s="262"/>
      <c r="G815" s="41" t="str">
        <f>VLOOKUP(C815,'[2]Acha Air Sales Price List'!$B$1:$D$65536,3,FALSE)</f>
        <v>Exchange rate :</v>
      </c>
      <c r="H815" s="21">
        <f>ROUND(IF(ISBLANK(C815),0,VLOOKUP(C815,'[2]Acha Air Sales Price List'!$B$1:$X$65536,12,FALSE)*$M$14),2)</f>
        <v>0</v>
      </c>
      <c r="I815" s="22">
        <f t="shared" si="18"/>
        <v>0</v>
      </c>
      <c r="J815" s="14"/>
    </row>
    <row r="816" spans="1:10" ht="35.1" hidden="1" customHeight="1">
      <c r="A816" s="13"/>
      <c r="B816" s="1"/>
      <c r="C816" s="36"/>
      <c r="D816" s="138"/>
      <c r="E816" s="267"/>
      <c r="F816" s="262"/>
      <c r="G816" s="41" t="str">
        <f>VLOOKUP(C816,'[2]Acha Air Sales Price List'!$B$1:$D$65536,3,FALSE)</f>
        <v>Exchange rate :</v>
      </c>
      <c r="H816" s="21">
        <f>ROUND(IF(ISBLANK(C816),0,VLOOKUP(C816,'[2]Acha Air Sales Price List'!$B$1:$X$65536,12,FALSE)*$M$14),2)</f>
        <v>0</v>
      </c>
      <c r="I816" s="22">
        <f t="shared" si="18"/>
        <v>0</v>
      </c>
      <c r="J816" s="14"/>
    </row>
    <row r="817" spans="1:10" ht="35.1" hidden="1" customHeight="1">
      <c r="A817" s="13"/>
      <c r="B817" s="1"/>
      <c r="C817" s="36"/>
      <c r="D817" s="138"/>
      <c r="E817" s="267"/>
      <c r="F817" s="262"/>
      <c r="G817" s="41" t="str">
        <f>VLOOKUP(C817,'[2]Acha Air Sales Price List'!$B$1:$D$65536,3,FALSE)</f>
        <v>Exchange rate :</v>
      </c>
      <c r="H817" s="21">
        <f>ROUND(IF(ISBLANK(C817),0,VLOOKUP(C817,'[2]Acha Air Sales Price List'!$B$1:$X$65536,12,FALSE)*$M$14),2)</f>
        <v>0</v>
      </c>
      <c r="I817" s="22">
        <f t="shared" si="18"/>
        <v>0</v>
      </c>
      <c r="J817" s="14"/>
    </row>
    <row r="818" spans="1:10" ht="35.1" hidden="1" customHeight="1">
      <c r="A818" s="13"/>
      <c r="B818" s="1"/>
      <c r="C818" s="36"/>
      <c r="D818" s="138"/>
      <c r="E818" s="267"/>
      <c r="F818" s="262"/>
      <c r="G818" s="41" t="str">
        <f>VLOOKUP(C818,'[2]Acha Air Sales Price List'!$B$1:$D$65536,3,FALSE)</f>
        <v>Exchange rate :</v>
      </c>
      <c r="H818" s="21">
        <f>ROUND(IF(ISBLANK(C818),0,VLOOKUP(C818,'[2]Acha Air Sales Price List'!$B$1:$X$65536,12,FALSE)*$M$14),2)</f>
        <v>0</v>
      </c>
      <c r="I818" s="22">
        <f t="shared" si="18"/>
        <v>0</v>
      </c>
      <c r="J818" s="14"/>
    </row>
    <row r="819" spans="1:10" ht="35.1" hidden="1" customHeight="1">
      <c r="A819" s="13"/>
      <c r="B819" s="1"/>
      <c r="C819" s="36"/>
      <c r="D819" s="138"/>
      <c r="E819" s="267"/>
      <c r="F819" s="262"/>
      <c r="G819" s="41" t="str">
        <f>VLOOKUP(C819,'[2]Acha Air Sales Price List'!$B$1:$D$65536,3,FALSE)</f>
        <v>Exchange rate :</v>
      </c>
      <c r="H819" s="21">
        <f>ROUND(IF(ISBLANK(C819),0,VLOOKUP(C819,'[2]Acha Air Sales Price List'!$B$1:$X$65536,12,FALSE)*$M$14),2)</f>
        <v>0</v>
      </c>
      <c r="I819" s="22">
        <f t="shared" si="18"/>
        <v>0</v>
      </c>
      <c r="J819" s="14"/>
    </row>
    <row r="820" spans="1:10" ht="35.1" hidden="1" customHeight="1">
      <c r="A820" s="13"/>
      <c r="B820" s="1"/>
      <c r="C820" s="36"/>
      <c r="D820" s="138"/>
      <c r="E820" s="267"/>
      <c r="F820" s="262"/>
      <c r="G820" s="41" t="str">
        <f>VLOOKUP(C820,'[2]Acha Air Sales Price List'!$B$1:$D$65536,3,FALSE)</f>
        <v>Exchange rate :</v>
      </c>
      <c r="H820" s="21">
        <f>ROUND(IF(ISBLANK(C820),0,VLOOKUP(C820,'[2]Acha Air Sales Price List'!$B$1:$X$65536,12,FALSE)*$M$14),2)</f>
        <v>0</v>
      </c>
      <c r="I820" s="22">
        <f t="shared" si="18"/>
        <v>0</v>
      </c>
      <c r="J820" s="14"/>
    </row>
    <row r="821" spans="1:10" ht="35.1" hidden="1" customHeight="1">
      <c r="A821" s="13"/>
      <c r="B821" s="1"/>
      <c r="C821" s="36"/>
      <c r="D821" s="138"/>
      <c r="E821" s="267"/>
      <c r="F821" s="262"/>
      <c r="G821" s="41" t="str">
        <f>VLOOKUP(C821,'[2]Acha Air Sales Price List'!$B$1:$D$65536,3,FALSE)</f>
        <v>Exchange rate :</v>
      </c>
      <c r="H821" s="21">
        <f>ROUND(IF(ISBLANK(C821),0,VLOOKUP(C821,'[2]Acha Air Sales Price List'!$B$1:$X$65536,12,FALSE)*$M$14),2)</f>
        <v>0</v>
      </c>
      <c r="I821" s="22">
        <f t="shared" si="18"/>
        <v>0</v>
      </c>
      <c r="J821" s="14"/>
    </row>
    <row r="822" spans="1:10" ht="35.1" hidden="1" customHeight="1">
      <c r="A822" s="13"/>
      <c r="B822" s="1"/>
      <c r="C822" s="36"/>
      <c r="D822" s="138"/>
      <c r="E822" s="267"/>
      <c r="F822" s="262"/>
      <c r="G822" s="41" t="str">
        <f>VLOOKUP(C822,'[2]Acha Air Sales Price List'!$B$1:$D$65536,3,FALSE)</f>
        <v>Exchange rate :</v>
      </c>
      <c r="H822" s="21">
        <f>ROUND(IF(ISBLANK(C822),0,VLOOKUP(C822,'[2]Acha Air Sales Price List'!$B$1:$X$65536,12,FALSE)*$M$14),2)</f>
        <v>0</v>
      </c>
      <c r="I822" s="22">
        <f t="shared" si="18"/>
        <v>0</v>
      </c>
      <c r="J822" s="14"/>
    </row>
    <row r="823" spans="1:10" ht="35.1" hidden="1" customHeight="1">
      <c r="A823" s="13"/>
      <c r="B823" s="1"/>
      <c r="C823" s="36"/>
      <c r="D823" s="138"/>
      <c r="E823" s="267"/>
      <c r="F823" s="262"/>
      <c r="G823" s="41" t="str">
        <f>VLOOKUP(C823,'[2]Acha Air Sales Price List'!$B$1:$D$65536,3,FALSE)</f>
        <v>Exchange rate :</v>
      </c>
      <c r="H823" s="21">
        <f>ROUND(IF(ISBLANK(C823),0,VLOOKUP(C823,'[2]Acha Air Sales Price List'!$B$1:$X$65536,12,FALSE)*$M$14),2)</f>
        <v>0</v>
      </c>
      <c r="I823" s="22">
        <f t="shared" si="18"/>
        <v>0</v>
      </c>
      <c r="J823" s="14"/>
    </row>
    <row r="824" spans="1:10" ht="35.1" hidden="1" customHeight="1">
      <c r="A824" s="13"/>
      <c r="B824" s="1"/>
      <c r="C824" s="36"/>
      <c r="D824" s="138"/>
      <c r="E824" s="267"/>
      <c r="F824" s="262"/>
      <c r="G824" s="41" t="str">
        <f>VLOOKUP(C824,'[2]Acha Air Sales Price List'!$B$1:$D$65536,3,FALSE)</f>
        <v>Exchange rate :</v>
      </c>
      <c r="H824" s="21">
        <f>ROUND(IF(ISBLANK(C824),0,VLOOKUP(C824,'[2]Acha Air Sales Price List'!$B$1:$X$65536,12,FALSE)*$M$14),2)</f>
        <v>0</v>
      </c>
      <c r="I824" s="22">
        <f t="shared" si="18"/>
        <v>0</v>
      </c>
      <c r="J824" s="14"/>
    </row>
    <row r="825" spans="1:10" ht="35.1" hidden="1" customHeight="1">
      <c r="A825" s="13"/>
      <c r="B825" s="1"/>
      <c r="C825" s="36"/>
      <c r="D825" s="138"/>
      <c r="E825" s="267"/>
      <c r="F825" s="262"/>
      <c r="G825" s="41" t="str">
        <f>VLOOKUP(C825,'[2]Acha Air Sales Price List'!$B$1:$D$65536,3,FALSE)</f>
        <v>Exchange rate :</v>
      </c>
      <c r="H825" s="21">
        <f>ROUND(IF(ISBLANK(C825),0,VLOOKUP(C825,'[2]Acha Air Sales Price List'!$B$1:$X$65536,12,FALSE)*$M$14),2)</f>
        <v>0</v>
      </c>
      <c r="I825" s="22">
        <f t="shared" si="18"/>
        <v>0</v>
      </c>
      <c r="J825" s="14"/>
    </row>
    <row r="826" spans="1:10" ht="35.1" hidden="1" customHeight="1">
      <c r="A826" s="13"/>
      <c r="B826" s="1"/>
      <c r="C826" s="36"/>
      <c r="D826" s="138"/>
      <c r="E826" s="267"/>
      <c r="F826" s="262"/>
      <c r="G826" s="41" t="str">
        <f>VLOOKUP(C826,'[2]Acha Air Sales Price List'!$B$1:$D$65536,3,FALSE)</f>
        <v>Exchange rate :</v>
      </c>
      <c r="H826" s="21">
        <f>ROUND(IF(ISBLANK(C826),0,VLOOKUP(C826,'[2]Acha Air Sales Price List'!$B$1:$X$65536,12,FALSE)*$M$14),2)</f>
        <v>0</v>
      </c>
      <c r="I826" s="22">
        <f t="shared" si="18"/>
        <v>0</v>
      </c>
      <c r="J826" s="14"/>
    </row>
    <row r="827" spans="1:10" ht="35.1" hidden="1" customHeight="1">
      <c r="A827" s="13"/>
      <c r="B827" s="1"/>
      <c r="C827" s="36"/>
      <c r="D827" s="138"/>
      <c r="E827" s="267"/>
      <c r="F827" s="262"/>
      <c r="G827" s="41" t="str">
        <f>VLOOKUP(C827,'[2]Acha Air Sales Price List'!$B$1:$D$65536,3,FALSE)</f>
        <v>Exchange rate :</v>
      </c>
      <c r="H827" s="21">
        <f>ROUND(IF(ISBLANK(C827),0,VLOOKUP(C827,'[2]Acha Air Sales Price List'!$B$1:$X$65536,12,FALSE)*$M$14),2)</f>
        <v>0</v>
      </c>
      <c r="I827" s="22">
        <f t="shared" si="18"/>
        <v>0</v>
      </c>
      <c r="J827" s="14"/>
    </row>
    <row r="828" spans="1:10" ht="35.1" hidden="1" customHeight="1">
      <c r="A828" s="13"/>
      <c r="B828" s="1"/>
      <c r="C828" s="36"/>
      <c r="D828" s="138"/>
      <c r="E828" s="267"/>
      <c r="F828" s="262"/>
      <c r="G828" s="41" t="str">
        <f>VLOOKUP(C828,'[2]Acha Air Sales Price List'!$B$1:$D$65536,3,FALSE)</f>
        <v>Exchange rate :</v>
      </c>
      <c r="H828" s="21">
        <f>ROUND(IF(ISBLANK(C828),0,VLOOKUP(C828,'[2]Acha Air Sales Price List'!$B$1:$X$65536,12,FALSE)*$M$14),2)</f>
        <v>0</v>
      </c>
      <c r="I828" s="22">
        <f t="shared" si="18"/>
        <v>0</v>
      </c>
      <c r="J828" s="14"/>
    </row>
    <row r="829" spans="1:10" ht="35.1" hidden="1" customHeight="1">
      <c r="A829" s="13"/>
      <c r="B829" s="1"/>
      <c r="C829" s="36"/>
      <c r="D829" s="138"/>
      <c r="E829" s="267"/>
      <c r="F829" s="262"/>
      <c r="G829" s="41" t="str">
        <f>VLOOKUP(C829,'[2]Acha Air Sales Price List'!$B$1:$D$65536,3,FALSE)</f>
        <v>Exchange rate :</v>
      </c>
      <c r="H829" s="21">
        <f>ROUND(IF(ISBLANK(C829),0,VLOOKUP(C829,'[2]Acha Air Sales Price List'!$B$1:$X$65536,12,FALSE)*$M$14),2)</f>
        <v>0</v>
      </c>
      <c r="I829" s="22">
        <f t="shared" si="18"/>
        <v>0</v>
      </c>
      <c r="J829" s="14"/>
    </row>
    <row r="830" spans="1:10" ht="35.1" hidden="1" customHeight="1">
      <c r="A830" s="13"/>
      <c r="B830" s="1"/>
      <c r="C830" s="37"/>
      <c r="D830" s="119"/>
      <c r="E830" s="267"/>
      <c r="F830" s="262"/>
      <c r="G830" s="41" t="str">
        <f>VLOOKUP(C830,'[2]Acha Air Sales Price List'!$B$1:$D$65536,3,FALSE)</f>
        <v>Exchange rate :</v>
      </c>
      <c r="H830" s="21">
        <f>ROUND(IF(ISBLANK(C830),0,VLOOKUP(C830,'[2]Acha Air Sales Price List'!$B$1:$X$65536,12,FALSE)*$M$14),2)</f>
        <v>0</v>
      </c>
      <c r="I830" s="22">
        <f t="shared" si="18"/>
        <v>0</v>
      </c>
      <c r="J830" s="14"/>
    </row>
    <row r="831" spans="1:10" ht="35.1" hidden="1" customHeight="1">
      <c r="A831" s="13"/>
      <c r="B831" s="1"/>
      <c r="C831" s="36"/>
      <c r="D831" s="138"/>
      <c r="E831" s="267"/>
      <c r="F831" s="262"/>
      <c r="G831" s="41" t="str">
        <f>VLOOKUP(C831,'[2]Acha Air Sales Price List'!$B$1:$D$65536,3,FALSE)</f>
        <v>Exchange rate :</v>
      </c>
      <c r="H831" s="21">
        <f>ROUND(IF(ISBLANK(C831),0,VLOOKUP(C831,'[2]Acha Air Sales Price List'!$B$1:$X$65536,12,FALSE)*$M$14),2)</f>
        <v>0</v>
      </c>
      <c r="I831" s="22">
        <f t="shared" si="18"/>
        <v>0</v>
      </c>
      <c r="J831" s="14"/>
    </row>
    <row r="832" spans="1:10" ht="35.1" hidden="1" customHeight="1">
      <c r="A832" s="13"/>
      <c r="B832" s="1"/>
      <c r="C832" s="36"/>
      <c r="D832" s="138"/>
      <c r="E832" s="267"/>
      <c r="F832" s="262"/>
      <c r="G832" s="41" t="str">
        <f>VLOOKUP(C832,'[2]Acha Air Sales Price List'!$B$1:$D$65536,3,FALSE)</f>
        <v>Exchange rate :</v>
      </c>
      <c r="H832" s="21">
        <f>ROUND(IF(ISBLANK(C832),0,VLOOKUP(C832,'[2]Acha Air Sales Price List'!$B$1:$X$65536,12,FALSE)*$M$14),2)</f>
        <v>0</v>
      </c>
      <c r="I832" s="22">
        <f t="shared" si="18"/>
        <v>0</v>
      </c>
      <c r="J832" s="14"/>
    </row>
    <row r="833" spans="1:10" ht="35.1" hidden="1" customHeight="1">
      <c r="A833" s="13"/>
      <c r="B833" s="1"/>
      <c r="C833" s="36"/>
      <c r="D833" s="138"/>
      <c r="E833" s="267"/>
      <c r="F833" s="262"/>
      <c r="G833" s="41" t="str">
        <f>VLOOKUP(C833,'[2]Acha Air Sales Price List'!$B$1:$D$65536,3,FALSE)</f>
        <v>Exchange rate :</v>
      </c>
      <c r="H833" s="21">
        <f>ROUND(IF(ISBLANK(C833),0,VLOOKUP(C833,'[2]Acha Air Sales Price List'!$B$1:$X$65536,12,FALSE)*$M$14),2)</f>
        <v>0</v>
      </c>
      <c r="I833" s="22">
        <f t="shared" si="18"/>
        <v>0</v>
      </c>
      <c r="J833" s="14"/>
    </row>
    <row r="834" spans="1:10" ht="35.1" hidden="1" customHeight="1">
      <c r="A834" s="13"/>
      <c r="B834" s="1"/>
      <c r="C834" s="36"/>
      <c r="D834" s="138"/>
      <c r="E834" s="267"/>
      <c r="F834" s="262"/>
      <c r="G834" s="41" t="str">
        <f>VLOOKUP(C834,'[2]Acha Air Sales Price List'!$B$1:$D$65536,3,FALSE)</f>
        <v>Exchange rate :</v>
      </c>
      <c r="H834" s="21">
        <f>ROUND(IF(ISBLANK(C834),0,VLOOKUP(C834,'[2]Acha Air Sales Price List'!$B$1:$X$65536,12,FALSE)*$M$14),2)</f>
        <v>0</v>
      </c>
      <c r="I834" s="22">
        <f t="shared" si="18"/>
        <v>0</v>
      </c>
      <c r="J834" s="14"/>
    </row>
    <row r="835" spans="1:10" ht="35.1" hidden="1" customHeight="1">
      <c r="A835" s="13"/>
      <c r="B835" s="1"/>
      <c r="C835" s="36"/>
      <c r="D835" s="138"/>
      <c r="E835" s="267"/>
      <c r="F835" s="262"/>
      <c r="G835" s="41" t="str">
        <f>VLOOKUP(C835,'[2]Acha Air Sales Price List'!$B$1:$D$65536,3,FALSE)</f>
        <v>Exchange rate :</v>
      </c>
      <c r="H835" s="21">
        <f>ROUND(IF(ISBLANK(C835),0,VLOOKUP(C835,'[2]Acha Air Sales Price List'!$B$1:$X$65536,12,FALSE)*$M$14),2)</f>
        <v>0</v>
      </c>
      <c r="I835" s="22">
        <f t="shared" si="18"/>
        <v>0</v>
      </c>
      <c r="J835" s="14"/>
    </row>
    <row r="836" spans="1:10" ht="35.1" hidden="1" customHeight="1">
      <c r="A836" s="13"/>
      <c r="B836" s="1"/>
      <c r="C836" s="36"/>
      <c r="D836" s="138"/>
      <c r="E836" s="267"/>
      <c r="F836" s="262"/>
      <c r="G836" s="41" t="str">
        <f>VLOOKUP(C836,'[2]Acha Air Sales Price List'!$B$1:$D$65536,3,FALSE)</f>
        <v>Exchange rate :</v>
      </c>
      <c r="H836" s="21">
        <f>ROUND(IF(ISBLANK(C836),0,VLOOKUP(C836,'[2]Acha Air Sales Price List'!$B$1:$X$65536,12,FALSE)*$M$14),2)</f>
        <v>0</v>
      </c>
      <c r="I836" s="22">
        <f t="shared" si="18"/>
        <v>0</v>
      </c>
      <c r="J836" s="14"/>
    </row>
    <row r="837" spans="1:10" ht="35.1" hidden="1" customHeight="1">
      <c r="A837" s="13"/>
      <c r="B837" s="1"/>
      <c r="C837" s="36"/>
      <c r="D837" s="138"/>
      <c r="E837" s="267"/>
      <c r="F837" s="262"/>
      <c r="G837" s="41" t="str">
        <f>VLOOKUP(C837,'[2]Acha Air Sales Price List'!$B$1:$D$65536,3,FALSE)</f>
        <v>Exchange rate :</v>
      </c>
      <c r="H837" s="21">
        <f>ROUND(IF(ISBLANK(C837),0,VLOOKUP(C837,'[2]Acha Air Sales Price List'!$B$1:$X$65536,12,FALSE)*$M$14),2)</f>
        <v>0</v>
      </c>
      <c r="I837" s="22">
        <f t="shared" si="18"/>
        <v>0</v>
      </c>
      <c r="J837" s="14"/>
    </row>
    <row r="838" spans="1:10" ht="35.1" hidden="1" customHeight="1">
      <c r="A838" s="13"/>
      <c r="B838" s="1"/>
      <c r="C838" s="36"/>
      <c r="D838" s="138"/>
      <c r="E838" s="267"/>
      <c r="F838" s="262"/>
      <c r="G838" s="41" t="str">
        <f>VLOOKUP(C838,'[2]Acha Air Sales Price List'!$B$1:$D$65536,3,FALSE)</f>
        <v>Exchange rate :</v>
      </c>
      <c r="H838" s="21">
        <f>ROUND(IF(ISBLANK(C838),0,VLOOKUP(C838,'[2]Acha Air Sales Price List'!$B$1:$X$65536,12,FALSE)*$M$14),2)</f>
        <v>0</v>
      </c>
      <c r="I838" s="22">
        <f t="shared" si="18"/>
        <v>0</v>
      </c>
      <c r="J838" s="14"/>
    </row>
    <row r="839" spans="1:10" ht="35.1" hidden="1" customHeight="1">
      <c r="A839" s="13"/>
      <c r="B839" s="1"/>
      <c r="C839" s="36"/>
      <c r="D839" s="138"/>
      <c r="E839" s="267"/>
      <c r="F839" s="262"/>
      <c r="G839" s="41" t="str">
        <f>VLOOKUP(C839,'[2]Acha Air Sales Price List'!$B$1:$D$65536,3,FALSE)</f>
        <v>Exchange rate :</v>
      </c>
      <c r="H839" s="21">
        <f>ROUND(IF(ISBLANK(C839),0,VLOOKUP(C839,'[2]Acha Air Sales Price List'!$B$1:$X$65536,12,FALSE)*$M$14),2)</f>
        <v>0</v>
      </c>
      <c r="I839" s="22">
        <f t="shared" si="18"/>
        <v>0</v>
      </c>
      <c r="J839" s="14"/>
    </row>
    <row r="840" spans="1:10" ht="35.1" hidden="1" customHeight="1">
      <c r="A840" s="13"/>
      <c r="B840" s="1"/>
      <c r="C840" s="36"/>
      <c r="D840" s="138"/>
      <c r="E840" s="267"/>
      <c r="F840" s="262"/>
      <c r="G840" s="41" t="str">
        <f>VLOOKUP(C840,'[2]Acha Air Sales Price List'!$B$1:$D$65536,3,FALSE)</f>
        <v>Exchange rate :</v>
      </c>
      <c r="H840" s="21">
        <f>ROUND(IF(ISBLANK(C840),0,VLOOKUP(C840,'[2]Acha Air Sales Price List'!$B$1:$X$65536,12,FALSE)*$M$14),2)</f>
        <v>0</v>
      </c>
      <c r="I840" s="22">
        <f t="shared" si="18"/>
        <v>0</v>
      </c>
      <c r="J840" s="14"/>
    </row>
    <row r="841" spans="1:10" ht="35.1" hidden="1" customHeight="1">
      <c r="A841" s="13"/>
      <c r="B841" s="1"/>
      <c r="C841" s="36"/>
      <c r="D841" s="138"/>
      <c r="E841" s="267"/>
      <c r="F841" s="262"/>
      <c r="G841" s="41" t="str">
        <f>VLOOKUP(C841,'[2]Acha Air Sales Price List'!$B$1:$D$65536,3,FALSE)</f>
        <v>Exchange rate :</v>
      </c>
      <c r="H841" s="21">
        <f>ROUND(IF(ISBLANK(C841),0,VLOOKUP(C841,'[2]Acha Air Sales Price List'!$B$1:$X$65536,12,FALSE)*$M$14),2)</f>
        <v>0</v>
      </c>
      <c r="I841" s="22">
        <f t="shared" si="18"/>
        <v>0</v>
      </c>
      <c r="J841" s="14"/>
    </row>
    <row r="842" spans="1:10" ht="35.1" hidden="1" customHeight="1">
      <c r="A842" s="13"/>
      <c r="B842" s="1"/>
      <c r="C842" s="36"/>
      <c r="D842" s="138"/>
      <c r="E842" s="267"/>
      <c r="F842" s="262"/>
      <c r="G842" s="41" t="str">
        <f>VLOOKUP(C842,'[2]Acha Air Sales Price List'!$B$1:$D$65536,3,FALSE)</f>
        <v>Exchange rate :</v>
      </c>
      <c r="H842" s="21">
        <f>ROUND(IF(ISBLANK(C842),0,VLOOKUP(C842,'[2]Acha Air Sales Price List'!$B$1:$X$65536,12,FALSE)*$M$14),2)</f>
        <v>0</v>
      </c>
      <c r="I842" s="22">
        <f t="shared" si="18"/>
        <v>0</v>
      </c>
      <c r="J842" s="14"/>
    </row>
    <row r="843" spans="1:10" ht="35.1" hidden="1" customHeight="1">
      <c r="A843" s="13"/>
      <c r="B843" s="1"/>
      <c r="C843" s="36"/>
      <c r="D843" s="138"/>
      <c r="E843" s="267"/>
      <c r="F843" s="262"/>
      <c r="G843" s="41" t="str">
        <f>VLOOKUP(C843,'[2]Acha Air Sales Price List'!$B$1:$D$65536,3,FALSE)</f>
        <v>Exchange rate :</v>
      </c>
      <c r="H843" s="21">
        <f>ROUND(IF(ISBLANK(C843),0,VLOOKUP(C843,'[2]Acha Air Sales Price List'!$B$1:$X$65536,12,FALSE)*$M$14),2)</f>
        <v>0</v>
      </c>
      <c r="I843" s="22">
        <f t="shared" ref="I843:I906" si="19">ROUND(IF(ISNUMBER(B843), H843*B843, 0),5)</f>
        <v>0</v>
      </c>
      <c r="J843" s="14"/>
    </row>
    <row r="844" spans="1:10" ht="35.1" hidden="1" customHeight="1">
      <c r="A844" s="13"/>
      <c r="B844" s="1"/>
      <c r="C844" s="36"/>
      <c r="D844" s="138"/>
      <c r="E844" s="267"/>
      <c r="F844" s="262"/>
      <c r="G844" s="41" t="str">
        <f>VLOOKUP(C844,'[2]Acha Air Sales Price List'!$B$1:$D$65536,3,FALSE)</f>
        <v>Exchange rate :</v>
      </c>
      <c r="H844" s="21">
        <f>ROUND(IF(ISBLANK(C844),0,VLOOKUP(C844,'[2]Acha Air Sales Price List'!$B$1:$X$65536,12,FALSE)*$M$14),2)</f>
        <v>0</v>
      </c>
      <c r="I844" s="22">
        <f t="shared" si="19"/>
        <v>0</v>
      </c>
      <c r="J844" s="14"/>
    </row>
    <row r="845" spans="1:10" ht="35.1" hidden="1" customHeight="1">
      <c r="A845" s="13"/>
      <c r="B845" s="1"/>
      <c r="C845" s="36"/>
      <c r="D845" s="138"/>
      <c r="E845" s="267"/>
      <c r="F845" s="262"/>
      <c r="G845" s="41" t="str">
        <f>VLOOKUP(C845,'[2]Acha Air Sales Price List'!$B$1:$D$65536,3,FALSE)</f>
        <v>Exchange rate :</v>
      </c>
      <c r="H845" s="21">
        <f>ROUND(IF(ISBLANK(C845),0,VLOOKUP(C845,'[2]Acha Air Sales Price List'!$B$1:$X$65536,12,FALSE)*$M$14),2)</f>
        <v>0</v>
      </c>
      <c r="I845" s="22">
        <f t="shared" si="19"/>
        <v>0</v>
      </c>
      <c r="J845" s="14"/>
    </row>
    <row r="846" spans="1:10" ht="35.1" hidden="1" customHeight="1">
      <c r="A846" s="13"/>
      <c r="B846" s="1"/>
      <c r="C846" s="37"/>
      <c r="D846" s="119"/>
      <c r="E846" s="267"/>
      <c r="F846" s="262"/>
      <c r="G846" s="41" t="str">
        <f>VLOOKUP(C846,'[2]Acha Air Sales Price List'!$B$1:$D$65536,3,FALSE)</f>
        <v>Exchange rate :</v>
      </c>
      <c r="H846" s="21">
        <f>ROUND(IF(ISBLANK(C846),0,VLOOKUP(C846,'[2]Acha Air Sales Price List'!$B$1:$X$65536,12,FALSE)*$M$14),2)</f>
        <v>0</v>
      </c>
      <c r="I846" s="22">
        <f t="shared" si="19"/>
        <v>0</v>
      </c>
      <c r="J846" s="14"/>
    </row>
    <row r="847" spans="1:10" ht="35.1" hidden="1" customHeight="1">
      <c r="A847" s="13"/>
      <c r="B847" s="1"/>
      <c r="C847" s="37"/>
      <c r="D847" s="119"/>
      <c r="E847" s="267"/>
      <c r="F847" s="262"/>
      <c r="G847" s="41" t="str">
        <f>VLOOKUP(C847,'[2]Acha Air Sales Price List'!$B$1:$D$65536,3,FALSE)</f>
        <v>Exchange rate :</v>
      </c>
      <c r="H847" s="21">
        <f>ROUND(IF(ISBLANK(C847),0,VLOOKUP(C847,'[2]Acha Air Sales Price List'!$B$1:$X$65536,12,FALSE)*$M$14),2)</f>
        <v>0</v>
      </c>
      <c r="I847" s="22">
        <f t="shared" si="19"/>
        <v>0</v>
      </c>
      <c r="J847" s="14"/>
    </row>
    <row r="848" spans="1:10" ht="35.1" hidden="1" customHeight="1">
      <c r="A848" s="13"/>
      <c r="B848" s="1"/>
      <c r="C848" s="36"/>
      <c r="D848" s="138"/>
      <c r="E848" s="267"/>
      <c r="F848" s="262"/>
      <c r="G848" s="41" t="str">
        <f>VLOOKUP(C848,'[2]Acha Air Sales Price List'!$B$1:$D$65536,3,FALSE)</f>
        <v>Exchange rate :</v>
      </c>
      <c r="H848" s="21">
        <f>ROUND(IF(ISBLANK(C848),0,VLOOKUP(C848,'[2]Acha Air Sales Price List'!$B$1:$X$65536,12,FALSE)*$M$14),2)</f>
        <v>0</v>
      </c>
      <c r="I848" s="22">
        <f t="shared" si="19"/>
        <v>0</v>
      </c>
      <c r="J848" s="14"/>
    </row>
    <row r="849" spans="1:10" ht="35.1" hidden="1" customHeight="1">
      <c r="A849" s="13"/>
      <c r="B849" s="1"/>
      <c r="C849" s="36"/>
      <c r="D849" s="138"/>
      <c r="E849" s="267"/>
      <c r="F849" s="262"/>
      <c r="G849" s="41" t="str">
        <f>VLOOKUP(C849,'[2]Acha Air Sales Price List'!$B$1:$D$65536,3,FALSE)</f>
        <v>Exchange rate :</v>
      </c>
      <c r="H849" s="21">
        <f>ROUND(IF(ISBLANK(C849),0,VLOOKUP(C849,'[2]Acha Air Sales Price List'!$B$1:$X$65536,12,FALSE)*$M$14),2)</f>
        <v>0</v>
      </c>
      <c r="I849" s="22">
        <f t="shared" si="19"/>
        <v>0</v>
      </c>
      <c r="J849" s="14"/>
    </row>
    <row r="850" spans="1:10" ht="35.1" hidden="1" customHeight="1">
      <c r="A850" s="13"/>
      <c r="B850" s="1"/>
      <c r="C850" s="36"/>
      <c r="D850" s="138"/>
      <c r="E850" s="267"/>
      <c r="F850" s="262"/>
      <c r="G850" s="41" t="str">
        <f>VLOOKUP(C850,'[2]Acha Air Sales Price List'!$B$1:$D$65536,3,FALSE)</f>
        <v>Exchange rate :</v>
      </c>
      <c r="H850" s="21">
        <f>ROUND(IF(ISBLANK(C850),0,VLOOKUP(C850,'[2]Acha Air Sales Price List'!$B$1:$X$65536,12,FALSE)*$M$14),2)</f>
        <v>0</v>
      </c>
      <c r="I850" s="22">
        <f t="shared" si="19"/>
        <v>0</v>
      </c>
      <c r="J850" s="14"/>
    </row>
    <row r="851" spans="1:10" ht="35.1" hidden="1" customHeight="1">
      <c r="A851" s="13"/>
      <c r="B851" s="1"/>
      <c r="C851" s="36"/>
      <c r="D851" s="138"/>
      <c r="E851" s="267"/>
      <c r="F851" s="262"/>
      <c r="G851" s="41" t="str">
        <f>VLOOKUP(C851,'[2]Acha Air Sales Price List'!$B$1:$D$65536,3,FALSE)</f>
        <v>Exchange rate :</v>
      </c>
      <c r="H851" s="21">
        <f>ROUND(IF(ISBLANK(C851),0,VLOOKUP(C851,'[2]Acha Air Sales Price List'!$B$1:$X$65536,12,FALSE)*$M$14),2)</f>
        <v>0</v>
      </c>
      <c r="I851" s="22">
        <f t="shared" si="19"/>
        <v>0</v>
      </c>
      <c r="J851" s="14"/>
    </row>
    <row r="852" spans="1:10" ht="35.1" hidden="1" customHeight="1">
      <c r="A852" s="13"/>
      <c r="B852" s="1"/>
      <c r="C852" s="36"/>
      <c r="D852" s="138"/>
      <c r="E852" s="267"/>
      <c r="F852" s="262"/>
      <c r="G852" s="41" t="str">
        <f>VLOOKUP(C852,'[2]Acha Air Sales Price List'!$B$1:$D$65536,3,FALSE)</f>
        <v>Exchange rate :</v>
      </c>
      <c r="H852" s="21">
        <f>ROUND(IF(ISBLANK(C852),0,VLOOKUP(C852,'[2]Acha Air Sales Price List'!$B$1:$X$65536,12,FALSE)*$M$14),2)</f>
        <v>0</v>
      </c>
      <c r="I852" s="22">
        <f t="shared" si="19"/>
        <v>0</v>
      </c>
      <c r="J852" s="14"/>
    </row>
    <row r="853" spans="1:10" ht="35.1" hidden="1" customHeight="1">
      <c r="A853" s="13"/>
      <c r="B853" s="1"/>
      <c r="C853" s="36"/>
      <c r="D853" s="138"/>
      <c r="E853" s="267"/>
      <c r="F853" s="262"/>
      <c r="G853" s="41" t="str">
        <f>VLOOKUP(C853,'[2]Acha Air Sales Price List'!$B$1:$D$65536,3,FALSE)</f>
        <v>Exchange rate :</v>
      </c>
      <c r="H853" s="21">
        <f>ROUND(IF(ISBLANK(C853),0,VLOOKUP(C853,'[2]Acha Air Sales Price List'!$B$1:$X$65536,12,FALSE)*$M$14),2)</f>
        <v>0</v>
      </c>
      <c r="I853" s="22">
        <f t="shared" si="19"/>
        <v>0</v>
      </c>
      <c r="J853" s="14"/>
    </row>
    <row r="854" spans="1:10" ht="35.1" hidden="1" customHeight="1">
      <c r="A854" s="13"/>
      <c r="B854" s="1"/>
      <c r="C854" s="36"/>
      <c r="D854" s="138"/>
      <c r="E854" s="267"/>
      <c r="F854" s="262"/>
      <c r="G854" s="41" t="str">
        <f>VLOOKUP(C854,'[2]Acha Air Sales Price List'!$B$1:$D$65536,3,FALSE)</f>
        <v>Exchange rate :</v>
      </c>
      <c r="H854" s="21">
        <f>ROUND(IF(ISBLANK(C854),0,VLOOKUP(C854,'[2]Acha Air Sales Price List'!$B$1:$X$65536,12,FALSE)*$M$14),2)</f>
        <v>0</v>
      </c>
      <c r="I854" s="22">
        <f t="shared" si="19"/>
        <v>0</v>
      </c>
      <c r="J854" s="14"/>
    </row>
    <row r="855" spans="1:10" ht="35.1" hidden="1" customHeight="1">
      <c r="A855" s="13"/>
      <c r="B855" s="1"/>
      <c r="C855" s="36"/>
      <c r="D855" s="138"/>
      <c r="E855" s="267"/>
      <c r="F855" s="262"/>
      <c r="G855" s="41" t="str">
        <f>VLOOKUP(C855,'[2]Acha Air Sales Price List'!$B$1:$D$65536,3,FALSE)</f>
        <v>Exchange rate :</v>
      </c>
      <c r="H855" s="21">
        <f>ROUND(IF(ISBLANK(C855),0,VLOOKUP(C855,'[2]Acha Air Sales Price List'!$B$1:$X$65536,12,FALSE)*$M$14),2)</f>
        <v>0</v>
      </c>
      <c r="I855" s="22">
        <f t="shared" si="19"/>
        <v>0</v>
      </c>
      <c r="J855" s="14"/>
    </row>
    <row r="856" spans="1:10" ht="35.1" hidden="1" customHeight="1">
      <c r="A856" s="13"/>
      <c r="B856" s="1"/>
      <c r="C856" s="36"/>
      <c r="D856" s="138"/>
      <c r="E856" s="267"/>
      <c r="F856" s="262"/>
      <c r="G856" s="41" t="str">
        <f>VLOOKUP(C856,'[2]Acha Air Sales Price List'!$B$1:$D$65536,3,FALSE)</f>
        <v>Exchange rate :</v>
      </c>
      <c r="H856" s="21">
        <f>ROUND(IF(ISBLANK(C856),0,VLOOKUP(C856,'[2]Acha Air Sales Price List'!$B$1:$X$65536,12,FALSE)*$M$14),2)</f>
        <v>0</v>
      </c>
      <c r="I856" s="22">
        <f t="shared" si="19"/>
        <v>0</v>
      </c>
      <c r="J856" s="14"/>
    </row>
    <row r="857" spans="1:10" ht="35.1" hidden="1" customHeight="1">
      <c r="A857" s="13"/>
      <c r="B857" s="1"/>
      <c r="C857" s="36"/>
      <c r="D857" s="138"/>
      <c r="E857" s="267"/>
      <c r="F857" s="262"/>
      <c r="G857" s="41" t="str">
        <f>VLOOKUP(C857,'[2]Acha Air Sales Price List'!$B$1:$D$65536,3,FALSE)</f>
        <v>Exchange rate :</v>
      </c>
      <c r="H857" s="21">
        <f>ROUND(IF(ISBLANK(C857),0,VLOOKUP(C857,'[2]Acha Air Sales Price List'!$B$1:$X$65536,12,FALSE)*$M$14),2)</f>
        <v>0</v>
      </c>
      <c r="I857" s="22">
        <f t="shared" si="19"/>
        <v>0</v>
      </c>
      <c r="J857" s="14"/>
    </row>
    <row r="858" spans="1:10" ht="35.1" hidden="1" customHeight="1">
      <c r="A858" s="13"/>
      <c r="B858" s="1"/>
      <c r="C858" s="37"/>
      <c r="D858" s="119"/>
      <c r="E858" s="267"/>
      <c r="F858" s="262"/>
      <c r="G858" s="41" t="str">
        <f>VLOOKUP(C858,'[2]Acha Air Sales Price List'!$B$1:$D$65536,3,FALSE)</f>
        <v>Exchange rate :</v>
      </c>
      <c r="H858" s="21">
        <f>ROUND(IF(ISBLANK(C858),0,VLOOKUP(C858,'[2]Acha Air Sales Price List'!$B$1:$X$65536,12,FALSE)*$M$14),2)</f>
        <v>0</v>
      </c>
      <c r="I858" s="22">
        <f t="shared" si="19"/>
        <v>0</v>
      </c>
      <c r="J858" s="14"/>
    </row>
    <row r="859" spans="1:10" ht="35.1" hidden="1" customHeight="1">
      <c r="A859" s="13"/>
      <c r="B859" s="1"/>
      <c r="C859" s="36"/>
      <c r="D859" s="138"/>
      <c r="E859" s="267"/>
      <c r="F859" s="262"/>
      <c r="G859" s="41" t="str">
        <f>VLOOKUP(C859,'[2]Acha Air Sales Price List'!$B$1:$D$65536,3,FALSE)</f>
        <v>Exchange rate :</v>
      </c>
      <c r="H859" s="21">
        <f>ROUND(IF(ISBLANK(C859),0,VLOOKUP(C859,'[2]Acha Air Sales Price List'!$B$1:$X$65536,12,FALSE)*$M$14),2)</f>
        <v>0</v>
      </c>
      <c r="I859" s="22">
        <f t="shared" si="19"/>
        <v>0</v>
      </c>
      <c r="J859" s="14"/>
    </row>
    <row r="860" spans="1:10" ht="35.1" hidden="1" customHeight="1">
      <c r="A860" s="13"/>
      <c r="B860" s="1"/>
      <c r="C860" s="36"/>
      <c r="D860" s="138"/>
      <c r="E860" s="267"/>
      <c r="F860" s="262"/>
      <c r="G860" s="41" t="str">
        <f>VLOOKUP(C860,'[2]Acha Air Sales Price List'!$B$1:$D$65536,3,FALSE)</f>
        <v>Exchange rate :</v>
      </c>
      <c r="H860" s="21">
        <f>ROUND(IF(ISBLANK(C860),0,VLOOKUP(C860,'[2]Acha Air Sales Price List'!$B$1:$X$65536,12,FALSE)*$M$14),2)</f>
        <v>0</v>
      </c>
      <c r="I860" s="22">
        <f t="shared" si="19"/>
        <v>0</v>
      </c>
      <c r="J860" s="14"/>
    </row>
    <row r="861" spans="1:10" ht="35.1" hidden="1" customHeight="1">
      <c r="A861" s="13"/>
      <c r="B861" s="1"/>
      <c r="C861" s="36"/>
      <c r="D861" s="138"/>
      <c r="E861" s="267"/>
      <c r="F861" s="262"/>
      <c r="G861" s="41" t="str">
        <f>VLOOKUP(C861,'[2]Acha Air Sales Price List'!$B$1:$D$65536,3,FALSE)</f>
        <v>Exchange rate :</v>
      </c>
      <c r="H861" s="21">
        <f>ROUND(IF(ISBLANK(C861),0,VLOOKUP(C861,'[2]Acha Air Sales Price List'!$B$1:$X$65536,12,FALSE)*$M$14),2)</f>
        <v>0</v>
      </c>
      <c r="I861" s="22">
        <f t="shared" si="19"/>
        <v>0</v>
      </c>
      <c r="J861" s="14"/>
    </row>
    <row r="862" spans="1:10" ht="35.1" hidden="1" customHeight="1">
      <c r="A862" s="13"/>
      <c r="B862" s="1"/>
      <c r="C862" s="36"/>
      <c r="D862" s="138"/>
      <c r="E862" s="267"/>
      <c r="F862" s="262"/>
      <c r="G862" s="41" t="str">
        <f>VLOOKUP(C862,'[2]Acha Air Sales Price List'!$B$1:$D$65536,3,FALSE)</f>
        <v>Exchange rate :</v>
      </c>
      <c r="H862" s="21">
        <f>ROUND(IF(ISBLANK(C862),0,VLOOKUP(C862,'[2]Acha Air Sales Price List'!$B$1:$X$65536,12,FALSE)*$M$14),2)</f>
        <v>0</v>
      </c>
      <c r="I862" s="22">
        <f t="shared" si="19"/>
        <v>0</v>
      </c>
      <c r="J862" s="14"/>
    </row>
    <row r="863" spans="1:10" ht="35.1" hidden="1" customHeight="1">
      <c r="A863" s="13"/>
      <c r="B863" s="1"/>
      <c r="C863" s="36"/>
      <c r="D863" s="138"/>
      <c r="E863" s="267"/>
      <c r="F863" s="262"/>
      <c r="G863" s="41" t="str">
        <f>VLOOKUP(C863,'[2]Acha Air Sales Price List'!$B$1:$D$65536,3,FALSE)</f>
        <v>Exchange rate :</v>
      </c>
      <c r="H863" s="21">
        <f>ROUND(IF(ISBLANK(C863),0,VLOOKUP(C863,'[2]Acha Air Sales Price List'!$B$1:$X$65536,12,FALSE)*$M$14),2)</f>
        <v>0</v>
      </c>
      <c r="I863" s="22">
        <f t="shared" si="19"/>
        <v>0</v>
      </c>
      <c r="J863" s="14"/>
    </row>
    <row r="864" spans="1:10" ht="35.1" hidden="1" customHeight="1">
      <c r="A864" s="13"/>
      <c r="B864" s="1"/>
      <c r="C864" s="36"/>
      <c r="D864" s="138"/>
      <c r="E864" s="267"/>
      <c r="F864" s="262"/>
      <c r="G864" s="41" t="str">
        <f>VLOOKUP(C864,'[2]Acha Air Sales Price List'!$B$1:$D$65536,3,FALSE)</f>
        <v>Exchange rate :</v>
      </c>
      <c r="H864" s="21">
        <f>ROUND(IF(ISBLANK(C864),0,VLOOKUP(C864,'[2]Acha Air Sales Price List'!$B$1:$X$65536,12,FALSE)*$M$14),2)</f>
        <v>0</v>
      </c>
      <c r="I864" s="22">
        <f t="shared" si="19"/>
        <v>0</v>
      </c>
      <c r="J864" s="14"/>
    </row>
    <row r="865" spans="1:10" ht="35.1" hidden="1" customHeight="1">
      <c r="A865" s="13"/>
      <c r="B865" s="1"/>
      <c r="C865" s="36"/>
      <c r="D865" s="138"/>
      <c r="E865" s="267"/>
      <c r="F865" s="262"/>
      <c r="G865" s="41" t="str">
        <f>VLOOKUP(C865,'[2]Acha Air Sales Price List'!$B$1:$D$65536,3,FALSE)</f>
        <v>Exchange rate :</v>
      </c>
      <c r="H865" s="21">
        <f>ROUND(IF(ISBLANK(C865),0,VLOOKUP(C865,'[2]Acha Air Sales Price List'!$B$1:$X$65536,12,FALSE)*$M$14),2)</f>
        <v>0</v>
      </c>
      <c r="I865" s="22">
        <f t="shared" si="19"/>
        <v>0</v>
      </c>
      <c r="J865" s="14"/>
    </row>
    <row r="866" spans="1:10" ht="35.1" hidden="1" customHeight="1">
      <c r="A866" s="13"/>
      <c r="B866" s="1"/>
      <c r="C866" s="36"/>
      <c r="D866" s="138"/>
      <c r="E866" s="267"/>
      <c r="F866" s="262"/>
      <c r="G866" s="41" t="str">
        <f>VLOOKUP(C866,'[2]Acha Air Sales Price List'!$B$1:$D$65536,3,FALSE)</f>
        <v>Exchange rate :</v>
      </c>
      <c r="H866" s="21">
        <f>ROUND(IF(ISBLANK(C866),0,VLOOKUP(C866,'[2]Acha Air Sales Price List'!$B$1:$X$65536,12,FALSE)*$M$14),2)</f>
        <v>0</v>
      </c>
      <c r="I866" s="22">
        <f t="shared" si="19"/>
        <v>0</v>
      </c>
      <c r="J866" s="14"/>
    </row>
    <row r="867" spans="1:10" ht="35.1" hidden="1" customHeight="1">
      <c r="A867" s="13"/>
      <c r="B867" s="1"/>
      <c r="C867" s="36"/>
      <c r="D867" s="138"/>
      <c r="E867" s="267"/>
      <c r="F867" s="262"/>
      <c r="G867" s="41" t="str">
        <f>VLOOKUP(C867,'[2]Acha Air Sales Price List'!$B$1:$D$65536,3,FALSE)</f>
        <v>Exchange rate :</v>
      </c>
      <c r="H867" s="21">
        <f>ROUND(IF(ISBLANK(C867),0,VLOOKUP(C867,'[2]Acha Air Sales Price List'!$B$1:$X$65536,12,FALSE)*$M$14),2)</f>
        <v>0</v>
      </c>
      <c r="I867" s="22">
        <f t="shared" si="19"/>
        <v>0</v>
      </c>
      <c r="J867" s="14"/>
    </row>
    <row r="868" spans="1:10" ht="35.1" hidden="1" customHeight="1">
      <c r="A868" s="13"/>
      <c r="B868" s="1"/>
      <c r="C868" s="36"/>
      <c r="D868" s="138"/>
      <c r="E868" s="267"/>
      <c r="F868" s="262"/>
      <c r="G868" s="41" t="str">
        <f>VLOOKUP(C868,'[2]Acha Air Sales Price List'!$B$1:$D$65536,3,FALSE)</f>
        <v>Exchange rate :</v>
      </c>
      <c r="H868" s="21">
        <f>ROUND(IF(ISBLANK(C868),0,VLOOKUP(C868,'[2]Acha Air Sales Price List'!$B$1:$X$65536,12,FALSE)*$M$14),2)</f>
        <v>0</v>
      </c>
      <c r="I868" s="22">
        <f t="shared" si="19"/>
        <v>0</v>
      </c>
      <c r="J868" s="14"/>
    </row>
    <row r="869" spans="1:10" ht="35.1" hidden="1" customHeight="1">
      <c r="A869" s="13"/>
      <c r="B869" s="1"/>
      <c r="C869" s="36"/>
      <c r="D869" s="138"/>
      <c r="E869" s="267"/>
      <c r="F869" s="262"/>
      <c r="G869" s="41" t="str">
        <f>VLOOKUP(C869,'[2]Acha Air Sales Price List'!$B$1:$D$65536,3,FALSE)</f>
        <v>Exchange rate :</v>
      </c>
      <c r="H869" s="21">
        <f>ROUND(IF(ISBLANK(C869),0,VLOOKUP(C869,'[2]Acha Air Sales Price List'!$B$1:$X$65536,12,FALSE)*$M$14),2)</f>
        <v>0</v>
      </c>
      <c r="I869" s="22">
        <f t="shared" si="19"/>
        <v>0</v>
      </c>
      <c r="J869" s="14"/>
    </row>
    <row r="870" spans="1:10" ht="35.1" hidden="1" customHeight="1">
      <c r="A870" s="13"/>
      <c r="B870" s="1"/>
      <c r="C870" s="36"/>
      <c r="D870" s="138"/>
      <c r="E870" s="267"/>
      <c r="F870" s="262"/>
      <c r="G870" s="41" t="str">
        <f>VLOOKUP(C870,'[2]Acha Air Sales Price List'!$B$1:$D$65536,3,FALSE)</f>
        <v>Exchange rate :</v>
      </c>
      <c r="H870" s="21">
        <f>ROUND(IF(ISBLANK(C870),0,VLOOKUP(C870,'[2]Acha Air Sales Price List'!$B$1:$X$65536,12,FALSE)*$M$14),2)</f>
        <v>0</v>
      </c>
      <c r="I870" s="22">
        <f t="shared" si="19"/>
        <v>0</v>
      </c>
      <c r="J870" s="14"/>
    </row>
    <row r="871" spans="1:10" ht="35.1" hidden="1" customHeight="1">
      <c r="A871" s="13"/>
      <c r="B871" s="1"/>
      <c r="C871" s="36"/>
      <c r="D871" s="138"/>
      <c r="E871" s="267"/>
      <c r="F871" s="262"/>
      <c r="G871" s="41" t="str">
        <f>VLOOKUP(C871,'[2]Acha Air Sales Price List'!$B$1:$D$65536,3,FALSE)</f>
        <v>Exchange rate :</v>
      </c>
      <c r="H871" s="21">
        <f>ROUND(IF(ISBLANK(C871),0,VLOOKUP(C871,'[2]Acha Air Sales Price List'!$B$1:$X$65536,12,FALSE)*$M$14),2)</f>
        <v>0</v>
      </c>
      <c r="I871" s="22">
        <f t="shared" si="19"/>
        <v>0</v>
      </c>
      <c r="J871" s="14"/>
    </row>
    <row r="872" spans="1:10" ht="35.1" hidden="1" customHeight="1">
      <c r="A872" s="13"/>
      <c r="B872" s="1"/>
      <c r="C872" s="36"/>
      <c r="D872" s="138"/>
      <c r="E872" s="267"/>
      <c r="F872" s="262"/>
      <c r="G872" s="41" t="str">
        <f>VLOOKUP(C872,'[2]Acha Air Sales Price List'!$B$1:$D$65536,3,FALSE)</f>
        <v>Exchange rate :</v>
      </c>
      <c r="H872" s="21">
        <f>ROUND(IF(ISBLANK(C872),0,VLOOKUP(C872,'[2]Acha Air Sales Price List'!$B$1:$X$65536,12,FALSE)*$M$14),2)</f>
        <v>0</v>
      </c>
      <c r="I872" s="22">
        <f t="shared" si="19"/>
        <v>0</v>
      </c>
      <c r="J872" s="14"/>
    </row>
    <row r="873" spans="1:10" ht="35.1" hidden="1" customHeight="1">
      <c r="A873" s="13"/>
      <c r="B873" s="1"/>
      <c r="C873" s="36"/>
      <c r="D873" s="138"/>
      <c r="E873" s="267"/>
      <c r="F873" s="262"/>
      <c r="G873" s="41" t="str">
        <f>VLOOKUP(C873,'[2]Acha Air Sales Price List'!$B$1:$D$65536,3,FALSE)</f>
        <v>Exchange rate :</v>
      </c>
      <c r="H873" s="21">
        <f>ROUND(IF(ISBLANK(C873),0,VLOOKUP(C873,'[2]Acha Air Sales Price List'!$B$1:$X$65536,12,FALSE)*$M$14),2)</f>
        <v>0</v>
      </c>
      <c r="I873" s="22">
        <f t="shared" si="19"/>
        <v>0</v>
      </c>
      <c r="J873" s="14"/>
    </row>
    <row r="874" spans="1:10" ht="35.1" hidden="1" customHeight="1">
      <c r="A874" s="13"/>
      <c r="B874" s="1"/>
      <c r="C874" s="36"/>
      <c r="D874" s="138"/>
      <c r="E874" s="267"/>
      <c r="F874" s="262"/>
      <c r="G874" s="41" t="str">
        <f>VLOOKUP(C874,'[2]Acha Air Sales Price List'!$B$1:$D$65536,3,FALSE)</f>
        <v>Exchange rate :</v>
      </c>
      <c r="H874" s="21">
        <f>ROUND(IF(ISBLANK(C874),0,VLOOKUP(C874,'[2]Acha Air Sales Price List'!$B$1:$X$65536,12,FALSE)*$M$14),2)</f>
        <v>0</v>
      </c>
      <c r="I874" s="22">
        <f t="shared" si="19"/>
        <v>0</v>
      </c>
      <c r="J874" s="14"/>
    </row>
    <row r="875" spans="1:10" ht="35.1" hidden="1" customHeight="1">
      <c r="A875" s="13"/>
      <c r="B875" s="1"/>
      <c r="C875" s="36"/>
      <c r="D875" s="138"/>
      <c r="E875" s="267"/>
      <c r="F875" s="262"/>
      <c r="G875" s="41" t="str">
        <f>VLOOKUP(C875,'[2]Acha Air Sales Price List'!$B$1:$D$65536,3,FALSE)</f>
        <v>Exchange rate :</v>
      </c>
      <c r="H875" s="21">
        <f>ROUND(IF(ISBLANK(C875),0,VLOOKUP(C875,'[2]Acha Air Sales Price List'!$B$1:$X$65536,12,FALSE)*$M$14),2)</f>
        <v>0</v>
      </c>
      <c r="I875" s="22">
        <f t="shared" si="19"/>
        <v>0</v>
      </c>
      <c r="J875" s="14"/>
    </row>
    <row r="876" spans="1:10" ht="35.1" hidden="1" customHeight="1">
      <c r="A876" s="13"/>
      <c r="B876" s="1"/>
      <c r="C876" s="36"/>
      <c r="D876" s="138"/>
      <c r="E876" s="267"/>
      <c r="F876" s="262"/>
      <c r="G876" s="41" t="str">
        <f>VLOOKUP(C876,'[2]Acha Air Sales Price List'!$B$1:$D$65536,3,FALSE)</f>
        <v>Exchange rate :</v>
      </c>
      <c r="H876" s="21">
        <f>ROUND(IF(ISBLANK(C876),0,VLOOKUP(C876,'[2]Acha Air Sales Price List'!$B$1:$X$65536,12,FALSE)*$M$14),2)</f>
        <v>0</v>
      </c>
      <c r="I876" s="22">
        <f t="shared" si="19"/>
        <v>0</v>
      </c>
      <c r="J876" s="14"/>
    </row>
    <row r="877" spans="1:10" ht="35.1" hidden="1" customHeight="1">
      <c r="A877" s="13"/>
      <c r="B877" s="1"/>
      <c r="C877" s="36"/>
      <c r="D877" s="138"/>
      <c r="E877" s="267"/>
      <c r="F877" s="262"/>
      <c r="G877" s="41" t="str">
        <f>VLOOKUP(C877,'[2]Acha Air Sales Price List'!$B$1:$D$65536,3,FALSE)</f>
        <v>Exchange rate :</v>
      </c>
      <c r="H877" s="21">
        <f>ROUND(IF(ISBLANK(C877),0,VLOOKUP(C877,'[2]Acha Air Sales Price List'!$B$1:$X$65536,12,FALSE)*$M$14),2)</f>
        <v>0</v>
      </c>
      <c r="I877" s="22">
        <f t="shared" si="19"/>
        <v>0</v>
      </c>
      <c r="J877" s="14"/>
    </row>
    <row r="878" spans="1:10" ht="35.1" hidden="1" customHeight="1">
      <c r="A878" s="13"/>
      <c r="B878" s="1"/>
      <c r="C878" s="36"/>
      <c r="D878" s="138"/>
      <c r="E878" s="267"/>
      <c r="F878" s="262"/>
      <c r="G878" s="41" t="str">
        <f>VLOOKUP(C878,'[2]Acha Air Sales Price List'!$B$1:$D$65536,3,FALSE)</f>
        <v>Exchange rate :</v>
      </c>
      <c r="H878" s="21">
        <f>ROUND(IF(ISBLANK(C878),0,VLOOKUP(C878,'[2]Acha Air Sales Price List'!$B$1:$X$65536,12,FALSE)*$M$14),2)</f>
        <v>0</v>
      </c>
      <c r="I878" s="22">
        <f t="shared" si="19"/>
        <v>0</v>
      </c>
      <c r="J878" s="14"/>
    </row>
    <row r="879" spans="1:10" ht="35.1" hidden="1" customHeight="1">
      <c r="A879" s="13"/>
      <c r="B879" s="1"/>
      <c r="C879" s="36"/>
      <c r="D879" s="138"/>
      <c r="E879" s="267"/>
      <c r="F879" s="262"/>
      <c r="G879" s="41" t="str">
        <f>VLOOKUP(C879,'[2]Acha Air Sales Price List'!$B$1:$D$65536,3,FALSE)</f>
        <v>Exchange rate :</v>
      </c>
      <c r="H879" s="21">
        <f>ROUND(IF(ISBLANK(C879),0,VLOOKUP(C879,'[2]Acha Air Sales Price List'!$B$1:$X$65536,12,FALSE)*$M$14),2)</f>
        <v>0</v>
      </c>
      <c r="I879" s="22">
        <f t="shared" si="19"/>
        <v>0</v>
      </c>
      <c r="J879" s="14"/>
    </row>
    <row r="880" spans="1:10" ht="35.1" hidden="1" customHeight="1">
      <c r="A880" s="13"/>
      <c r="B880" s="1"/>
      <c r="C880" s="36"/>
      <c r="D880" s="138"/>
      <c r="E880" s="267"/>
      <c r="F880" s="262"/>
      <c r="G880" s="41" t="str">
        <f>VLOOKUP(C880,'[2]Acha Air Sales Price List'!$B$1:$D$65536,3,FALSE)</f>
        <v>Exchange rate :</v>
      </c>
      <c r="H880" s="21">
        <f>ROUND(IF(ISBLANK(C880),0,VLOOKUP(C880,'[2]Acha Air Sales Price List'!$B$1:$X$65536,12,FALSE)*$M$14),2)</f>
        <v>0</v>
      </c>
      <c r="I880" s="22">
        <f t="shared" si="19"/>
        <v>0</v>
      </c>
      <c r="J880" s="14"/>
    </row>
    <row r="881" spans="1:10" ht="35.1" hidden="1" customHeight="1">
      <c r="A881" s="13"/>
      <c r="B881" s="1"/>
      <c r="C881" s="36"/>
      <c r="D881" s="138"/>
      <c r="E881" s="267"/>
      <c r="F881" s="262"/>
      <c r="G881" s="41" t="str">
        <f>VLOOKUP(C881,'[2]Acha Air Sales Price List'!$B$1:$D$65536,3,FALSE)</f>
        <v>Exchange rate :</v>
      </c>
      <c r="H881" s="21">
        <f>ROUND(IF(ISBLANK(C881),0,VLOOKUP(C881,'[2]Acha Air Sales Price List'!$B$1:$X$65536,12,FALSE)*$M$14),2)</f>
        <v>0</v>
      </c>
      <c r="I881" s="22">
        <f t="shared" si="19"/>
        <v>0</v>
      </c>
      <c r="J881" s="14"/>
    </row>
    <row r="882" spans="1:10" ht="35.1" hidden="1" customHeight="1">
      <c r="A882" s="13"/>
      <c r="B882" s="1"/>
      <c r="C882" s="36"/>
      <c r="D882" s="138"/>
      <c r="E882" s="267"/>
      <c r="F882" s="262"/>
      <c r="G882" s="41" t="str">
        <f>VLOOKUP(C882,'[2]Acha Air Sales Price List'!$B$1:$D$65536,3,FALSE)</f>
        <v>Exchange rate :</v>
      </c>
      <c r="H882" s="21">
        <f>ROUND(IF(ISBLANK(C882),0,VLOOKUP(C882,'[2]Acha Air Sales Price List'!$B$1:$X$65536,12,FALSE)*$M$14),2)</f>
        <v>0</v>
      </c>
      <c r="I882" s="22">
        <f t="shared" si="19"/>
        <v>0</v>
      </c>
      <c r="J882" s="14"/>
    </row>
    <row r="883" spans="1:10" ht="35.1" hidden="1" customHeight="1">
      <c r="A883" s="13"/>
      <c r="B883" s="1"/>
      <c r="C883" s="36"/>
      <c r="D883" s="138"/>
      <c r="E883" s="267"/>
      <c r="F883" s="262"/>
      <c r="G883" s="41" t="str">
        <f>VLOOKUP(C883,'[2]Acha Air Sales Price List'!$B$1:$D$65536,3,FALSE)</f>
        <v>Exchange rate :</v>
      </c>
      <c r="H883" s="21">
        <f>ROUND(IF(ISBLANK(C883),0,VLOOKUP(C883,'[2]Acha Air Sales Price List'!$B$1:$X$65536,12,FALSE)*$M$14),2)</f>
        <v>0</v>
      </c>
      <c r="I883" s="22">
        <f t="shared" si="19"/>
        <v>0</v>
      </c>
      <c r="J883" s="14"/>
    </row>
    <row r="884" spans="1:10" ht="35.1" hidden="1" customHeight="1">
      <c r="A884" s="13"/>
      <c r="B884" s="1"/>
      <c r="C884" s="36"/>
      <c r="D884" s="138"/>
      <c r="E884" s="267"/>
      <c r="F884" s="262"/>
      <c r="G884" s="41" t="str">
        <f>VLOOKUP(C884,'[2]Acha Air Sales Price List'!$B$1:$D$65536,3,FALSE)</f>
        <v>Exchange rate :</v>
      </c>
      <c r="H884" s="21">
        <f>ROUND(IF(ISBLANK(C884),0,VLOOKUP(C884,'[2]Acha Air Sales Price List'!$B$1:$X$65536,12,FALSE)*$M$14),2)</f>
        <v>0</v>
      </c>
      <c r="I884" s="22">
        <f t="shared" si="19"/>
        <v>0</v>
      </c>
      <c r="J884" s="14"/>
    </row>
    <row r="885" spans="1:10" ht="35.1" hidden="1" customHeight="1">
      <c r="A885" s="13"/>
      <c r="B885" s="1"/>
      <c r="C885" s="36"/>
      <c r="D885" s="138"/>
      <c r="E885" s="267"/>
      <c r="F885" s="262"/>
      <c r="G885" s="41" t="str">
        <f>VLOOKUP(C885,'[2]Acha Air Sales Price List'!$B$1:$D$65536,3,FALSE)</f>
        <v>Exchange rate :</v>
      </c>
      <c r="H885" s="21">
        <f>ROUND(IF(ISBLANK(C885),0,VLOOKUP(C885,'[2]Acha Air Sales Price List'!$B$1:$X$65536,12,FALSE)*$M$14),2)</f>
        <v>0</v>
      </c>
      <c r="I885" s="22">
        <f t="shared" si="19"/>
        <v>0</v>
      </c>
      <c r="J885" s="14"/>
    </row>
    <row r="886" spans="1:10" ht="35.1" hidden="1" customHeight="1">
      <c r="A886" s="13"/>
      <c r="B886" s="1"/>
      <c r="C886" s="37"/>
      <c r="D886" s="119"/>
      <c r="E886" s="267"/>
      <c r="F886" s="262"/>
      <c r="G886" s="41" t="str">
        <f>VLOOKUP(C886,'[2]Acha Air Sales Price List'!$B$1:$D$65536,3,FALSE)</f>
        <v>Exchange rate :</v>
      </c>
      <c r="H886" s="21">
        <f>ROUND(IF(ISBLANK(C886),0,VLOOKUP(C886,'[2]Acha Air Sales Price List'!$B$1:$X$65536,12,FALSE)*$M$14),2)</f>
        <v>0</v>
      </c>
      <c r="I886" s="22">
        <f t="shared" si="19"/>
        <v>0</v>
      </c>
      <c r="J886" s="14"/>
    </row>
    <row r="887" spans="1:10" ht="35.1" hidden="1" customHeight="1">
      <c r="A887" s="13"/>
      <c r="B887" s="1"/>
      <c r="C887" s="36"/>
      <c r="D887" s="138"/>
      <c r="E887" s="267"/>
      <c r="F887" s="262"/>
      <c r="G887" s="41" t="str">
        <f>VLOOKUP(C887,'[2]Acha Air Sales Price List'!$B$1:$D$65536,3,FALSE)</f>
        <v>Exchange rate :</v>
      </c>
      <c r="H887" s="21">
        <f>ROUND(IF(ISBLANK(C887),0,VLOOKUP(C887,'[2]Acha Air Sales Price List'!$B$1:$X$65536,12,FALSE)*$M$14),2)</f>
        <v>0</v>
      </c>
      <c r="I887" s="22">
        <f t="shared" si="19"/>
        <v>0</v>
      </c>
      <c r="J887" s="14"/>
    </row>
    <row r="888" spans="1:10" ht="35.1" hidden="1" customHeight="1">
      <c r="A888" s="13"/>
      <c r="B888" s="1"/>
      <c r="C888" s="36"/>
      <c r="D888" s="138"/>
      <c r="E888" s="267"/>
      <c r="F888" s="262"/>
      <c r="G888" s="41" t="str">
        <f>VLOOKUP(C888,'[2]Acha Air Sales Price List'!$B$1:$D$65536,3,FALSE)</f>
        <v>Exchange rate :</v>
      </c>
      <c r="H888" s="21">
        <f>ROUND(IF(ISBLANK(C888),0,VLOOKUP(C888,'[2]Acha Air Sales Price List'!$B$1:$X$65536,12,FALSE)*$M$14),2)</f>
        <v>0</v>
      </c>
      <c r="I888" s="22">
        <f t="shared" si="19"/>
        <v>0</v>
      </c>
      <c r="J888" s="14"/>
    </row>
    <row r="889" spans="1:10" ht="35.1" hidden="1" customHeight="1">
      <c r="A889" s="13"/>
      <c r="B889" s="1"/>
      <c r="C889" s="36"/>
      <c r="D889" s="138"/>
      <c r="E889" s="267"/>
      <c r="F889" s="262"/>
      <c r="G889" s="41" t="str">
        <f>VLOOKUP(C889,'[2]Acha Air Sales Price List'!$B$1:$D$65536,3,FALSE)</f>
        <v>Exchange rate :</v>
      </c>
      <c r="H889" s="21">
        <f>ROUND(IF(ISBLANK(C889),0,VLOOKUP(C889,'[2]Acha Air Sales Price List'!$B$1:$X$65536,12,FALSE)*$M$14),2)</f>
        <v>0</v>
      </c>
      <c r="I889" s="22">
        <f t="shared" si="19"/>
        <v>0</v>
      </c>
      <c r="J889" s="14"/>
    </row>
    <row r="890" spans="1:10" ht="35.1" hidden="1" customHeight="1">
      <c r="A890" s="13"/>
      <c r="B890" s="1"/>
      <c r="C890" s="36"/>
      <c r="D890" s="138"/>
      <c r="E890" s="267"/>
      <c r="F890" s="262"/>
      <c r="G890" s="41" t="str">
        <f>VLOOKUP(C890,'[2]Acha Air Sales Price List'!$B$1:$D$65536,3,FALSE)</f>
        <v>Exchange rate :</v>
      </c>
      <c r="H890" s="21">
        <f>ROUND(IF(ISBLANK(C890),0,VLOOKUP(C890,'[2]Acha Air Sales Price List'!$B$1:$X$65536,12,FALSE)*$M$14),2)</f>
        <v>0</v>
      </c>
      <c r="I890" s="22">
        <f t="shared" si="19"/>
        <v>0</v>
      </c>
      <c r="J890" s="14"/>
    </row>
    <row r="891" spans="1:10" ht="35.1" hidden="1" customHeight="1">
      <c r="A891" s="13"/>
      <c r="B891" s="1"/>
      <c r="C891" s="36"/>
      <c r="D891" s="138"/>
      <c r="E891" s="267"/>
      <c r="F891" s="262"/>
      <c r="G891" s="41" t="str">
        <f>VLOOKUP(C891,'[2]Acha Air Sales Price List'!$B$1:$D$65536,3,FALSE)</f>
        <v>Exchange rate :</v>
      </c>
      <c r="H891" s="21">
        <f>ROUND(IF(ISBLANK(C891),0,VLOOKUP(C891,'[2]Acha Air Sales Price List'!$B$1:$X$65536,12,FALSE)*$M$14),2)</f>
        <v>0</v>
      </c>
      <c r="I891" s="22">
        <f t="shared" si="19"/>
        <v>0</v>
      </c>
      <c r="J891" s="14"/>
    </row>
    <row r="892" spans="1:10" ht="35.1" hidden="1" customHeight="1">
      <c r="A892" s="13"/>
      <c r="B892" s="1"/>
      <c r="C892" s="36"/>
      <c r="D892" s="138"/>
      <c r="E892" s="267"/>
      <c r="F892" s="262"/>
      <c r="G892" s="41" t="str">
        <f>VLOOKUP(C892,'[2]Acha Air Sales Price List'!$B$1:$D$65536,3,FALSE)</f>
        <v>Exchange rate :</v>
      </c>
      <c r="H892" s="21">
        <f>ROUND(IF(ISBLANK(C892),0,VLOOKUP(C892,'[2]Acha Air Sales Price List'!$B$1:$X$65536,12,FALSE)*$M$14),2)</f>
        <v>0</v>
      </c>
      <c r="I892" s="22">
        <f t="shared" si="19"/>
        <v>0</v>
      </c>
      <c r="J892" s="14"/>
    </row>
    <row r="893" spans="1:10" ht="35.1" hidden="1" customHeight="1">
      <c r="A893" s="13"/>
      <c r="B893" s="1"/>
      <c r="C893" s="36"/>
      <c r="D893" s="138"/>
      <c r="E893" s="267"/>
      <c r="F893" s="262"/>
      <c r="G893" s="41" t="str">
        <f>VLOOKUP(C893,'[2]Acha Air Sales Price List'!$B$1:$D$65536,3,FALSE)</f>
        <v>Exchange rate :</v>
      </c>
      <c r="H893" s="21">
        <f>ROUND(IF(ISBLANK(C893),0,VLOOKUP(C893,'[2]Acha Air Sales Price List'!$B$1:$X$65536,12,FALSE)*$M$14),2)</f>
        <v>0</v>
      </c>
      <c r="I893" s="22">
        <f t="shared" si="19"/>
        <v>0</v>
      </c>
      <c r="J893" s="14"/>
    </row>
    <row r="894" spans="1:10" ht="35.1" hidden="1" customHeight="1">
      <c r="A894" s="13"/>
      <c r="B894" s="1"/>
      <c r="C894" s="36"/>
      <c r="D894" s="138"/>
      <c r="E894" s="267"/>
      <c r="F894" s="262"/>
      <c r="G894" s="41" t="str">
        <f>VLOOKUP(C894,'[2]Acha Air Sales Price List'!$B$1:$D$65536,3,FALSE)</f>
        <v>Exchange rate :</v>
      </c>
      <c r="H894" s="21">
        <f>ROUND(IF(ISBLANK(C894),0,VLOOKUP(C894,'[2]Acha Air Sales Price List'!$B$1:$X$65536,12,FALSE)*$M$14),2)</f>
        <v>0</v>
      </c>
      <c r="I894" s="22">
        <f t="shared" si="19"/>
        <v>0</v>
      </c>
      <c r="J894" s="14"/>
    </row>
    <row r="895" spans="1:10" ht="35.1" hidden="1" customHeight="1">
      <c r="A895" s="13"/>
      <c r="B895" s="1"/>
      <c r="C895" s="36"/>
      <c r="D895" s="138"/>
      <c r="E895" s="267"/>
      <c r="F895" s="262"/>
      <c r="G895" s="41" t="str">
        <f>VLOOKUP(C895,'[2]Acha Air Sales Price List'!$B$1:$D$65536,3,FALSE)</f>
        <v>Exchange rate :</v>
      </c>
      <c r="H895" s="21">
        <f>ROUND(IF(ISBLANK(C895),0,VLOOKUP(C895,'[2]Acha Air Sales Price List'!$B$1:$X$65536,12,FALSE)*$M$14),2)</f>
        <v>0</v>
      </c>
      <c r="I895" s="22">
        <f t="shared" si="19"/>
        <v>0</v>
      </c>
      <c r="J895" s="14"/>
    </row>
    <row r="896" spans="1:10" ht="35.1" hidden="1" customHeight="1">
      <c r="A896" s="13"/>
      <c r="B896" s="1"/>
      <c r="C896" s="36"/>
      <c r="D896" s="138"/>
      <c r="E896" s="267"/>
      <c r="F896" s="262"/>
      <c r="G896" s="41" t="str">
        <f>VLOOKUP(C896,'[2]Acha Air Sales Price List'!$B$1:$D$65536,3,FALSE)</f>
        <v>Exchange rate :</v>
      </c>
      <c r="H896" s="21">
        <f>ROUND(IF(ISBLANK(C896),0,VLOOKUP(C896,'[2]Acha Air Sales Price List'!$B$1:$X$65536,12,FALSE)*$M$14),2)</f>
        <v>0</v>
      </c>
      <c r="I896" s="22">
        <f t="shared" si="19"/>
        <v>0</v>
      </c>
      <c r="J896" s="14"/>
    </row>
    <row r="897" spans="1:10" ht="35.1" hidden="1" customHeight="1">
      <c r="A897" s="13"/>
      <c r="B897" s="1"/>
      <c r="C897" s="36"/>
      <c r="D897" s="138"/>
      <c r="E897" s="267"/>
      <c r="F897" s="262"/>
      <c r="G897" s="41" t="str">
        <f>VLOOKUP(C897,'[2]Acha Air Sales Price List'!$B$1:$D$65536,3,FALSE)</f>
        <v>Exchange rate :</v>
      </c>
      <c r="H897" s="21">
        <f>ROUND(IF(ISBLANK(C897),0,VLOOKUP(C897,'[2]Acha Air Sales Price List'!$B$1:$X$65536,12,FALSE)*$M$14),2)</f>
        <v>0</v>
      </c>
      <c r="I897" s="22">
        <f t="shared" si="19"/>
        <v>0</v>
      </c>
      <c r="J897" s="14"/>
    </row>
    <row r="898" spans="1:10" ht="35.1" hidden="1" customHeight="1">
      <c r="A898" s="13"/>
      <c r="B898" s="1"/>
      <c r="C898" s="36"/>
      <c r="D898" s="138"/>
      <c r="E898" s="267"/>
      <c r="F898" s="262"/>
      <c r="G898" s="41" t="str">
        <f>VLOOKUP(C898,'[2]Acha Air Sales Price List'!$B$1:$D$65536,3,FALSE)</f>
        <v>Exchange rate :</v>
      </c>
      <c r="H898" s="21">
        <f>ROUND(IF(ISBLANK(C898),0,VLOOKUP(C898,'[2]Acha Air Sales Price List'!$B$1:$X$65536,12,FALSE)*$M$14),2)</f>
        <v>0</v>
      </c>
      <c r="I898" s="22">
        <f t="shared" si="19"/>
        <v>0</v>
      </c>
      <c r="J898" s="14"/>
    </row>
    <row r="899" spans="1:10" ht="35.1" hidden="1" customHeight="1">
      <c r="A899" s="13"/>
      <c r="B899" s="1"/>
      <c r="C899" s="36"/>
      <c r="D899" s="138"/>
      <c r="E899" s="267"/>
      <c r="F899" s="262"/>
      <c r="G899" s="41" t="str">
        <f>VLOOKUP(C899,'[2]Acha Air Sales Price List'!$B$1:$D$65536,3,FALSE)</f>
        <v>Exchange rate :</v>
      </c>
      <c r="H899" s="21">
        <f>ROUND(IF(ISBLANK(C899),0,VLOOKUP(C899,'[2]Acha Air Sales Price List'!$B$1:$X$65536,12,FALSE)*$M$14),2)</f>
        <v>0</v>
      </c>
      <c r="I899" s="22">
        <f t="shared" si="19"/>
        <v>0</v>
      </c>
      <c r="J899" s="14"/>
    </row>
    <row r="900" spans="1:10" ht="35.1" hidden="1" customHeight="1">
      <c r="A900" s="13"/>
      <c r="B900" s="1"/>
      <c r="C900" s="36"/>
      <c r="D900" s="138"/>
      <c r="E900" s="267"/>
      <c r="F900" s="262"/>
      <c r="G900" s="41" t="str">
        <f>VLOOKUP(C900,'[2]Acha Air Sales Price List'!$B$1:$D$65536,3,FALSE)</f>
        <v>Exchange rate :</v>
      </c>
      <c r="H900" s="21">
        <f>ROUND(IF(ISBLANK(C900),0,VLOOKUP(C900,'[2]Acha Air Sales Price List'!$B$1:$X$65536,12,FALSE)*$M$14),2)</f>
        <v>0</v>
      </c>
      <c r="I900" s="22">
        <f t="shared" si="19"/>
        <v>0</v>
      </c>
      <c r="J900" s="14"/>
    </row>
    <row r="901" spans="1:10" ht="35.1" hidden="1" customHeight="1">
      <c r="A901" s="13"/>
      <c r="B901" s="1"/>
      <c r="C901" s="36"/>
      <c r="D901" s="138"/>
      <c r="E901" s="267"/>
      <c r="F901" s="262"/>
      <c r="G901" s="41" t="str">
        <f>VLOOKUP(C901,'[2]Acha Air Sales Price List'!$B$1:$D$65536,3,FALSE)</f>
        <v>Exchange rate :</v>
      </c>
      <c r="H901" s="21">
        <f>ROUND(IF(ISBLANK(C901),0,VLOOKUP(C901,'[2]Acha Air Sales Price List'!$B$1:$X$65536,12,FALSE)*$M$14),2)</f>
        <v>0</v>
      </c>
      <c r="I901" s="22">
        <f t="shared" si="19"/>
        <v>0</v>
      </c>
      <c r="J901" s="14"/>
    </row>
    <row r="902" spans="1:10" ht="35.1" hidden="1" customHeight="1">
      <c r="A902" s="13"/>
      <c r="B902" s="1"/>
      <c r="C902" s="36"/>
      <c r="D902" s="138"/>
      <c r="E902" s="267"/>
      <c r="F902" s="262"/>
      <c r="G902" s="41" t="str">
        <f>VLOOKUP(C902,'[2]Acha Air Sales Price List'!$B$1:$D$65536,3,FALSE)</f>
        <v>Exchange rate :</v>
      </c>
      <c r="H902" s="21">
        <f>ROUND(IF(ISBLANK(C902),0,VLOOKUP(C902,'[2]Acha Air Sales Price List'!$B$1:$X$65536,12,FALSE)*$M$14),2)</f>
        <v>0</v>
      </c>
      <c r="I902" s="22">
        <f t="shared" si="19"/>
        <v>0</v>
      </c>
      <c r="J902" s="14"/>
    </row>
    <row r="903" spans="1:10" ht="35.1" hidden="1" customHeight="1">
      <c r="A903" s="13"/>
      <c r="B903" s="1"/>
      <c r="C903" s="36"/>
      <c r="D903" s="138"/>
      <c r="E903" s="267"/>
      <c r="F903" s="262"/>
      <c r="G903" s="41" t="str">
        <f>VLOOKUP(C903,'[2]Acha Air Sales Price List'!$B$1:$D$65536,3,FALSE)</f>
        <v>Exchange rate :</v>
      </c>
      <c r="H903" s="21">
        <f>ROUND(IF(ISBLANK(C903),0,VLOOKUP(C903,'[2]Acha Air Sales Price List'!$B$1:$X$65536,12,FALSE)*$M$14),2)</f>
        <v>0</v>
      </c>
      <c r="I903" s="22">
        <f t="shared" si="19"/>
        <v>0</v>
      </c>
      <c r="J903" s="14"/>
    </row>
    <row r="904" spans="1:10" ht="35.1" hidden="1" customHeight="1">
      <c r="A904" s="13"/>
      <c r="B904" s="1"/>
      <c r="C904" s="36"/>
      <c r="D904" s="138"/>
      <c r="E904" s="267"/>
      <c r="F904" s="262"/>
      <c r="G904" s="41" t="str">
        <f>VLOOKUP(C904,'[2]Acha Air Sales Price List'!$B$1:$D$65536,3,FALSE)</f>
        <v>Exchange rate :</v>
      </c>
      <c r="H904" s="21">
        <f>ROUND(IF(ISBLANK(C904),0,VLOOKUP(C904,'[2]Acha Air Sales Price List'!$B$1:$X$65536,12,FALSE)*$M$14),2)</f>
        <v>0</v>
      </c>
      <c r="I904" s="22">
        <f t="shared" si="19"/>
        <v>0</v>
      </c>
      <c r="J904" s="14"/>
    </row>
    <row r="905" spans="1:10" ht="35.1" hidden="1" customHeight="1">
      <c r="A905" s="13"/>
      <c r="B905" s="1"/>
      <c r="C905" s="36"/>
      <c r="D905" s="138"/>
      <c r="E905" s="267"/>
      <c r="F905" s="262"/>
      <c r="G905" s="41" t="str">
        <f>VLOOKUP(C905,'[2]Acha Air Sales Price List'!$B$1:$D$65536,3,FALSE)</f>
        <v>Exchange rate :</v>
      </c>
      <c r="H905" s="21">
        <f>ROUND(IF(ISBLANK(C905),0,VLOOKUP(C905,'[2]Acha Air Sales Price List'!$B$1:$X$65536,12,FALSE)*$M$14),2)</f>
        <v>0</v>
      </c>
      <c r="I905" s="22">
        <f t="shared" si="19"/>
        <v>0</v>
      </c>
      <c r="J905" s="14"/>
    </row>
    <row r="906" spans="1:10" ht="35.1" hidden="1" customHeight="1">
      <c r="A906" s="13"/>
      <c r="B906" s="1"/>
      <c r="C906" s="36"/>
      <c r="D906" s="138"/>
      <c r="E906" s="267"/>
      <c r="F906" s="262"/>
      <c r="G906" s="41" t="str">
        <f>VLOOKUP(C906,'[2]Acha Air Sales Price List'!$B$1:$D$65536,3,FALSE)</f>
        <v>Exchange rate :</v>
      </c>
      <c r="H906" s="21">
        <f>ROUND(IF(ISBLANK(C906),0,VLOOKUP(C906,'[2]Acha Air Sales Price List'!$B$1:$X$65536,12,FALSE)*$M$14),2)</f>
        <v>0</v>
      </c>
      <c r="I906" s="22">
        <f t="shared" si="19"/>
        <v>0</v>
      </c>
      <c r="J906" s="14"/>
    </row>
    <row r="907" spans="1:10" ht="35.1" hidden="1" customHeight="1">
      <c r="A907" s="13"/>
      <c r="B907" s="1"/>
      <c r="C907" s="36"/>
      <c r="D907" s="138"/>
      <c r="E907" s="267"/>
      <c r="F907" s="262"/>
      <c r="G907" s="41" t="str">
        <f>VLOOKUP(C907,'[2]Acha Air Sales Price List'!$B$1:$D$65536,3,FALSE)</f>
        <v>Exchange rate :</v>
      </c>
      <c r="H907" s="21">
        <f>ROUND(IF(ISBLANK(C907),0,VLOOKUP(C907,'[2]Acha Air Sales Price List'!$B$1:$X$65536,12,FALSE)*$M$14),2)</f>
        <v>0</v>
      </c>
      <c r="I907" s="22">
        <f t="shared" ref="I907:I937" si="20">ROUND(IF(ISNUMBER(B907), H907*B907, 0),5)</f>
        <v>0</v>
      </c>
      <c r="J907" s="14"/>
    </row>
    <row r="908" spans="1:10" ht="35.1" hidden="1" customHeight="1">
      <c r="A908" s="13"/>
      <c r="B908" s="1"/>
      <c r="C908" s="36"/>
      <c r="D908" s="138"/>
      <c r="E908" s="267"/>
      <c r="F908" s="262"/>
      <c r="G908" s="41" t="str">
        <f>VLOOKUP(C908,'[2]Acha Air Sales Price List'!$B$1:$D$65536,3,FALSE)</f>
        <v>Exchange rate :</v>
      </c>
      <c r="H908" s="21">
        <f>ROUND(IF(ISBLANK(C908),0,VLOOKUP(C908,'[2]Acha Air Sales Price List'!$B$1:$X$65536,12,FALSE)*$M$14),2)</f>
        <v>0</v>
      </c>
      <c r="I908" s="22">
        <f t="shared" si="20"/>
        <v>0</v>
      </c>
      <c r="J908" s="14"/>
    </row>
    <row r="909" spans="1:10" ht="35.1" hidden="1" customHeight="1">
      <c r="A909" s="13"/>
      <c r="B909" s="1"/>
      <c r="C909" s="36"/>
      <c r="D909" s="138"/>
      <c r="E909" s="267"/>
      <c r="F909" s="262"/>
      <c r="G909" s="41" t="str">
        <f>VLOOKUP(C909,'[2]Acha Air Sales Price List'!$B$1:$D$65536,3,FALSE)</f>
        <v>Exchange rate :</v>
      </c>
      <c r="H909" s="21">
        <f>ROUND(IF(ISBLANK(C909),0,VLOOKUP(C909,'[2]Acha Air Sales Price List'!$B$1:$X$65536,12,FALSE)*$M$14),2)</f>
        <v>0</v>
      </c>
      <c r="I909" s="22">
        <f t="shared" si="20"/>
        <v>0</v>
      </c>
      <c r="J909" s="14"/>
    </row>
    <row r="910" spans="1:10" ht="35.1" hidden="1" customHeight="1">
      <c r="A910" s="13"/>
      <c r="B910" s="1"/>
      <c r="C910" s="37"/>
      <c r="D910" s="119"/>
      <c r="E910" s="267"/>
      <c r="F910" s="262"/>
      <c r="G910" s="41" t="str">
        <f>VLOOKUP(C910,'[2]Acha Air Sales Price List'!$B$1:$D$65536,3,FALSE)</f>
        <v>Exchange rate :</v>
      </c>
      <c r="H910" s="21">
        <f>ROUND(IF(ISBLANK(C910),0,VLOOKUP(C910,'[2]Acha Air Sales Price List'!$B$1:$X$65536,12,FALSE)*$M$14),2)</f>
        <v>0</v>
      </c>
      <c r="I910" s="22">
        <f t="shared" si="20"/>
        <v>0</v>
      </c>
      <c r="J910" s="14"/>
    </row>
    <row r="911" spans="1:10" ht="35.1" hidden="1" customHeight="1">
      <c r="A911" s="13"/>
      <c r="B911" s="1"/>
      <c r="C911" s="36"/>
      <c r="D911" s="138"/>
      <c r="E911" s="267"/>
      <c r="F911" s="262"/>
      <c r="G911" s="41" t="str">
        <f>VLOOKUP(C911,'[2]Acha Air Sales Price List'!$B$1:$D$65536,3,FALSE)</f>
        <v>Exchange rate :</v>
      </c>
      <c r="H911" s="21">
        <f>ROUND(IF(ISBLANK(C911),0,VLOOKUP(C911,'[2]Acha Air Sales Price List'!$B$1:$X$65536,12,FALSE)*$M$14),2)</f>
        <v>0</v>
      </c>
      <c r="I911" s="22">
        <f t="shared" si="20"/>
        <v>0</v>
      </c>
      <c r="J911" s="14"/>
    </row>
    <row r="912" spans="1:10" ht="35.1" hidden="1" customHeight="1">
      <c r="A912" s="13"/>
      <c r="B912" s="1"/>
      <c r="C912" s="36"/>
      <c r="D912" s="138"/>
      <c r="E912" s="267"/>
      <c r="F912" s="262"/>
      <c r="G912" s="41" t="str">
        <f>VLOOKUP(C912,'[2]Acha Air Sales Price List'!$B$1:$D$65536,3,FALSE)</f>
        <v>Exchange rate :</v>
      </c>
      <c r="H912" s="21">
        <f>ROUND(IF(ISBLANK(C912),0,VLOOKUP(C912,'[2]Acha Air Sales Price List'!$B$1:$X$65536,12,FALSE)*$M$14),2)</f>
        <v>0</v>
      </c>
      <c r="I912" s="22">
        <f t="shared" si="20"/>
        <v>0</v>
      </c>
      <c r="J912" s="14"/>
    </row>
    <row r="913" spans="1:10" ht="35.1" hidden="1" customHeight="1">
      <c r="A913" s="13"/>
      <c r="B913" s="1"/>
      <c r="C913" s="36"/>
      <c r="D913" s="138"/>
      <c r="E913" s="267"/>
      <c r="F913" s="262"/>
      <c r="G913" s="41" t="str">
        <f>VLOOKUP(C913,'[2]Acha Air Sales Price List'!$B$1:$D$65536,3,FALSE)</f>
        <v>Exchange rate :</v>
      </c>
      <c r="H913" s="21">
        <f>ROUND(IF(ISBLANK(C913),0,VLOOKUP(C913,'[2]Acha Air Sales Price List'!$B$1:$X$65536,12,FALSE)*$M$14),2)</f>
        <v>0</v>
      </c>
      <c r="I913" s="22">
        <f t="shared" si="20"/>
        <v>0</v>
      </c>
      <c r="J913" s="14"/>
    </row>
    <row r="914" spans="1:10" ht="35.1" hidden="1" customHeight="1">
      <c r="A914" s="13"/>
      <c r="B914" s="1"/>
      <c r="C914" s="36"/>
      <c r="D914" s="138"/>
      <c r="E914" s="267"/>
      <c r="F914" s="262"/>
      <c r="G914" s="41" t="str">
        <f>VLOOKUP(C914,'[2]Acha Air Sales Price List'!$B$1:$D$65536,3,FALSE)</f>
        <v>Exchange rate :</v>
      </c>
      <c r="H914" s="21">
        <f>ROUND(IF(ISBLANK(C914),0,VLOOKUP(C914,'[2]Acha Air Sales Price List'!$B$1:$X$65536,12,FALSE)*$M$14),2)</f>
        <v>0</v>
      </c>
      <c r="I914" s="22">
        <f t="shared" si="20"/>
        <v>0</v>
      </c>
      <c r="J914" s="14"/>
    </row>
    <row r="915" spans="1:10" ht="35.1" hidden="1" customHeight="1">
      <c r="A915" s="13"/>
      <c r="B915" s="1"/>
      <c r="C915" s="36"/>
      <c r="D915" s="138"/>
      <c r="E915" s="267"/>
      <c r="F915" s="262"/>
      <c r="G915" s="41" t="str">
        <f>VLOOKUP(C915,'[2]Acha Air Sales Price List'!$B$1:$D$65536,3,FALSE)</f>
        <v>Exchange rate :</v>
      </c>
      <c r="H915" s="21">
        <f>ROUND(IF(ISBLANK(C915),0,VLOOKUP(C915,'[2]Acha Air Sales Price List'!$B$1:$X$65536,12,FALSE)*$M$14),2)</f>
        <v>0</v>
      </c>
      <c r="I915" s="22">
        <f t="shared" si="20"/>
        <v>0</v>
      </c>
      <c r="J915" s="14"/>
    </row>
    <row r="916" spans="1:10" ht="35.1" hidden="1" customHeight="1">
      <c r="A916" s="13"/>
      <c r="B916" s="1"/>
      <c r="C916" s="36"/>
      <c r="D916" s="138"/>
      <c r="E916" s="267"/>
      <c r="F916" s="262"/>
      <c r="G916" s="41" t="str">
        <f>VLOOKUP(C916,'[2]Acha Air Sales Price List'!$B$1:$D$65536,3,FALSE)</f>
        <v>Exchange rate :</v>
      </c>
      <c r="H916" s="21">
        <f>ROUND(IF(ISBLANK(C916),0,VLOOKUP(C916,'[2]Acha Air Sales Price List'!$B$1:$X$65536,12,FALSE)*$M$14),2)</f>
        <v>0</v>
      </c>
      <c r="I916" s="22">
        <f t="shared" si="20"/>
        <v>0</v>
      </c>
      <c r="J916" s="14"/>
    </row>
    <row r="917" spans="1:10" ht="35.1" hidden="1" customHeight="1">
      <c r="A917" s="13"/>
      <c r="B917" s="1"/>
      <c r="C917" s="36"/>
      <c r="D917" s="138"/>
      <c r="E917" s="267"/>
      <c r="F917" s="262"/>
      <c r="G917" s="41" t="str">
        <f>VLOOKUP(C917,'[2]Acha Air Sales Price List'!$B$1:$D$65536,3,FALSE)</f>
        <v>Exchange rate :</v>
      </c>
      <c r="H917" s="21">
        <f>ROUND(IF(ISBLANK(C917),0,VLOOKUP(C917,'[2]Acha Air Sales Price List'!$B$1:$X$65536,12,FALSE)*$M$14),2)</f>
        <v>0</v>
      </c>
      <c r="I917" s="22">
        <f t="shared" si="20"/>
        <v>0</v>
      </c>
      <c r="J917" s="14"/>
    </row>
    <row r="918" spans="1:10" ht="35.1" hidden="1" customHeight="1">
      <c r="A918" s="13"/>
      <c r="B918" s="1"/>
      <c r="C918" s="36"/>
      <c r="D918" s="138"/>
      <c r="E918" s="267"/>
      <c r="F918" s="262"/>
      <c r="G918" s="41" t="str">
        <f>VLOOKUP(C918,'[2]Acha Air Sales Price List'!$B$1:$D$65536,3,FALSE)</f>
        <v>Exchange rate :</v>
      </c>
      <c r="H918" s="21">
        <f>ROUND(IF(ISBLANK(C918),0,VLOOKUP(C918,'[2]Acha Air Sales Price List'!$B$1:$X$65536,12,FALSE)*$M$14),2)</f>
        <v>0</v>
      </c>
      <c r="I918" s="22">
        <f t="shared" si="20"/>
        <v>0</v>
      </c>
      <c r="J918" s="14"/>
    </row>
    <row r="919" spans="1:10" ht="35.1" hidden="1" customHeight="1">
      <c r="A919" s="13"/>
      <c r="B919" s="1"/>
      <c r="C919" s="36"/>
      <c r="D919" s="138"/>
      <c r="E919" s="267"/>
      <c r="F919" s="262"/>
      <c r="G919" s="41" t="str">
        <f>VLOOKUP(C919,'[2]Acha Air Sales Price List'!$B$1:$D$65536,3,FALSE)</f>
        <v>Exchange rate :</v>
      </c>
      <c r="H919" s="21">
        <f>ROUND(IF(ISBLANK(C919),0,VLOOKUP(C919,'[2]Acha Air Sales Price List'!$B$1:$X$65536,12,FALSE)*$M$14),2)</f>
        <v>0</v>
      </c>
      <c r="I919" s="22">
        <f t="shared" si="20"/>
        <v>0</v>
      </c>
      <c r="J919" s="14"/>
    </row>
    <row r="920" spans="1:10" ht="35.1" hidden="1" customHeight="1">
      <c r="A920" s="13"/>
      <c r="B920" s="1"/>
      <c r="C920" s="36"/>
      <c r="D920" s="138"/>
      <c r="E920" s="267"/>
      <c r="F920" s="262"/>
      <c r="G920" s="41" t="str">
        <f>VLOOKUP(C920,'[2]Acha Air Sales Price List'!$B$1:$D$65536,3,FALSE)</f>
        <v>Exchange rate :</v>
      </c>
      <c r="H920" s="21">
        <f>ROUND(IF(ISBLANK(C920),0,VLOOKUP(C920,'[2]Acha Air Sales Price List'!$B$1:$X$65536,12,FALSE)*$M$14),2)</f>
        <v>0</v>
      </c>
      <c r="I920" s="22">
        <f t="shared" si="20"/>
        <v>0</v>
      </c>
      <c r="J920" s="14"/>
    </row>
    <row r="921" spans="1:10" ht="35.1" hidden="1" customHeight="1">
      <c r="A921" s="13"/>
      <c r="B921" s="1"/>
      <c r="C921" s="36"/>
      <c r="D921" s="138"/>
      <c r="E921" s="267"/>
      <c r="F921" s="262"/>
      <c r="G921" s="41" t="str">
        <f>VLOOKUP(C921,'[2]Acha Air Sales Price List'!$B$1:$D$65536,3,FALSE)</f>
        <v>Exchange rate :</v>
      </c>
      <c r="H921" s="21">
        <f>ROUND(IF(ISBLANK(C921),0,VLOOKUP(C921,'[2]Acha Air Sales Price List'!$B$1:$X$65536,12,FALSE)*$M$14),2)</f>
        <v>0</v>
      </c>
      <c r="I921" s="22">
        <f t="shared" si="20"/>
        <v>0</v>
      </c>
      <c r="J921" s="14"/>
    </row>
    <row r="922" spans="1:10" ht="35.1" hidden="1" customHeight="1">
      <c r="A922" s="13"/>
      <c r="B922" s="1"/>
      <c r="C922" s="36"/>
      <c r="D922" s="138"/>
      <c r="E922" s="267"/>
      <c r="F922" s="262"/>
      <c r="G922" s="41" t="str">
        <f>VLOOKUP(C922,'[2]Acha Air Sales Price List'!$B$1:$D$65536,3,FALSE)</f>
        <v>Exchange rate :</v>
      </c>
      <c r="H922" s="21">
        <f>ROUND(IF(ISBLANK(C922),0,VLOOKUP(C922,'[2]Acha Air Sales Price List'!$B$1:$X$65536,12,FALSE)*$M$14),2)</f>
        <v>0</v>
      </c>
      <c r="I922" s="22">
        <f t="shared" si="20"/>
        <v>0</v>
      </c>
      <c r="J922" s="14"/>
    </row>
    <row r="923" spans="1:10" ht="35.1" hidden="1" customHeight="1">
      <c r="A923" s="13"/>
      <c r="B923" s="1"/>
      <c r="C923" s="36"/>
      <c r="D923" s="138"/>
      <c r="E923" s="267"/>
      <c r="F923" s="262"/>
      <c r="G923" s="41" t="str">
        <f>VLOOKUP(C923,'[2]Acha Air Sales Price List'!$B$1:$D$65536,3,FALSE)</f>
        <v>Exchange rate :</v>
      </c>
      <c r="H923" s="21">
        <f>ROUND(IF(ISBLANK(C923),0,VLOOKUP(C923,'[2]Acha Air Sales Price List'!$B$1:$X$65536,12,FALSE)*$M$14),2)</f>
        <v>0</v>
      </c>
      <c r="I923" s="22">
        <f t="shared" si="20"/>
        <v>0</v>
      </c>
      <c r="J923" s="14"/>
    </row>
    <row r="924" spans="1:10" ht="35.1" hidden="1" customHeight="1">
      <c r="A924" s="13"/>
      <c r="B924" s="1"/>
      <c r="C924" s="36"/>
      <c r="D924" s="138"/>
      <c r="E924" s="267"/>
      <c r="F924" s="262"/>
      <c r="G924" s="41" t="str">
        <f>VLOOKUP(C924,'[2]Acha Air Sales Price List'!$B$1:$D$65536,3,FALSE)</f>
        <v>Exchange rate :</v>
      </c>
      <c r="H924" s="21">
        <f>ROUND(IF(ISBLANK(C924),0,VLOOKUP(C924,'[2]Acha Air Sales Price List'!$B$1:$X$65536,12,FALSE)*$M$14),2)</f>
        <v>0</v>
      </c>
      <c r="I924" s="22">
        <f t="shared" si="20"/>
        <v>0</v>
      </c>
      <c r="J924" s="14"/>
    </row>
    <row r="925" spans="1:10" ht="35.1" hidden="1" customHeight="1">
      <c r="A925" s="13"/>
      <c r="B925" s="1"/>
      <c r="C925" s="36"/>
      <c r="D925" s="138"/>
      <c r="E925" s="267"/>
      <c r="F925" s="262"/>
      <c r="G925" s="41" t="str">
        <f>VLOOKUP(C925,'[2]Acha Air Sales Price List'!$B$1:$D$65536,3,FALSE)</f>
        <v>Exchange rate :</v>
      </c>
      <c r="H925" s="21">
        <f>ROUND(IF(ISBLANK(C925),0,VLOOKUP(C925,'[2]Acha Air Sales Price List'!$B$1:$X$65536,12,FALSE)*$M$14),2)</f>
        <v>0</v>
      </c>
      <c r="I925" s="22">
        <f t="shared" si="20"/>
        <v>0</v>
      </c>
      <c r="J925" s="14"/>
    </row>
    <row r="926" spans="1:10" ht="35.1" hidden="1" customHeight="1">
      <c r="A926" s="13"/>
      <c r="B926" s="1"/>
      <c r="C926" s="36"/>
      <c r="D926" s="138"/>
      <c r="E926" s="267"/>
      <c r="F926" s="262"/>
      <c r="G926" s="41" t="str">
        <f>VLOOKUP(C926,'[2]Acha Air Sales Price List'!$B$1:$D$65536,3,FALSE)</f>
        <v>Exchange rate :</v>
      </c>
      <c r="H926" s="21">
        <f>ROUND(IF(ISBLANK(C926),0,VLOOKUP(C926,'[2]Acha Air Sales Price List'!$B$1:$X$65536,12,FALSE)*$M$14),2)</f>
        <v>0</v>
      </c>
      <c r="I926" s="22">
        <f t="shared" si="20"/>
        <v>0</v>
      </c>
      <c r="J926" s="14"/>
    </row>
    <row r="927" spans="1:10" ht="35.1" hidden="1" customHeight="1">
      <c r="A927" s="13"/>
      <c r="B927" s="1"/>
      <c r="C927" s="36"/>
      <c r="D927" s="138"/>
      <c r="E927" s="267"/>
      <c r="F927" s="262"/>
      <c r="G927" s="41" t="str">
        <f>VLOOKUP(C927,'[2]Acha Air Sales Price List'!$B$1:$D$65536,3,FALSE)</f>
        <v>Exchange rate :</v>
      </c>
      <c r="H927" s="21">
        <f>ROUND(IF(ISBLANK(C927),0,VLOOKUP(C927,'[2]Acha Air Sales Price List'!$B$1:$X$65536,12,FALSE)*$M$14),2)</f>
        <v>0</v>
      </c>
      <c r="I927" s="22">
        <f t="shared" si="20"/>
        <v>0</v>
      </c>
      <c r="J927" s="14"/>
    </row>
    <row r="928" spans="1:10" ht="35.1" hidden="1" customHeight="1">
      <c r="A928" s="13"/>
      <c r="B928" s="1"/>
      <c r="C928" s="36"/>
      <c r="D928" s="138"/>
      <c r="E928" s="267"/>
      <c r="F928" s="262"/>
      <c r="G928" s="41" t="str">
        <f>VLOOKUP(C928,'[2]Acha Air Sales Price List'!$B$1:$D$65536,3,FALSE)</f>
        <v>Exchange rate :</v>
      </c>
      <c r="H928" s="21">
        <f>ROUND(IF(ISBLANK(C928),0,VLOOKUP(C928,'[2]Acha Air Sales Price List'!$B$1:$X$65536,12,FALSE)*$M$14),2)</f>
        <v>0</v>
      </c>
      <c r="I928" s="22">
        <f t="shared" si="20"/>
        <v>0</v>
      </c>
      <c r="J928" s="14"/>
    </row>
    <row r="929" spans="1:10" ht="35.1" hidden="1" customHeight="1">
      <c r="A929" s="13"/>
      <c r="B929" s="1"/>
      <c r="C929" s="36"/>
      <c r="D929" s="138"/>
      <c r="E929" s="267"/>
      <c r="F929" s="262"/>
      <c r="G929" s="41" t="str">
        <f>VLOOKUP(C929,'[2]Acha Air Sales Price List'!$B$1:$D$65536,3,FALSE)</f>
        <v>Exchange rate :</v>
      </c>
      <c r="H929" s="21">
        <f>ROUND(IF(ISBLANK(C929),0,VLOOKUP(C929,'[2]Acha Air Sales Price List'!$B$1:$X$65536,12,FALSE)*$M$14),2)</f>
        <v>0</v>
      </c>
      <c r="I929" s="22">
        <f t="shared" si="20"/>
        <v>0</v>
      </c>
      <c r="J929" s="14"/>
    </row>
    <row r="930" spans="1:10" ht="35.1" hidden="1" customHeight="1">
      <c r="A930" s="13"/>
      <c r="B930" s="1"/>
      <c r="C930" s="36"/>
      <c r="D930" s="138"/>
      <c r="E930" s="267"/>
      <c r="F930" s="262"/>
      <c r="G930" s="41" t="str">
        <f>VLOOKUP(C930,'[2]Acha Air Sales Price List'!$B$1:$D$65536,3,FALSE)</f>
        <v>Exchange rate :</v>
      </c>
      <c r="H930" s="21">
        <f>ROUND(IF(ISBLANK(C930),0,VLOOKUP(C930,'[2]Acha Air Sales Price List'!$B$1:$X$65536,12,FALSE)*$M$14),2)</f>
        <v>0</v>
      </c>
      <c r="I930" s="22">
        <f t="shared" si="20"/>
        <v>0</v>
      </c>
      <c r="J930" s="14"/>
    </row>
    <row r="931" spans="1:10" ht="35.1" hidden="1" customHeight="1">
      <c r="A931" s="13"/>
      <c r="B931" s="1"/>
      <c r="C931" s="36"/>
      <c r="D931" s="138"/>
      <c r="E931" s="267"/>
      <c r="F931" s="262"/>
      <c r="G931" s="41" t="str">
        <f>VLOOKUP(C931,'[2]Acha Air Sales Price List'!$B$1:$D$65536,3,FALSE)</f>
        <v>Exchange rate :</v>
      </c>
      <c r="H931" s="21">
        <f>ROUND(IF(ISBLANK(C931),0,VLOOKUP(C931,'[2]Acha Air Sales Price List'!$B$1:$X$65536,12,FALSE)*$M$14),2)</f>
        <v>0</v>
      </c>
      <c r="I931" s="22">
        <f t="shared" si="20"/>
        <v>0</v>
      </c>
      <c r="J931" s="14"/>
    </row>
    <row r="932" spans="1:10" ht="35.1" hidden="1" customHeight="1">
      <c r="A932" s="13"/>
      <c r="B932" s="1"/>
      <c r="C932" s="36"/>
      <c r="D932" s="138"/>
      <c r="E932" s="267"/>
      <c r="F932" s="262"/>
      <c r="G932" s="41" t="str">
        <f>VLOOKUP(C932,'[2]Acha Air Sales Price List'!$B$1:$D$65536,3,FALSE)</f>
        <v>Exchange rate :</v>
      </c>
      <c r="H932" s="21">
        <f>ROUND(IF(ISBLANK(C932),0,VLOOKUP(C932,'[2]Acha Air Sales Price List'!$B$1:$X$65536,12,FALSE)*$M$14),2)</f>
        <v>0</v>
      </c>
      <c r="I932" s="22">
        <f t="shared" si="20"/>
        <v>0</v>
      </c>
      <c r="J932" s="14"/>
    </row>
    <row r="933" spans="1:10" ht="35.1" hidden="1" customHeight="1">
      <c r="A933" s="13"/>
      <c r="B933" s="1"/>
      <c r="C933" s="36"/>
      <c r="D933" s="138"/>
      <c r="E933" s="267"/>
      <c r="F933" s="262"/>
      <c r="G933" s="41" t="str">
        <f>VLOOKUP(C933,'[2]Acha Air Sales Price List'!$B$1:$D$65536,3,FALSE)</f>
        <v>Exchange rate :</v>
      </c>
      <c r="H933" s="21">
        <f>ROUND(IF(ISBLANK(C933),0,VLOOKUP(C933,'[2]Acha Air Sales Price List'!$B$1:$X$65536,12,FALSE)*$M$14),2)</f>
        <v>0</v>
      </c>
      <c r="I933" s="22">
        <f t="shared" si="20"/>
        <v>0</v>
      </c>
      <c r="J933" s="14"/>
    </row>
    <row r="934" spans="1:10" ht="35.1" hidden="1" customHeight="1">
      <c r="A934" s="13"/>
      <c r="B934" s="1"/>
      <c r="C934" s="36"/>
      <c r="D934" s="138"/>
      <c r="E934" s="267"/>
      <c r="F934" s="262"/>
      <c r="G934" s="41" t="str">
        <f>VLOOKUP(C934,'[2]Acha Air Sales Price List'!$B$1:$D$65536,3,FALSE)</f>
        <v>Exchange rate :</v>
      </c>
      <c r="H934" s="21">
        <f>ROUND(IF(ISBLANK(C934),0,VLOOKUP(C934,'[2]Acha Air Sales Price List'!$B$1:$X$65536,12,FALSE)*$M$14),2)</f>
        <v>0</v>
      </c>
      <c r="I934" s="22">
        <f t="shared" si="20"/>
        <v>0</v>
      </c>
      <c r="J934" s="14"/>
    </row>
    <row r="935" spans="1:10" ht="35.1" hidden="1" customHeight="1">
      <c r="A935" s="13"/>
      <c r="B935" s="1"/>
      <c r="C935" s="36"/>
      <c r="D935" s="138"/>
      <c r="E935" s="267"/>
      <c r="F935" s="262"/>
      <c r="G935" s="41" t="str">
        <f>VLOOKUP(C935,'[2]Acha Air Sales Price List'!$B$1:$D$65536,3,FALSE)</f>
        <v>Exchange rate :</v>
      </c>
      <c r="H935" s="21">
        <f>ROUND(IF(ISBLANK(C935),0,VLOOKUP(C935,'[2]Acha Air Sales Price List'!$B$1:$X$65536,12,FALSE)*$M$14),2)</f>
        <v>0</v>
      </c>
      <c r="I935" s="22">
        <f t="shared" si="20"/>
        <v>0</v>
      </c>
      <c r="J935" s="14"/>
    </row>
    <row r="936" spans="1:10" ht="35.1" hidden="1" customHeight="1">
      <c r="A936" s="13"/>
      <c r="B936" s="1"/>
      <c r="C936" s="36"/>
      <c r="D936" s="138"/>
      <c r="E936" s="267"/>
      <c r="F936" s="262"/>
      <c r="G936" s="41" t="str">
        <f>VLOOKUP(C936,'[2]Acha Air Sales Price List'!$B$1:$D$65536,3,FALSE)</f>
        <v>Exchange rate :</v>
      </c>
      <c r="H936" s="21">
        <f>ROUND(IF(ISBLANK(C936),0,VLOOKUP(C936,'[2]Acha Air Sales Price List'!$B$1:$X$65536,12,FALSE)*$M$14),2)</f>
        <v>0</v>
      </c>
      <c r="I936" s="22">
        <f t="shared" si="20"/>
        <v>0</v>
      </c>
      <c r="J936" s="14"/>
    </row>
    <row r="937" spans="1:10" ht="35.1" hidden="1" customHeight="1">
      <c r="A937" s="13"/>
      <c r="B937" s="1"/>
      <c r="C937" s="36"/>
      <c r="D937" s="138"/>
      <c r="E937" s="267"/>
      <c r="F937" s="262"/>
      <c r="G937" s="41" t="str">
        <f>VLOOKUP(C937,'[2]Acha Air Sales Price List'!$B$1:$D$65536,3,FALSE)</f>
        <v>Exchange rate :</v>
      </c>
      <c r="H937" s="21">
        <f>ROUND(IF(ISBLANK(C937),0,VLOOKUP(C937,'[2]Acha Air Sales Price List'!$B$1:$X$65536,12,FALSE)*$M$14),2)</f>
        <v>0</v>
      </c>
      <c r="I937" s="22">
        <f t="shared" si="20"/>
        <v>0</v>
      </c>
      <c r="J937" s="14"/>
    </row>
    <row r="938" spans="1:10" ht="35.1" hidden="1" customHeight="1">
      <c r="A938" s="13"/>
      <c r="B938" s="1"/>
      <c r="C938" s="37"/>
      <c r="D938" s="119"/>
      <c r="E938" s="267"/>
      <c r="F938" s="262"/>
      <c r="G938" s="41" t="str">
        <f>VLOOKUP(C938,'[2]Acha Air Sales Price List'!$B$1:$D$65536,3,FALSE)</f>
        <v>Exchange rate :</v>
      </c>
      <c r="H938" s="21">
        <f>ROUND(IF(ISBLANK(C938),0,VLOOKUP(C938,'[2]Acha Air Sales Price List'!$B$1:$X$65536,12,FALSE)*$M$14),2)</f>
        <v>0</v>
      </c>
      <c r="I938" s="22">
        <f>ROUND(IF(ISNUMBER(B938), H938*B938, 0),5)</f>
        <v>0</v>
      </c>
      <c r="J938" s="14"/>
    </row>
    <row r="939" spans="1:10" ht="35.1" hidden="1" customHeight="1">
      <c r="A939" s="13"/>
      <c r="B939" s="1"/>
      <c r="C939" s="36"/>
      <c r="D939" s="138"/>
      <c r="E939" s="267"/>
      <c r="F939" s="262"/>
      <c r="G939" s="41" t="str">
        <f>VLOOKUP(C939,'[2]Acha Air Sales Price List'!$B$1:$D$65536,3,FALSE)</f>
        <v>Exchange rate :</v>
      </c>
      <c r="H939" s="21">
        <f>ROUND(IF(ISBLANK(C939),0,VLOOKUP(C939,'[2]Acha Air Sales Price List'!$B$1:$X$65536,12,FALSE)*$M$14),2)</f>
        <v>0</v>
      </c>
      <c r="I939" s="22">
        <f t="shared" ref="I939:I1001" si="21">ROUND(IF(ISNUMBER(B939), H939*B939, 0),5)</f>
        <v>0</v>
      </c>
      <c r="J939" s="14"/>
    </row>
    <row r="940" spans="1:10" ht="35.1" hidden="1" customHeight="1">
      <c r="A940" s="13"/>
      <c r="B940" s="1"/>
      <c r="C940" s="36"/>
      <c r="D940" s="138"/>
      <c r="E940" s="267"/>
      <c r="F940" s="262"/>
      <c r="G940" s="41" t="str">
        <f>VLOOKUP(C940,'[2]Acha Air Sales Price List'!$B$1:$D$65536,3,FALSE)</f>
        <v>Exchange rate :</v>
      </c>
      <c r="H940" s="21">
        <f>ROUND(IF(ISBLANK(C940),0,VLOOKUP(C940,'[2]Acha Air Sales Price List'!$B$1:$X$65536,12,FALSE)*$M$14),2)</f>
        <v>0</v>
      </c>
      <c r="I940" s="22">
        <f t="shared" si="21"/>
        <v>0</v>
      </c>
      <c r="J940" s="14"/>
    </row>
    <row r="941" spans="1:10" ht="35.1" hidden="1" customHeight="1">
      <c r="A941" s="13"/>
      <c r="B941" s="1"/>
      <c r="C941" s="36"/>
      <c r="D941" s="138"/>
      <c r="E941" s="267"/>
      <c r="F941" s="262"/>
      <c r="G941" s="41" t="str">
        <f>VLOOKUP(C941,'[2]Acha Air Sales Price List'!$B$1:$D$65536,3,FALSE)</f>
        <v>Exchange rate :</v>
      </c>
      <c r="H941" s="21">
        <f>ROUND(IF(ISBLANK(C941),0,VLOOKUP(C941,'[2]Acha Air Sales Price List'!$B$1:$X$65536,12,FALSE)*$M$14),2)</f>
        <v>0</v>
      </c>
      <c r="I941" s="22">
        <f t="shared" si="21"/>
        <v>0</v>
      </c>
      <c r="J941" s="14"/>
    </row>
    <row r="942" spans="1:10" ht="35.1" hidden="1" customHeight="1">
      <c r="A942" s="13"/>
      <c r="B942" s="1"/>
      <c r="C942" s="36"/>
      <c r="D942" s="138"/>
      <c r="E942" s="267"/>
      <c r="F942" s="262"/>
      <c r="G942" s="41" t="str">
        <f>VLOOKUP(C942,'[2]Acha Air Sales Price List'!$B$1:$D$65536,3,FALSE)</f>
        <v>Exchange rate :</v>
      </c>
      <c r="H942" s="21">
        <f>ROUND(IF(ISBLANK(C942),0,VLOOKUP(C942,'[2]Acha Air Sales Price List'!$B$1:$X$65536,12,FALSE)*$M$14),2)</f>
        <v>0</v>
      </c>
      <c r="I942" s="22">
        <f t="shared" si="21"/>
        <v>0</v>
      </c>
      <c r="J942" s="14"/>
    </row>
    <row r="943" spans="1:10" ht="35.1" hidden="1" customHeight="1">
      <c r="A943" s="13"/>
      <c r="B943" s="1"/>
      <c r="C943" s="36"/>
      <c r="D943" s="138"/>
      <c r="E943" s="267"/>
      <c r="F943" s="262"/>
      <c r="G943" s="41" t="str">
        <f>VLOOKUP(C943,'[2]Acha Air Sales Price List'!$B$1:$D$65536,3,FALSE)</f>
        <v>Exchange rate :</v>
      </c>
      <c r="H943" s="21">
        <f>ROUND(IF(ISBLANK(C943),0,VLOOKUP(C943,'[2]Acha Air Sales Price List'!$B$1:$X$65536,12,FALSE)*$M$14),2)</f>
        <v>0</v>
      </c>
      <c r="I943" s="22">
        <f t="shared" si="21"/>
        <v>0</v>
      </c>
      <c r="J943" s="14"/>
    </row>
    <row r="944" spans="1:10" ht="35.1" hidden="1" customHeight="1">
      <c r="A944" s="13"/>
      <c r="B944" s="1"/>
      <c r="C944" s="36"/>
      <c r="D944" s="138"/>
      <c r="E944" s="267"/>
      <c r="F944" s="262"/>
      <c r="G944" s="41" t="str">
        <f>VLOOKUP(C944,'[2]Acha Air Sales Price List'!$B$1:$D$65536,3,FALSE)</f>
        <v>Exchange rate :</v>
      </c>
      <c r="H944" s="21">
        <f>ROUND(IF(ISBLANK(C944),0,VLOOKUP(C944,'[2]Acha Air Sales Price List'!$B$1:$X$65536,12,FALSE)*$M$14),2)</f>
        <v>0</v>
      </c>
      <c r="I944" s="22">
        <f t="shared" si="21"/>
        <v>0</v>
      </c>
      <c r="J944" s="14"/>
    </row>
    <row r="945" spans="1:10" ht="35.1" hidden="1" customHeight="1">
      <c r="A945" s="13"/>
      <c r="B945" s="1"/>
      <c r="C945" s="36"/>
      <c r="D945" s="138"/>
      <c r="E945" s="267"/>
      <c r="F945" s="262"/>
      <c r="G945" s="41" t="str">
        <f>VLOOKUP(C945,'[2]Acha Air Sales Price List'!$B$1:$D$65536,3,FALSE)</f>
        <v>Exchange rate :</v>
      </c>
      <c r="H945" s="21">
        <f>ROUND(IF(ISBLANK(C945),0,VLOOKUP(C945,'[2]Acha Air Sales Price List'!$B$1:$X$65536,12,FALSE)*$M$14),2)</f>
        <v>0</v>
      </c>
      <c r="I945" s="22">
        <f t="shared" si="21"/>
        <v>0</v>
      </c>
      <c r="J945" s="14"/>
    </row>
    <row r="946" spans="1:10" ht="35.1" hidden="1" customHeight="1">
      <c r="A946" s="13"/>
      <c r="B946" s="1"/>
      <c r="C946" s="36"/>
      <c r="D946" s="138"/>
      <c r="E946" s="267"/>
      <c r="F946" s="262"/>
      <c r="G946" s="41" t="str">
        <f>VLOOKUP(C946,'[2]Acha Air Sales Price List'!$B$1:$D$65536,3,FALSE)</f>
        <v>Exchange rate :</v>
      </c>
      <c r="H946" s="21">
        <f>ROUND(IF(ISBLANK(C946),0,VLOOKUP(C946,'[2]Acha Air Sales Price List'!$B$1:$X$65536,12,FALSE)*$M$14),2)</f>
        <v>0</v>
      </c>
      <c r="I946" s="22">
        <f t="shared" si="21"/>
        <v>0</v>
      </c>
      <c r="J946" s="14"/>
    </row>
    <row r="947" spans="1:10" ht="35.1" hidden="1" customHeight="1">
      <c r="A947" s="13"/>
      <c r="B947" s="1"/>
      <c r="C947" s="36"/>
      <c r="D947" s="138"/>
      <c r="E947" s="267"/>
      <c r="F947" s="262"/>
      <c r="G947" s="41" t="str">
        <f>VLOOKUP(C947,'[2]Acha Air Sales Price List'!$B$1:$D$65536,3,FALSE)</f>
        <v>Exchange rate :</v>
      </c>
      <c r="H947" s="21">
        <f>ROUND(IF(ISBLANK(C947),0,VLOOKUP(C947,'[2]Acha Air Sales Price List'!$B$1:$X$65536,12,FALSE)*$M$14),2)</f>
        <v>0</v>
      </c>
      <c r="I947" s="22">
        <f t="shared" si="21"/>
        <v>0</v>
      </c>
      <c r="J947" s="14"/>
    </row>
    <row r="948" spans="1:10" ht="35.1" hidden="1" customHeight="1">
      <c r="A948" s="13"/>
      <c r="B948" s="1"/>
      <c r="C948" s="36"/>
      <c r="D948" s="138"/>
      <c r="E948" s="267"/>
      <c r="F948" s="262"/>
      <c r="G948" s="41" t="str">
        <f>VLOOKUP(C948,'[2]Acha Air Sales Price List'!$B$1:$D$65536,3,FALSE)</f>
        <v>Exchange rate :</v>
      </c>
      <c r="H948" s="21">
        <f>ROUND(IF(ISBLANK(C948),0,VLOOKUP(C948,'[2]Acha Air Sales Price List'!$B$1:$X$65536,12,FALSE)*$M$14),2)</f>
        <v>0</v>
      </c>
      <c r="I948" s="22">
        <f t="shared" si="21"/>
        <v>0</v>
      </c>
      <c r="J948" s="14"/>
    </row>
    <row r="949" spans="1:10" ht="35.1" hidden="1" customHeight="1">
      <c r="A949" s="13"/>
      <c r="B949" s="1"/>
      <c r="C949" s="36"/>
      <c r="D949" s="138"/>
      <c r="E949" s="267"/>
      <c r="F949" s="262"/>
      <c r="G949" s="41" t="str">
        <f>VLOOKUP(C949,'[2]Acha Air Sales Price List'!$B$1:$D$65536,3,FALSE)</f>
        <v>Exchange rate :</v>
      </c>
      <c r="H949" s="21">
        <f>ROUND(IF(ISBLANK(C949),0,VLOOKUP(C949,'[2]Acha Air Sales Price List'!$B$1:$X$65536,12,FALSE)*$M$14),2)</f>
        <v>0</v>
      </c>
      <c r="I949" s="22">
        <f t="shared" si="21"/>
        <v>0</v>
      </c>
      <c r="J949" s="14"/>
    </row>
    <row r="950" spans="1:10" ht="35.1" hidden="1" customHeight="1">
      <c r="A950" s="13"/>
      <c r="B950" s="1"/>
      <c r="C950" s="36"/>
      <c r="D950" s="138"/>
      <c r="E950" s="267"/>
      <c r="F950" s="262"/>
      <c r="G950" s="41" t="str">
        <f>VLOOKUP(C950,'[2]Acha Air Sales Price List'!$B$1:$D$65536,3,FALSE)</f>
        <v>Exchange rate :</v>
      </c>
      <c r="H950" s="21">
        <f>ROUND(IF(ISBLANK(C950),0,VLOOKUP(C950,'[2]Acha Air Sales Price List'!$B$1:$X$65536,12,FALSE)*$M$14),2)</f>
        <v>0</v>
      </c>
      <c r="I950" s="22">
        <f t="shared" si="21"/>
        <v>0</v>
      </c>
      <c r="J950" s="14"/>
    </row>
    <row r="951" spans="1:10" ht="35.1" hidden="1" customHeight="1">
      <c r="A951" s="13"/>
      <c r="B951" s="1"/>
      <c r="C951" s="36"/>
      <c r="D951" s="138"/>
      <c r="E951" s="267"/>
      <c r="F951" s="262"/>
      <c r="G951" s="41" t="str">
        <f>VLOOKUP(C951,'[2]Acha Air Sales Price List'!$B$1:$D$65536,3,FALSE)</f>
        <v>Exchange rate :</v>
      </c>
      <c r="H951" s="21">
        <f>ROUND(IF(ISBLANK(C951),0,VLOOKUP(C951,'[2]Acha Air Sales Price List'!$B$1:$X$65536,12,FALSE)*$M$14),2)</f>
        <v>0</v>
      </c>
      <c r="I951" s="22">
        <f t="shared" si="21"/>
        <v>0</v>
      </c>
      <c r="J951" s="14"/>
    </row>
    <row r="952" spans="1:10" ht="35.1" hidden="1" customHeight="1">
      <c r="A952" s="13"/>
      <c r="B952" s="1"/>
      <c r="C952" s="36"/>
      <c r="D952" s="138"/>
      <c r="E952" s="267"/>
      <c r="F952" s="262"/>
      <c r="G952" s="41" t="str">
        <f>VLOOKUP(C952,'[2]Acha Air Sales Price List'!$B$1:$D$65536,3,FALSE)</f>
        <v>Exchange rate :</v>
      </c>
      <c r="H952" s="21">
        <f>ROUND(IF(ISBLANK(C952),0,VLOOKUP(C952,'[2]Acha Air Sales Price List'!$B$1:$X$65536,12,FALSE)*$M$14),2)</f>
        <v>0</v>
      </c>
      <c r="I952" s="22">
        <f t="shared" si="21"/>
        <v>0</v>
      </c>
      <c r="J952" s="14"/>
    </row>
    <row r="953" spans="1:10" ht="35.1" hidden="1" customHeight="1">
      <c r="A953" s="13"/>
      <c r="B953" s="1"/>
      <c r="C953" s="36"/>
      <c r="D953" s="138"/>
      <c r="E953" s="267"/>
      <c r="F953" s="262"/>
      <c r="G953" s="41" t="str">
        <f>VLOOKUP(C953,'[2]Acha Air Sales Price List'!$B$1:$D$65536,3,FALSE)</f>
        <v>Exchange rate :</v>
      </c>
      <c r="H953" s="21">
        <f>ROUND(IF(ISBLANK(C953),0,VLOOKUP(C953,'[2]Acha Air Sales Price List'!$B$1:$X$65536,12,FALSE)*$M$14),2)</f>
        <v>0</v>
      </c>
      <c r="I953" s="22">
        <f t="shared" si="21"/>
        <v>0</v>
      </c>
      <c r="J953" s="14"/>
    </row>
    <row r="954" spans="1:10" ht="35.1" hidden="1" customHeight="1">
      <c r="A954" s="13"/>
      <c r="B954" s="1"/>
      <c r="C954" s="36"/>
      <c r="D954" s="138"/>
      <c r="E954" s="267"/>
      <c r="F954" s="262"/>
      <c r="G954" s="41" t="str">
        <f>VLOOKUP(C954,'[2]Acha Air Sales Price List'!$B$1:$D$65536,3,FALSE)</f>
        <v>Exchange rate :</v>
      </c>
      <c r="H954" s="21">
        <f>ROUND(IF(ISBLANK(C954),0,VLOOKUP(C954,'[2]Acha Air Sales Price List'!$B$1:$X$65536,12,FALSE)*$M$14),2)</f>
        <v>0</v>
      </c>
      <c r="I954" s="22">
        <f t="shared" si="21"/>
        <v>0</v>
      </c>
      <c r="J954" s="14"/>
    </row>
    <row r="955" spans="1:10" ht="35.1" hidden="1" customHeight="1">
      <c r="A955" s="13"/>
      <c r="B955" s="1"/>
      <c r="C955" s="36"/>
      <c r="D955" s="138"/>
      <c r="E955" s="267"/>
      <c r="F955" s="262"/>
      <c r="G955" s="41" t="str">
        <f>VLOOKUP(C955,'[2]Acha Air Sales Price List'!$B$1:$D$65536,3,FALSE)</f>
        <v>Exchange rate :</v>
      </c>
      <c r="H955" s="21">
        <f>ROUND(IF(ISBLANK(C955),0,VLOOKUP(C955,'[2]Acha Air Sales Price List'!$B$1:$X$65536,12,FALSE)*$M$14),2)</f>
        <v>0</v>
      </c>
      <c r="I955" s="22">
        <f t="shared" si="21"/>
        <v>0</v>
      </c>
      <c r="J955" s="14"/>
    </row>
    <row r="956" spans="1:10" ht="35.1" hidden="1" customHeight="1">
      <c r="A956" s="13"/>
      <c r="B956" s="1"/>
      <c r="C956" s="36"/>
      <c r="D956" s="138"/>
      <c r="E956" s="267"/>
      <c r="F956" s="262"/>
      <c r="G956" s="41" t="str">
        <f>VLOOKUP(C956,'[2]Acha Air Sales Price List'!$B$1:$D$65536,3,FALSE)</f>
        <v>Exchange rate :</v>
      </c>
      <c r="H956" s="21">
        <f>ROUND(IF(ISBLANK(C956),0,VLOOKUP(C956,'[2]Acha Air Sales Price List'!$B$1:$X$65536,12,FALSE)*$M$14),2)</f>
        <v>0</v>
      </c>
      <c r="I956" s="22">
        <f t="shared" si="21"/>
        <v>0</v>
      </c>
      <c r="J956" s="14"/>
    </row>
    <row r="957" spans="1:10" ht="35.1" hidden="1" customHeight="1">
      <c r="A957" s="13"/>
      <c r="B957" s="1"/>
      <c r="C957" s="36"/>
      <c r="D957" s="138"/>
      <c r="E957" s="267"/>
      <c r="F957" s="262"/>
      <c r="G957" s="41" t="str">
        <f>VLOOKUP(C957,'[2]Acha Air Sales Price List'!$B$1:$D$65536,3,FALSE)</f>
        <v>Exchange rate :</v>
      </c>
      <c r="H957" s="21">
        <f>ROUND(IF(ISBLANK(C957),0,VLOOKUP(C957,'[2]Acha Air Sales Price List'!$B$1:$X$65536,12,FALSE)*$M$14),2)</f>
        <v>0</v>
      </c>
      <c r="I957" s="22">
        <f t="shared" si="21"/>
        <v>0</v>
      </c>
      <c r="J957" s="14"/>
    </row>
    <row r="958" spans="1:10" ht="35.1" hidden="1" customHeight="1">
      <c r="A958" s="13"/>
      <c r="B958" s="1"/>
      <c r="C958" s="36"/>
      <c r="D958" s="138"/>
      <c r="E958" s="267"/>
      <c r="F958" s="262"/>
      <c r="G958" s="41" t="str">
        <f>VLOOKUP(C958,'[2]Acha Air Sales Price List'!$B$1:$D$65536,3,FALSE)</f>
        <v>Exchange rate :</v>
      </c>
      <c r="H958" s="21">
        <f>ROUND(IF(ISBLANK(C958),0,VLOOKUP(C958,'[2]Acha Air Sales Price List'!$B$1:$X$65536,12,FALSE)*$M$14),2)</f>
        <v>0</v>
      </c>
      <c r="I958" s="22">
        <f t="shared" si="21"/>
        <v>0</v>
      </c>
      <c r="J958" s="14"/>
    </row>
    <row r="959" spans="1:10" ht="35.1" hidden="1" customHeight="1">
      <c r="A959" s="13"/>
      <c r="B959" s="1"/>
      <c r="C959" s="36"/>
      <c r="D959" s="138"/>
      <c r="E959" s="267"/>
      <c r="F959" s="262"/>
      <c r="G959" s="41" t="str">
        <f>VLOOKUP(C959,'[2]Acha Air Sales Price List'!$B$1:$D$65536,3,FALSE)</f>
        <v>Exchange rate :</v>
      </c>
      <c r="H959" s="21">
        <f>ROUND(IF(ISBLANK(C959),0,VLOOKUP(C959,'[2]Acha Air Sales Price List'!$B$1:$X$65536,12,FALSE)*$M$14),2)</f>
        <v>0</v>
      </c>
      <c r="I959" s="22">
        <f t="shared" si="21"/>
        <v>0</v>
      </c>
      <c r="J959" s="14"/>
    </row>
    <row r="960" spans="1:10" ht="35.1" hidden="1" customHeight="1">
      <c r="A960" s="13"/>
      <c r="B960" s="1"/>
      <c r="C960" s="36"/>
      <c r="D960" s="138"/>
      <c r="E960" s="267"/>
      <c r="F960" s="262"/>
      <c r="G960" s="41" t="str">
        <f>VLOOKUP(C960,'[2]Acha Air Sales Price List'!$B$1:$D$65536,3,FALSE)</f>
        <v>Exchange rate :</v>
      </c>
      <c r="H960" s="21">
        <f>ROUND(IF(ISBLANK(C960),0,VLOOKUP(C960,'[2]Acha Air Sales Price List'!$B$1:$X$65536,12,FALSE)*$M$14),2)</f>
        <v>0</v>
      </c>
      <c r="I960" s="22">
        <f t="shared" si="21"/>
        <v>0</v>
      </c>
      <c r="J960" s="14"/>
    </row>
    <row r="961" spans="1:10" ht="35.1" hidden="1" customHeight="1">
      <c r="A961" s="13"/>
      <c r="B961" s="1"/>
      <c r="C961" s="36"/>
      <c r="D961" s="138"/>
      <c r="E961" s="267"/>
      <c r="F961" s="262"/>
      <c r="G961" s="41" t="str">
        <f>VLOOKUP(C961,'[2]Acha Air Sales Price List'!$B$1:$D$65536,3,FALSE)</f>
        <v>Exchange rate :</v>
      </c>
      <c r="H961" s="21">
        <f>ROUND(IF(ISBLANK(C961),0,VLOOKUP(C961,'[2]Acha Air Sales Price List'!$B$1:$X$65536,12,FALSE)*$M$14),2)</f>
        <v>0</v>
      </c>
      <c r="I961" s="22">
        <f t="shared" si="21"/>
        <v>0</v>
      </c>
      <c r="J961" s="14"/>
    </row>
    <row r="962" spans="1:10" ht="35.1" hidden="1" customHeight="1">
      <c r="A962" s="13"/>
      <c r="B962" s="1"/>
      <c r="C962" s="36"/>
      <c r="D962" s="138"/>
      <c r="E962" s="267"/>
      <c r="F962" s="262"/>
      <c r="G962" s="41" t="str">
        <f>VLOOKUP(C962,'[2]Acha Air Sales Price List'!$B$1:$D$65536,3,FALSE)</f>
        <v>Exchange rate :</v>
      </c>
      <c r="H962" s="21">
        <f>ROUND(IF(ISBLANK(C962),0,VLOOKUP(C962,'[2]Acha Air Sales Price List'!$B$1:$X$65536,12,FALSE)*$M$14),2)</f>
        <v>0</v>
      </c>
      <c r="I962" s="22">
        <f t="shared" si="21"/>
        <v>0</v>
      </c>
      <c r="J962" s="14"/>
    </row>
    <row r="963" spans="1:10" ht="35.1" hidden="1" customHeight="1">
      <c r="A963" s="13"/>
      <c r="B963" s="1"/>
      <c r="C963" s="36"/>
      <c r="D963" s="138"/>
      <c r="E963" s="267"/>
      <c r="F963" s="262"/>
      <c r="G963" s="41" t="str">
        <f>VLOOKUP(C963,'[2]Acha Air Sales Price List'!$B$1:$D$65536,3,FALSE)</f>
        <v>Exchange rate :</v>
      </c>
      <c r="H963" s="21">
        <f>ROUND(IF(ISBLANK(C963),0,VLOOKUP(C963,'[2]Acha Air Sales Price List'!$B$1:$X$65536,12,FALSE)*$M$14),2)</f>
        <v>0</v>
      </c>
      <c r="I963" s="22">
        <f t="shared" si="21"/>
        <v>0</v>
      </c>
      <c r="J963" s="14"/>
    </row>
    <row r="964" spans="1:10" ht="35.1" hidden="1" customHeight="1">
      <c r="A964" s="13"/>
      <c r="B964" s="1"/>
      <c r="C964" s="36"/>
      <c r="D964" s="138"/>
      <c r="E964" s="267"/>
      <c r="F964" s="262"/>
      <c r="G964" s="41" t="str">
        <f>VLOOKUP(C964,'[2]Acha Air Sales Price List'!$B$1:$D$65536,3,FALSE)</f>
        <v>Exchange rate :</v>
      </c>
      <c r="H964" s="21">
        <f>ROUND(IF(ISBLANK(C964),0,VLOOKUP(C964,'[2]Acha Air Sales Price List'!$B$1:$X$65536,12,FALSE)*$M$14),2)</f>
        <v>0</v>
      </c>
      <c r="I964" s="22">
        <f t="shared" si="21"/>
        <v>0</v>
      </c>
      <c r="J964" s="14"/>
    </row>
    <row r="965" spans="1:10" ht="35.1" hidden="1" customHeight="1">
      <c r="A965" s="13"/>
      <c r="B965" s="1"/>
      <c r="C965" s="36"/>
      <c r="D965" s="138"/>
      <c r="E965" s="267"/>
      <c r="F965" s="262"/>
      <c r="G965" s="41" t="str">
        <f>VLOOKUP(C965,'[2]Acha Air Sales Price List'!$B$1:$D$65536,3,FALSE)</f>
        <v>Exchange rate :</v>
      </c>
      <c r="H965" s="21">
        <f>ROUND(IF(ISBLANK(C965),0,VLOOKUP(C965,'[2]Acha Air Sales Price List'!$B$1:$X$65536,12,FALSE)*$M$14),2)</f>
        <v>0</v>
      </c>
      <c r="I965" s="22">
        <f t="shared" si="21"/>
        <v>0</v>
      </c>
      <c r="J965" s="14"/>
    </row>
    <row r="966" spans="1:10" ht="35.1" hidden="1" customHeight="1">
      <c r="A966" s="13"/>
      <c r="B966" s="1"/>
      <c r="C966" s="36"/>
      <c r="D966" s="138"/>
      <c r="E966" s="267"/>
      <c r="F966" s="262"/>
      <c r="G966" s="41" t="str">
        <f>VLOOKUP(C966,'[2]Acha Air Sales Price List'!$B$1:$D$65536,3,FALSE)</f>
        <v>Exchange rate :</v>
      </c>
      <c r="H966" s="21">
        <f>ROUND(IF(ISBLANK(C966),0,VLOOKUP(C966,'[2]Acha Air Sales Price List'!$B$1:$X$65536,12,FALSE)*$M$14),2)</f>
        <v>0</v>
      </c>
      <c r="I966" s="22">
        <f t="shared" si="21"/>
        <v>0</v>
      </c>
      <c r="J966" s="14"/>
    </row>
    <row r="967" spans="1:10" ht="35.1" hidden="1" customHeight="1">
      <c r="A967" s="13"/>
      <c r="B967" s="1"/>
      <c r="C967" s="36"/>
      <c r="D967" s="138"/>
      <c r="E967" s="267"/>
      <c r="F967" s="262"/>
      <c r="G967" s="41" t="str">
        <f>VLOOKUP(C967,'[2]Acha Air Sales Price List'!$B$1:$D$65536,3,FALSE)</f>
        <v>Exchange rate :</v>
      </c>
      <c r="H967" s="21">
        <f>ROUND(IF(ISBLANK(C967),0,VLOOKUP(C967,'[2]Acha Air Sales Price List'!$B$1:$X$65536,12,FALSE)*$M$14),2)</f>
        <v>0</v>
      </c>
      <c r="I967" s="22">
        <f t="shared" si="21"/>
        <v>0</v>
      </c>
      <c r="J967" s="14"/>
    </row>
    <row r="968" spans="1:10" ht="35.1" hidden="1" customHeight="1">
      <c r="A968" s="13"/>
      <c r="B968" s="1"/>
      <c r="C968" s="36"/>
      <c r="D968" s="138"/>
      <c r="E968" s="267"/>
      <c r="F968" s="262"/>
      <c r="G968" s="41" t="str">
        <f>VLOOKUP(C968,'[2]Acha Air Sales Price List'!$B$1:$D$65536,3,FALSE)</f>
        <v>Exchange rate :</v>
      </c>
      <c r="H968" s="21">
        <f>ROUND(IF(ISBLANK(C968),0,VLOOKUP(C968,'[2]Acha Air Sales Price List'!$B$1:$X$65536,12,FALSE)*$M$14),2)</f>
        <v>0</v>
      </c>
      <c r="I968" s="22">
        <f t="shared" si="21"/>
        <v>0</v>
      </c>
      <c r="J968" s="14"/>
    </row>
    <row r="969" spans="1:10" ht="35.1" hidden="1" customHeight="1">
      <c r="A969" s="13"/>
      <c r="B969" s="1"/>
      <c r="C969" s="36"/>
      <c r="D969" s="138"/>
      <c r="E969" s="267"/>
      <c r="F969" s="262"/>
      <c r="G969" s="41" t="str">
        <f>VLOOKUP(C969,'[2]Acha Air Sales Price List'!$B$1:$D$65536,3,FALSE)</f>
        <v>Exchange rate :</v>
      </c>
      <c r="H969" s="21">
        <f>ROUND(IF(ISBLANK(C969),0,VLOOKUP(C969,'[2]Acha Air Sales Price List'!$B$1:$X$65536,12,FALSE)*$M$14),2)</f>
        <v>0</v>
      </c>
      <c r="I969" s="22">
        <f t="shared" si="21"/>
        <v>0</v>
      </c>
      <c r="J969" s="14"/>
    </row>
    <row r="970" spans="1:10" ht="35.1" hidden="1" customHeight="1">
      <c r="A970" s="13"/>
      <c r="B970" s="1"/>
      <c r="C970" s="36"/>
      <c r="D970" s="138"/>
      <c r="E970" s="267"/>
      <c r="F970" s="262"/>
      <c r="G970" s="41" t="str">
        <f>VLOOKUP(C970,'[2]Acha Air Sales Price List'!$B$1:$D$65536,3,FALSE)</f>
        <v>Exchange rate :</v>
      </c>
      <c r="H970" s="21">
        <f>ROUND(IF(ISBLANK(C970),0,VLOOKUP(C970,'[2]Acha Air Sales Price List'!$B$1:$X$65536,12,FALSE)*$M$14),2)</f>
        <v>0</v>
      </c>
      <c r="I970" s="22">
        <f t="shared" si="21"/>
        <v>0</v>
      </c>
      <c r="J970" s="14"/>
    </row>
    <row r="971" spans="1:10" ht="35.1" hidden="1" customHeight="1">
      <c r="A971" s="13"/>
      <c r="B971" s="1"/>
      <c r="C971" s="36"/>
      <c r="D971" s="138"/>
      <c r="E971" s="267"/>
      <c r="F971" s="262"/>
      <c r="G971" s="41" t="str">
        <f>VLOOKUP(C971,'[2]Acha Air Sales Price List'!$B$1:$D$65536,3,FALSE)</f>
        <v>Exchange rate :</v>
      </c>
      <c r="H971" s="21">
        <f>ROUND(IF(ISBLANK(C971),0,VLOOKUP(C971,'[2]Acha Air Sales Price List'!$B$1:$X$65536,12,FALSE)*$M$14),2)</f>
        <v>0</v>
      </c>
      <c r="I971" s="22">
        <f t="shared" si="21"/>
        <v>0</v>
      </c>
      <c r="J971" s="14"/>
    </row>
    <row r="972" spans="1:10" ht="35.1" hidden="1" customHeight="1">
      <c r="A972" s="13"/>
      <c r="B972" s="1"/>
      <c r="C972" s="36"/>
      <c r="D972" s="138"/>
      <c r="E972" s="267"/>
      <c r="F972" s="262"/>
      <c r="G972" s="41" t="str">
        <f>VLOOKUP(C972,'[2]Acha Air Sales Price List'!$B$1:$D$65536,3,FALSE)</f>
        <v>Exchange rate :</v>
      </c>
      <c r="H972" s="21">
        <f>ROUND(IF(ISBLANK(C972),0,VLOOKUP(C972,'[2]Acha Air Sales Price List'!$B$1:$X$65536,12,FALSE)*$M$14),2)</f>
        <v>0</v>
      </c>
      <c r="I972" s="22">
        <f t="shared" si="21"/>
        <v>0</v>
      </c>
      <c r="J972" s="14"/>
    </row>
    <row r="973" spans="1:10" ht="35.1" hidden="1" customHeight="1">
      <c r="A973" s="13"/>
      <c r="B973" s="1"/>
      <c r="C973" s="36"/>
      <c r="D973" s="138"/>
      <c r="E973" s="267"/>
      <c r="F973" s="262"/>
      <c r="G973" s="41" t="str">
        <f>VLOOKUP(C973,'[2]Acha Air Sales Price List'!$B$1:$D$65536,3,FALSE)</f>
        <v>Exchange rate :</v>
      </c>
      <c r="H973" s="21">
        <f>ROUND(IF(ISBLANK(C973),0,VLOOKUP(C973,'[2]Acha Air Sales Price List'!$B$1:$X$65536,12,FALSE)*$M$14),2)</f>
        <v>0</v>
      </c>
      <c r="I973" s="22">
        <f t="shared" si="21"/>
        <v>0</v>
      </c>
      <c r="J973" s="14"/>
    </row>
    <row r="974" spans="1:10" ht="35.1" hidden="1" customHeight="1">
      <c r="A974" s="13"/>
      <c r="B974" s="1"/>
      <c r="C974" s="36"/>
      <c r="D974" s="138"/>
      <c r="E974" s="267"/>
      <c r="F974" s="262"/>
      <c r="G974" s="41" t="str">
        <f>VLOOKUP(C974,'[2]Acha Air Sales Price List'!$B$1:$D$65536,3,FALSE)</f>
        <v>Exchange rate :</v>
      </c>
      <c r="H974" s="21">
        <f>ROUND(IF(ISBLANK(C974),0,VLOOKUP(C974,'[2]Acha Air Sales Price List'!$B$1:$X$65536,12,FALSE)*$M$14),2)</f>
        <v>0</v>
      </c>
      <c r="I974" s="22">
        <f t="shared" si="21"/>
        <v>0</v>
      </c>
      <c r="J974" s="14"/>
    </row>
    <row r="975" spans="1:10" ht="35.1" hidden="1" customHeight="1">
      <c r="A975" s="13"/>
      <c r="B975" s="1"/>
      <c r="C975" s="37"/>
      <c r="D975" s="119"/>
      <c r="E975" s="267"/>
      <c r="F975" s="262"/>
      <c r="G975" s="41" t="str">
        <f>VLOOKUP(C975,'[2]Acha Air Sales Price List'!$B$1:$D$65536,3,FALSE)</f>
        <v>Exchange rate :</v>
      </c>
      <c r="H975" s="21">
        <f>ROUND(IF(ISBLANK(C975),0,VLOOKUP(C975,'[2]Acha Air Sales Price List'!$B$1:$X$65536,12,FALSE)*$M$14),2)</f>
        <v>0</v>
      </c>
      <c r="I975" s="22">
        <f t="shared" si="21"/>
        <v>0</v>
      </c>
      <c r="J975" s="14"/>
    </row>
    <row r="976" spans="1:10" ht="35.1" hidden="1" customHeight="1">
      <c r="A976" s="13"/>
      <c r="B976" s="1"/>
      <c r="C976" s="36"/>
      <c r="D976" s="138"/>
      <c r="E976" s="267"/>
      <c r="F976" s="262"/>
      <c r="G976" s="41" t="str">
        <f>VLOOKUP(C976,'[2]Acha Air Sales Price List'!$B$1:$D$65536,3,FALSE)</f>
        <v>Exchange rate :</v>
      </c>
      <c r="H976" s="21">
        <f>ROUND(IF(ISBLANK(C976),0,VLOOKUP(C976,'[2]Acha Air Sales Price List'!$B$1:$X$65536,12,FALSE)*$M$14),2)</f>
        <v>0</v>
      </c>
      <c r="I976" s="22">
        <f t="shared" si="21"/>
        <v>0</v>
      </c>
      <c r="J976" s="14"/>
    </row>
    <row r="977" spans="1:10" ht="35.1" hidden="1" customHeight="1">
      <c r="A977" s="13"/>
      <c r="B977" s="1"/>
      <c r="C977" s="36"/>
      <c r="D977" s="138"/>
      <c r="E977" s="267"/>
      <c r="F977" s="262"/>
      <c r="G977" s="41" t="str">
        <f>VLOOKUP(C977,'[2]Acha Air Sales Price List'!$B$1:$D$65536,3,FALSE)</f>
        <v>Exchange rate :</v>
      </c>
      <c r="H977" s="21">
        <f>ROUND(IF(ISBLANK(C977),0,VLOOKUP(C977,'[2]Acha Air Sales Price List'!$B$1:$X$65536,12,FALSE)*$M$14),2)</f>
        <v>0</v>
      </c>
      <c r="I977" s="22">
        <f t="shared" si="21"/>
        <v>0</v>
      </c>
      <c r="J977" s="14"/>
    </row>
    <row r="978" spans="1:10" ht="35.1" hidden="1" customHeight="1">
      <c r="A978" s="13"/>
      <c r="B978" s="1"/>
      <c r="C978" s="36"/>
      <c r="D978" s="138"/>
      <c r="E978" s="267"/>
      <c r="F978" s="262"/>
      <c r="G978" s="41" t="str">
        <f>VLOOKUP(C978,'[2]Acha Air Sales Price List'!$B$1:$D$65536,3,FALSE)</f>
        <v>Exchange rate :</v>
      </c>
      <c r="H978" s="21">
        <f>ROUND(IF(ISBLANK(C978),0,VLOOKUP(C978,'[2]Acha Air Sales Price List'!$B$1:$X$65536,12,FALSE)*$M$14),2)</f>
        <v>0</v>
      </c>
      <c r="I978" s="22">
        <f t="shared" si="21"/>
        <v>0</v>
      </c>
      <c r="J978" s="14"/>
    </row>
    <row r="979" spans="1:10" ht="35.1" hidden="1" customHeight="1">
      <c r="A979" s="13"/>
      <c r="B979" s="1"/>
      <c r="C979" s="36"/>
      <c r="D979" s="138"/>
      <c r="E979" s="267"/>
      <c r="F979" s="262"/>
      <c r="G979" s="41" t="str">
        <f>VLOOKUP(C979,'[2]Acha Air Sales Price List'!$B$1:$D$65536,3,FALSE)</f>
        <v>Exchange rate :</v>
      </c>
      <c r="H979" s="21">
        <f>ROUND(IF(ISBLANK(C979),0,VLOOKUP(C979,'[2]Acha Air Sales Price List'!$B$1:$X$65536,12,FALSE)*$M$14),2)</f>
        <v>0</v>
      </c>
      <c r="I979" s="22">
        <f t="shared" si="21"/>
        <v>0</v>
      </c>
      <c r="J979" s="14"/>
    </row>
    <row r="980" spans="1:10" ht="35.1" hidden="1" customHeight="1">
      <c r="A980" s="13"/>
      <c r="B980" s="1"/>
      <c r="C980" s="36"/>
      <c r="D980" s="138"/>
      <c r="E980" s="267"/>
      <c r="F980" s="262"/>
      <c r="G980" s="41" t="str">
        <f>VLOOKUP(C980,'[2]Acha Air Sales Price List'!$B$1:$D$65536,3,FALSE)</f>
        <v>Exchange rate :</v>
      </c>
      <c r="H980" s="21">
        <f>ROUND(IF(ISBLANK(C980),0,VLOOKUP(C980,'[2]Acha Air Sales Price List'!$B$1:$X$65536,12,FALSE)*$M$14),2)</f>
        <v>0</v>
      </c>
      <c r="I980" s="22">
        <f t="shared" si="21"/>
        <v>0</v>
      </c>
      <c r="J980" s="14"/>
    </row>
    <row r="981" spans="1:10" ht="35.1" hidden="1" customHeight="1">
      <c r="A981" s="13"/>
      <c r="B981" s="1"/>
      <c r="C981" s="36"/>
      <c r="D981" s="138"/>
      <c r="E981" s="267"/>
      <c r="F981" s="262"/>
      <c r="G981" s="41" t="str">
        <f>VLOOKUP(C981,'[2]Acha Air Sales Price List'!$B$1:$D$65536,3,FALSE)</f>
        <v>Exchange rate :</v>
      </c>
      <c r="H981" s="21">
        <f>ROUND(IF(ISBLANK(C981),0,VLOOKUP(C981,'[2]Acha Air Sales Price List'!$B$1:$X$65536,12,FALSE)*$M$14),2)</f>
        <v>0</v>
      </c>
      <c r="I981" s="22">
        <f t="shared" si="21"/>
        <v>0</v>
      </c>
      <c r="J981" s="14"/>
    </row>
    <row r="982" spans="1:10" ht="35.1" hidden="1" customHeight="1">
      <c r="A982" s="13"/>
      <c r="B982" s="1"/>
      <c r="C982" s="36"/>
      <c r="D982" s="138"/>
      <c r="E982" s="267"/>
      <c r="F982" s="262"/>
      <c r="G982" s="41" t="str">
        <f>VLOOKUP(C982,'[2]Acha Air Sales Price List'!$B$1:$D$65536,3,FALSE)</f>
        <v>Exchange rate :</v>
      </c>
      <c r="H982" s="21">
        <f>ROUND(IF(ISBLANK(C982),0,VLOOKUP(C982,'[2]Acha Air Sales Price List'!$B$1:$X$65536,12,FALSE)*$M$14),2)</f>
        <v>0</v>
      </c>
      <c r="I982" s="22">
        <f t="shared" si="21"/>
        <v>0</v>
      </c>
      <c r="J982" s="14"/>
    </row>
    <row r="983" spans="1:10" ht="35.1" hidden="1" customHeight="1">
      <c r="A983" s="13"/>
      <c r="B983" s="1"/>
      <c r="C983" s="36"/>
      <c r="D983" s="138"/>
      <c r="E983" s="267"/>
      <c r="F983" s="262"/>
      <c r="G983" s="41" t="str">
        <f>VLOOKUP(C983,'[2]Acha Air Sales Price List'!$B$1:$D$65536,3,FALSE)</f>
        <v>Exchange rate :</v>
      </c>
      <c r="H983" s="21">
        <f>ROUND(IF(ISBLANK(C983),0,VLOOKUP(C983,'[2]Acha Air Sales Price List'!$B$1:$X$65536,12,FALSE)*$M$14),2)</f>
        <v>0</v>
      </c>
      <c r="I983" s="22">
        <f t="shared" si="21"/>
        <v>0</v>
      </c>
      <c r="J983" s="14"/>
    </row>
    <row r="984" spans="1:10" ht="35.1" hidden="1" customHeight="1">
      <c r="A984" s="13"/>
      <c r="B984" s="1"/>
      <c r="C984" s="36"/>
      <c r="D984" s="138"/>
      <c r="E984" s="267"/>
      <c r="F984" s="262"/>
      <c r="G984" s="41" t="str">
        <f>VLOOKUP(C984,'[2]Acha Air Sales Price List'!$B$1:$D$65536,3,FALSE)</f>
        <v>Exchange rate :</v>
      </c>
      <c r="H984" s="21">
        <f>ROUND(IF(ISBLANK(C984),0,VLOOKUP(C984,'[2]Acha Air Sales Price List'!$B$1:$X$65536,12,FALSE)*$M$14),2)</f>
        <v>0</v>
      </c>
      <c r="I984" s="22">
        <f t="shared" si="21"/>
        <v>0</v>
      </c>
      <c r="J984" s="14"/>
    </row>
    <row r="985" spans="1:10" ht="35.1" hidden="1" customHeight="1">
      <c r="A985" s="13"/>
      <c r="B985" s="1"/>
      <c r="C985" s="36"/>
      <c r="D985" s="138"/>
      <c r="E985" s="267"/>
      <c r="F985" s="262"/>
      <c r="G985" s="41" t="str">
        <f>VLOOKUP(C985,'[2]Acha Air Sales Price List'!$B$1:$D$65536,3,FALSE)</f>
        <v>Exchange rate :</v>
      </c>
      <c r="H985" s="21">
        <f>ROUND(IF(ISBLANK(C985),0,VLOOKUP(C985,'[2]Acha Air Sales Price List'!$B$1:$X$65536,12,FALSE)*$M$14),2)</f>
        <v>0</v>
      </c>
      <c r="I985" s="22">
        <f t="shared" si="21"/>
        <v>0</v>
      </c>
      <c r="J985" s="14"/>
    </row>
    <row r="986" spans="1:10" ht="35.1" hidden="1" customHeight="1">
      <c r="A986" s="13"/>
      <c r="B986" s="1"/>
      <c r="C986" s="36"/>
      <c r="D986" s="138"/>
      <c r="E986" s="267"/>
      <c r="F986" s="262"/>
      <c r="G986" s="41" t="str">
        <f>VLOOKUP(C986,'[2]Acha Air Sales Price List'!$B$1:$D$65536,3,FALSE)</f>
        <v>Exchange rate :</v>
      </c>
      <c r="H986" s="21">
        <f>ROUND(IF(ISBLANK(C986),0,VLOOKUP(C986,'[2]Acha Air Sales Price List'!$B$1:$X$65536,12,FALSE)*$M$14),2)</f>
        <v>0</v>
      </c>
      <c r="I986" s="22">
        <f t="shared" si="21"/>
        <v>0</v>
      </c>
      <c r="J986" s="14"/>
    </row>
    <row r="987" spans="1:10" ht="35.1" hidden="1" customHeight="1">
      <c r="A987" s="13"/>
      <c r="B987" s="1"/>
      <c r="C987" s="36"/>
      <c r="D987" s="138"/>
      <c r="E987" s="267"/>
      <c r="F987" s="262"/>
      <c r="G987" s="41" t="str">
        <f>VLOOKUP(C987,'[2]Acha Air Sales Price List'!$B$1:$D$65536,3,FALSE)</f>
        <v>Exchange rate :</v>
      </c>
      <c r="H987" s="21">
        <f>ROUND(IF(ISBLANK(C987),0,VLOOKUP(C987,'[2]Acha Air Sales Price List'!$B$1:$X$65536,12,FALSE)*$M$14),2)</f>
        <v>0</v>
      </c>
      <c r="I987" s="22">
        <f t="shared" si="21"/>
        <v>0</v>
      </c>
      <c r="J987" s="14"/>
    </row>
    <row r="988" spans="1:10" ht="35.1" hidden="1" customHeight="1">
      <c r="A988" s="13"/>
      <c r="B988" s="1"/>
      <c r="C988" s="36"/>
      <c r="D988" s="138"/>
      <c r="E988" s="267"/>
      <c r="F988" s="262"/>
      <c r="G988" s="41" t="str">
        <f>VLOOKUP(C988,'[2]Acha Air Sales Price List'!$B$1:$D$65536,3,FALSE)</f>
        <v>Exchange rate :</v>
      </c>
      <c r="H988" s="21">
        <f>ROUND(IF(ISBLANK(C988),0,VLOOKUP(C988,'[2]Acha Air Sales Price List'!$B$1:$X$65536,12,FALSE)*$M$14),2)</f>
        <v>0</v>
      </c>
      <c r="I988" s="22">
        <f t="shared" si="21"/>
        <v>0</v>
      </c>
      <c r="J988" s="14"/>
    </row>
    <row r="989" spans="1:10" ht="35.1" hidden="1" customHeight="1">
      <c r="A989" s="13"/>
      <c r="B989" s="1"/>
      <c r="C989" s="36"/>
      <c r="D989" s="138"/>
      <c r="E989" s="267"/>
      <c r="F989" s="262"/>
      <c r="G989" s="41" t="str">
        <f>VLOOKUP(C989,'[2]Acha Air Sales Price List'!$B$1:$D$65536,3,FALSE)</f>
        <v>Exchange rate :</v>
      </c>
      <c r="H989" s="21">
        <f>ROUND(IF(ISBLANK(C989),0,VLOOKUP(C989,'[2]Acha Air Sales Price List'!$B$1:$X$65536,12,FALSE)*$M$14),2)</f>
        <v>0</v>
      </c>
      <c r="I989" s="22">
        <f t="shared" si="21"/>
        <v>0</v>
      </c>
      <c r="J989" s="14"/>
    </row>
    <row r="990" spans="1:10" ht="35.1" hidden="1" customHeight="1">
      <c r="A990" s="13"/>
      <c r="B990" s="1"/>
      <c r="C990" s="36"/>
      <c r="D990" s="138"/>
      <c r="E990" s="267"/>
      <c r="F990" s="262"/>
      <c r="G990" s="41" t="str">
        <f>VLOOKUP(C990,'[2]Acha Air Sales Price List'!$B$1:$D$65536,3,FALSE)</f>
        <v>Exchange rate :</v>
      </c>
      <c r="H990" s="21">
        <f>ROUND(IF(ISBLANK(C990),0,VLOOKUP(C990,'[2]Acha Air Sales Price List'!$B$1:$X$65536,12,FALSE)*$M$14),2)</f>
        <v>0</v>
      </c>
      <c r="I990" s="22">
        <f t="shared" si="21"/>
        <v>0</v>
      </c>
      <c r="J990" s="14"/>
    </row>
    <row r="991" spans="1:10" ht="35.1" hidden="1" customHeight="1">
      <c r="A991" s="13"/>
      <c r="B991" s="1"/>
      <c r="C991" s="36"/>
      <c r="D991" s="138"/>
      <c r="E991" s="267"/>
      <c r="F991" s="262"/>
      <c r="G991" s="41" t="str">
        <f>VLOOKUP(C991,'[2]Acha Air Sales Price List'!$B$1:$D$65536,3,FALSE)</f>
        <v>Exchange rate :</v>
      </c>
      <c r="H991" s="21">
        <f>ROUND(IF(ISBLANK(C991),0,VLOOKUP(C991,'[2]Acha Air Sales Price List'!$B$1:$X$65536,12,FALSE)*$M$14),2)</f>
        <v>0</v>
      </c>
      <c r="I991" s="22">
        <f t="shared" si="21"/>
        <v>0</v>
      </c>
      <c r="J991" s="14"/>
    </row>
    <row r="992" spans="1:10" ht="35.1" hidden="1" customHeight="1">
      <c r="A992" s="13"/>
      <c r="B992" s="1"/>
      <c r="C992" s="36"/>
      <c r="D992" s="138"/>
      <c r="E992" s="267"/>
      <c r="F992" s="262"/>
      <c r="G992" s="41" t="str">
        <f>VLOOKUP(C992,'[2]Acha Air Sales Price List'!$B$1:$D$65536,3,FALSE)</f>
        <v>Exchange rate :</v>
      </c>
      <c r="H992" s="21">
        <f>ROUND(IF(ISBLANK(C992),0,VLOOKUP(C992,'[2]Acha Air Sales Price List'!$B$1:$X$65536,12,FALSE)*$M$14),2)</f>
        <v>0</v>
      </c>
      <c r="I992" s="22">
        <f t="shared" si="21"/>
        <v>0</v>
      </c>
      <c r="J992" s="14"/>
    </row>
    <row r="993" spans="1:10" ht="35.1" hidden="1" customHeight="1">
      <c r="A993" s="13"/>
      <c r="B993" s="1"/>
      <c r="C993" s="36"/>
      <c r="D993" s="138"/>
      <c r="E993" s="267"/>
      <c r="F993" s="262"/>
      <c r="G993" s="41" t="str">
        <f>VLOOKUP(C993,'[2]Acha Air Sales Price List'!$B$1:$D$65536,3,FALSE)</f>
        <v>Exchange rate :</v>
      </c>
      <c r="H993" s="21">
        <f>ROUND(IF(ISBLANK(C993),0,VLOOKUP(C993,'[2]Acha Air Sales Price List'!$B$1:$X$65536,12,FALSE)*$M$14),2)</f>
        <v>0</v>
      </c>
      <c r="I993" s="22">
        <f t="shared" si="21"/>
        <v>0</v>
      </c>
      <c r="J993" s="14"/>
    </row>
    <row r="994" spans="1:10" ht="35.1" hidden="1" customHeight="1">
      <c r="A994" s="13"/>
      <c r="B994" s="1"/>
      <c r="C994" s="36"/>
      <c r="D994" s="138"/>
      <c r="E994" s="267"/>
      <c r="F994" s="262"/>
      <c r="G994" s="41" t="str">
        <f>VLOOKUP(C994,'[2]Acha Air Sales Price List'!$B$1:$D$65536,3,FALSE)</f>
        <v>Exchange rate :</v>
      </c>
      <c r="H994" s="21">
        <f>ROUND(IF(ISBLANK(C994),0,VLOOKUP(C994,'[2]Acha Air Sales Price List'!$B$1:$X$65536,12,FALSE)*$M$14),2)</f>
        <v>0</v>
      </c>
      <c r="I994" s="22">
        <f t="shared" si="21"/>
        <v>0</v>
      </c>
      <c r="J994" s="14"/>
    </row>
    <row r="995" spans="1:10" ht="35.1" hidden="1" customHeight="1">
      <c r="A995" s="13"/>
      <c r="B995" s="1"/>
      <c r="C995" s="36"/>
      <c r="D995" s="138"/>
      <c r="E995" s="267"/>
      <c r="F995" s="262"/>
      <c r="G995" s="41" t="str">
        <f>VLOOKUP(C995,'[2]Acha Air Sales Price List'!$B$1:$D$65536,3,FALSE)</f>
        <v>Exchange rate :</v>
      </c>
      <c r="H995" s="21">
        <f>ROUND(IF(ISBLANK(C995),0,VLOOKUP(C995,'[2]Acha Air Sales Price List'!$B$1:$X$65536,12,FALSE)*$M$14),2)</f>
        <v>0</v>
      </c>
      <c r="I995" s="22">
        <f t="shared" si="21"/>
        <v>0</v>
      </c>
      <c r="J995" s="14"/>
    </row>
    <row r="996" spans="1:10" ht="35.1" hidden="1" customHeight="1">
      <c r="A996" s="13"/>
      <c r="B996" s="1"/>
      <c r="C996" s="36"/>
      <c r="D996" s="138"/>
      <c r="E996" s="267"/>
      <c r="F996" s="262"/>
      <c r="G996" s="41" t="str">
        <f>VLOOKUP(C996,'[2]Acha Air Sales Price List'!$B$1:$D$65536,3,FALSE)</f>
        <v>Exchange rate :</v>
      </c>
      <c r="H996" s="21">
        <f>ROUND(IF(ISBLANK(C996),0,VLOOKUP(C996,'[2]Acha Air Sales Price List'!$B$1:$X$65536,12,FALSE)*$M$14),2)</f>
        <v>0</v>
      </c>
      <c r="I996" s="22">
        <f t="shared" si="21"/>
        <v>0</v>
      </c>
      <c r="J996" s="14"/>
    </row>
    <row r="997" spans="1:10" ht="35.1" hidden="1" customHeight="1">
      <c r="A997" s="13"/>
      <c r="B997" s="1"/>
      <c r="C997" s="36"/>
      <c r="D997" s="138"/>
      <c r="E997" s="267"/>
      <c r="F997" s="262"/>
      <c r="G997" s="41" t="str">
        <f>VLOOKUP(C997,'[2]Acha Air Sales Price List'!$B$1:$D$65536,3,FALSE)</f>
        <v>Exchange rate :</v>
      </c>
      <c r="H997" s="21">
        <f>ROUND(IF(ISBLANK(C997),0,VLOOKUP(C997,'[2]Acha Air Sales Price List'!$B$1:$X$65536,12,FALSE)*$M$14),2)</f>
        <v>0</v>
      </c>
      <c r="I997" s="22">
        <f t="shared" si="21"/>
        <v>0</v>
      </c>
      <c r="J997" s="14"/>
    </row>
    <row r="998" spans="1:10" ht="35.1" hidden="1" customHeight="1">
      <c r="A998" s="13"/>
      <c r="B998" s="1"/>
      <c r="C998" s="36"/>
      <c r="D998" s="138"/>
      <c r="E998" s="267"/>
      <c r="F998" s="262"/>
      <c r="G998" s="41" t="str">
        <f>VLOOKUP(C998,'[2]Acha Air Sales Price List'!$B$1:$D$65536,3,FALSE)</f>
        <v>Exchange rate :</v>
      </c>
      <c r="H998" s="21">
        <f>ROUND(IF(ISBLANK(C998),0,VLOOKUP(C998,'[2]Acha Air Sales Price List'!$B$1:$X$65536,12,FALSE)*$M$14),2)</f>
        <v>0</v>
      </c>
      <c r="I998" s="22">
        <f t="shared" si="21"/>
        <v>0</v>
      </c>
      <c r="J998" s="14"/>
    </row>
    <row r="999" spans="1:10" ht="35.1" hidden="1" customHeight="1">
      <c r="A999" s="13"/>
      <c r="B999" s="1"/>
      <c r="C999" s="36"/>
      <c r="D999" s="138"/>
      <c r="E999" s="267"/>
      <c r="F999" s="262"/>
      <c r="G999" s="41" t="str">
        <f>VLOOKUP(C999,'[2]Acha Air Sales Price List'!$B$1:$D$65536,3,FALSE)</f>
        <v>Exchange rate :</v>
      </c>
      <c r="H999" s="21">
        <f>ROUND(IF(ISBLANK(C999),0,VLOOKUP(C999,'[2]Acha Air Sales Price List'!$B$1:$X$65536,12,FALSE)*$M$14),2)</f>
        <v>0</v>
      </c>
      <c r="I999" s="22">
        <f t="shared" si="21"/>
        <v>0</v>
      </c>
      <c r="J999" s="14"/>
    </row>
    <row r="1000" spans="1:10" ht="35.1" hidden="1" customHeight="1">
      <c r="A1000" s="13"/>
      <c r="B1000" s="1"/>
      <c r="C1000" s="36"/>
      <c r="D1000" s="138"/>
      <c r="E1000" s="267"/>
      <c r="F1000" s="262"/>
      <c r="G1000" s="41" t="str">
        <f>VLOOKUP(C1000,'[2]Acha Air Sales Price List'!$B$1:$D$65536,3,FALSE)</f>
        <v>Exchange rate :</v>
      </c>
      <c r="H1000" s="21">
        <f>ROUND(IF(ISBLANK(C1000),0,VLOOKUP(C1000,'[2]Acha Air Sales Price List'!$B$1:$X$65536,12,FALSE)*$M$14),2)</f>
        <v>0</v>
      </c>
      <c r="I1000" s="22">
        <f t="shared" si="21"/>
        <v>0</v>
      </c>
      <c r="J1000" s="14"/>
    </row>
    <row r="1001" spans="1:10" ht="35.1" customHeight="1">
      <c r="A1001" s="13"/>
      <c r="B1001" s="1"/>
      <c r="C1001" s="36"/>
      <c r="D1001" s="138"/>
      <c r="E1001" s="267"/>
      <c r="F1001" s="262"/>
      <c r="G1001" s="41" t="str">
        <f>VLOOKUP(C1001,'[2]Acha Air Sales Price List'!$B$1:$D$65536,3,FALSE)</f>
        <v>Exchange rate :</v>
      </c>
      <c r="H1001" s="21">
        <f>ROUND(IF(ISBLANK(C1001),0,VLOOKUP(C1001,'[2]Acha Air Sales Price List'!$B$1:$X$65536,12,FALSE)*$M$14),2)</f>
        <v>0</v>
      </c>
      <c r="I1001" s="22">
        <f t="shared" si="21"/>
        <v>0</v>
      </c>
      <c r="J1001" s="14"/>
    </row>
    <row r="1002" spans="1:10">
      <c r="A1002" s="13"/>
      <c r="B1002" s="1"/>
      <c r="C1002" s="37"/>
      <c r="D1002" s="119"/>
      <c r="E1002" s="304"/>
      <c r="F1002" s="260"/>
      <c r="G1002" s="41" t="s">
        <v>197</v>
      </c>
      <c r="H1002" s="21"/>
      <c r="I1002" s="22">
        <f>SUM(I20:I1001)</f>
        <v>168128.85000000006</v>
      </c>
      <c r="J1002" s="14"/>
    </row>
    <row r="1003" spans="1:10">
      <c r="A1003" s="13"/>
      <c r="B1003" s="1"/>
      <c r="C1003" s="37"/>
      <c r="D1003" s="119"/>
      <c r="E1003" s="304"/>
      <c r="F1003" s="260"/>
      <c r="G1003" s="41" t="s">
        <v>267</v>
      </c>
      <c r="H1003" s="21"/>
      <c r="I1003" s="22">
        <f>ROUND(I1002*-0.1,2)</f>
        <v>-16812.89</v>
      </c>
      <c r="J1003" s="14"/>
    </row>
    <row r="1004" spans="1:10">
      <c r="A1004" s="13"/>
      <c r="B1004" s="1"/>
      <c r="C1004" s="132"/>
      <c r="D1004" s="119"/>
      <c r="E1004" s="139"/>
      <c r="F1004" s="120"/>
      <c r="G1004" s="41" t="s">
        <v>266</v>
      </c>
      <c r="H1004" s="21"/>
      <c r="I1004" s="22">
        <v>-1315.96</v>
      </c>
      <c r="J1004" s="14"/>
    </row>
    <row r="1005" spans="1:10" ht="13.5" thickBot="1">
      <c r="A1005" s="13"/>
      <c r="B1005" s="23"/>
      <c r="C1005" s="24"/>
      <c r="D1005" s="121"/>
      <c r="E1005" s="273"/>
      <c r="F1005" s="274"/>
      <c r="G1005" s="42"/>
      <c r="H1005" s="25">
        <f>ROUND(IF(ISBLANK(C1005),0,VLOOKUP(C1005,'[2]Acha Air Sales Price List'!$B$1:$X$65536,12,FALSE)*$X$14),2)</f>
        <v>0</v>
      </c>
      <c r="I1005" s="26">
        <f>ROUND(IF(ISNUMBER(B1005), H1005*B1005, 0),5)</f>
        <v>0</v>
      </c>
      <c r="J1005" s="14"/>
    </row>
    <row r="1006" spans="1:10" ht="10.5" customHeight="1" thickBot="1">
      <c r="A1006" s="13"/>
      <c r="B1006" s="2"/>
      <c r="C1006" s="2"/>
      <c r="D1006" s="2"/>
      <c r="E1006" s="2"/>
      <c r="F1006" s="2"/>
      <c r="G1006" s="2"/>
      <c r="H1006" s="31"/>
      <c r="I1006" s="32"/>
      <c r="J1006" s="14"/>
    </row>
    <row r="1007" spans="1:10" ht="16.5" thickBot="1">
      <c r="A1007" s="13"/>
      <c r="B1007" s="30" t="s">
        <v>17</v>
      </c>
      <c r="C1007" s="3"/>
      <c r="D1007" s="3"/>
      <c r="E1007" s="3"/>
      <c r="F1007" s="3"/>
      <c r="G1007" s="3"/>
      <c r="H1007" s="33" t="s">
        <v>263</v>
      </c>
      <c r="I1007" s="34">
        <f>SUM(I1002:I1005)</f>
        <v>150000.00000000009</v>
      </c>
      <c r="J1007" s="14"/>
    </row>
    <row r="1008" spans="1:10" ht="16.5" thickBot="1">
      <c r="A1008" s="13"/>
      <c r="B1008" s="30"/>
      <c r="C1008" s="3"/>
      <c r="D1008" s="3"/>
      <c r="E1008" s="3"/>
      <c r="F1008" s="3"/>
      <c r="G1008" s="3"/>
      <c r="H1008" s="33" t="s">
        <v>199</v>
      </c>
      <c r="I1008" s="34">
        <v>-5000</v>
      </c>
      <c r="J1008" s="14"/>
    </row>
    <row r="1009" spans="1:10" ht="16.5" thickBot="1">
      <c r="A1009" s="13"/>
      <c r="B1009" s="30"/>
      <c r="C1009" s="3"/>
      <c r="D1009" s="3"/>
      <c r="E1009" s="3"/>
      <c r="F1009" s="3"/>
      <c r="G1009" s="3"/>
      <c r="H1009" s="33" t="s">
        <v>263</v>
      </c>
      <c r="I1009" s="34">
        <f>I1007-(-I1008)</f>
        <v>145000.00000000009</v>
      </c>
      <c r="J1009" s="14"/>
    </row>
    <row r="1010" spans="1:10" ht="16.5" thickBot="1">
      <c r="A1010" s="13"/>
      <c r="B1010" s="30"/>
      <c r="C1010" s="3"/>
      <c r="D1010" s="3"/>
      <c r="E1010" s="3"/>
      <c r="F1010" s="3"/>
      <c r="G1010" s="3"/>
      <c r="H1010" s="33" t="s">
        <v>200</v>
      </c>
      <c r="I1010" s="34">
        <f>I1009/39.3</f>
        <v>3689.5674300254477</v>
      </c>
      <c r="J1010" s="14"/>
    </row>
    <row r="1011" spans="1:10" ht="10.5" customHeight="1">
      <c r="A1011" s="18"/>
      <c r="B1011" s="19"/>
      <c r="C1011" s="19"/>
      <c r="D1011" s="19"/>
      <c r="E1011" s="19"/>
      <c r="F1011" s="19"/>
      <c r="G1011" s="19"/>
      <c r="H1011" s="19"/>
      <c r="I1011" s="19"/>
      <c r="J1011" s="20"/>
    </row>
    <row r="1015" spans="1:10">
      <c r="I1015" s="43"/>
    </row>
  </sheetData>
  <mergeCells count="999">
    <mergeCell ref="B13:E13"/>
    <mergeCell ref="H13:H14"/>
    <mergeCell ref="I13:I14"/>
    <mergeCell ref="B14:E14"/>
    <mergeCell ref="E19:F19"/>
    <mergeCell ref="E20:F20"/>
    <mergeCell ref="B8:E8"/>
    <mergeCell ref="B9:E9"/>
    <mergeCell ref="H9:H10"/>
    <mergeCell ref="I9:I10"/>
    <mergeCell ref="B10:E10"/>
    <mergeCell ref="B11:E11"/>
    <mergeCell ref="H11:H12"/>
    <mergeCell ref="I11:I12"/>
    <mergeCell ref="B12:E12"/>
    <mergeCell ref="E27:F27"/>
    <mergeCell ref="E28:F28"/>
    <mergeCell ref="E29:F29"/>
    <mergeCell ref="E30:F30"/>
    <mergeCell ref="E31:F31"/>
    <mergeCell ref="E32:F32"/>
    <mergeCell ref="E21:F21"/>
    <mergeCell ref="E22:F22"/>
    <mergeCell ref="E23:F23"/>
    <mergeCell ref="E24:F24"/>
    <mergeCell ref="E25:F25"/>
    <mergeCell ref="E26:F26"/>
    <mergeCell ref="E39:F39"/>
    <mergeCell ref="E40:F40"/>
    <mergeCell ref="E41:F41"/>
    <mergeCell ref="E42:F42"/>
    <mergeCell ref="E43:F43"/>
    <mergeCell ref="E44:F44"/>
    <mergeCell ref="E33:F33"/>
    <mergeCell ref="E34:F34"/>
    <mergeCell ref="E35:F35"/>
    <mergeCell ref="E36:F36"/>
    <mergeCell ref="E37:F37"/>
    <mergeCell ref="E38:F38"/>
    <mergeCell ref="E51:F51"/>
    <mergeCell ref="E52:F52"/>
    <mergeCell ref="E53:F53"/>
    <mergeCell ref="E54:F54"/>
    <mergeCell ref="E55:F55"/>
    <mergeCell ref="E56:F56"/>
    <mergeCell ref="E45:F45"/>
    <mergeCell ref="E46:F46"/>
    <mergeCell ref="E47:F47"/>
    <mergeCell ref="E48:F48"/>
    <mergeCell ref="E49:F49"/>
    <mergeCell ref="E50:F50"/>
    <mergeCell ref="E63:F63"/>
    <mergeCell ref="E64:F64"/>
    <mergeCell ref="E65:F65"/>
    <mergeCell ref="E66:F66"/>
    <mergeCell ref="E67:F67"/>
    <mergeCell ref="E68:F68"/>
    <mergeCell ref="E57:F57"/>
    <mergeCell ref="E58:F58"/>
    <mergeCell ref="E59:F59"/>
    <mergeCell ref="E60:F60"/>
    <mergeCell ref="E61:F61"/>
    <mergeCell ref="E62:F62"/>
    <mergeCell ref="E75:F75"/>
    <mergeCell ref="E76:F76"/>
    <mergeCell ref="E77:F77"/>
    <mergeCell ref="E78:F78"/>
    <mergeCell ref="E79:F79"/>
    <mergeCell ref="E80:F80"/>
    <mergeCell ref="E69:F69"/>
    <mergeCell ref="E70:F70"/>
    <mergeCell ref="E71:F71"/>
    <mergeCell ref="E72:F72"/>
    <mergeCell ref="E73:F73"/>
    <mergeCell ref="E74:F74"/>
    <mergeCell ref="E87:F87"/>
    <mergeCell ref="E88:F88"/>
    <mergeCell ref="E89:F89"/>
    <mergeCell ref="E90:F90"/>
    <mergeCell ref="E91:F91"/>
    <mergeCell ref="E92:F92"/>
    <mergeCell ref="E81:F81"/>
    <mergeCell ref="E82:F82"/>
    <mergeCell ref="E83:F83"/>
    <mergeCell ref="E84:F84"/>
    <mergeCell ref="E85:F85"/>
    <mergeCell ref="E86:F86"/>
    <mergeCell ref="E99:F99"/>
    <mergeCell ref="E100:F100"/>
    <mergeCell ref="E101:F101"/>
    <mergeCell ref="E102:F102"/>
    <mergeCell ref="E103:F103"/>
    <mergeCell ref="E104:F104"/>
    <mergeCell ref="E93:F93"/>
    <mergeCell ref="E94:F94"/>
    <mergeCell ref="E95:F95"/>
    <mergeCell ref="E96:F96"/>
    <mergeCell ref="E97:F97"/>
    <mergeCell ref="E98:F98"/>
    <mergeCell ref="E111:F111"/>
    <mergeCell ref="E112:F112"/>
    <mergeCell ref="E113:F113"/>
    <mergeCell ref="E114:F114"/>
    <mergeCell ref="E115:F115"/>
    <mergeCell ref="E116:F116"/>
    <mergeCell ref="E105:F105"/>
    <mergeCell ref="E106:F106"/>
    <mergeCell ref="E107:F107"/>
    <mergeCell ref="E108:F108"/>
    <mergeCell ref="E109:F109"/>
    <mergeCell ref="E110:F110"/>
    <mergeCell ref="E123:F123"/>
    <mergeCell ref="E124:F124"/>
    <mergeCell ref="E125:F125"/>
    <mergeCell ref="E126:F126"/>
    <mergeCell ref="E127:F127"/>
    <mergeCell ref="E128:F128"/>
    <mergeCell ref="E117:F117"/>
    <mergeCell ref="E118:F118"/>
    <mergeCell ref="E119:F119"/>
    <mergeCell ref="E120:F120"/>
    <mergeCell ref="E121:F121"/>
    <mergeCell ref="E122:F122"/>
    <mergeCell ref="E135:F135"/>
    <mergeCell ref="E136:F136"/>
    <mergeCell ref="E137:F137"/>
    <mergeCell ref="E138:F138"/>
    <mergeCell ref="E139:F139"/>
    <mergeCell ref="E140:F140"/>
    <mergeCell ref="E129:F129"/>
    <mergeCell ref="E130:F130"/>
    <mergeCell ref="E131:F131"/>
    <mergeCell ref="E132:F132"/>
    <mergeCell ref="E133:F133"/>
    <mergeCell ref="E134:F134"/>
    <mergeCell ref="E147:F147"/>
    <mergeCell ref="E148:F148"/>
    <mergeCell ref="E149:F149"/>
    <mergeCell ref="E150:F150"/>
    <mergeCell ref="E151:F151"/>
    <mergeCell ref="E152:F152"/>
    <mergeCell ref="E141:F141"/>
    <mergeCell ref="E142:F142"/>
    <mergeCell ref="E143:F143"/>
    <mergeCell ref="E144:F144"/>
    <mergeCell ref="E145:F145"/>
    <mergeCell ref="E146:F146"/>
    <mergeCell ref="E159:F159"/>
    <mergeCell ref="E160:F160"/>
    <mergeCell ref="E161:F161"/>
    <mergeCell ref="E162:F162"/>
    <mergeCell ref="E163:F163"/>
    <mergeCell ref="E164:F164"/>
    <mergeCell ref="E153:F153"/>
    <mergeCell ref="E154:F154"/>
    <mergeCell ref="E155:F155"/>
    <mergeCell ref="E156:F156"/>
    <mergeCell ref="E157:F157"/>
    <mergeCell ref="E158:F158"/>
    <mergeCell ref="E171:F171"/>
    <mergeCell ref="E172:F172"/>
    <mergeCell ref="E173:F173"/>
    <mergeCell ref="E174:F174"/>
    <mergeCell ref="E175:F175"/>
    <mergeCell ref="E176:F176"/>
    <mergeCell ref="E165:F165"/>
    <mergeCell ref="E166:F166"/>
    <mergeCell ref="E167:F167"/>
    <mergeCell ref="E168:F168"/>
    <mergeCell ref="E169:F169"/>
    <mergeCell ref="E170:F170"/>
    <mergeCell ref="E183:F183"/>
    <mergeCell ref="E184:F184"/>
    <mergeCell ref="E185:F185"/>
    <mergeCell ref="E187:F187"/>
    <mergeCell ref="E188:F188"/>
    <mergeCell ref="E189:F189"/>
    <mergeCell ref="E177:F177"/>
    <mergeCell ref="E178:F178"/>
    <mergeCell ref="E179:F179"/>
    <mergeCell ref="E180:F180"/>
    <mergeCell ref="E181:F181"/>
    <mergeCell ref="E182:F182"/>
    <mergeCell ref="E186:F186"/>
    <mergeCell ref="E196:F196"/>
    <mergeCell ref="E197:F197"/>
    <mergeCell ref="E198:F198"/>
    <mergeCell ref="E199:F199"/>
    <mergeCell ref="E200:F200"/>
    <mergeCell ref="E201:F201"/>
    <mergeCell ref="E190:F190"/>
    <mergeCell ref="E191:F191"/>
    <mergeCell ref="E192:F192"/>
    <mergeCell ref="E193:F193"/>
    <mergeCell ref="E194:F194"/>
    <mergeCell ref="E195:F195"/>
    <mergeCell ref="E208:F208"/>
    <mergeCell ref="E209:F209"/>
    <mergeCell ref="E210:F210"/>
    <mergeCell ref="E211:F211"/>
    <mergeCell ref="E212:F212"/>
    <mergeCell ref="E213:F213"/>
    <mergeCell ref="E202:F202"/>
    <mergeCell ref="E203:F203"/>
    <mergeCell ref="E204:F204"/>
    <mergeCell ref="E205:F205"/>
    <mergeCell ref="E206:F206"/>
    <mergeCell ref="E207:F207"/>
    <mergeCell ref="E220:F220"/>
    <mergeCell ref="E221:F221"/>
    <mergeCell ref="E222:F222"/>
    <mergeCell ref="E223:F223"/>
    <mergeCell ref="E224:F224"/>
    <mergeCell ref="E225:F225"/>
    <mergeCell ref="E214:F214"/>
    <mergeCell ref="E215:F215"/>
    <mergeCell ref="E216:F216"/>
    <mergeCell ref="E217:F217"/>
    <mergeCell ref="E218:F218"/>
    <mergeCell ref="E219:F219"/>
    <mergeCell ref="E232:F232"/>
    <mergeCell ref="E233:F233"/>
    <mergeCell ref="E234:F234"/>
    <mergeCell ref="E235:F235"/>
    <mergeCell ref="E236:F236"/>
    <mergeCell ref="E237:F237"/>
    <mergeCell ref="E226:F226"/>
    <mergeCell ref="E227:F227"/>
    <mergeCell ref="E228:F228"/>
    <mergeCell ref="E229:F229"/>
    <mergeCell ref="E230:F230"/>
    <mergeCell ref="E231:F231"/>
    <mergeCell ref="E244:F244"/>
    <mergeCell ref="E245:F245"/>
    <mergeCell ref="E246:F246"/>
    <mergeCell ref="E247:F247"/>
    <mergeCell ref="E248:F248"/>
    <mergeCell ref="E249:F249"/>
    <mergeCell ref="E238:F238"/>
    <mergeCell ref="E239:F239"/>
    <mergeCell ref="E240:F240"/>
    <mergeCell ref="E241:F241"/>
    <mergeCell ref="E242:F242"/>
    <mergeCell ref="E243:F243"/>
    <mergeCell ref="E256:F256"/>
    <mergeCell ref="E257:F257"/>
    <mergeCell ref="E258:F258"/>
    <mergeCell ref="E259:F259"/>
    <mergeCell ref="E260:F260"/>
    <mergeCell ref="E261:F261"/>
    <mergeCell ref="E250:F250"/>
    <mergeCell ref="E251:F251"/>
    <mergeCell ref="E252:F252"/>
    <mergeCell ref="E253:F253"/>
    <mergeCell ref="E254:F254"/>
    <mergeCell ref="E255:F255"/>
    <mergeCell ref="E268:F268"/>
    <mergeCell ref="E269:F269"/>
    <mergeCell ref="E270:F270"/>
    <mergeCell ref="E271:F271"/>
    <mergeCell ref="E272:F272"/>
    <mergeCell ref="E273:F273"/>
    <mergeCell ref="E262:F262"/>
    <mergeCell ref="E263:F263"/>
    <mergeCell ref="E264:F264"/>
    <mergeCell ref="E265:F265"/>
    <mergeCell ref="E266:F266"/>
    <mergeCell ref="E267:F267"/>
    <mergeCell ref="E280:F280"/>
    <mergeCell ref="E281:F281"/>
    <mergeCell ref="E282:F282"/>
    <mergeCell ref="E283:F283"/>
    <mergeCell ref="E284:F284"/>
    <mergeCell ref="E285:F285"/>
    <mergeCell ref="E274:F274"/>
    <mergeCell ref="E275:F275"/>
    <mergeCell ref="E276:F276"/>
    <mergeCell ref="E277:F277"/>
    <mergeCell ref="E278:F278"/>
    <mergeCell ref="E279:F279"/>
    <mergeCell ref="E292:F292"/>
    <mergeCell ref="E293:F293"/>
    <mergeCell ref="E294:F294"/>
    <mergeCell ref="E295:F295"/>
    <mergeCell ref="E296:F296"/>
    <mergeCell ref="E297:F297"/>
    <mergeCell ref="E286:F286"/>
    <mergeCell ref="E287:F287"/>
    <mergeCell ref="E288:F288"/>
    <mergeCell ref="E289:F289"/>
    <mergeCell ref="E290:F290"/>
    <mergeCell ref="E291:F291"/>
    <mergeCell ref="E304:F304"/>
    <mergeCell ref="E305:F305"/>
    <mergeCell ref="E306:F306"/>
    <mergeCell ref="E307:F307"/>
    <mergeCell ref="E308:F308"/>
    <mergeCell ref="E309:F309"/>
    <mergeCell ref="E298:F298"/>
    <mergeCell ref="E299:F299"/>
    <mergeCell ref="E300:F300"/>
    <mergeCell ref="E301:F301"/>
    <mergeCell ref="E302:F302"/>
    <mergeCell ref="E303:F303"/>
    <mergeCell ref="E316:F316"/>
    <mergeCell ref="E317:F317"/>
    <mergeCell ref="E318:F318"/>
    <mergeCell ref="E319:F319"/>
    <mergeCell ref="E320:F320"/>
    <mergeCell ref="E321:F321"/>
    <mergeCell ref="E310:F310"/>
    <mergeCell ref="E311:F311"/>
    <mergeCell ref="E312:F312"/>
    <mergeCell ref="E313:F313"/>
    <mergeCell ref="E314:F314"/>
    <mergeCell ref="E315:F315"/>
    <mergeCell ref="E328:F328"/>
    <mergeCell ref="E329:F329"/>
    <mergeCell ref="E330:F330"/>
    <mergeCell ref="E331:F331"/>
    <mergeCell ref="E332:F332"/>
    <mergeCell ref="E333:F333"/>
    <mergeCell ref="E322:F322"/>
    <mergeCell ref="E323:F323"/>
    <mergeCell ref="E324:F324"/>
    <mergeCell ref="E325:F325"/>
    <mergeCell ref="E326:F326"/>
    <mergeCell ref="E327:F327"/>
    <mergeCell ref="E340:F340"/>
    <mergeCell ref="E341:F341"/>
    <mergeCell ref="E342:F342"/>
    <mergeCell ref="E343:F343"/>
    <mergeCell ref="E344:F344"/>
    <mergeCell ref="E345:F345"/>
    <mergeCell ref="E334:F334"/>
    <mergeCell ref="E335:F335"/>
    <mergeCell ref="E336:F336"/>
    <mergeCell ref="E337:F337"/>
    <mergeCell ref="E338:F338"/>
    <mergeCell ref="E339:F339"/>
    <mergeCell ref="E352:F352"/>
    <mergeCell ref="E353:F353"/>
    <mergeCell ref="E354:F354"/>
    <mergeCell ref="E355:F355"/>
    <mergeCell ref="E356:F356"/>
    <mergeCell ref="E357:F357"/>
    <mergeCell ref="E346:F346"/>
    <mergeCell ref="E347:F347"/>
    <mergeCell ref="E348:F348"/>
    <mergeCell ref="E349:F349"/>
    <mergeCell ref="E350:F350"/>
    <mergeCell ref="E351:F351"/>
    <mergeCell ref="E364:F364"/>
    <mergeCell ref="E365:F365"/>
    <mergeCell ref="E366:F366"/>
    <mergeCell ref="E367:F367"/>
    <mergeCell ref="E368:F368"/>
    <mergeCell ref="E369:F369"/>
    <mergeCell ref="E358:F358"/>
    <mergeCell ref="E359:F359"/>
    <mergeCell ref="E360:F360"/>
    <mergeCell ref="E361:F361"/>
    <mergeCell ref="E362:F362"/>
    <mergeCell ref="E363:F363"/>
    <mergeCell ref="E376:F376"/>
    <mergeCell ref="E377:F377"/>
    <mergeCell ref="E378:F378"/>
    <mergeCell ref="E379:F379"/>
    <mergeCell ref="E380:F380"/>
    <mergeCell ref="E381:F381"/>
    <mergeCell ref="E370:F370"/>
    <mergeCell ref="E371:F371"/>
    <mergeCell ref="E372:F372"/>
    <mergeCell ref="E373:F373"/>
    <mergeCell ref="E374:F374"/>
    <mergeCell ref="E375:F375"/>
    <mergeCell ref="E388:F388"/>
    <mergeCell ref="E389:F389"/>
    <mergeCell ref="E390:F390"/>
    <mergeCell ref="E391:F391"/>
    <mergeCell ref="E392:F392"/>
    <mergeCell ref="E393:F393"/>
    <mergeCell ref="E382:F382"/>
    <mergeCell ref="E383:F383"/>
    <mergeCell ref="E384:F384"/>
    <mergeCell ref="E385:F385"/>
    <mergeCell ref="E386:F386"/>
    <mergeCell ref="E387:F387"/>
    <mergeCell ref="E400:F400"/>
    <mergeCell ref="E401:F401"/>
    <mergeCell ref="E402:F402"/>
    <mergeCell ref="E403:F403"/>
    <mergeCell ref="E404:F404"/>
    <mergeCell ref="E405:F405"/>
    <mergeCell ref="E394:F394"/>
    <mergeCell ref="E395:F395"/>
    <mergeCell ref="E396:F396"/>
    <mergeCell ref="E397:F397"/>
    <mergeCell ref="E398:F398"/>
    <mergeCell ref="E399:F399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24:F424"/>
    <mergeCell ref="E425:F425"/>
    <mergeCell ref="E426:F426"/>
    <mergeCell ref="E427:F427"/>
    <mergeCell ref="E428:F428"/>
    <mergeCell ref="E429:F429"/>
    <mergeCell ref="E418:F418"/>
    <mergeCell ref="E419:F419"/>
    <mergeCell ref="E420:F420"/>
    <mergeCell ref="E421:F421"/>
    <mergeCell ref="E422:F422"/>
    <mergeCell ref="E423:F423"/>
    <mergeCell ref="E436:F436"/>
    <mergeCell ref="E437:F437"/>
    <mergeCell ref="E438:F438"/>
    <mergeCell ref="E439:F439"/>
    <mergeCell ref="E440:F440"/>
    <mergeCell ref="E441:F441"/>
    <mergeCell ref="E430:F430"/>
    <mergeCell ref="E431:F431"/>
    <mergeCell ref="E432:F432"/>
    <mergeCell ref="E433:F433"/>
    <mergeCell ref="E434:F434"/>
    <mergeCell ref="E435:F435"/>
    <mergeCell ref="E448:F448"/>
    <mergeCell ref="E449:F449"/>
    <mergeCell ref="E450:F450"/>
    <mergeCell ref="E451:F451"/>
    <mergeCell ref="E452:F452"/>
    <mergeCell ref="E453:F453"/>
    <mergeCell ref="E442:F442"/>
    <mergeCell ref="E443:F443"/>
    <mergeCell ref="E444:F444"/>
    <mergeCell ref="E445:F445"/>
    <mergeCell ref="E446:F446"/>
    <mergeCell ref="E447:F447"/>
    <mergeCell ref="E460:F460"/>
    <mergeCell ref="E461:F461"/>
    <mergeCell ref="E462:F462"/>
    <mergeCell ref="E463:F463"/>
    <mergeCell ref="E464:F464"/>
    <mergeCell ref="E465:F465"/>
    <mergeCell ref="E454:F454"/>
    <mergeCell ref="E455:F455"/>
    <mergeCell ref="E456:F456"/>
    <mergeCell ref="E457:F457"/>
    <mergeCell ref="E458:F458"/>
    <mergeCell ref="E459:F459"/>
    <mergeCell ref="E472:F472"/>
    <mergeCell ref="E473:F473"/>
    <mergeCell ref="E474:F474"/>
    <mergeCell ref="E475:F475"/>
    <mergeCell ref="E476:F476"/>
    <mergeCell ref="E477:F477"/>
    <mergeCell ref="E466:F466"/>
    <mergeCell ref="E467:F467"/>
    <mergeCell ref="E468:F468"/>
    <mergeCell ref="E469:F469"/>
    <mergeCell ref="E470:F470"/>
    <mergeCell ref="E471:F471"/>
    <mergeCell ref="E484:F484"/>
    <mergeCell ref="E485:F485"/>
    <mergeCell ref="E486:F486"/>
    <mergeCell ref="E487:F487"/>
    <mergeCell ref="E488:F488"/>
    <mergeCell ref="E489:F489"/>
    <mergeCell ref="E478:F478"/>
    <mergeCell ref="E479:F479"/>
    <mergeCell ref="E480:F480"/>
    <mergeCell ref="E481:F481"/>
    <mergeCell ref="E482:F482"/>
    <mergeCell ref="E483:F483"/>
    <mergeCell ref="E496:F496"/>
    <mergeCell ref="E497:F497"/>
    <mergeCell ref="E498:F498"/>
    <mergeCell ref="E499:F499"/>
    <mergeCell ref="E500:F500"/>
    <mergeCell ref="E501:F501"/>
    <mergeCell ref="E490:F490"/>
    <mergeCell ref="E491:F491"/>
    <mergeCell ref="E492:F492"/>
    <mergeCell ref="E493:F493"/>
    <mergeCell ref="E494:F494"/>
    <mergeCell ref="E495:F495"/>
    <mergeCell ref="E508:F508"/>
    <mergeCell ref="E509:F509"/>
    <mergeCell ref="E510:F510"/>
    <mergeCell ref="E511:F511"/>
    <mergeCell ref="E512:F512"/>
    <mergeCell ref="E513:F513"/>
    <mergeCell ref="E502:F502"/>
    <mergeCell ref="E503:F503"/>
    <mergeCell ref="E504:F504"/>
    <mergeCell ref="E505:F505"/>
    <mergeCell ref="E506:F506"/>
    <mergeCell ref="E507:F507"/>
    <mergeCell ref="E520:F520"/>
    <mergeCell ref="E521:F521"/>
    <mergeCell ref="E522:F522"/>
    <mergeCell ref="E523:F523"/>
    <mergeCell ref="E524:F524"/>
    <mergeCell ref="E525:F525"/>
    <mergeCell ref="E514:F514"/>
    <mergeCell ref="E515:F515"/>
    <mergeCell ref="E516:F516"/>
    <mergeCell ref="E517:F517"/>
    <mergeCell ref="E518:F518"/>
    <mergeCell ref="E519:F519"/>
    <mergeCell ref="E532:F532"/>
    <mergeCell ref="E533:F533"/>
    <mergeCell ref="E534:F534"/>
    <mergeCell ref="E535:F535"/>
    <mergeCell ref="E536:F536"/>
    <mergeCell ref="E537:F537"/>
    <mergeCell ref="E526:F526"/>
    <mergeCell ref="E527:F527"/>
    <mergeCell ref="E528:F528"/>
    <mergeCell ref="E529:F529"/>
    <mergeCell ref="E530:F530"/>
    <mergeCell ref="E531:F531"/>
    <mergeCell ref="E544:F544"/>
    <mergeCell ref="E545:F545"/>
    <mergeCell ref="E546:F546"/>
    <mergeCell ref="E547:F547"/>
    <mergeCell ref="E548:F548"/>
    <mergeCell ref="E549:F549"/>
    <mergeCell ref="E538:F538"/>
    <mergeCell ref="E539:F539"/>
    <mergeCell ref="E540:F540"/>
    <mergeCell ref="E541:F541"/>
    <mergeCell ref="E542:F542"/>
    <mergeCell ref="E543:F543"/>
    <mergeCell ref="E556:F556"/>
    <mergeCell ref="E557:F557"/>
    <mergeCell ref="E558:F558"/>
    <mergeCell ref="E559:F559"/>
    <mergeCell ref="E560:F560"/>
    <mergeCell ref="E561:F561"/>
    <mergeCell ref="E550:F550"/>
    <mergeCell ref="E551:F551"/>
    <mergeCell ref="E552:F552"/>
    <mergeCell ref="E553:F553"/>
    <mergeCell ref="E554:F554"/>
    <mergeCell ref="E555:F555"/>
    <mergeCell ref="E568:F568"/>
    <mergeCell ref="E569:F569"/>
    <mergeCell ref="E570:F570"/>
    <mergeCell ref="E571:F571"/>
    <mergeCell ref="E572:F572"/>
    <mergeCell ref="E573:F573"/>
    <mergeCell ref="E562:F562"/>
    <mergeCell ref="E563:F563"/>
    <mergeCell ref="E564:F564"/>
    <mergeCell ref="E565:F565"/>
    <mergeCell ref="E566:F566"/>
    <mergeCell ref="E567:F567"/>
    <mergeCell ref="E580:F580"/>
    <mergeCell ref="E581:F581"/>
    <mergeCell ref="E582:F582"/>
    <mergeCell ref="E583:F583"/>
    <mergeCell ref="E584:F584"/>
    <mergeCell ref="E585:F585"/>
    <mergeCell ref="E574:F574"/>
    <mergeCell ref="E575:F575"/>
    <mergeCell ref="E576:F576"/>
    <mergeCell ref="E577:F577"/>
    <mergeCell ref="E578:F578"/>
    <mergeCell ref="E579:F579"/>
    <mergeCell ref="E592:F592"/>
    <mergeCell ref="E593:F593"/>
    <mergeCell ref="E594:F594"/>
    <mergeCell ref="E595:F595"/>
    <mergeCell ref="E596:F596"/>
    <mergeCell ref="E597:F597"/>
    <mergeCell ref="E586:F586"/>
    <mergeCell ref="E587:F587"/>
    <mergeCell ref="E588:F588"/>
    <mergeCell ref="E589:F589"/>
    <mergeCell ref="E590:F590"/>
    <mergeCell ref="E591:F591"/>
    <mergeCell ref="E604:F604"/>
    <mergeCell ref="E605:F605"/>
    <mergeCell ref="E606:F606"/>
    <mergeCell ref="E607:F607"/>
    <mergeCell ref="E608:F608"/>
    <mergeCell ref="E609:F609"/>
    <mergeCell ref="E598:F598"/>
    <mergeCell ref="E599:F599"/>
    <mergeCell ref="E600:F600"/>
    <mergeCell ref="E601:F601"/>
    <mergeCell ref="E602:F602"/>
    <mergeCell ref="E603:F603"/>
    <mergeCell ref="E616:F616"/>
    <mergeCell ref="E617:F617"/>
    <mergeCell ref="E618:F618"/>
    <mergeCell ref="E619:F619"/>
    <mergeCell ref="E620:F620"/>
    <mergeCell ref="E621:F621"/>
    <mergeCell ref="E610:F610"/>
    <mergeCell ref="E611:F611"/>
    <mergeCell ref="E612:F612"/>
    <mergeCell ref="E613:F613"/>
    <mergeCell ref="E614:F614"/>
    <mergeCell ref="E615:F615"/>
    <mergeCell ref="E628:F628"/>
    <mergeCell ref="E629:F629"/>
    <mergeCell ref="E630:F630"/>
    <mergeCell ref="E631:F631"/>
    <mergeCell ref="E632:F632"/>
    <mergeCell ref="E633:F633"/>
    <mergeCell ref="E622:F622"/>
    <mergeCell ref="E623:F623"/>
    <mergeCell ref="E624:F624"/>
    <mergeCell ref="E625:F625"/>
    <mergeCell ref="E626:F626"/>
    <mergeCell ref="E627:F627"/>
    <mergeCell ref="E640:F640"/>
    <mergeCell ref="E641:F641"/>
    <mergeCell ref="E642:F642"/>
    <mergeCell ref="E643:F643"/>
    <mergeCell ref="E644:F644"/>
    <mergeCell ref="E645:F645"/>
    <mergeCell ref="E634:F634"/>
    <mergeCell ref="E635:F635"/>
    <mergeCell ref="E636:F636"/>
    <mergeCell ref="E637:F637"/>
    <mergeCell ref="E638:F638"/>
    <mergeCell ref="E639:F639"/>
    <mergeCell ref="E652:F652"/>
    <mergeCell ref="E653:F653"/>
    <mergeCell ref="E654:F654"/>
    <mergeCell ref="E655:F655"/>
    <mergeCell ref="E656:F656"/>
    <mergeCell ref="E657:F657"/>
    <mergeCell ref="E646:F646"/>
    <mergeCell ref="E647:F647"/>
    <mergeCell ref="E648:F648"/>
    <mergeCell ref="E649:F649"/>
    <mergeCell ref="E650:F650"/>
    <mergeCell ref="E651:F651"/>
    <mergeCell ref="E664:F664"/>
    <mergeCell ref="E665:F665"/>
    <mergeCell ref="E666:F666"/>
    <mergeCell ref="E667:F667"/>
    <mergeCell ref="E668:F668"/>
    <mergeCell ref="E669:F669"/>
    <mergeCell ref="E658:F658"/>
    <mergeCell ref="E659:F659"/>
    <mergeCell ref="E660:F660"/>
    <mergeCell ref="E661:F661"/>
    <mergeCell ref="E662:F662"/>
    <mergeCell ref="E663:F663"/>
    <mergeCell ref="E676:F676"/>
    <mergeCell ref="E677:F677"/>
    <mergeCell ref="E678:F678"/>
    <mergeCell ref="E679:F679"/>
    <mergeCell ref="E680:F680"/>
    <mergeCell ref="E681:F681"/>
    <mergeCell ref="E670:F670"/>
    <mergeCell ref="E671:F671"/>
    <mergeCell ref="E672:F672"/>
    <mergeCell ref="E673:F673"/>
    <mergeCell ref="E674:F674"/>
    <mergeCell ref="E675:F675"/>
    <mergeCell ref="E688:F688"/>
    <mergeCell ref="E689:F689"/>
    <mergeCell ref="E690:F690"/>
    <mergeCell ref="E691:F691"/>
    <mergeCell ref="E692:F692"/>
    <mergeCell ref="E693:F693"/>
    <mergeCell ref="E682:F682"/>
    <mergeCell ref="E683:F683"/>
    <mergeCell ref="E684:F684"/>
    <mergeCell ref="E685:F685"/>
    <mergeCell ref="E686:F686"/>
    <mergeCell ref="E687:F687"/>
    <mergeCell ref="E700:F700"/>
    <mergeCell ref="E701:F701"/>
    <mergeCell ref="E702:F702"/>
    <mergeCell ref="E703:F703"/>
    <mergeCell ref="E704:F704"/>
    <mergeCell ref="E705:F705"/>
    <mergeCell ref="E694:F694"/>
    <mergeCell ref="E695:F695"/>
    <mergeCell ref="E696:F696"/>
    <mergeCell ref="E697:F697"/>
    <mergeCell ref="E698:F698"/>
    <mergeCell ref="E699:F699"/>
    <mergeCell ref="E712:F712"/>
    <mergeCell ref="E713:F713"/>
    <mergeCell ref="E714:F714"/>
    <mergeCell ref="E715:F715"/>
    <mergeCell ref="E716:F716"/>
    <mergeCell ref="E717:F717"/>
    <mergeCell ref="E706:F706"/>
    <mergeCell ref="E707:F707"/>
    <mergeCell ref="E708:F708"/>
    <mergeCell ref="E709:F709"/>
    <mergeCell ref="E710:F710"/>
    <mergeCell ref="E711:F711"/>
    <mergeCell ref="E724:F724"/>
    <mergeCell ref="E725:F725"/>
    <mergeCell ref="E726:F726"/>
    <mergeCell ref="E727:F727"/>
    <mergeCell ref="E728:F728"/>
    <mergeCell ref="E729:F729"/>
    <mergeCell ref="E718:F718"/>
    <mergeCell ref="E719:F719"/>
    <mergeCell ref="E720:F720"/>
    <mergeCell ref="E721:F721"/>
    <mergeCell ref="E722:F722"/>
    <mergeCell ref="E723:F723"/>
    <mergeCell ref="E736:F736"/>
    <mergeCell ref="E737:F737"/>
    <mergeCell ref="E738:F738"/>
    <mergeCell ref="E739:F739"/>
    <mergeCell ref="E740:F740"/>
    <mergeCell ref="E741:F741"/>
    <mergeCell ref="E730:F730"/>
    <mergeCell ref="E731:F731"/>
    <mergeCell ref="E732:F732"/>
    <mergeCell ref="E733:F733"/>
    <mergeCell ref="E734:F734"/>
    <mergeCell ref="E735:F735"/>
    <mergeCell ref="E748:F748"/>
    <mergeCell ref="E749:F749"/>
    <mergeCell ref="E750:F750"/>
    <mergeCell ref="E751:F751"/>
    <mergeCell ref="E752:F752"/>
    <mergeCell ref="E753:F753"/>
    <mergeCell ref="E742:F742"/>
    <mergeCell ref="E743:F743"/>
    <mergeCell ref="E744:F744"/>
    <mergeCell ref="E745:F745"/>
    <mergeCell ref="E746:F746"/>
    <mergeCell ref="E747:F747"/>
    <mergeCell ref="E760:F760"/>
    <mergeCell ref="E761:F761"/>
    <mergeCell ref="E762:F762"/>
    <mergeCell ref="E763:F763"/>
    <mergeCell ref="E764:F764"/>
    <mergeCell ref="E765:F765"/>
    <mergeCell ref="E754:F754"/>
    <mergeCell ref="E755:F755"/>
    <mergeCell ref="E756:F756"/>
    <mergeCell ref="E757:F757"/>
    <mergeCell ref="E758:F758"/>
    <mergeCell ref="E759:F759"/>
    <mergeCell ref="E772:F772"/>
    <mergeCell ref="E773:F773"/>
    <mergeCell ref="E774:F774"/>
    <mergeCell ref="E775:F775"/>
    <mergeCell ref="E776:F776"/>
    <mergeCell ref="E777:F777"/>
    <mergeCell ref="E766:F766"/>
    <mergeCell ref="E767:F767"/>
    <mergeCell ref="E768:F768"/>
    <mergeCell ref="E769:F769"/>
    <mergeCell ref="E770:F770"/>
    <mergeCell ref="E771:F771"/>
    <mergeCell ref="E784:F784"/>
    <mergeCell ref="E785:F785"/>
    <mergeCell ref="E786:F786"/>
    <mergeCell ref="E787:F787"/>
    <mergeCell ref="E788:F788"/>
    <mergeCell ref="E789:F789"/>
    <mergeCell ref="E778:F778"/>
    <mergeCell ref="E779:F779"/>
    <mergeCell ref="E780:F780"/>
    <mergeCell ref="E781:F781"/>
    <mergeCell ref="E782:F782"/>
    <mergeCell ref="E783:F783"/>
    <mergeCell ref="E796:F796"/>
    <mergeCell ref="E797:F797"/>
    <mergeCell ref="E798:F798"/>
    <mergeCell ref="E799:F799"/>
    <mergeCell ref="E800:F800"/>
    <mergeCell ref="E801:F801"/>
    <mergeCell ref="E790:F790"/>
    <mergeCell ref="E791:F791"/>
    <mergeCell ref="E792:F792"/>
    <mergeCell ref="E793:F793"/>
    <mergeCell ref="E794:F794"/>
    <mergeCell ref="E795:F795"/>
    <mergeCell ref="E808:F808"/>
    <mergeCell ref="E809:F809"/>
    <mergeCell ref="E810:F810"/>
    <mergeCell ref="E811:F811"/>
    <mergeCell ref="E812:F812"/>
    <mergeCell ref="E813:F813"/>
    <mergeCell ref="E802:F802"/>
    <mergeCell ref="E803:F803"/>
    <mergeCell ref="E804:F804"/>
    <mergeCell ref="E805:F805"/>
    <mergeCell ref="E806:F806"/>
    <mergeCell ref="E807:F807"/>
    <mergeCell ref="E820:F820"/>
    <mergeCell ref="E821:F821"/>
    <mergeCell ref="E822:F822"/>
    <mergeCell ref="E823:F823"/>
    <mergeCell ref="E824:F824"/>
    <mergeCell ref="E825:F825"/>
    <mergeCell ref="E814:F814"/>
    <mergeCell ref="E815:F815"/>
    <mergeCell ref="E816:F816"/>
    <mergeCell ref="E817:F817"/>
    <mergeCell ref="E818:F818"/>
    <mergeCell ref="E819:F819"/>
    <mergeCell ref="E832:F832"/>
    <mergeCell ref="E833:F833"/>
    <mergeCell ref="E834:F834"/>
    <mergeCell ref="E835:F835"/>
    <mergeCell ref="E836:F836"/>
    <mergeCell ref="E837:F837"/>
    <mergeCell ref="E826:F826"/>
    <mergeCell ref="E827:F827"/>
    <mergeCell ref="E828:F828"/>
    <mergeCell ref="E829:F829"/>
    <mergeCell ref="E830:F830"/>
    <mergeCell ref="E831:F831"/>
    <mergeCell ref="E844:F844"/>
    <mergeCell ref="E845:F845"/>
    <mergeCell ref="E846:F846"/>
    <mergeCell ref="E847:F847"/>
    <mergeCell ref="E848:F848"/>
    <mergeCell ref="E849:F849"/>
    <mergeCell ref="E838:F838"/>
    <mergeCell ref="E839:F839"/>
    <mergeCell ref="E840:F840"/>
    <mergeCell ref="E841:F841"/>
    <mergeCell ref="E842:F842"/>
    <mergeCell ref="E843:F843"/>
    <mergeCell ref="E856:F856"/>
    <mergeCell ref="E857:F857"/>
    <mergeCell ref="E858:F858"/>
    <mergeCell ref="E859:F859"/>
    <mergeCell ref="E860:F860"/>
    <mergeCell ref="E861:F861"/>
    <mergeCell ref="E850:F850"/>
    <mergeCell ref="E851:F851"/>
    <mergeCell ref="E852:F852"/>
    <mergeCell ref="E853:F853"/>
    <mergeCell ref="E854:F854"/>
    <mergeCell ref="E855:F855"/>
    <mergeCell ref="E868:F868"/>
    <mergeCell ref="E869:F869"/>
    <mergeCell ref="E870:F870"/>
    <mergeCell ref="E871:F871"/>
    <mergeCell ref="E872:F872"/>
    <mergeCell ref="E873:F873"/>
    <mergeCell ref="E862:F862"/>
    <mergeCell ref="E863:F863"/>
    <mergeCell ref="E864:F864"/>
    <mergeCell ref="E865:F865"/>
    <mergeCell ref="E866:F866"/>
    <mergeCell ref="E867:F867"/>
    <mergeCell ref="E880:F880"/>
    <mergeCell ref="E881:F881"/>
    <mergeCell ref="E882:F882"/>
    <mergeCell ref="E883:F883"/>
    <mergeCell ref="E884:F884"/>
    <mergeCell ref="E885:F885"/>
    <mergeCell ref="E874:F874"/>
    <mergeCell ref="E875:F875"/>
    <mergeCell ref="E876:F876"/>
    <mergeCell ref="E877:F877"/>
    <mergeCell ref="E878:F878"/>
    <mergeCell ref="E879:F879"/>
    <mergeCell ref="E892:F892"/>
    <mergeCell ref="E893:F893"/>
    <mergeCell ref="E894:F894"/>
    <mergeCell ref="E895:F895"/>
    <mergeCell ref="E896:F896"/>
    <mergeCell ref="E897:F897"/>
    <mergeCell ref="E886:F886"/>
    <mergeCell ref="E887:F887"/>
    <mergeCell ref="E888:F888"/>
    <mergeCell ref="E889:F889"/>
    <mergeCell ref="E890:F890"/>
    <mergeCell ref="E891:F891"/>
    <mergeCell ref="E904:F904"/>
    <mergeCell ref="E905:F905"/>
    <mergeCell ref="E906:F906"/>
    <mergeCell ref="E907:F907"/>
    <mergeCell ref="E908:F908"/>
    <mergeCell ref="E909:F909"/>
    <mergeCell ref="E898:F898"/>
    <mergeCell ref="E899:F899"/>
    <mergeCell ref="E900:F900"/>
    <mergeCell ref="E901:F901"/>
    <mergeCell ref="E902:F902"/>
    <mergeCell ref="E903:F903"/>
    <mergeCell ref="E916:F916"/>
    <mergeCell ref="E917:F917"/>
    <mergeCell ref="E918:F918"/>
    <mergeCell ref="E919:F919"/>
    <mergeCell ref="E920:F920"/>
    <mergeCell ref="E921:F921"/>
    <mergeCell ref="E910:F910"/>
    <mergeCell ref="E911:F911"/>
    <mergeCell ref="E912:F912"/>
    <mergeCell ref="E913:F913"/>
    <mergeCell ref="E914:F914"/>
    <mergeCell ref="E915:F915"/>
    <mergeCell ref="E928:F928"/>
    <mergeCell ref="E929:F929"/>
    <mergeCell ref="E930:F930"/>
    <mergeCell ref="E931:F931"/>
    <mergeCell ref="E932:F932"/>
    <mergeCell ref="E933:F933"/>
    <mergeCell ref="E922:F922"/>
    <mergeCell ref="E923:F923"/>
    <mergeCell ref="E924:F924"/>
    <mergeCell ref="E925:F925"/>
    <mergeCell ref="E926:F926"/>
    <mergeCell ref="E927:F927"/>
    <mergeCell ref="E940:F940"/>
    <mergeCell ref="E941:F941"/>
    <mergeCell ref="E942:F942"/>
    <mergeCell ref="E943:F943"/>
    <mergeCell ref="E944:F944"/>
    <mergeCell ref="E945:F945"/>
    <mergeCell ref="E934:F934"/>
    <mergeCell ref="E935:F935"/>
    <mergeCell ref="E936:F936"/>
    <mergeCell ref="E937:F937"/>
    <mergeCell ref="E938:F938"/>
    <mergeCell ref="E939:F939"/>
    <mergeCell ref="E952:F952"/>
    <mergeCell ref="E953:F953"/>
    <mergeCell ref="E954:F954"/>
    <mergeCell ref="E955:F955"/>
    <mergeCell ref="E956:F956"/>
    <mergeCell ref="E957:F957"/>
    <mergeCell ref="E946:F946"/>
    <mergeCell ref="E947:F947"/>
    <mergeCell ref="E948:F948"/>
    <mergeCell ref="E949:F949"/>
    <mergeCell ref="E950:F950"/>
    <mergeCell ref="E951:F951"/>
    <mergeCell ref="E964:F964"/>
    <mergeCell ref="E965:F965"/>
    <mergeCell ref="E966:F966"/>
    <mergeCell ref="E967:F967"/>
    <mergeCell ref="E968:F968"/>
    <mergeCell ref="E969:F969"/>
    <mergeCell ref="E958:F958"/>
    <mergeCell ref="E959:F959"/>
    <mergeCell ref="E960:F960"/>
    <mergeCell ref="E961:F961"/>
    <mergeCell ref="E962:F962"/>
    <mergeCell ref="E963:F963"/>
    <mergeCell ref="E976:F976"/>
    <mergeCell ref="E977:F977"/>
    <mergeCell ref="E978:F978"/>
    <mergeCell ref="E979:F979"/>
    <mergeCell ref="E980:F980"/>
    <mergeCell ref="E981:F981"/>
    <mergeCell ref="E970:F970"/>
    <mergeCell ref="E971:F971"/>
    <mergeCell ref="E972:F972"/>
    <mergeCell ref="E973:F973"/>
    <mergeCell ref="E974:F974"/>
    <mergeCell ref="E975:F975"/>
    <mergeCell ref="E988:F988"/>
    <mergeCell ref="E989:F989"/>
    <mergeCell ref="E990:F990"/>
    <mergeCell ref="E991:F991"/>
    <mergeCell ref="E992:F992"/>
    <mergeCell ref="E993:F993"/>
    <mergeCell ref="E982:F982"/>
    <mergeCell ref="E983:F983"/>
    <mergeCell ref="E984:F984"/>
    <mergeCell ref="E985:F985"/>
    <mergeCell ref="E986:F986"/>
    <mergeCell ref="E987:F987"/>
    <mergeCell ref="E1000:F1000"/>
    <mergeCell ref="E1001:F1001"/>
    <mergeCell ref="E1002:F1002"/>
    <mergeCell ref="E1003:F1003"/>
    <mergeCell ref="E1005:F1005"/>
    <mergeCell ref="E994:F994"/>
    <mergeCell ref="E995:F995"/>
    <mergeCell ref="E996:F996"/>
    <mergeCell ref="E997:F997"/>
    <mergeCell ref="E998:F998"/>
    <mergeCell ref="E999:F999"/>
  </mergeCells>
  <conditionalFormatting sqref="B20:B185 B187:B1005">
    <cfRule type="cellIs" dxfId="41" priority="7" stopIfTrue="1" operator="equal">
      <formula>"ALERT"</formula>
    </cfRule>
  </conditionalFormatting>
  <conditionalFormatting sqref="G9:G14">
    <cfRule type="cellIs" dxfId="40" priority="5" stopIfTrue="1" operator="equal">
      <formula>0</formula>
    </cfRule>
  </conditionalFormatting>
  <conditionalFormatting sqref="G10:G14">
    <cfRule type="containsBlanks" dxfId="39" priority="6" stopIfTrue="1">
      <formula>LEN(TRIM(G10))=0</formula>
    </cfRule>
  </conditionalFormatting>
  <conditionalFormatting sqref="G20:G185 G187:G1001">
    <cfRule type="containsText" dxfId="38" priority="1" stopIfTrue="1" operator="containsText" text="Exchange rate :">
      <formula>NOT(ISERROR(SEARCH("Exchange rate :",G20)))</formula>
    </cfRule>
  </conditionalFormatting>
  <conditionalFormatting sqref="G20:I185 G187:I1005 I1007:I1010">
    <cfRule type="containsErrors" dxfId="37" priority="2" stopIfTrue="1">
      <formula>ISERROR(G20)</formula>
    </cfRule>
    <cfRule type="cellIs" dxfId="36" priority="3" stopIfTrue="1" operator="equal">
      <formula>"NA"</formula>
    </cfRule>
    <cfRule type="cellIs" dxfId="35" priority="4" stopIfTrue="1" operator="equal">
      <formula>0</formula>
    </cfRule>
  </conditionalFormatting>
  <hyperlinks>
    <hyperlink ref="B6" r:id="rId1" display="http://www.achadirect.com/" xr:uid="{DDF84078-E3A8-4070-9B59-64682844A18B}"/>
  </hyperlinks>
  <printOptions horizontalCentered="1"/>
  <pageMargins left="0.35" right="0.21" top="0.47" bottom="0.34" header="0.22" footer="0.17"/>
  <pageSetup scale="6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5" name="Button 1">
              <controlPr defaultSize="0" print="0" autoFill="0" autoPict="0" macro="[0]!ButtonPasteValues">
                <anchor moveWithCells="1" sizeWithCells="1">
                  <from>
                    <xdr:col>6</xdr:col>
                    <xdr:colOff>342900</xdr:colOff>
                    <xdr:row>0</xdr:row>
                    <xdr:rowOff>209550</xdr:rowOff>
                  </from>
                  <to>
                    <xdr:col>6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0069-ED85-40EF-93C3-BF01B9D6EBBC}">
  <sheetPr>
    <tabColor rgb="FFFFFF00"/>
  </sheetPr>
  <dimension ref="A1:X1015"/>
  <sheetViews>
    <sheetView topLeftCell="A29" zoomScaleNormal="100" workbookViewId="0">
      <selection activeCell="I1011" sqref="I1011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6" customWidth="1"/>
    <col min="5" max="5" width="13.140625" customWidth="1"/>
    <col min="6" max="6" width="5" customWidth="1"/>
    <col min="7" max="7" width="56.85546875" customWidth="1"/>
    <col min="8" max="8" width="19.28515625" customWidth="1"/>
    <col min="9" max="9" width="17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5"/>
      <c r="H1" s="3"/>
      <c r="I1" s="6" t="s">
        <v>4</v>
      </c>
      <c r="J1" s="14"/>
    </row>
    <row r="2" spans="1:24" ht="15">
      <c r="A2" s="13"/>
      <c r="B2" s="15" t="s">
        <v>45</v>
      </c>
      <c r="C2" s="4"/>
      <c r="D2" s="4"/>
      <c r="E2" s="4"/>
      <c r="F2" s="4"/>
      <c r="G2" s="4"/>
      <c r="H2" s="7"/>
      <c r="I2" s="7"/>
      <c r="J2" s="14"/>
      <c r="X2" s="44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44</v>
      </c>
    </row>
    <row r="4" spans="1:24" ht="15">
      <c r="A4" s="13"/>
      <c r="B4" s="15" t="s">
        <v>49</v>
      </c>
      <c r="C4" s="7"/>
      <c r="D4" s="7"/>
      <c r="E4" s="7"/>
      <c r="F4" s="7"/>
      <c r="G4" s="3"/>
      <c r="H4" s="114" t="s">
        <v>5</v>
      </c>
      <c r="I4" s="115" t="s">
        <v>6</v>
      </c>
      <c r="J4" s="14"/>
    </row>
    <row r="5" spans="1:24" ht="15.75" thickBot="1">
      <c r="A5" s="13"/>
      <c r="B5" s="15" t="s">
        <v>50</v>
      </c>
      <c r="C5" s="7"/>
      <c r="D5" s="7"/>
      <c r="E5" s="7"/>
      <c r="F5" s="7"/>
      <c r="G5" s="3"/>
      <c r="H5" s="40">
        <v>45413</v>
      </c>
      <c r="I5" s="39">
        <v>54220</v>
      </c>
      <c r="J5" s="14"/>
    </row>
    <row r="6" spans="1:24" ht="14.25">
      <c r="A6" s="13"/>
      <c r="B6" s="16" t="s">
        <v>2</v>
      </c>
      <c r="C6" s="7"/>
      <c r="D6" s="7"/>
      <c r="E6" s="7"/>
      <c r="F6" s="7"/>
      <c r="G6" s="8"/>
      <c r="H6" s="3"/>
      <c r="I6" s="3"/>
      <c r="J6" s="14"/>
    </row>
    <row r="7" spans="1:24" ht="5.25" customHeight="1" thickBot="1">
      <c r="A7" s="13"/>
      <c r="B7" s="17"/>
      <c r="C7" s="7"/>
      <c r="D7" s="7"/>
      <c r="E7" s="7"/>
      <c r="F7" s="7"/>
      <c r="G7" s="8"/>
      <c r="H7" s="3"/>
      <c r="I7" s="3"/>
      <c r="J7" s="14"/>
    </row>
    <row r="8" spans="1:24" ht="16.5" customHeight="1" thickBot="1">
      <c r="A8" s="13"/>
      <c r="B8" s="275" t="s">
        <v>3</v>
      </c>
      <c r="C8" s="276"/>
      <c r="D8" s="276"/>
      <c r="E8" s="277"/>
      <c r="F8" s="4"/>
      <c r="G8" s="113" t="s">
        <v>12</v>
      </c>
      <c r="H8" s="27"/>
      <c r="I8" s="27"/>
      <c r="J8" s="14"/>
      <c r="L8" s="106"/>
    </row>
    <row r="9" spans="1:24">
      <c r="A9" s="13"/>
      <c r="B9" s="278" t="s">
        <v>59</v>
      </c>
      <c r="C9" s="279"/>
      <c r="D9" s="279"/>
      <c r="E9" s="280"/>
      <c r="F9" s="9"/>
      <c r="G9" s="116" t="s">
        <v>53</v>
      </c>
      <c r="H9" s="292" t="s">
        <v>14</v>
      </c>
      <c r="I9" s="294"/>
      <c r="J9" s="14"/>
    </row>
    <row r="10" spans="1:24">
      <c r="A10" s="13"/>
      <c r="B10" s="281" t="s">
        <v>60</v>
      </c>
      <c r="C10" s="282"/>
      <c r="D10" s="282"/>
      <c r="E10" s="283"/>
      <c r="F10" s="10"/>
      <c r="G10" s="116" t="s">
        <v>54</v>
      </c>
      <c r="H10" s="292"/>
      <c r="I10" s="295"/>
      <c r="J10" s="14"/>
    </row>
    <row r="11" spans="1:24">
      <c r="A11" s="13"/>
      <c r="B11" s="284" t="s">
        <v>61</v>
      </c>
      <c r="C11" s="282"/>
      <c r="D11" s="282"/>
      <c r="E11" s="283"/>
      <c r="F11" s="10"/>
      <c r="G11" s="116" t="s">
        <v>55</v>
      </c>
      <c r="H11" s="292" t="s">
        <v>15</v>
      </c>
      <c r="I11" s="296" t="s">
        <v>22</v>
      </c>
      <c r="J11" s="14"/>
    </row>
    <row r="12" spans="1:24">
      <c r="A12" s="13"/>
      <c r="B12" s="284" t="s">
        <v>62</v>
      </c>
      <c r="C12" s="282"/>
      <c r="D12" s="282"/>
      <c r="E12" s="283"/>
      <c r="F12" s="10"/>
      <c r="G12" s="116" t="s">
        <v>56</v>
      </c>
      <c r="H12" s="292"/>
      <c r="I12" s="295"/>
      <c r="J12" s="14"/>
    </row>
    <row r="13" spans="1:24">
      <c r="A13" s="13"/>
      <c r="B13" s="281" t="s">
        <v>63</v>
      </c>
      <c r="C13" s="285"/>
      <c r="D13" s="285"/>
      <c r="E13" s="286"/>
      <c r="F13" s="11"/>
      <c r="G13" s="116" t="s">
        <v>57</v>
      </c>
      <c r="H13" s="293" t="s">
        <v>16</v>
      </c>
      <c r="I13" s="296" t="s">
        <v>52</v>
      </c>
      <c r="J13" s="14"/>
      <c r="M13" s="28" t="s">
        <v>20</v>
      </c>
    </row>
    <row r="14" spans="1:24" ht="13.5" thickBot="1">
      <c r="A14" s="13"/>
      <c r="B14" s="287"/>
      <c r="C14" s="288"/>
      <c r="D14" s="288"/>
      <c r="E14" s="289"/>
      <c r="F14" s="11"/>
      <c r="G14" s="117" t="s">
        <v>58</v>
      </c>
      <c r="H14" s="293"/>
      <c r="I14" s="297"/>
      <c r="J14" s="14"/>
      <c r="M14" s="107">
        <f>VLOOKUP(H5,[1]Sheet1!$A$9:$I$7290,2,FALSE)</f>
        <v>36.909999999999997</v>
      </c>
    </row>
    <row r="15" spans="1:24" ht="5.25" customHeight="1">
      <c r="A15" s="13"/>
      <c r="B15" s="11"/>
      <c r="C15" s="11"/>
      <c r="D15" s="11"/>
      <c r="E15" s="11"/>
      <c r="F15" s="11"/>
      <c r="G15" s="11"/>
      <c r="H15" s="28"/>
      <c r="I15" s="29"/>
      <c r="J15" s="14"/>
    </row>
    <row r="16" spans="1:24">
      <c r="A16" s="13"/>
      <c r="B16" s="11" t="s">
        <v>51</v>
      </c>
      <c r="C16" s="11"/>
      <c r="D16" s="11"/>
      <c r="E16" s="11"/>
      <c r="F16" s="11"/>
      <c r="G16" s="11"/>
      <c r="H16" s="28" t="s">
        <v>19</v>
      </c>
      <c r="I16" s="35" t="s">
        <v>21</v>
      </c>
      <c r="J16" s="14"/>
    </row>
    <row r="17" spans="1:11" hidden="1">
      <c r="A17" s="13"/>
      <c r="B17" s="11"/>
      <c r="C17" s="11"/>
      <c r="D17" s="11"/>
      <c r="E17" s="11"/>
      <c r="F17" s="11"/>
      <c r="G17" s="11"/>
      <c r="J17" s="14"/>
    </row>
    <row r="18" spans="1:11" ht="5.25" customHeight="1" thickBot="1">
      <c r="A18" s="13"/>
      <c r="B18" s="12"/>
      <c r="C18" s="12"/>
      <c r="D18" s="12"/>
      <c r="E18" s="12"/>
      <c r="F18" s="12"/>
      <c r="G18" s="3"/>
      <c r="H18" s="12"/>
      <c r="I18" s="12"/>
      <c r="J18" s="14"/>
    </row>
    <row r="19" spans="1:11">
      <c r="A19" s="13"/>
      <c r="B19" s="154" t="s">
        <v>11</v>
      </c>
      <c r="C19" s="155" t="s">
        <v>7</v>
      </c>
      <c r="D19" s="156" t="s">
        <v>201</v>
      </c>
      <c r="E19" s="324" t="s">
        <v>13</v>
      </c>
      <c r="F19" s="325"/>
      <c r="G19" s="156" t="s">
        <v>0</v>
      </c>
      <c r="H19" s="157" t="s">
        <v>9</v>
      </c>
      <c r="I19" s="158" t="s">
        <v>10</v>
      </c>
      <c r="J19" s="14"/>
    </row>
    <row r="20" spans="1:11" ht="140.1" customHeight="1">
      <c r="A20" s="13"/>
      <c r="B20" s="149">
        <v>1</v>
      </c>
      <c r="C20" s="36" t="s">
        <v>71</v>
      </c>
      <c r="D20" s="150"/>
      <c r="E20" s="320"/>
      <c r="F20" s="321"/>
      <c r="G20" s="151" t="s">
        <v>258</v>
      </c>
      <c r="H20" s="152">
        <f>ROUND(IF(ISBLANK(C20),0,VLOOKUP(C20,'[2]Acha Air Sales Price List'!$B$1:$X$65536,12,FALSE)*$M$14),2)</f>
        <v>1815.48</v>
      </c>
      <c r="I20" s="153">
        <f t="shared" ref="I20:I83" si="0">ROUND(IF(ISNUMBER(B20), H20*B20, 0),5)</f>
        <v>1815.48</v>
      </c>
      <c r="J20" s="14"/>
      <c r="K20" s="118" t="s">
        <v>70</v>
      </c>
    </row>
    <row r="21" spans="1:11" ht="140.1" customHeight="1">
      <c r="A21" s="13"/>
      <c r="B21" s="149">
        <v>1</v>
      </c>
      <c r="C21" s="36" t="s">
        <v>79</v>
      </c>
      <c r="D21" s="150"/>
      <c r="E21" s="320"/>
      <c r="F21" s="321"/>
      <c r="G21" s="151" t="s">
        <v>202</v>
      </c>
      <c r="H21" s="152">
        <f>ROUND(IF(ISBLANK(C21),0,VLOOKUP(C21,'[2]Acha Air Sales Price List'!$B$1:$X$65536,12,FALSE)*$M$14),2)</f>
        <v>1658.67</v>
      </c>
      <c r="I21" s="153">
        <f t="shared" si="0"/>
        <v>1658.67</v>
      </c>
      <c r="J21" s="14"/>
    </row>
    <row r="22" spans="1:11" ht="140.1" customHeight="1">
      <c r="A22" s="13"/>
      <c r="B22" s="140">
        <v>1</v>
      </c>
      <c r="C22" s="36" t="s">
        <v>80</v>
      </c>
      <c r="D22" s="141"/>
      <c r="E22" s="315"/>
      <c r="F22" s="316"/>
      <c r="G22" s="142" t="s">
        <v>259</v>
      </c>
      <c r="H22" s="143">
        <f>ROUND(IF(ISBLANK(C22),0,VLOOKUP(C22,'[2]Acha Air Sales Price List'!$B$1:$X$65536,12,FALSE)*$M$14),2)</f>
        <v>1497.67</v>
      </c>
      <c r="I22" s="144">
        <f t="shared" si="0"/>
        <v>1497.67</v>
      </c>
      <c r="J22" s="14"/>
      <c r="K22" s="118" t="s">
        <v>70</v>
      </c>
    </row>
    <row r="23" spans="1:11" ht="140.1" customHeight="1">
      <c r="A23" s="13"/>
      <c r="B23" s="202">
        <v>0</v>
      </c>
      <c r="C23" s="203" t="s">
        <v>72</v>
      </c>
      <c r="D23" s="204"/>
      <c r="E23" s="305" t="s">
        <v>81</v>
      </c>
      <c r="F23" s="306"/>
      <c r="G23" s="205" t="s">
        <v>76</v>
      </c>
      <c r="H23" s="206">
        <f>ROUND(IF(ISBLANK(C23),0,VLOOKUP(C23,'[2]Acha Air Sales Price List'!$B$1:$X$65536,12,FALSE)*$M$14),2)</f>
        <v>2383.6999999999998</v>
      </c>
      <c r="I23" s="207">
        <f t="shared" si="0"/>
        <v>0</v>
      </c>
      <c r="J23" s="14"/>
      <c r="K23" s="118" t="s">
        <v>70</v>
      </c>
    </row>
    <row r="24" spans="1:11" ht="140.1" customHeight="1">
      <c r="A24" s="13"/>
      <c r="B24" s="202">
        <v>0</v>
      </c>
      <c r="C24" s="203" t="s">
        <v>73</v>
      </c>
      <c r="D24" s="208"/>
      <c r="E24" s="305" t="s">
        <v>81</v>
      </c>
      <c r="F24" s="306"/>
      <c r="G24" s="205" t="s">
        <v>77</v>
      </c>
      <c r="H24" s="206">
        <f>ROUND(IF(ISBLANK(C24),0,VLOOKUP(C24,'[2]Acha Air Sales Price List'!$B$1:$X$65536,12,FALSE)*$M$14),2)</f>
        <v>2217.61</v>
      </c>
      <c r="I24" s="207">
        <f t="shared" si="0"/>
        <v>0</v>
      </c>
      <c r="J24" s="14"/>
      <c r="K24" s="118" t="s">
        <v>70</v>
      </c>
    </row>
    <row r="25" spans="1:11" ht="140.1" customHeight="1">
      <c r="A25" s="13"/>
      <c r="B25" s="202">
        <v>0</v>
      </c>
      <c r="C25" s="203" t="s">
        <v>74</v>
      </c>
      <c r="D25" s="204"/>
      <c r="E25" s="305"/>
      <c r="F25" s="306"/>
      <c r="G25" s="205" t="s">
        <v>75</v>
      </c>
      <c r="H25" s="206">
        <f>ROUND(IF(ISBLANK(C25),0,VLOOKUP(C25,'[2]Acha Air Sales Price List'!$B$1:$X$65536,12,FALSE)*$M$14),2)</f>
        <v>1830.05</v>
      </c>
      <c r="I25" s="207">
        <f t="shared" si="0"/>
        <v>0</v>
      </c>
      <c r="J25" s="14"/>
      <c r="K25" s="118" t="s">
        <v>70</v>
      </c>
    </row>
    <row r="26" spans="1:11" ht="140.1" customHeight="1">
      <c r="A26" s="13"/>
      <c r="B26" s="202">
        <v>0</v>
      </c>
      <c r="C26" s="203" t="s">
        <v>65</v>
      </c>
      <c r="D26" s="204"/>
      <c r="E26" s="305"/>
      <c r="F26" s="306"/>
      <c r="G26" s="205" t="s">
        <v>203</v>
      </c>
      <c r="H26" s="206">
        <f>ROUND(IF(ISBLANK(C26),0,VLOOKUP(C26,'[2]Acha Air Sales Price List'!$B$1:$X$65536,12,FALSE)*$M$14),2)</f>
        <v>1974.41</v>
      </c>
      <c r="I26" s="207">
        <f t="shared" si="0"/>
        <v>0</v>
      </c>
      <c r="J26" s="14"/>
      <c r="K26" s="118" t="s">
        <v>82</v>
      </c>
    </row>
    <row r="27" spans="1:11" ht="140.1" customHeight="1">
      <c r="A27" s="13"/>
      <c r="B27" s="202">
        <v>0</v>
      </c>
      <c r="C27" s="203" t="s">
        <v>64</v>
      </c>
      <c r="D27" s="208"/>
      <c r="E27" s="305"/>
      <c r="F27" s="306"/>
      <c r="G27" s="205" t="s">
        <v>204</v>
      </c>
      <c r="H27" s="206">
        <f>ROUND(IF(ISBLANK(C27),0,VLOOKUP(C27,'[2]Acha Air Sales Price List'!$B$1:$X$65536,12,FALSE)*$M$14),2)</f>
        <v>2937.35</v>
      </c>
      <c r="I27" s="207">
        <f t="shared" si="0"/>
        <v>0</v>
      </c>
      <c r="J27" s="14"/>
      <c r="K27" s="118" t="s">
        <v>82</v>
      </c>
    </row>
    <row r="28" spans="1:11" ht="140.1" customHeight="1">
      <c r="A28" s="13"/>
      <c r="B28" s="140">
        <v>1</v>
      </c>
      <c r="C28" s="36" t="s">
        <v>66</v>
      </c>
      <c r="D28" s="141"/>
      <c r="E28" s="315"/>
      <c r="F28" s="316"/>
      <c r="G28" s="142" t="s">
        <v>205</v>
      </c>
      <c r="H28" s="143">
        <f>ROUND(IF(ISBLANK(C28),0,VLOOKUP(C28,'[2]Acha Air Sales Price List'!$B$1:$X$65536,12,FALSE)*$M$14),2)</f>
        <v>2750.53</v>
      </c>
      <c r="I28" s="144">
        <f t="shared" si="0"/>
        <v>2750.53</v>
      </c>
      <c r="J28" s="14"/>
      <c r="K28" s="118" t="s">
        <v>82</v>
      </c>
    </row>
    <row r="29" spans="1:11" ht="140.1" customHeight="1">
      <c r="A29" s="13"/>
      <c r="B29" s="140">
        <v>2</v>
      </c>
      <c r="C29" s="36" t="s">
        <v>67</v>
      </c>
      <c r="D29" s="141"/>
      <c r="E29" s="315"/>
      <c r="F29" s="316"/>
      <c r="G29" s="142" t="s">
        <v>206</v>
      </c>
      <c r="H29" s="143">
        <f>ROUND(IF(ISBLANK(C29),0,VLOOKUP(C29,'[2]Acha Air Sales Price List'!$B$1:$X$65536,12,FALSE)*$M$14),2)</f>
        <v>1688.42</v>
      </c>
      <c r="I29" s="144">
        <f t="shared" si="0"/>
        <v>3376.84</v>
      </c>
      <c r="J29" s="14"/>
      <c r="K29" s="118" t="s">
        <v>82</v>
      </c>
    </row>
    <row r="30" spans="1:11" ht="140.1" customHeight="1">
      <c r="A30" s="13"/>
      <c r="B30" s="202">
        <v>0</v>
      </c>
      <c r="C30" s="203" t="s">
        <v>68</v>
      </c>
      <c r="D30" s="204"/>
      <c r="E30" s="305"/>
      <c r="F30" s="306"/>
      <c r="G30" s="205" t="s">
        <v>207</v>
      </c>
      <c r="H30" s="206">
        <f>ROUND(IF(ISBLANK(C30),0,VLOOKUP(C30,'[2]Acha Air Sales Price List'!$B$1:$X$65536,12,FALSE)*$M$14),2)</f>
        <v>2715.1</v>
      </c>
      <c r="I30" s="207">
        <f t="shared" si="0"/>
        <v>0</v>
      </c>
      <c r="J30" s="14"/>
      <c r="K30" s="118" t="s">
        <v>82</v>
      </c>
    </row>
    <row r="31" spans="1:11" ht="140.1" customHeight="1">
      <c r="A31" s="13"/>
      <c r="B31" s="202">
        <v>0</v>
      </c>
      <c r="C31" s="203" t="s">
        <v>69</v>
      </c>
      <c r="D31" s="204"/>
      <c r="E31" s="305"/>
      <c r="F31" s="306"/>
      <c r="G31" s="205" t="s">
        <v>208</v>
      </c>
      <c r="H31" s="206">
        <f>ROUND(IF(ISBLANK(C31),0,VLOOKUP(C31,'[2]Acha Air Sales Price List'!$B$1:$X$65536,12,FALSE)*$M$14),2)</f>
        <v>2905.56</v>
      </c>
      <c r="I31" s="207">
        <f t="shared" si="0"/>
        <v>0</v>
      </c>
      <c r="J31" s="14"/>
      <c r="K31" s="118" t="s">
        <v>82</v>
      </c>
    </row>
    <row r="32" spans="1:11" ht="24">
      <c r="A32" s="13"/>
      <c r="B32" s="209">
        <v>10</v>
      </c>
      <c r="C32" s="210" t="s">
        <v>83</v>
      </c>
      <c r="D32" s="211"/>
      <c r="E32" s="307" t="s">
        <v>84</v>
      </c>
      <c r="F32" s="308"/>
      <c r="G32" s="212" t="s">
        <v>209</v>
      </c>
      <c r="H32" s="213">
        <f>ROUND(IF(ISBLANK(C32),0,VLOOKUP(C32,'[2]Acha Air Sales Price List'!$B$1:$X$65536,12,FALSE)*$M$14),2)</f>
        <v>136.57</v>
      </c>
      <c r="I32" s="214">
        <f t="shared" si="0"/>
        <v>1365.7</v>
      </c>
      <c r="J32" s="14"/>
    </row>
    <row r="33" spans="1:11" ht="24">
      <c r="A33" s="13"/>
      <c r="B33" s="146">
        <v>5</v>
      </c>
      <c r="C33" s="37" t="s">
        <v>83</v>
      </c>
      <c r="D33" s="119"/>
      <c r="E33" s="267" t="s">
        <v>85</v>
      </c>
      <c r="F33" s="262"/>
      <c r="G33" s="41" t="s">
        <v>209</v>
      </c>
      <c r="H33" s="21">
        <f>ROUND(IF(ISBLANK(C33),0,VLOOKUP(C33,'[2]Acha Air Sales Price List'!$B$1:$X$65536,12,FALSE)*$M$14),2)</f>
        <v>136.57</v>
      </c>
      <c r="I33" s="22">
        <f t="shared" si="0"/>
        <v>682.85</v>
      </c>
      <c r="J33" s="14"/>
    </row>
    <row r="34" spans="1:11" ht="24">
      <c r="A34" s="13"/>
      <c r="B34" s="146">
        <v>5</v>
      </c>
      <c r="C34" s="37" t="s">
        <v>83</v>
      </c>
      <c r="D34" s="119"/>
      <c r="E34" s="267" t="s">
        <v>86</v>
      </c>
      <c r="F34" s="262"/>
      <c r="G34" s="41" t="s">
        <v>209</v>
      </c>
      <c r="H34" s="21">
        <f>ROUND(IF(ISBLANK(C34),0,VLOOKUP(C34,'[2]Acha Air Sales Price List'!$B$1:$X$65536,12,FALSE)*$M$14),2)</f>
        <v>136.57</v>
      </c>
      <c r="I34" s="22">
        <f t="shared" si="0"/>
        <v>682.85</v>
      </c>
      <c r="J34" s="14"/>
    </row>
    <row r="35" spans="1:11" ht="24">
      <c r="A35" s="13"/>
      <c r="B35" s="146">
        <v>5</v>
      </c>
      <c r="C35" s="37" t="s">
        <v>83</v>
      </c>
      <c r="D35" s="119"/>
      <c r="E35" s="267" t="s">
        <v>87</v>
      </c>
      <c r="F35" s="262"/>
      <c r="G35" s="41" t="s">
        <v>209</v>
      </c>
      <c r="H35" s="21">
        <f>ROUND(IF(ISBLANK(C35),0,VLOOKUP(C35,'[2]Acha Air Sales Price List'!$B$1:$X$65536,12,FALSE)*$M$14),2)</f>
        <v>136.57</v>
      </c>
      <c r="I35" s="22">
        <f t="shared" si="0"/>
        <v>682.85</v>
      </c>
      <c r="J35" s="14"/>
    </row>
    <row r="36" spans="1:11" ht="24">
      <c r="A36" s="13"/>
      <c r="B36" s="146">
        <v>5</v>
      </c>
      <c r="C36" s="37" t="s">
        <v>83</v>
      </c>
      <c r="D36" s="119"/>
      <c r="E36" s="267" t="s">
        <v>88</v>
      </c>
      <c r="F36" s="262"/>
      <c r="G36" s="41" t="s">
        <v>209</v>
      </c>
      <c r="H36" s="21">
        <f>ROUND(IF(ISBLANK(C36),0,VLOOKUP(C36,'[2]Acha Air Sales Price List'!$B$1:$X$65536,12,FALSE)*$M$14),2)</f>
        <v>136.57</v>
      </c>
      <c r="I36" s="22">
        <f t="shared" si="0"/>
        <v>682.85</v>
      </c>
      <c r="J36" s="14"/>
    </row>
    <row r="37" spans="1:11" ht="24">
      <c r="A37" s="13"/>
      <c r="B37" s="146">
        <v>5</v>
      </c>
      <c r="C37" s="37" t="s">
        <v>83</v>
      </c>
      <c r="D37" s="119"/>
      <c r="E37" s="267" t="s">
        <v>89</v>
      </c>
      <c r="F37" s="262"/>
      <c r="G37" s="41" t="s">
        <v>209</v>
      </c>
      <c r="H37" s="21">
        <f>ROUND(IF(ISBLANK(C37),0,VLOOKUP(C37,'[2]Acha Air Sales Price List'!$B$1:$X$65536,12,FALSE)*$M$14),2)</f>
        <v>136.57</v>
      </c>
      <c r="I37" s="22">
        <f t="shared" si="0"/>
        <v>682.85</v>
      </c>
      <c r="J37" s="14"/>
    </row>
    <row r="38" spans="1:11" ht="24">
      <c r="A38" s="13"/>
      <c r="B38" s="146">
        <v>5</v>
      </c>
      <c r="C38" s="37" t="s">
        <v>83</v>
      </c>
      <c r="D38" s="119"/>
      <c r="E38" s="267" t="s">
        <v>90</v>
      </c>
      <c r="F38" s="262"/>
      <c r="G38" s="41" t="s">
        <v>209</v>
      </c>
      <c r="H38" s="21">
        <f>ROUND(IF(ISBLANK(C38),0,VLOOKUP(C38,'[2]Acha Air Sales Price List'!$B$1:$X$65536,12,FALSE)*$M$14),2)</f>
        <v>136.57</v>
      </c>
      <c r="I38" s="22">
        <f t="shared" si="0"/>
        <v>682.85</v>
      </c>
      <c r="J38" s="14"/>
    </row>
    <row r="39" spans="1:11" ht="24">
      <c r="A39" s="13"/>
      <c r="B39" s="146">
        <v>5</v>
      </c>
      <c r="C39" s="37" t="s">
        <v>83</v>
      </c>
      <c r="D39" s="119"/>
      <c r="E39" s="267" t="s">
        <v>91</v>
      </c>
      <c r="F39" s="262"/>
      <c r="G39" s="41" t="s">
        <v>209</v>
      </c>
      <c r="H39" s="21">
        <f>ROUND(IF(ISBLANK(C39),0,VLOOKUP(C39,'[2]Acha Air Sales Price List'!$B$1:$X$65536,12,FALSE)*$M$14),2)</f>
        <v>136.57</v>
      </c>
      <c r="I39" s="22">
        <f t="shared" si="0"/>
        <v>682.85</v>
      </c>
      <c r="J39" s="14"/>
    </row>
    <row r="40" spans="1:11" ht="24">
      <c r="A40" s="13"/>
      <c r="B40" s="146">
        <v>5</v>
      </c>
      <c r="C40" s="37" t="s">
        <v>83</v>
      </c>
      <c r="D40" s="119"/>
      <c r="E40" s="267" t="s">
        <v>92</v>
      </c>
      <c r="F40" s="262"/>
      <c r="G40" s="41" t="s">
        <v>209</v>
      </c>
      <c r="H40" s="21">
        <f>ROUND(IF(ISBLANK(C40),0,VLOOKUP(C40,'[2]Acha Air Sales Price List'!$B$1:$X$65536,12,FALSE)*$M$14),2)</f>
        <v>136.57</v>
      </c>
      <c r="I40" s="22">
        <f t="shared" si="0"/>
        <v>682.85</v>
      </c>
      <c r="J40" s="14"/>
    </row>
    <row r="41" spans="1:11" ht="24">
      <c r="A41" s="13"/>
      <c r="B41" s="146">
        <v>5</v>
      </c>
      <c r="C41" s="37" t="s">
        <v>83</v>
      </c>
      <c r="D41" s="119"/>
      <c r="E41" s="267" t="s">
        <v>98</v>
      </c>
      <c r="F41" s="262"/>
      <c r="G41" s="41" t="s">
        <v>209</v>
      </c>
      <c r="H41" s="21">
        <f>ROUND(IF(ISBLANK(C41),0,VLOOKUP(C41,'[2]Acha Air Sales Price List'!$B$1:$X$65536,12,FALSE)*$M$14),2)</f>
        <v>136.57</v>
      </c>
      <c r="I41" s="22">
        <f t="shared" si="0"/>
        <v>682.85</v>
      </c>
      <c r="J41" s="14"/>
    </row>
    <row r="42" spans="1:11" ht="24">
      <c r="A42" s="13"/>
      <c r="B42" s="146">
        <v>5</v>
      </c>
      <c r="C42" s="37" t="s">
        <v>83</v>
      </c>
      <c r="D42" s="119"/>
      <c r="E42" s="267" t="s">
        <v>93</v>
      </c>
      <c r="F42" s="262"/>
      <c r="G42" s="41" t="s">
        <v>209</v>
      </c>
      <c r="H42" s="21">
        <f>ROUND(IF(ISBLANK(C42),0,VLOOKUP(C42,'[2]Acha Air Sales Price List'!$B$1:$X$65536,12,FALSE)*$M$14),2)</f>
        <v>136.57</v>
      </c>
      <c r="I42" s="22">
        <f t="shared" si="0"/>
        <v>682.85</v>
      </c>
      <c r="J42" s="14"/>
    </row>
    <row r="43" spans="1:11" ht="24">
      <c r="A43" s="13"/>
      <c r="B43" s="146">
        <v>5</v>
      </c>
      <c r="C43" s="37" t="s">
        <v>83</v>
      </c>
      <c r="D43" s="119"/>
      <c r="E43" s="267" t="s">
        <v>94</v>
      </c>
      <c r="F43" s="262"/>
      <c r="G43" s="41" t="s">
        <v>209</v>
      </c>
      <c r="H43" s="21">
        <f>ROUND(IF(ISBLANK(C43),0,VLOOKUP(C43,'[2]Acha Air Sales Price List'!$B$1:$X$65536,12,FALSE)*$M$14),2)</f>
        <v>136.57</v>
      </c>
      <c r="I43" s="22">
        <f t="shared" si="0"/>
        <v>682.85</v>
      </c>
      <c r="J43" s="14"/>
    </row>
    <row r="44" spans="1:11" ht="24">
      <c r="A44" s="13"/>
      <c r="B44" s="159">
        <v>3</v>
      </c>
      <c r="C44" s="37" t="s">
        <v>83</v>
      </c>
      <c r="D44" s="160"/>
      <c r="E44" s="322" t="s">
        <v>95</v>
      </c>
      <c r="F44" s="323"/>
      <c r="G44" s="161" t="s">
        <v>209</v>
      </c>
      <c r="H44" s="162">
        <f>ROUND(IF(ISBLANK(C44),0,VLOOKUP(C44,'[2]Acha Air Sales Price List'!$B$1:$X$65536,12,FALSE)*$M$14),2)</f>
        <v>136.57</v>
      </c>
      <c r="I44" s="163">
        <f t="shared" si="0"/>
        <v>409.71</v>
      </c>
      <c r="J44" s="14"/>
    </row>
    <row r="45" spans="1:11" ht="140.1" customHeight="1">
      <c r="A45" s="13"/>
      <c r="B45" s="149">
        <v>5</v>
      </c>
      <c r="C45" s="36" t="s">
        <v>96</v>
      </c>
      <c r="D45" s="141"/>
      <c r="E45" s="320" t="s">
        <v>97</v>
      </c>
      <c r="F45" s="321"/>
      <c r="G45" s="151" t="s">
        <v>210</v>
      </c>
      <c r="H45" s="152">
        <f>ROUND(IF(ISBLANK(C45),0,VLOOKUP(C45,'[2]Acha Air Sales Price List'!$B$1:$X$65536,12,FALSE)*$M$14),2)</f>
        <v>199.87</v>
      </c>
      <c r="I45" s="153">
        <f t="shared" si="0"/>
        <v>999.35</v>
      </c>
      <c r="J45" s="14"/>
    </row>
    <row r="46" spans="1:11" ht="140.1" customHeight="1">
      <c r="A46" s="13"/>
      <c r="B46" s="202">
        <v>30</v>
      </c>
      <c r="C46" s="203" t="s">
        <v>99</v>
      </c>
      <c r="D46" s="204"/>
      <c r="E46" s="305"/>
      <c r="F46" s="306"/>
      <c r="G46" s="205" t="s">
        <v>211</v>
      </c>
      <c r="H46" s="206">
        <f>ROUND(IF(ISBLANK(C46),0,VLOOKUP(C46,'[2]Acha Air Sales Price List'!$B$1:$X$65536,12,FALSE)*$M$14),2)</f>
        <v>22.7</v>
      </c>
      <c r="I46" s="207">
        <f t="shared" si="0"/>
        <v>681</v>
      </c>
      <c r="J46" s="14"/>
    </row>
    <row r="47" spans="1:11" ht="140.1" customHeight="1">
      <c r="A47" s="13"/>
      <c r="B47" s="202">
        <v>5</v>
      </c>
      <c r="C47" s="203" t="s">
        <v>100</v>
      </c>
      <c r="D47" s="204"/>
      <c r="E47" s="305"/>
      <c r="F47" s="306"/>
      <c r="G47" s="205" t="s">
        <v>212</v>
      </c>
      <c r="H47" s="206">
        <f>ROUND(IF(ISBLANK(C47),0,VLOOKUP(C47,'[2]Acha Air Sales Price List'!$B$1:$X$65536,12,FALSE)*$M$14),2)</f>
        <v>26.62</v>
      </c>
      <c r="I47" s="207">
        <f t="shared" si="0"/>
        <v>133.1</v>
      </c>
      <c r="J47" s="14"/>
      <c r="K47" t="s">
        <v>70</v>
      </c>
    </row>
    <row r="48" spans="1:11" ht="140.1" customHeight="1">
      <c r="A48" s="13"/>
      <c r="B48" s="202">
        <v>5</v>
      </c>
      <c r="C48" s="203" t="s">
        <v>101</v>
      </c>
      <c r="D48" s="204"/>
      <c r="E48" s="305"/>
      <c r="F48" s="306"/>
      <c r="G48" s="205" t="s">
        <v>213</v>
      </c>
      <c r="H48" s="206">
        <f>ROUND(IF(ISBLANK(C48),0,VLOOKUP(C48,'[2]Acha Air Sales Price List'!$B$1:$X$65536,12,FALSE)*$M$14),2)</f>
        <v>22.12</v>
      </c>
      <c r="I48" s="207">
        <f t="shared" si="0"/>
        <v>110.6</v>
      </c>
      <c r="J48" s="14"/>
    </row>
    <row r="49" spans="1:11" ht="45" customHeight="1">
      <c r="A49" s="13"/>
      <c r="B49" s="209">
        <v>3</v>
      </c>
      <c r="C49" s="203" t="s">
        <v>102</v>
      </c>
      <c r="D49" s="215"/>
      <c r="E49" s="307" t="s">
        <v>103</v>
      </c>
      <c r="F49" s="308"/>
      <c r="G49" s="212" t="s">
        <v>214</v>
      </c>
      <c r="H49" s="213">
        <f>ROUND(IF(ISBLANK(C49),0,VLOOKUP(C49,'[2]Acha Air Sales Price List'!$B$1:$X$65536,12,FALSE)*$M$14),2)</f>
        <v>71.58</v>
      </c>
      <c r="I49" s="214">
        <f t="shared" si="0"/>
        <v>214.74</v>
      </c>
      <c r="J49" s="14"/>
    </row>
    <row r="50" spans="1:11" ht="45" customHeight="1">
      <c r="A50" s="13"/>
      <c r="B50" s="216">
        <v>3</v>
      </c>
      <c r="C50" s="203" t="s">
        <v>102</v>
      </c>
      <c r="D50" s="217"/>
      <c r="E50" s="301" t="s">
        <v>105</v>
      </c>
      <c r="F50" s="299"/>
      <c r="G50" s="218" t="s">
        <v>214</v>
      </c>
      <c r="H50" s="219">
        <f>ROUND(IF(ISBLANK(C50),0,VLOOKUP(C50,'[2]Acha Air Sales Price List'!$B$1:$X$65536,12,FALSE)*$M$14),2)</f>
        <v>71.58</v>
      </c>
      <c r="I50" s="220">
        <f t="shared" si="0"/>
        <v>214.74</v>
      </c>
      <c r="J50" s="14"/>
      <c r="K50" t="s">
        <v>70</v>
      </c>
    </row>
    <row r="51" spans="1:11" ht="45" customHeight="1">
      <c r="A51" s="13"/>
      <c r="B51" s="221">
        <v>3</v>
      </c>
      <c r="C51" s="203" t="s">
        <v>102</v>
      </c>
      <c r="D51" s="222"/>
      <c r="E51" s="326" t="s">
        <v>104</v>
      </c>
      <c r="F51" s="327"/>
      <c r="G51" s="223" t="s">
        <v>214</v>
      </c>
      <c r="H51" s="224">
        <f>ROUND(IF(ISBLANK(C51),0,VLOOKUP(C51,'[2]Acha Air Sales Price List'!$B$1:$X$65536,12,FALSE)*$M$14),2)</f>
        <v>71.58</v>
      </c>
      <c r="I51" s="225">
        <f t="shared" si="0"/>
        <v>214.74</v>
      </c>
      <c r="J51" s="14"/>
    </row>
    <row r="52" spans="1:11" ht="50.1" customHeight="1">
      <c r="A52" s="13"/>
      <c r="B52" s="209">
        <v>20</v>
      </c>
      <c r="C52" s="203" t="s">
        <v>106</v>
      </c>
      <c r="D52" s="215"/>
      <c r="E52" s="307" t="s">
        <v>103</v>
      </c>
      <c r="F52" s="308"/>
      <c r="G52" s="212" t="s">
        <v>215</v>
      </c>
      <c r="H52" s="213">
        <f>ROUND(IF(ISBLANK(C52),0,VLOOKUP(C52,'[2]Acha Air Sales Price List'!$B$1:$X$65536,12,FALSE)*$M$14),2)</f>
        <v>71.959999999999994</v>
      </c>
      <c r="I52" s="214">
        <f t="shared" si="0"/>
        <v>1439.2</v>
      </c>
      <c r="J52" s="14"/>
    </row>
    <row r="53" spans="1:11" ht="50.1" customHeight="1">
      <c r="A53" s="13"/>
      <c r="B53" s="216">
        <v>20</v>
      </c>
      <c r="C53" s="203" t="s">
        <v>106</v>
      </c>
      <c r="D53" s="217"/>
      <c r="E53" s="301" t="s">
        <v>105</v>
      </c>
      <c r="F53" s="299"/>
      <c r="G53" s="218" t="s">
        <v>215</v>
      </c>
      <c r="H53" s="219">
        <f>ROUND(IF(ISBLANK(C53),0,VLOOKUP(C53,'[2]Acha Air Sales Price List'!$B$1:$X$65536,12,FALSE)*$M$14),2)</f>
        <v>71.959999999999994</v>
      </c>
      <c r="I53" s="220">
        <f t="shared" si="0"/>
        <v>1439.2</v>
      </c>
      <c r="J53" s="14"/>
      <c r="K53" t="s">
        <v>70</v>
      </c>
    </row>
    <row r="54" spans="1:11" ht="50.1" customHeight="1">
      <c r="A54" s="13"/>
      <c r="B54" s="146">
        <v>20</v>
      </c>
      <c r="C54" s="36" t="s">
        <v>106</v>
      </c>
      <c r="D54" s="138"/>
      <c r="E54" s="267" t="s">
        <v>104</v>
      </c>
      <c r="F54" s="262"/>
      <c r="G54" s="41" t="s">
        <v>215</v>
      </c>
      <c r="H54" s="21">
        <f>ROUND(IF(ISBLANK(C54),0,VLOOKUP(C54,'[2]Acha Air Sales Price List'!$B$1:$X$65536,12,FALSE)*$M$14),2)</f>
        <v>71.959999999999994</v>
      </c>
      <c r="I54" s="22">
        <f t="shared" si="0"/>
        <v>1439.2</v>
      </c>
      <c r="J54" s="14"/>
    </row>
    <row r="55" spans="1:11" ht="50.1" customHeight="1">
      <c r="A55" s="13"/>
      <c r="B55" s="146">
        <v>7</v>
      </c>
      <c r="C55" s="36" t="s">
        <v>106</v>
      </c>
      <c r="D55" s="138"/>
      <c r="E55" s="267" t="s">
        <v>108</v>
      </c>
      <c r="F55" s="262"/>
      <c r="G55" s="41" t="s">
        <v>215</v>
      </c>
      <c r="H55" s="21">
        <f>ROUND(IF(ISBLANK(C55),0,VLOOKUP(C55,'[2]Acha Air Sales Price List'!$B$1:$X$65536,12,FALSE)*$M$14),2)</f>
        <v>71.959999999999994</v>
      </c>
      <c r="I55" s="22">
        <f t="shared" si="0"/>
        <v>503.72</v>
      </c>
      <c r="J55" s="14"/>
    </row>
    <row r="56" spans="1:11" ht="50.1" customHeight="1">
      <c r="A56" s="13"/>
      <c r="B56" s="146">
        <v>10</v>
      </c>
      <c r="C56" s="36" t="s">
        <v>106</v>
      </c>
      <c r="D56" s="138"/>
      <c r="E56" s="267" t="s">
        <v>89</v>
      </c>
      <c r="F56" s="262"/>
      <c r="G56" s="41" t="s">
        <v>215</v>
      </c>
      <c r="H56" s="21">
        <f>ROUND(IF(ISBLANK(C56),0,VLOOKUP(C56,'[2]Acha Air Sales Price List'!$B$1:$X$65536,12,FALSE)*$M$14),2)</f>
        <v>71.959999999999994</v>
      </c>
      <c r="I56" s="22">
        <f t="shared" si="0"/>
        <v>719.6</v>
      </c>
      <c r="J56" s="14"/>
    </row>
    <row r="57" spans="1:11" ht="50.1" customHeight="1">
      <c r="A57" s="13"/>
      <c r="B57" s="159">
        <v>10</v>
      </c>
      <c r="C57" s="36" t="s">
        <v>106</v>
      </c>
      <c r="D57" s="148"/>
      <c r="E57" s="322" t="s">
        <v>107</v>
      </c>
      <c r="F57" s="323"/>
      <c r="G57" s="161" t="s">
        <v>215</v>
      </c>
      <c r="H57" s="162">
        <f>ROUND(IF(ISBLANK(C57),0,VLOOKUP(C57,'[2]Acha Air Sales Price List'!$B$1:$X$65536,12,FALSE)*$M$14),2)</f>
        <v>71.959999999999994</v>
      </c>
      <c r="I57" s="163">
        <f t="shared" si="0"/>
        <v>719.6</v>
      </c>
      <c r="J57" s="14"/>
    </row>
    <row r="58" spans="1:11" ht="45" customHeight="1">
      <c r="A58" s="13"/>
      <c r="B58" s="209">
        <v>10</v>
      </c>
      <c r="C58" s="203" t="s">
        <v>109</v>
      </c>
      <c r="D58" s="226"/>
      <c r="E58" s="307" t="s">
        <v>105</v>
      </c>
      <c r="F58" s="308"/>
      <c r="G58" s="212" t="s">
        <v>216</v>
      </c>
      <c r="H58" s="213">
        <f>ROUND(IF(ISBLANK(C58),0,VLOOKUP(C58,'[2]Acha Air Sales Price List'!$B$1:$X$65536,12,FALSE)*$M$14),2)</f>
        <v>73.39</v>
      </c>
      <c r="I58" s="214">
        <f t="shared" si="0"/>
        <v>733.9</v>
      </c>
      <c r="J58" s="14"/>
    </row>
    <row r="59" spans="1:11" ht="45" customHeight="1">
      <c r="A59" s="13"/>
      <c r="B59" s="216">
        <v>10</v>
      </c>
      <c r="C59" s="203" t="s">
        <v>109</v>
      </c>
      <c r="D59" s="227"/>
      <c r="E59" s="301" t="s">
        <v>104</v>
      </c>
      <c r="F59" s="299"/>
      <c r="G59" s="218" t="s">
        <v>216</v>
      </c>
      <c r="H59" s="219">
        <f>ROUND(IF(ISBLANK(C59),0,VLOOKUP(C59,'[2]Acha Air Sales Price List'!$B$1:$X$65536,12,FALSE)*$M$14),2)</f>
        <v>73.39</v>
      </c>
      <c r="I59" s="220">
        <f t="shared" si="0"/>
        <v>733.9</v>
      </c>
      <c r="J59" s="14"/>
    </row>
    <row r="60" spans="1:11" ht="45" customHeight="1">
      <c r="A60" s="13"/>
      <c r="B60" s="221">
        <v>10</v>
      </c>
      <c r="C60" s="203" t="s">
        <v>109</v>
      </c>
      <c r="D60" s="228"/>
      <c r="E60" s="326" t="s">
        <v>103</v>
      </c>
      <c r="F60" s="327"/>
      <c r="G60" s="223" t="s">
        <v>216</v>
      </c>
      <c r="H60" s="224">
        <f>ROUND(IF(ISBLANK(C60),0,VLOOKUP(C60,'[2]Acha Air Sales Price List'!$B$1:$X$65536,12,FALSE)*$M$14),2)</f>
        <v>73.39</v>
      </c>
      <c r="I60" s="225">
        <f t="shared" si="0"/>
        <v>733.9</v>
      </c>
      <c r="J60" s="14"/>
    </row>
    <row r="61" spans="1:11" ht="140.1" customHeight="1">
      <c r="A61" s="13"/>
      <c r="B61" s="202">
        <v>10</v>
      </c>
      <c r="C61" s="203" t="s">
        <v>110</v>
      </c>
      <c r="D61" s="204"/>
      <c r="E61" s="305"/>
      <c r="F61" s="306"/>
      <c r="G61" s="205" t="s">
        <v>217</v>
      </c>
      <c r="H61" s="206">
        <f>ROUND(IF(ISBLANK(C61),0,VLOOKUP(C61,'[2]Acha Air Sales Price List'!$B$1:$X$65536,12,FALSE)*$M$14),2)</f>
        <v>26.44</v>
      </c>
      <c r="I61" s="207">
        <f t="shared" si="0"/>
        <v>264.39999999999998</v>
      </c>
      <c r="J61" s="14"/>
    </row>
    <row r="62" spans="1:11" ht="140.1" customHeight="1">
      <c r="A62" s="13"/>
      <c r="B62" s="202">
        <v>10</v>
      </c>
      <c r="C62" s="203" t="s">
        <v>111</v>
      </c>
      <c r="D62" s="204"/>
      <c r="E62" s="305"/>
      <c r="F62" s="306"/>
      <c r="G62" s="205" t="s">
        <v>218</v>
      </c>
      <c r="H62" s="206">
        <f>ROUND(IF(ISBLANK(C62),0,VLOOKUP(C62,'[2]Acha Air Sales Price List'!$B$1:$X$65536,12,FALSE)*$M$14),2)</f>
        <v>27.63</v>
      </c>
      <c r="I62" s="207">
        <f t="shared" si="0"/>
        <v>276.3</v>
      </c>
      <c r="J62" s="14"/>
      <c r="K62" t="s">
        <v>70</v>
      </c>
    </row>
    <row r="63" spans="1:11" ht="45" customHeight="1">
      <c r="A63" s="13"/>
      <c r="B63" s="209">
        <v>5</v>
      </c>
      <c r="C63" s="203" t="s">
        <v>112</v>
      </c>
      <c r="D63" s="226"/>
      <c r="E63" s="307" t="s">
        <v>97</v>
      </c>
      <c r="F63" s="308"/>
      <c r="G63" s="212" t="s">
        <v>219</v>
      </c>
      <c r="H63" s="213">
        <f>ROUND(IF(ISBLANK(C63),0,VLOOKUP(C63,'[2]Acha Air Sales Price List'!$B$1:$X$65536,12,FALSE)*$M$14),2)</f>
        <v>203.07</v>
      </c>
      <c r="I63" s="214">
        <f t="shared" si="0"/>
        <v>1015.35</v>
      </c>
      <c r="J63" s="14"/>
    </row>
    <row r="64" spans="1:11" ht="45" customHeight="1">
      <c r="A64" s="13"/>
      <c r="B64" s="216">
        <v>5</v>
      </c>
      <c r="C64" s="203" t="s">
        <v>112</v>
      </c>
      <c r="D64" s="227"/>
      <c r="E64" s="301" t="s">
        <v>114</v>
      </c>
      <c r="F64" s="299"/>
      <c r="G64" s="218" t="s">
        <v>219</v>
      </c>
      <c r="H64" s="219">
        <f>ROUND(IF(ISBLANK(C64),0,VLOOKUP(C64,'[2]Acha Air Sales Price List'!$B$1:$X$65536,12,FALSE)*$M$14),2)</f>
        <v>203.07</v>
      </c>
      <c r="I64" s="220">
        <f t="shared" si="0"/>
        <v>1015.35</v>
      </c>
      <c r="J64" s="14"/>
    </row>
    <row r="65" spans="1:11" ht="45" customHeight="1">
      <c r="A65" s="13"/>
      <c r="B65" s="221">
        <v>5</v>
      </c>
      <c r="C65" s="203" t="s">
        <v>112</v>
      </c>
      <c r="D65" s="228"/>
      <c r="E65" s="326" t="s">
        <v>115</v>
      </c>
      <c r="F65" s="327"/>
      <c r="G65" s="223" t="s">
        <v>219</v>
      </c>
      <c r="H65" s="224">
        <f>ROUND(IF(ISBLANK(C65),0,VLOOKUP(C65,'[2]Acha Air Sales Price List'!$B$1:$X$65536,12,FALSE)*$M$14),2)</f>
        <v>203.07</v>
      </c>
      <c r="I65" s="225">
        <f t="shared" si="0"/>
        <v>1015.35</v>
      </c>
      <c r="J65" s="14"/>
    </row>
    <row r="66" spans="1:11" ht="36.950000000000003" customHeight="1">
      <c r="A66" s="13"/>
      <c r="B66" s="209">
        <v>5</v>
      </c>
      <c r="C66" s="203" t="s">
        <v>113</v>
      </c>
      <c r="D66" s="226"/>
      <c r="E66" s="307" t="s">
        <v>114</v>
      </c>
      <c r="F66" s="308"/>
      <c r="G66" s="212" t="s">
        <v>220</v>
      </c>
      <c r="H66" s="213">
        <f>ROUND(IF(ISBLANK(C66),0,VLOOKUP(C66,'[2]Acha Air Sales Price List'!$B$1:$X$65536,12,FALSE)*$M$14),2)</f>
        <v>217</v>
      </c>
      <c r="I66" s="214">
        <f t="shared" si="0"/>
        <v>1085</v>
      </c>
      <c r="J66" s="14"/>
    </row>
    <row r="67" spans="1:11" ht="36.950000000000003" customHeight="1">
      <c r="A67" s="13"/>
      <c r="B67" s="216">
        <v>5</v>
      </c>
      <c r="C67" s="203" t="s">
        <v>113</v>
      </c>
      <c r="D67" s="217"/>
      <c r="E67" s="301" t="s">
        <v>116</v>
      </c>
      <c r="F67" s="299"/>
      <c r="G67" s="218" t="s">
        <v>220</v>
      </c>
      <c r="H67" s="219">
        <f>ROUND(IF(ISBLANK(C67),0,VLOOKUP(C67,'[2]Acha Air Sales Price List'!$B$1:$X$65536,12,FALSE)*$M$14),2)</f>
        <v>217</v>
      </c>
      <c r="I67" s="220">
        <f t="shared" si="0"/>
        <v>1085</v>
      </c>
      <c r="J67" s="14"/>
    </row>
    <row r="68" spans="1:11" ht="36.950000000000003" customHeight="1">
      <c r="A68" s="13"/>
      <c r="B68" s="171">
        <v>0</v>
      </c>
      <c r="C68" s="167" t="s">
        <v>113</v>
      </c>
      <c r="D68" s="172"/>
      <c r="E68" s="319" t="s">
        <v>97</v>
      </c>
      <c r="F68" s="264"/>
      <c r="G68" s="168" t="s">
        <v>220</v>
      </c>
      <c r="H68" s="169">
        <f>ROUND(IF(ISBLANK(C68),0,VLOOKUP(C68,'[2]Acha Air Sales Price List'!$B$1:$X$65536,12,FALSE)*$M$14),2)</f>
        <v>217</v>
      </c>
      <c r="I68" s="170">
        <f>ROUND(IF(ISNUMBER(B68), H68*B68, 0),5)</f>
        <v>0</v>
      </c>
      <c r="J68" s="14"/>
      <c r="K68" t="s">
        <v>70</v>
      </c>
    </row>
    <row r="69" spans="1:11" ht="36.950000000000003" customHeight="1">
      <c r="A69" s="13"/>
      <c r="B69" s="216">
        <v>5</v>
      </c>
      <c r="C69" s="203" t="s">
        <v>113</v>
      </c>
      <c r="D69" s="217"/>
      <c r="E69" s="301" t="s">
        <v>117</v>
      </c>
      <c r="F69" s="299"/>
      <c r="G69" s="218" t="s">
        <v>220</v>
      </c>
      <c r="H69" s="219">
        <f>ROUND(IF(ISBLANK(C69),0,VLOOKUP(C69,'[2]Acha Air Sales Price List'!$B$1:$X$65536,12,FALSE)*$M$14),2)</f>
        <v>217</v>
      </c>
      <c r="I69" s="220">
        <f t="shared" si="0"/>
        <v>1085</v>
      </c>
      <c r="J69" s="14"/>
    </row>
    <row r="70" spans="1:11" ht="36.950000000000003" customHeight="1">
      <c r="A70" s="13"/>
      <c r="B70" s="216">
        <v>5</v>
      </c>
      <c r="C70" s="203" t="s">
        <v>113</v>
      </c>
      <c r="D70" s="227"/>
      <c r="E70" s="301" t="s">
        <v>115</v>
      </c>
      <c r="F70" s="299"/>
      <c r="G70" s="218" t="s">
        <v>220</v>
      </c>
      <c r="H70" s="219">
        <f>ROUND(IF(ISBLANK(C70),0,VLOOKUP(C70,'[2]Acha Air Sales Price List'!$B$1:$X$65536,12,FALSE)*$M$14),2)</f>
        <v>217</v>
      </c>
      <c r="I70" s="220">
        <f>ROUND(IF(ISNUMBER(B70), H70*B70, 0),5)</f>
        <v>1085</v>
      </c>
      <c r="J70" s="14"/>
    </row>
    <row r="71" spans="1:11" ht="36.950000000000003" customHeight="1">
      <c r="A71" s="13"/>
      <c r="B71" s="216">
        <v>5</v>
      </c>
      <c r="C71" s="203" t="s">
        <v>113</v>
      </c>
      <c r="D71" s="217"/>
      <c r="E71" s="301" t="s">
        <v>118</v>
      </c>
      <c r="F71" s="299"/>
      <c r="G71" s="218" t="s">
        <v>220</v>
      </c>
      <c r="H71" s="219">
        <f>ROUND(IF(ISBLANK(C71),0,VLOOKUP(C71,'[2]Acha Air Sales Price List'!$B$1:$X$65536,12,FALSE)*$M$14),2)</f>
        <v>217</v>
      </c>
      <c r="I71" s="220">
        <f t="shared" si="0"/>
        <v>1085</v>
      </c>
      <c r="J71" s="14"/>
    </row>
    <row r="72" spans="1:11" ht="36.950000000000003" customHeight="1">
      <c r="A72" s="13"/>
      <c r="B72" s="216">
        <v>5</v>
      </c>
      <c r="C72" s="203" t="s">
        <v>113</v>
      </c>
      <c r="D72" s="217"/>
      <c r="E72" s="301" t="s">
        <v>119</v>
      </c>
      <c r="F72" s="299"/>
      <c r="G72" s="218" t="s">
        <v>220</v>
      </c>
      <c r="H72" s="219">
        <f>ROUND(IF(ISBLANK(C72),0,VLOOKUP(C72,'[2]Acha Air Sales Price List'!$B$1:$X$65536,12,FALSE)*$M$14),2)</f>
        <v>217</v>
      </c>
      <c r="I72" s="220">
        <f t="shared" si="0"/>
        <v>1085</v>
      </c>
      <c r="J72" s="14"/>
    </row>
    <row r="73" spans="1:11" ht="36.950000000000003" customHeight="1">
      <c r="A73" s="13"/>
      <c r="B73" s="216">
        <v>5</v>
      </c>
      <c r="C73" s="203" t="s">
        <v>113</v>
      </c>
      <c r="D73" s="217"/>
      <c r="E73" s="301" t="s">
        <v>120</v>
      </c>
      <c r="F73" s="299"/>
      <c r="G73" s="218" t="s">
        <v>220</v>
      </c>
      <c r="H73" s="219">
        <f>ROUND(IF(ISBLANK(C73),0,VLOOKUP(C73,'[2]Acha Air Sales Price List'!$B$1:$X$65536,12,FALSE)*$M$14),2)</f>
        <v>217</v>
      </c>
      <c r="I73" s="220">
        <f t="shared" si="0"/>
        <v>1085</v>
      </c>
      <c r="J73" s="14"/>
    </row>
    <row r="74" spans="1:11" ht="36.950000000000003" customHeight="1">
      <c r="A74" s="13"/>
      <c r="B74" s="216">
        <v>5</v>
      </c>
      <c r="C74" s="203" t="s">
        <v>113</v>
      </c>
      <c r="D74" s="217"/>
      <c r="E74" s="301" t="s">
        <v>121</v>
      </c>
      <c r="F74" s="299"/>
      <c r="G74" s="218" t="s">
        <v>220</v>
      </c>
      <c r="H74" s="219">
        <f>ROUND(IF(ISBLANK(C74),0,VLOOKUP(C74,'[2]Acha Air Sales Price List'!$B$1:$X$65536,12,FALSE)*$M$14),2)</f>
        <v>217</v>
      </c>
      <c r="I74" s="220">
        <f t="shared" si="0"/>
        <v>1085</v>
      </c>
      <c r="J74" s="14"/>
    </row>
    <row r="75" spans="1:11" ht="36.950000000000003" customHeight="1">
      <c r="A75" s="13"/>
      <c r="B75" s="216">
        <v>5</v>
      </c>
      <c r="C75" s="203" t="s">
        <v>113</v>
      </c>
      <c r="D75" s="217"/>
      <c r="E75" s="301" t="s">
        <v>122</v>
      </c>
      <c r="F75" s="299"/>
      <c r="G75" s="218" t="s">
        <v>220</v>
      </c>
      <c r="H75" s="219">
        <f>ROUND(IF(ISBLANK(C75),0,VLOOKUP(C75,'[2]Acha Air Sales Price List'!$B$1:$X$65536,12,FALSE)*$M$14),2)</f>
        <v>217</v>
      </c>
      <c r="I75" s="220">
        <f t="shared" si="0"/>
        <v>1085</v>
      </c>
      <c r="J75" s="14"/>
    </row>
    <row r="76" spans="1:11" ht="36.950000000000003" customHeight="1">
      <c r="A76" s="13"/>
      <c r="B76" s="216">
        <v>5</v>
      </c>
      <c r="C76" s="203" t="s">
        <v>113</v>
      </c>
      <c r="D76" s="217"/>
      <c r="E76" s="301" t="s">
        <v>123</v>
      </c>
      <c r="F76" s="299"/>
      <c r="G76" s="218" t="s">
        <v>220</v>
      </c>
      <c r="H76" s="219">
        <f>ROUND(IF(ISBLANK(C76),0,VLOOKUP(C76,'[2]Acha Air Sales Price List'!$B$1:$X$65536,12,FALSE)*$M$14),2)</f>
        <v>217</v>
      </c>
      <c r="I76" s="220">
        <f t="shared" si="0"/>
        <v>1085</v>
      </c>
      <c r="J76" s="14"/>
    </row>
    <row r="77" spans="1:11" ht="36.950000000000003" customHeight="1">
      <c r="A77" s="13"/>
      <c r="B77" s="221">
        <v>5</v>
      </c>
      <c r="C77" s="203" t="s">
        <v>113</v>
      </c>
      <c r="D77" s="222"/>
      <c r="E77" s="326" t="s">
        <v>124</v>
      </c>
      <c r="F77" s="327"/>
      <c r="G77" s="223" t="s">
        <v>220</v>
      </c>
      <c r="H77" s="224">
        <f>ROUND(IF(ISBLANK(C77),0,VLOOKUP(C77,'[2]Acha Air Sales Price List'!$B$1:$X$65536,12,FALSE)*$M$14),2)</f>
        <v>217</v>
      </c>
      <c r="I77" s="225">
        <f t="shared" si="0"/>
        <v>1085</v>
      </c>
      <c r="J77" s="14"/>
    </row>
    <row r="78" spans="1:11" ht="48" customHeight="1">
      <c r="A78" s="13"/>
      <c r="B78" s="209">
        <v>5</v>
      </c>
      <c r="C78" s="203" t="s">
        <v>125</v>
      </c>
      <c r="D78" s="226"/>
      <c r="E78" s="307" t="s">
        <v>114</v>
      </c>
      <c r="F78" s="308"/>
      <c r="G78" s="212" t="s">
        <v>221</v>
      </c>
      <c r="H78" s="213">
        <f>ROUND(IF(ISBLANK(C78),0,VLOOKUP(C78,'[2]Acha Air Sales Price List'!$B$1:$X$65536,12,FALSE)*$M$14),2)</f>
        <v>234.18</v>
      </c>
      <c r="I78" s="214">
        <f t="shared" si="0"/>
        <v>1170.9000000000001</v>
      </c>
      <c r="J78" s="14"/>
    </row>
    <row r="79" spans="1:11" ht="48" customHeight="1">
      <c r="A79" s="13"/>
      <c r="B79" s="209">
        <v>5</v>
      </c>
      <c r="C79" s="203" t="s">
        <v>125</v>
      </c>
      <c r="D79" s="217"/>
      <c r="E79" s="301" t="s">
        <v>97</v>
      </c>
      <c r="F79" s="299"/>
      <c r="G79" s="218" t="s">
        <v>221</v>
      </c>
      <c r="H79" s="219">
        <f>ROUND(IF(ISBLANK(C79),0,VLOOKUP(C79,'[2]Acha Air Sales Price List'!$B$1:$X$65536,12,FALSE)*$M$14),2)</f>
        <v>234.18</v>
      </c>
      <c r="I79" s="220">
        <f t="shared" si="0"/>
        <v>1170.9000000000001</v>
      </c>
      <c r="J79" s="14"/>
    </row>
    <row r="80" spans="1:11" ht="48" customHeight="1">
      <c r="A80" s="13"/>
      <c r="B80" s="209">
        <v>5</v>
      </c>
      <c r="C80" s="203" t="s">
        <v>125</v>
      </c>
      <c r="D80" s="217"/>
      <c r="E80" s="301" t="s">
        <v>126</v>
      </c>
      <c r="F80" s="299"/>
      <c r="G80" s="218" t="s">
        <v>221</v>
      </c>
      <c r="H80" s="219">
        <f>ROUND(IF(ISBLANK(C80),0,VLOOKUP(C80,'[2]Acha Air Sales Price List'!$B$1:$X$65536,12,FALSE)*$M$14),2)</f>
        <v>234.18</v>
      </c>
      <c r="I80" s="220">
        <f t="shared" si="0"/>
        <v>1170.9000000000001</v>
      </c>
      <c r="J80" s="14"/>
    </row>
    <row r="81" spans="1:11" ht="48" customHeight="1">
      <c r="A81" s="13"/>
      <c r="B81" s="209">
        <v>5</v>
      </c>
      <c r="C81" s="203" t="s">
        <v>125</v>
      </c>
      <c r="D81" s="217"/>
      <c r="E81" s="301" t="s">
        <v>117</v>
      </c>
      <c r="F81" s="299"/>
      <c r="G81" s="218" t="s">
        <v>221</v>
      </c>
      <c r="H81" s="219">
        <f>ROUND(IF(ISBLANK(C81),0,VLOOKUP(C81,'[2]Acha Air Sales Price List'!$B$1:$X$65536,12,FALSE)*$M$14),2)</f>
        <v>234.18</v>
      </c>
      <c r="I81" s="220">
        <f t="shared" si="0"/>
        <v>1170.9000000000001</v>
      </c>
      <c r="J81" s="14"/>
    </row>
    <row r="82" spans="1:11" ht="48" customHeight="1">
      <c r="A82" s="13"/>
      <c r="B82" s="209">
        <v>5</v>
      </c>
      <c r="C82" s="203" t="s">
        <v>125</v>
      </c>
      <c r="D82" s="217"/>
      <c r="E82" s="301" t="s">
        <v>127</v>
      </c>
      <c r="F82" s="299"/>
      <c r="G82" s="218" t="s">
        <v>221</v>
      </c>
      <c r="H82" s="219">
        <f>ROUND(IF(ISBLANK(C82),0,VLOOKUP(C82,'[2]Acha Air Sales Price List'!$B$1:$X$65536,12,FALSE)*$M$14),2)</f>
        <v>234.18</v>
      </c>
      <c r="I82" s="220">
        <f t="shared" si="0"/>
        <v>1170.9000000000001</v>
      </c>
      <c r="J82" s="14"/>
    </row>
    <row r="83" spans="1:11" ht="48" customHeight="1">
      <c r="A83" s="13"/>
      <c r="B83" s="209">
        <v>5</v>
      </c>
      <c r="C83" s="203" t="s">
        <v>125</v>
      </c>
      <c r="D83" s="217"/>
      <c r="E83" s="301" t="s">
        <v>115</v>
      </c>
      <c r="F83" s="299"/>
      <c r="G83" s="218" t="s">
        <v>221</v>
      </c>
      <c r="H83" s="219">
        <f>ROUND(IF(ISBLANK(C83),0,VLOOKUP(C83,'[2]Acha Air Sales Price List'!$B$1:$X$65536,12,FALSE)*$M$14),2)</f>
        <v>234.18</v>
      </c>
      <c r="I83" s="220">
        <f t="shared" si="0"/>
        <v>1170.9000000000001</v>
      </c>
      <c r="J83" s="14"/>
    </row>
    <row r="84" spans="1:11" ht="48" customHeight="1">
      <c r="A84" s="13"/>
      <c r="B84" s="209">
        <v>5</v>
      </c>
      <c r="C84" s="203" t="s">
        <v>125</v>
      </c>
      <c r="D84" s="217"/>
      <c r="E84" s="301" t="s">
        <v>128</v>
      </c>
      <c r="F84" s="299"/>
      <c r="G84" s="218" t="s">
        <v>221</v>
      </c>
      <c r="H84" s="219">
        <f>ROUND(IF(ISBLANK(C84),0,VLOOKUP(C84,'[2]Acha Air Sales Price List'!$B$1:$X$65536,12,FALSE)*$M$14),2)</f>
        <v>234.18</v>
      </c>
      <c r="I84" s="220">
        <f t="shared" ref="I84:I147" si="1">ROUND(IF(ISNUMBER(B84), H84*B84, 0),5)</f>
        <v>1170.9000000000001</v>
      </c>
      <c r="J84" s="14"/>
    </row>
    <row r="85" spans="1:11" ht="48" customHeight="1">
      <c r="A85" s="13"/>
      <c r="B85" s="209">
        <v>5</v>
      </c>
      <c r="C85" s="203" t="s">
        <v>125</v>
      </c>
      <c r="D85" s="217"/>
      <c r="E85" s="301" t="s">
        <v>118</v>
      </c>
      <c r="F85" s="299"/>
      <c r="G85" s="218" t="s">
        <v>221</v>
      </c>
      <c r="H85" s="219">
        <f>ROUND(IF(ISBLANK(C85),0,VLOOKUP(C85,'[2]Acha Air Sales Price List'!$B$1:$X$65536,12,FALSE)*$M$14),2)</f>
        <v>234.18</v>
      </c>
      <c r="I85" s="220">
        <f t="shared" si="1"/>
        <v>1170.9000000000001</v>
      </c>
      <c r="J85" s="14"/>
    </row>
    <row r="86" spans="1:11" ht="48" customHeight="1">
      <c r="A86" s="13"/>
      <c r="B86" s="209">
        <v>5</v>
      </c>
      <c r="C86" s="203" t="s">
        <v>125</v>
      </c>
      <c r="D86" s="217"/>
      <c r="E86" s="301" t="s">
        <v>119</v>
      </c>
      <c r="F86" s="299"/>
      <c r="G86" s="218" t="s">
        <v>221</v>
      </c>
      <c r="H86" s="219">
        <f>ROUND(IF(ISBLANK(C86),0,VLOOKUP(C86,'[2]Acha Air Sales Price List'!$B$1:$X$65536,12,FALSE)*$M$14),2)</f>
        <v>234.18</v>
      </c>
      <c r="I86" s="220">
        <f t="shared" si="1"/>
        <v>1170.9000000000001</v>
      </c>
      <c r="J86" s="14"/>
    </row>
    <row r="87" spans="1:11" ht="48" customHeight="1">
      <c r="A87" s="13"/>
      <c r="B87" s="209">
        <v>5</v>
      </c>
      <c r="C87" s="203" t="s">
        <v>125</v>
      </c>
      <c r="D87" s="217"/>
      <c r="E87" s="301" t="s">
        <v>123</v>
      </c>
      <c r="F87" s="299"/>
      <c r="G87" s="218" t="s">
        <v>221</v>
      </c>
      <c r="H87" s="219">
        <f>ROUND(IF(ISBLANK(C87),0,VLOOKUP(C87,'[2]Acha Air Sales Price List'!$B$1:$X$65536,12,FALSE)*$M$14),2)</f>
        <v>234.18</v>
      </c>
      <c r="I87" s="220">
        <f t="shared" si="1"/>
        <v>1170.9000000000001</v>
      </c>
      <c r="J87" s="14"/>
    </row>
    <row r="88" spans="1:11" ht="48" customHeight="1">
      <c r="A88" s="13"/>
      <c r="B88" s="209">
        <v>5</v>
      </c>
      <c r="C88" s="203" t="s">
        <v>125</v>
      </c>
      <c r="D88" s="217"/>
      <c r="E88" s="301" t="s">
        <v>121</v>
      </c>
      <c r="F88" s="299"/>
      <c r="G88" s="218" t="s">
        <v>221</v>
      </c>
      <c r="H88" s="219">
        <f>ROUND(IF(ISBLANK(C88),0,VLOOKUP(C88,'[2]Acha Air Sales Price List'!$B$1:$X$65536,12,FALSE)*$M$14),2)</f>
        <v>234.18</v>
      </c>
      <c r="I88" s="220">
        <f t="shared" si="1"/>
        <v>1170.9000000000001</v>
      </c>
      <c r="J88" s="14"/>
    </row>
    <row r="89" spans="1:11" ht="48" customHeight="1">
      <c r="A89" s="13"/>
      <c r="B89" s="209">
        <v>5</v>
      </c>
      <c r="C89" s="203" t="s">
        <v>125</v>
      </c>
      <c r="D89" s="217"/>
      <c r="E89" s="301" t="s">
        <v>129</v>
      </c>
      <c r="F89" s="299"/>
      <c r="G89" s="218" t="s">
        <v>221</v>
      </c>
      <c r="H89" s="219">
        <f>ROUND(IF(ISBLANK(C89),0,VLOOKUP(C89,'[2]Acha Air Sales Price List'!$B$1:$X$65536,12,FALSE)*$M$14),2)</f>
        <v>234.18</v>
      </c>
      <c r="I89" s="220">
        <f t="shared" si="1"/>
        <v>1170.9000000000001</v>
      </c>
      <c r="J89" s="14"/>
    </row>
    <row r="90" spans="1:11" ht="48" customHeight="1">
      <c r="A90" s="13"/>
      <c r="B90" s="173">
        <v>0</v>
      </c>
      <c r="C90" s="167" t="s">
        <v>125</v>
      </c>
      <c r="D90" s="174"/>
      <c r="E90" s="317" t="s">
        <v>130</v>
      </c>
      <c r="F90" s="318"/>
      <c r="G90" s="175" t="s">
        <v>221</v>
      </c>
      <c r="H90" s="176">
        <f>ROUND(IF(ISBLANK(C90),0,VLOOKUP(C90,'[2]Acha Air Sales Price List'!$B$1:$X$65536,12,FALSE)*$M$14),2)</f>
        <v>234.18</v>
      </c>
      <c r="I90" s="177">
        <f t="shared" si="1"/>
        <v>0</v>
      </c>
      <c r="J90" s="14"/>
      <c r="K90" t="s">
        <v>70</v>
      </c>
    </row>
    <row r="91" spans="1:11" ht="48" customHeight="1">
      <c r="A91" s="13"/>
      <c r="B91" s="209">
        <v>10</v>
      </c>
      <c r="C91" s="203" t="s">
        <v>131</v>
      </c>
      <c r="D91" s="215"/>
      <c r="E91" s="307" t="s">
        <v>105</v>
      </c>
      <c r="F91" s="308"/>
      <c r="G91" s="212" t="s">
        <v>222</v>
      </c>
      <c r="H91" s="213">
        <f>ROUND(IF(ISBLANK(C91),0,VLOOKUP(C91,'[2]Acha Air Sales Price List'!$B$1:$X$65536,12,FALSE)*$M$14),2)</f>
        <v>87.58</v>
      </c>
      <c r="I91" s="214">
        <f t="shared" si="1"/>
        <v>875.8</v>
      </c>
      <c r="J91" s="14"/>
    </row>
    <row r="92" spans="1:11" ht="48" customHeight="1">
      <c r="A92" s="13"/>
      <c r="B92" s="216">
        <v>10</v>
      </c>
      <c r="C92" s="203" t="s">
        <v>131</v>
      </c>
      <c r="D92" s="217"/>
      <c r="E92" s="301" t="s">
        <v>103</v>
      </c>
      <c r="F92" s="299"/>
      <c r="G92" s="218" t="s">
        <v>222</v>
      </c>
      <c r="H92" s="219">
        <f>ROUND(IF(ISBLANK(C92),0,VLOOKUP(C92,'[2]Acha Air Sales Price List'!$B$1:$X$65536,12,FALSE)*$M$14),2)</f>
        <v>87.58</v>
      </c>
      <c r="I92" s="220">
        <f t="shared" si="1"/>
        <v>875.8</v>
      </c>
      <c r="J92" s="14"/>
      <c r="K92" t="s">
        <v>70</v>
      </c>
    </row>
    <row r="93" spans="1:11" ht="48" customHeight="1">
      <c r="A93" s="13"/>
      <c r="B93" s="216">
        <v>5</v>
      </c>
      <c r="C93" s="203" t="s">
        <v>131</v>
      </c>
      <c r="D93" s="217"/>
      <c r="E93" s="301" t="s">
        <v>107</v>
      </c>
      <c r="F93" s="299"/>
      <c r="G93" s="218" t="s">
        <v>222</v>
      </c>
      <c r="H93" s="219">
        <f>ROUND(IF(ISBLANK(C93),0,VLOOKUP(C93,'[2]Acha Air Sales Price List'!$B$1:$X$65536,12,FALSE)*$M$14),2)</f>
        <v>87.58</v>
      </c>
      <c r="I93" s="220">
        <f t="shared" si="1"/>
        <v>437.9</v>
      </c>
      <c r="J93" s="14"/>
    </row>
    <row r="94" spans="1:11" ht="48" customHeight="1">
      <c r="A94" s="13"/>
      <c r="B94" s="216">
        <v>5</v>
      </c>
      <c r="C94" s="203" t="s">
        <v>131</v>
      </c>
      <c r="D94" s="217"/>
      <c r="E94" s="301" t="s">
        <v>104</v>
      </c>
      <c r="F94" s="299"/>
      <c r="G94" s="218" t="s">
        <v>222</v>
      </c>
      <c r="H94" s="219">
        <f>ROUND(IF(ISBLANK(C94),0,VLOOKUP(C94,'[2]Acha Air Sales Price List'!$B$1:$X$65536,12,FALSE)*$M$14),2)</f>
        <v>87.58</v>
      </c>
      <c r="I94" s="220">
        <f t="shared" si="1"/>
        <v>437.9</v>
      </c>
      <c r="J94" s="14"/>
    </row>
    <row r="95" spans="1:11" ht="48" customHeight="1">
      <c r="A95" s="13"/>
      <c r="B95" s="216">
        <v>5</v>
      </c>
      <c r="C95" s="203" t="s">
        <v>131</v>
      </c>
      <c r="D95" s="217"/>
      <c r="E95" s="301" t="s">
        <v>108</v>
      </c>
      <c r="F95" s="299"/>
      <c r="G95" s="218" t="s">
        <v>222</v>
      </c>
      <c r="H95" s="219">
        <f>ROUND(IF(ISBLANK(C95),0,VLOOKUP(C95,'[2]Acha Air Sales Price List'!$B$1:$X$65536,12,FALSE)*$M$14),2)</f>
        <v>87.58</v>
      </c>
      <c r="I95" s="220">
        <f t="shared" si="1"/>
        <v>437.9</v>
      </c>
      <c r="J95" s="14"/>
    </row>
    <row r="96" spans="1:11" ht="48" customHeight="1">
      <c r="A96" s="13"/>
      <c r="B96" s="216">
        <v>5</v>
      </c>
      <c r="C96" s="203" t="s">
        <v>131</v>
      </c>
      <c r="D96" s="217"/>
      <c r="E96" s="301" t="s">
        <v>132</v>
      </c>
      <c r="F96" s="299"/>
      <c r="G96" s="218" t="s">
        <v>222</v>
      </c>
      <c r="H96" s="219">
        <f>ROUND(IF(ISBLANK(C96),0,VLOOKUP(C96,'[2]Acha Air Sales Price List'!$B$1:$X$65536,12,FALSE)*$M$14),2)</f>
        <v>87.58</v>
      </c>
      <c r="I96" s="220">
        <f t="shared" si="1"/>
        <v>437.9</v>
      </c>
      <c r="J96" s="14"/>
    </row>
    <row r="97" spans="1:11" ht="48" customHeight="1">
      <c r="A97" s="13"/>
      <c r="B97" s="216">
        <v>5</v>
      </c>
      <c r="C97" s="203" t="s">
        <v>131</v>
      </c>
      <c r="D97" s="217"/>
      <c r="E97" s="301" t="s">
        <v>133</v>
      </c>
      <c r="F97" s="299"/>
      <c r="G97" s="218" t="s">
        <v>222</v>
      </c>
      <c r="H97" s="219">
        <f>ROUND(IF(ISBLANK(C97),0,VLOOKUP(C97,'[2]Acha Air Sales Price List'!$B$1:$X$65536,12,FALSE)*$M$14),2)</f>
        <v>87.58</v>
      </c>
      <c r="I97" s="220">
        <f t="shared" si="1"/>
        <v>437.9</v>
      </c>
      <c r="J97" s="14"/>
    </row>
    <row r="98" spans="1:11" ht="48" customHeight="1">
      <c r="A98" s="13"/>
      <c r="B98" s="216">
        <v>5</v>
      </c>
      <c r="C98" s="203" t="s">
        <v>131</v>
      </c>
      <c r="D98" s="222"/>
      <c r="E98" s="326" t="s">
        <v>134</v>
      </c>
      <c r="F98" s="327"/>
      <c r="G98" s="223" t="s">
        <v>222</v>
      </c>
      <c r="H98" s="224">
        <f>ROUND(IF(ISBLANK(C98),0,VLOOKUP(C98,'[2]Acha Air Sales Price List'!$B$1:$X$65536,12,FALSE)*$M$14),2)</f>
        <v>87.58</v>
      </c>
      <c r="I98" s="225">
        <f t="shared" si="1"/>
        <v>437.9</v>
      </c>
      <c r="J98" s="14"/>
    </row>
    <row r="99" spans="1:11" ht="36.950000000000003" customHeight="1">
      <c r="A99" s="13"/>
      <c r="B99" s="183">
        <v>8</v>
      </c>
      <c r="C99" s="179" t="s">
        <v>135</v>
      </c>
      <c r="D99" s="184"/>
      <c r="E99" s="328" t="s">
        <v>84</v>
      </c>
      <c r="F99" s="329"/>
      <c r="G99" s="185" t="s">
        <v>223</v>
      </c>
      <c r="H99" s="186">
        <f>ROUND(IF(ISBLANK(C99),0,VLOOKUP(C99,'[2]Acha Air Sales Price List'!$B$1:$X$65536,12,FALSE)*$M$14),2)</f>
        <v>105.71</v>
      </c>
      <c r="I99" s="187">
        <f t="shared" si="1"/>
        <v>845.68</v>
      </c>
      <c r="J99" s="14"/>
      <c r="K99" t="s">
        <v>70</v>
      </c>
    </row>
    <row r="100" spans="1:11" ht="36.950000000000003" customHeight="1">
      <c r="A100" s="13"/>
      <c r="B100" s="216">
        <v>10</v>
      </c>
      <c r="C100" s="203" t="s">
        <v>135</v>
      </c>
      <c r="D100" s="217"/>
      <c r="E100" s="301" t="s">
        <v>94</v>
      </c>
      <c r="F100" s="299"/>
      <c r="G100" s="218" t="s">
        <v>223</v>
      </c>
      <c r="H100" s="219">
        <f>ROUND(IF(ISBLANK(C100),0,VLOOKUP(C100,'[2]Acha Air Sales Price List'!$B$1:$X$65536,12,FALSE)*$M$14),2)</f>
        <v>105.71</v>
      </c>
      <c r="I100" s="220">
        <f t="shared" si="1"/>
        <v>1057.0999999999999</v>
      </c>
      <c r="J100" s="14"/>
    </row>
    <row r="101" spans="1:11" ht="36.950000000000003" customHeight="1">
      <c r="A101" s="13"/>
      <c r="B101" s="216">
        <v>5</v>
      </c>
      <c r="C101" s="203" t="s">
        <v>135</v>
      </c>
      <c r="D101" s="217"/>
      <c r="E101" s="301" t="s">
        <v>95</v>
      </c>
      <c r="F101" s="299"/>
      <c r="G101" s="218" t="s">
        <v>223</v>
      </c>
      <c r="H101" s="219">
        <f>ROUND(IF(ISBLANK(C101),0,VLOOKUP(C101,'[2]Acha Air Sales Price List'!$B$1:$X$65536,12,FALSE)*$M$14),2)</f>
        <v>105.71</v>
      </c>
      <c r="I101" s="220">
        <f t="shared" si="1"/>
        <v>528.54999999999995</v>
      </c>
      <c r="J101" s="14"/>
    </row>
    <row r="102" spans="1:11" ht="36.950000000000003" customHeight="1">
      <c r="A102" s="13"/>
      <c r="B102" s="216">
        <v>5</v>
      </c>
      <c r="C102" s="203" t="s">
        <v>135</v>
      </c>
      <c r="D102" s="217"/>
      <c r="E102" s="301" t="s">
        <v>93</v>
      </c>
      <c r="F102" s="299"/>
      <c r="G102" s="218" t="s">
        <v>223</v>
      </c>
      <c r="H102" s="219">
        <f>ROUND(IF(ISBLANK(C102),0,VLOOKUP(C102,'[2]Acha Air Sales Price List'!$B$1:$X$65536,12,FALSE)*$M$14),2)</f>
        <v>105.71</v>
      </c>
      <c r="I102" s="220">
        <f t="shared" si="1"/>
        <v>528.54999999999995</v>
      </c>
      <c r="J102" s="14"/>
    </row>
    <row r="103" spans="1:11" ht="36.950000000000003" customHeight="1">
      <c r="A103" s="13"/>
      <c r="B103" s="216">
        <v>5</v>
      </c>
      <c r="C103" s="203" t="s">
        <v>135</v>
      </c>
      <c r="D103" s="217"/>
      <c r="E103" s="301" t="s">
        <v>136</v>
      </c>
      <c r="F103" s="299"/>
      <c r="G103" s="218" t="s">
        <v>223</v>
      </c>
      <c r="H103" s="219">
        <f>ROUND(IF(ISBLANK(C103),0,VLOOKUP(C103,'[2]Acha Air Sales Price List'!$B$1:$X$65536,12,FALSE)*$M$14),2)</f>
        <v>105.71</v>
      </c>
      <c r="I103" s="220">
        <f t="shared" si="1"/>
        <v>528.54999999999995</v>
      </c>
      <c r="J103" s="14"/>
    </row>
    <row r="104" spans="1:11" ht="36.950000000000003" customHeight="1">
      <c r="A104" s="13"/>
      <c r="B104" s="216">
        <v>5</v>
      </c>
      <c r="C104" s="203" t="s">
        <v>135</v>
      </c>
      <c r="D104" s="217"/>
      <c r="E104" s="301" t="s">
        <v>92</v>
      </c>
      <c r="F104" s="299"/>
      <c r="G104" s="218" t="s">
        <v>223</v>
      </c>
      <c r="H104" s="219">
        <f>ROUND(IF(ISBLANK(C104),0,VLOOKUP(C104,'[2]Acha Air Sales Price List'!$B$1:$X$65536,12,FALSE)*$M$14),2)</f>
        <v>105.71</v>
      </c>
      <c r="I104" s="220">
        <f t="shared" si="1"/>
        <v>528.54999999999995</v>
      </c>
      <c r="J104" s="14"/>
    </row>
    <row r="105" spans="1:11" ht="36.950000000000003" customHeight="1">
      <c r="A105" s="13"/>
      <c r="B105" s="216">
        <v>5</v>
      </c>
      <c r="C105" s="203" t="s">
        <v>135</v>
      </c>
      <c r="D105" s="217"/>
      <c r="E105" s="301" t="s">
        <v>98</v>
      </c>
      <c r="F105" s="299"/>
      <c r="G105" s="218" t="s">
        <v>223</v>
      </c>
      <c r="H105" s="219">
        <f>ROUND(IF(ISBLANK(C105),0,VLOOKUP(C105,'[2]Acha Air Sales Price List'!$B$1:$X$65536,12,FALSE)*$M$14),2)</f>
        <v>105.71</v>
      </c>
      <c r="I105" s="220">
        <f t="shared" si="1"/>
        <v>528.54999999999995</v>
      </c>
      <c r="J105" s="14"/>
    </row>
    <row r="106" spans="1:11" ht="36.950000000000003" customHeight="1">
      <c r="A106" s="13"/>
      <c r="B106" s="216">
        <v>5</v>
      </c>
      <c r="C106" s="203" t="s">
        <v>135</v>
      </c>
      <c r="D106" s="217"/>
      <c r="E106" s="301" t="s">
        <v>87</v>
      </c>
      <c r="F106" s="299"/>
      <c r="G106" s="218" t="s">
        <v>223</v>
      </c>
      <c r="H106" s="219">
        <f>ROUND(IF(ISBLANK(C106),0,VLOOKUP(C106,'[2]Acha Air Sales Price List'!$B$1:$X$65536,12,FALSE)*$M$14),2)</f>
        <v>105.71</v>
      </c>
      <c r="I106" s="220">
        <f t="shared" si="1"/>
        <v>528.54999999999995</v>
      </c>
      <c r="J106" s="14"/>
    </row>
    <row r="107" spans="1:11" ht="36.950000000000003" customHeight="1">
      <c r="A107" s="13"/>
      <c r="B107" s="216">
        <v>5</v>
      </c>
      <c r="C107" s="203" t="s">
        <v>135</v>
      </c>
      <c r="D107" s="217"/>
      <c r="E107" s="301" t="s">
        <v>88</v>
      </c>
      <c r="F107" s="299"/>
      <c r="G107" s="218" t="s">
        <v>223</v>
      </c>
      <c r="H107" s="219">
        <f>ROUND(IF(ISBLANK(C107),0,VLOOKUP(C107,'[2]Acha Air Sales Price List'!$B$1:$X$65536,12,FALSE)*$M$14),2)</f>
        <v>105.71</v>
      </c>
      <c r="I107" s="220">
        <f t="shared" si="1"/>
        <v>528.54999999999995</v>
      </c>
      <c r="J107" s="14"/>
    </row>
    <row r="108" spans="1:11" ht="36.950000000000003" customHeight="1">
      <c r="A108" s="13"/>
      <c r="B108" s="216">
        <v>5</v>
      </c>
      <c r="C108" s="203" t="s">
        <v>135</v>
      </c>
      <c r="D108" s="217"/>
      <c r="E108" s="301" t="s">
        <v>137</v>
      </c>
      <c r="F108" s="299"/>
      <c r="G108" s="218" t="s">
        <v>223</v>
      </c>
      <c r="H108" s="219">
        <f>ROUND(IF(ISBLANK(C108),0,VLOOKUP(C108,'[2]Acha Air Sales Price List'!$B$1:$X$65536,12,FALSE)*$M$14),2)</f>
        <v>105.71</v>
      </c>
      <c r="I108" s="220">
        <f t="shared" si="1"/>
        <v>528.54999999999995</v>
      </c>
      <c r="J108" s="14"/>
    </row>
    <row r="109" spans="1:11" ht="36.950000000000003" customHeight="1">
      <c r="A109" s="13"/>
      <c r="B109" s="216">
        <v>5</v>
      </c>
      <c r="C109" s="203" t="s">
        <v>135</v>
      </c>
      <c r="D109" s="217"/>
      <c r="E109" s="301" t="s">
        <v>91</v>
      </c>
      <c r="F109" s="299"/>
      <c r="G109" s="218" t="s">
        <v>223</v>
      </c>
      <c r="H109" s="219">
        <f>ROUND(IF(ISBLANK(C109),0,VLOOKUP(C109,'[2]Acha Air Sales Price List'!$B$1:$X$65536,12,FALSE)*$M$14),2)</f>
        <v>105.71</v>
      </c>
      <c r="I109" s="220">
        <f t="shared" si="1"/>
        <v>528.54999999999995</v>
      </c>
      <c r="J109" s="14"/>
    </row>
    <row r="110" spans="1:11" ht="36.950000000000003" customHeight="1">
      <c r="A110" s="13"/>
      <c r="B110" s="216">
        <v>5</v>
      </c>
      <c r="C110" s="203" t="s">
        <v>135</v>
      </c>
      <c r="D110" s="217"/>
      <c r="E110" s="301" t="s">
        <v>86</v>
      </c>
      <c r="F110" s="299"/>
      <c r="G110" s="218" t="s">
        <v>223</v>
      </c>
      <c r="H110" s="219">
        <f>ROUND(IF(ISBLANK(C110),0,VLOOKUP(C110,'[2]Acha Air Sales Price List'!$B$1:$X$65536,12,FALSE)*$M$14),2)</f>
        <v>105.71</v>
      </c>
      <c r="I110" s="220">
        <f t="shared" si="1"/>
        <v>528.54999999999995</v>
      </c>
      <c r="J110" s="14"/>
    </row>
    <row r="111" spans="1:11" ht="36.950000000000003" customHeight="1">
      <c r="A111" s="13"/>
      <c r="B111" s="216">
        <v>5</v>
      </c>
      <c r="C111" s="203" t="s">
        <v>135</v>
      </c>
      <c r="D111" s="217"/>
      <c r="E111" s="301" t="s">
        <v>85</v>
      </c>
      <c r="F111" s="299"/>
      <c r="G111" s="218" t="s">
        <v>223</v>
      </c>
      <c r="H111" s="219">
        <f>ROUND(IF(ISBLANK(C111),0,VLOOKUP(C111,'[2]Acha Air Sales Price List'!$B$1:$X$65536,12,FALSE)*$M$14),2)</f>
        <v>105.71</v>
      </c>
      <c r="I111" s="220">
        <f t="shared" si="1"/>
        <v>528.54999999999995</v>
      </c>
      <c r="J111" s="14"/>
    </row>
    <row r="112" spans="1:11" ht="36.950000000000003" customHeight="1">
      <c r="A112" s="13"/>
      <c r="B112" s="216">
        <v>5</v>
      </c>
      <c r="C112" s="203" t="s">
        <v>135</v>
      </c>
      <c r="D112" s="217"/>
      <c r="E112" s="301" t="s">
        <v>89</v>
      </c>
      <c r="F112" s="299"/>
      <c r="G112" s="218" t="s">
        <v>223</v>
      </c>
      <c r="H112" s="219">
        <f>ROUND(IF(ISBLANK(C112),0,VLOOKUP(C112,'[2]Acha Air Sales Price List'!$B$1:$X$65536,12,FALSE)*$M$14),2)</f>
        <v>105.71</v>
      </c>
      <c r="I112" s="220">
        <f t="shared" si="1"/>
        <v>528.54999999999995</v>
      </c>
      <c r="J112" s="14"/>
    </row>
    <row r="113" spans="1:11" ht="36.950000000000003" customHeight="1">
      <c r="A113" s="13"/>
      <c r="B113" s="216">
        <v>5</v>
      </c>
      <c r="C113" s="203" t="s">
        <v>135</v>
      </c>
      <c r="D113" s="222"/>
      <c r="E113" s="326" t="s">
        <v>90</v>
      </c>
      <c r="F113" s="327"/>
      <c r="G113" s="223" t="s">
        <v>223</v>
      </c>
      <c r="H113" s="224">
        <f>ROUND(IF(ISBLANK(C113),0,VLOOKUP(C113,'[2]Acha Air Sales Price List'!$B$1:$X$65536,12,FALSE)*$M$14),2)</f>
        <v>105.71</v>
      </c>
      <c r="I113" s="225">
        <f t="shared" si="1"/>
        <v>528.54999999999995</v>
      </c>
      <c r="J113" s="14"/>
    </row>
    <row r="114" spans="1:11" ht="140.1" customHeight="1">
      <c r="A114" s="13"/>
      <c r="B114" s="140">
        <v>1</v>
      </c>
      <c r="C114" s="36" t="s">
        <v>166</v>
      </c>
      <c r="D114" s="193"/>
      <c r="E114" s="315"/>
      <c r="F114" s="316"/>
      <c r="G114" s="142" t="s">
        <v>260</v>
      </c>
      <c r="H114" s="143">
        <f>ROUND(IF(ISBLANK(C114),0,VLOOKUP(C114,'[2]Acha Air Sales Price List'!$B$1:$X$65536,12,FALSE)*$M$14),2)</f>
        <v>1395.48</v>
      </c>
      <c r="I114" s="144">
        <f t="shared" si="1"/>
        <v>1395.48</v>
      </c>
      <c r="J114" s="14"/>
      <c r="K114" s="118" t="s">
        <v>70</v>
      </c>
    </row>
    <row r="115" spans="1:11" ht="54.95" customHeight="1">
      <c r="A115" s="13"/>
      <c r="B115" s="194">
        <v>100</v>
      </c>
      <c r="C115" s="36" t="s">
        <v>139</v>
      </c>
      <c r="D115" s="164"/>
      <c r="E115" s="311" t="s">
        <v>144</v>
      </c>
      <c r="F115" s="312"/>
      <c r="G115" s="195" t="s">
        <v>224</v>
      </c>
      <c r="H115" s="196">
        <f>ROUND(IF(ISBLANK(C115),0,VLOOKUP(C115,'[2]Acha Air Sales Price List'!$B$1:$X$65536,12,FALSE)*$M$14),2)</f>
        <v>25.47</v>
      </c>
      <c r="I115" s="197">
        <f t="shared" si="1"/>
        <v>2547</v>
      </c>
      <c r="J115" s="14"/>
      <c r="K115" s="118" t="s">
        <v>70</v>
      </c>
    </row>
    <row r="116" spans="1:11" ht="54.95" customHeight="1">
      <c r="A116" s="13"/>
      <c r="B116" s="147">
        <v>100</v>
      </c>
      <c r="C116" s="36" t="s">
        <v>138</v>
      </c>
      <c r="D116" s="138"/>
      <c r="E116" s="272" t="s">
        <v>145</v>
      </c>
      <c r="F116" s="266"/>
      <c r="G116" s="123" t="s">
        <v>225</v>
      </c>
      <c r="H116" s="124">
        <f>ROUND(IF(ISBLANK(C116),0,VLOOKUP(C116,'[2]Acha Air Sales Price List'!$B$1:$X$65536,12,FALSE)*$M$14),2)</f>
        <v>25.47</v>
      </c>
      <c r="I116" s="125">
        <f t="shared" si="1"/>
        <v>2547</v>
      </c>
      <c r="J116" s="14"/>
      <c r="K116" s="118" t="s">
        <v>70</v>
      </c>
    </row>
    <row r="117" spans="1:11" ht="54.95" customHeight="1">
      <c r="A117" s="13"/>
      <c r="B117" s="198">
        <v>100</v>
      </c>
      <c r="C117" s="36" t="s">
        <v>138</v>
      </c>
      <c r="D117" s="148"/>
      <c r="E117" s="313" t="s">
        <v>144</v>
      </c>
      <c r="F117" s="314"/>
      <c r="G117" s="199" t="s">
        <v>225</v>
      </c>
      <c r="H117" s="200">
        <f>ROUND(IF(ISBLANK(C117),0,VLOOKUP(C117,'[2]Acha Air Sales Price List'!$B$1:$X$65536,12,FALSE)*$M$14),2)</f>
        <v>25.47</v>
      </c>
      <c r="I117" s="201">
        <f t="shared" si="1"/>
        <v>2547</v>
      </c>
      <c r="J117" s="14"/>
      <c r="K117" s="118" t="s">
        <v>70</v>
      </c>
    </row>
    <row r="118" spans="1:11" ht="78" customHeight="1">
      <c r="A118" s="13"/>
      <c r="B118" s="194">
        <v>50</v>
      </c>
      <c r="C118" s="36" t="s">
        <v>142</v>
      </c>
      <c r="D118" s="164"/>
      <c r="E118" s="311" t="s">
        <v>144</v>
      </c>
      <c r="F118" s="312"/>
      <c r="G118" s="195" t="s">
        <v>226</v>
      </c>
      <c r="H118" s="196">
        <f>ROUND(IF(ISBLANK(C118),0,VLOOKUP(C118,'[2]Acha Air Sales Price List'!$B$1:$X$65536,12,FALSE)*$M$14),2)</f>
        <v>23.99</v>
      </c>
      <c r="I118" s="197">
        <f t="shared" si="1"/>
        <v>1199.5</v>
      </c>
      <c r="J118" s="14"/>
      <c r="K118" s="118" t="s">
        <v>70</v>
      </c>
    </row>
    <row r="119" spans="1:11" ht="78" customHeight="1">
      <c r="A119" s="13"/>
      <c r="B119" s="198">
        <v>50</v>
      </c>
      <c r="C119" s="36" t="s">
        <v>142</v>
      </c>
      <c r="D119" s="148"/>
      <c r="E119" s="313" t="s">
        <v>143</v>
      </c>
      <c r="F119" s="314"/>
      <c r="G119" s="199" t="s">
        <v>226</v>
      </c>
      <c r="H119" s="200">
        <f>ROUND(IF(ISBLANK(C119),0,VLOOKUP(C119,'[2]Acha Air Sales Price List'!$B$1:$X$65536,12,FALSE)*$M$14),2)</f>
        <v>23.99</v>
      </c>
      <c r="I119" s="201">
        <f t="shared" si="1"/>
        <v>1199.5</v>
      </c>
      <c r="J119" s="14"/>
      <c r="K119" s="118" t="s">
        <v>70</v>
      </c>
    </row>
    <row r="120" spans="1:11" ht="35.1" customHeight="1">
      <c r="A120" s="13"/>
      <c r="B120" s="194">
        <v>50</v>
      </c>
      <c r="C120" s="36" t="s">
        <v>146</v>
      </c>
      <c r="D120" s="164"/>
      <c r="E120" s="311" t="s">
        <v>147</v>
      </c>
      <c r="F120" s="312"/>
      <c r="G120" s="195" t="s">
        <v>227</v>
      </c>
      <c r="H120" s="196">
        <f>ROUND(IF(ISBLANK(C120),0,VLOOKUP(C120,'[2]Acha Air Sales Price List'!$B$1:$X$65536,12,FALSE)*$M$14),2)</f>
        <v>20.3</v>
      </c>
      <c r="I120" s="197">
        <f t="shared" si="1"/>
        <v>1015</v>
      </c>
      <c r="J120" s="14"/>
      <c r="K120" s="118" t="s">
        <v>70</v>
      </c>
    </row>
    <row r="121" spans="1:11" ht="35.1" customHeight="1">
      <c r="A121" s="13"/>
      <c r="B121" s="147">
        <v>50</v>
      </c>
      <c r="C121" s="36" t="s">
        <v>146</v>
      </c>
      <c r="D121" s="138"/>
      <c r="E121" s="272" t="s">
        <v>148</v>
      </c>
      <c r="F121" s="266"/>
      <c r="G121" s="123" t="s">
        <v>227</v>
      </c>
      <c r="H121" s="124">
        <f>ROUND(IF(ISBLANK(C121),0,VLOOKUP(C121,'[2]Acha Air Sales Price List'!$B$1:$X$65536,12,FALSE)*$M$14),2)</f>
        <v>20.3</v>
      </c>
      <c r="I121" s="125">
        <f t="shared" si="1"/>
        <v>1015</v>
      </c>
      <c r="J121" s="14"/>
      <c r="K121" s="118" t="s">
        <v>70</v>
      </c>
    </row>
    <row r="122" spans="1:11" ht="35.1" customHeight="1">
      <c r="A122" s="13"/>
      <c r="B122" s="147">
        <v>50</v>
      </c>
      <c r="C122" s="36" t="s">
        <v>146</v>
      </c>
      <c r="D122" s="138"/>
      <c r="E122" s="272" t="s">
        <v>149</v>
      </c>
      <c r="F122" s="266"/>
      <c r="G122" s="123" t="s">
        <v>227</v>
      </c>
      <c r="H122" s="124">
        <f>ROUND(IF(ISBLANK(C122),0,VLOOKUP(C122,'[2]Acha Air Sales Price List'!$B$1:$X$65536,12,FALSE)*$M$14),2)</f>
        <v>20.3</v>
      </c>
      <c r="I122" s="125">
        <f t="shared" si="1"/>
        <v>1015</v>
      </c>
      <c r="J122" s="14"/>
      <c r="K122" s="118" t="s">
        <v>70</v>
      </c>
    </row>
    <row r="123" spans="1:11" ht="35.1" customHeight="1">
      <c r="A123" s="13"/>
      <c r="B123" s="147">
        <v>50</v>
      </c>
      <c r="C123" s="36" t="s">
        <v>146</v>
      </c>
      <c r="D123" s="138"/>
      <c r="E123" s="272" t="s">
        <v>150</v>
      </c>
      <c r="F123" s="266"/>
      <c r="G123" s="123" t="s">
        <v>227</v>
      </c>
      <c r="H123" s="124">
        <f>ROUND(IF(ISBLANK(C123),0,VLOOKUP(C123,'[2]Acha Air Sales Price List'!$B$1:$X$65536,12,FALSE)*$M$14),2)</f>
        <v>20.3</v>
      </c>
      <c r="I123" s="125">
        <f t="shared" si="1"/>
        <v>1015</v>
      </c>
      <c r="J123" s="14"/>
      <c r="K123" s="118" t="s">
        <v>70</v>
      </c>
    </row>
    <row r="124" spans="1:11" ht="35.1" customHeight="1">
      <c r="A124" s="13"/>
      <c r="B124" s="198">
        <v>50</v>
      </c>
      <c r="C124" s="36" t="s">
        <v>146</v>
      </c>
      <c r="D124" s="148"/>
      <c r="E124" s="313" t="s">
        <v>151</v>
      </c>
      <c r="F124" s="314"/>
      <c r="G124" s="199" t="s">
        <v>227</v>
      </c>
      <c r="H124" s="200">
        <f>ROUND(IF(ISBLANK(C124),0,VLOOKUP(C124,'[2]Acha Air Sales Price List'!$B$1:$X$65536,12,FALSE)*$M$14),2)</f>
        <v>20.3</v>
      </c>
      <c r="I124" s="201">
        <f t="shared" si="1"/>
        <v>1015</v>
      </c>
      <c r="J124" s="14"/>
      <c r="K124" s="118" t="s">
        <v>70</v>
      </c>
    </row>
    <row r="125" spans="1:11" ht="35.1" customHeight="1">
      <c r="A125" s="13"/>
      <c r="B125" s="194">
        <v>30</v>
      </c>
      <c r="C125" s="36" t="s">
        <v>152</v>
      </c>
      <c r="D125" s="164"/>
      <c r="E125" s="311" t="s">
        <v>145</v>
      </c>
      <c r="F125" s="312"/>
      <c r="G125" s="195" t="s">
        <v>228</v>
      </c>
      <c r="H125" s="196">
        <f>ROUND(IF(ISBLANK(C125),0,VLOOKUP(C125,'[2]Acha Air Sales Price List'!$B$1:$X$65536,12,FALSE)*$M$14),2)</f>
        <v>23.99</v>
      </c>
      <c r="I125" s="197">
        <f t="shared" si="1"/>
        <v>719.7</v>
      </c>
      <c r="J125" s="14"/>
      <c r="K125" s="118" t="s">
        <v>70</v>
      </c>
    </row>
    <row r="126" spans="1:11" ht="35.1" customHeight="1">
      <c r="A126" s="13"/>
      <c r="B126" s="147">
        <v>30</v>
      </c>
      <c r="C126" s="36" t="s">
        <v>152</v>
      </c>
      <c r="D126" s="138"/>
      <c r="E126" s="272" t="s">
        <v>153</v>
      </c>
      <c r="F126" s="266"/>
      <c r="G126" s="123" t="s">
        <v>228</v>
      </c>
      <c r="H126" s="124">
        <f>ROUND(IF(ISBLANK(C126),0,VLOOKUP(C126,'[2]Acha Air Sales Price List'!$B$1:$X$65536,12,FALSE)*$M$14),2)</f>
        <v>23.99</v>
      </c>
      <c r="I126" s="125">
        <f t="shared" si="1"/>
        <v>719.7</v>
      </c>
      <c r="J126" s="14"/>
      <c r="K126" s="118" t="s">
        <v>70</v>
      </c>
    </row>
    <row r="127" spans="1:11" ht="35.1" customHeight="1">
      <c r="A127" s="13"/>
      <c r="B127" s="147">
        <v>20</v>
      </c>
      <c r="C127" s="36" t="s">
        <v>152</v>
      </c>
      <c r="D127" s="138"/>
      <c r="E127" s="272" t="s">
        <v>154</v>
      </c>
      <c r="F127" s="266"/>
      <c r="G127" s="123" t="s">
        <v>228</v>
      </c>
      <c r="H127" s="124">
        <f>ROUND(IF(ISBLANK(C127),0,VLOOKUP(C127,'[2]Acha Air Sales Price List'!$B$1:$X$65536,12,FALSE)*$M$14),2)</f>
        <v>23.99</v>
      </c>
      <c r="I127" s="125">
        <f t="shared" si="1"/>
        <v>479.8</v>
      </c>
      <c r="J127" s="14"/>
      <c r="K127" s="118" t="s">
        <v>70</v>
      </c>
    </row>
    <row r="128" spans="1:11" ht="35.1" customHeight="1">
      <c r="A128" s="13"/>
      <c r="B128" s="147">
        <v>30</v>
      </c>
      <c r="C128" s="36" t="s">
        <v>152</v>
      </c>
      <c r="D128" s="138"/>
      <c r="E128" s="272" t="s">
        <v>144</v>
      </c>
      <c r="F128" s="266"/>
      <c r="G128" s="123" t="s">
        <v>228</v>
      </c>
      <c r="H128" s="124">
        <f>ROUND(IF(ISBLANK(C128),0,VLOOKUP(C128,'[2]Acha Air Sales Price List'!$B$1:$X$65536,12,FALSE)*$M$14),2)</f>
        <v>23.99</v>
      </c>
      <c r="I128" s="125">
        <f t="shared" si="1"/>
        <v>719.7</v>
      </c>
      <c r="J128" s="14"/>
      <c r="K128" s="118" t="s">
        <v>70</v>
      </c>
    </row>
    <row r="129" spans="1:11" ht="35.1" customHeight="1">
      <c r="A129" s="13"/>
      <c r="B129" s="147">
        <v>30</v>
      </c>
      <c r="C129" s="36" t="s">
        <v>152</v>
      </c>
      <c r="D129" s="138"/>
      <c r="E129" s="272" t="s">
        <v>143</v>
      </c>
      <c r="F129" s="266"/>
      <c r="G129" s="123" t="s">
        <v>228</v>
      </c>
      <c r="H129" s="124">
        <f>ROUND(IF(ISBLANK(C129),0,VLOOKUP(C129,'[2]Acha Air Sales Price List'!$B$1:$X$65536,12,FALSE)*$M$14),2)</f>
        <v>23.99</v>
      </c>
      <c r="I129" s="125">
        <f t="shared" si="1"/>
        <v>719.7</v>
      </c>
      <c r="J129" s="14"/>
      <c r="K129" s="118" t="s">
        <v>70</v>
      </c>
    </row>
    <row r="130" spans="1:11" ht="35.1" customHeight="1">
      <c r="A130" s="13"/>
      <c r="B130" s="198">
        <v>20</v>
      </c>
      <c r="C130" s="36" t="s">
        <v>152</v>
      </c>
      <c r="D130" s="148"/>
      <c r="E130" s="313" t="s">
        <v>155</v>
      </c>
      <c r="F130" s="314"/>
      <c r="G130" s="199" t="s">
        <v>228</v>
      </c>
      <c r="H130" s="200">
        <f>ROUND(IF(ISBLANK(C130),0,VLOOKUP(C130,'[2]Acha Air Sales Price List'!$B$1:$X$65536,12,FALSE)*$M$14),2)</f>
        <v>23.99</v>
      </c>
      <c r="I130" s="201">
        <f t="shared" si="1"/>
        <v>479.8</v>
      </c>
      <c r="J130" s="14"/>
      <c r="K130" s="118" t="s">
        <v>70</v>
      </c>
    </row>
    <row r="131" spans="1:11" ht="69.95" customHeight="1">
      <c r="A131" s="13"/>
      <c r="B131" s="194">
        <v>50</v>
      </c>
      <c r="C131" s="36" t="s">
        <v>156</v>
      </c>
      <c r="D131" s="164"/>
      <c r="E131" s="311" t="s">
        <v>144</v>
      </c>
      <c r="F131" s="312"/>
      <c r="G131" s="195" t="s">
        <v>229</v>
      </c>
      <c r="H131" s="196">
        <f>ROUND(IF(ISBLANK(C131),0,VLOOKUP(C131,'[2]Acha Air Sales Price List'!$B$1:$X$65536,12,FALSE)*$M$14),2)</f>
        <v>25.47</v>
      </c>
      <c r="I131" s="197">
        <f t="shared" si="1"/>
        <v>1273.5</v>
      </c>
      <c r="J131" s="14"/>
      <c r="K131" s="118" t="s">
        <v>70</v>
      </c>
    </row>
    <row r="132" spans="1:11" ht="69.95" customHeight="1">
      <c r="A132" s="13"/>
      <c r="B132" s="198">
        <v>30</v>
      </c>
      <c r="C132" s="36" t="s">
        <v>156</v>
      </c>
      <c r="D132" s="148"/>
      <c r="E132" s="313" t="s">
        <v>155</v>
      </c>
      <c r="F132" s="314"/>
      <c r="G132" s="199" t="s">
        <v>229</v>
      </c>
      <c r="H132" s="200">
        <f>ROUND(IF(ISBLANK(C132),0,VLOOKUP(C132,'[2]Acha Air Sales Price List'!$B$1:$X$65536,12,FALSE)*$M$14),2)</f>
        <v>25.47</v>
      </c>
      <c r="I132" s="201">
        <f t="shared" si="1"/>
        <v>764.1</v>
      </c>
      <c r="J132" s="14"/>
      <c r="K132" s="118" t="s">
        <v>70</v>
      </c>
    </row>
    <row r="133" spans="1:11" ht="45" customHeight="1">
      <c r="A133" s="13"/>
      <c r="B133" s="194">
        <v>30</v>
      </c>
      <c r="C133" s="36" t="s">
        <v>157</v>
      </c>
      <c r="D133" s="164"/>
      <c r="E133" s="311" t="s">
        <v>145</v>
      </c>
      <c r="F133" s="312"/>
      <c r="G133" s="195" t="s">
        <v>230</v>
      </c>
      <c r="H133" s="196">
        <f>ROUND(IF(ISBLANK(C133),0,VLOOKUP(C133,'[2]Acha Air Sales Price List'!$B$1:$X$65536,12,FALSE)*$M$14),2)</f>
        <v>23.99</v>
      </c>
      <c r="I133" s="197">
        <f t="shared" si="1"/>
        <v>719.7</v>
      </c>
      <c r="J133" s="14"/>
      <c r="K133" s="118" t="s">
        <v>70</v>
      </c>
    </row>
    <row r="134" spans="1:11" ht="45" customHeight="1">
      <c r="A134" s="13"/>
      <c r="B134" s="147">
        <v>30</v>
      </c>
      <c r="C134" s="36" t="s">
        <v>157</v>
      </c>
      <c r="D134" s="138"/>
      <c r="E134" s="272" t="s">
        <v>153</v>
      </c>
      <c r="F134" s="266"/>
      <c r="G134" s="123" t="s">
        <v>230</v>
      </c>
      <c r="H134" s="124">
        <f>ROUND(IF(ISBLANK(C134),0,VLOOKUP(C134,'[2]Acha Air Sales Price List'!$B$1:$X$65536,12,FALSE)*$M$14),2)</f>
        <v>23.99</v>
      </c>
      <c r="I134" s="125">
        <f t="shared" si="1"/>
        <v>719.7</v>
      </c>
      <c r="J134" s="14"/>
      <c r="K134" s="118" t="s">
        <v>70</v>
      </c>
    </row>
    <row r="135" spans="1:11" ht="45" customHeight="1">
      <c r="A135" s="13"/>
      <c r="B135" s="147">
        <v>30</v>
      </c>
      <c r="C135" s="36" t="s">
        <v>157</v>
      </c>
      <c r="D135" s="138"/>
      <c r="E135" s="272" t="s">
        <v>144</v>
      </c>
      <c r="F135" s="266"/>
      <c r="G135" s="123" t="s">
        <v>230</v>
      </c>
      <c r="H135" s="124">
        <f>ROUND(IF(ISBLANK(C135),0,VLOOKUP(C135,'[2]Acha Air Sales Price List'!$B$1:$X$65536,12,FALSE)*$M$14),2)</f>
        <v>23.99</v>
      </c>
      <c r="I135" s="125">
        <f t="shared" si="1"/>
        <v>719.7</v>
      </c>
      <c r="J135" s="14"/>
      <c r="K135" s="118" t="s">
        <v>70</v>
      </c>
    </row>
    <row r="136" spans="1:11" ht="45" customHeight="1">
      <c r="A136" s="13"/>
      <c r="B136" s="147">
        <v>30</v>
      </c>
      <c r="C136" s="36" t="s">
        <v>157</v>
      </c>
      <c r="D136" s="138"/>
      <c r="E136" s="272" t="s">
        <v>143</v>
      </c>
      <c r="F136" s="266"/>
      <c r="G136" s="123" t="s">
        <v>230</v>
      </c>
      <c r="H136" s="124">
        <f>ROUND(IF(ISBLANK(C136),0,VLOOKUP(C136,'[2]Acha Air Sales Price List'!$B$1:$X$65536,12,FALSE)*$M$14),2)</f>
        <v>23.99</v>
      </c>
      <c r="I136" s="125">
        <f t="shared" si="1"/>
        <v>719.7</v>
      </c>
      <c r="J136" s="14"/>
      <c r="K136" s="118" t="s">
        <v>70</v>
      </c>
    </row>
    <row r="137" spans="1:11" ht="45" customHeight="1">
      <c r="A137" s="13"/>
      <c r="B137" s="147">
        <v>30</v>
      </c>
      <c r="C137" s="36" t="s">
        <v>157</v>
      </c>
      <c r="D137" s="138"/>
      <c r="E137" s="272" t="s">
        <v>155</v>
      </c>
      <c r="F137" s="266"/>
      <c r="G137" s="123" t="s">
        <v>230</v>
      </c>
      <c r="H137" s="124">
        <f>ROUND(IF(ISBLANK(C137),0,VLOOKUP(C137,'[2]Acha Air Sales Price List'!$B$1:$X$65536,12,FALSE)*$M$14),2)</f>
        <v>23.99</v>
      </c>
      <c r="I137" s="125">
        <f t="shared" si="1"/>
        <v>719.7</v>
      </c>
      <c r="J137" s="14"/>
      <c r="K137" s="118" t="s">
        <v>70</v>
      </c>
    </row>
    <row r="138" spans="1:11" ht="45" customHeight="1">
      <c r="A138" s="13"/>
      <c r="B138" s="198">
        <v>30</v>
      </c>
      <c r="C138" s="36" t="s">
        <v>157</v>
      </c>
      <c r="D138" s="148"/>
      <c r="E138" s="313" t="s">
        <v>158</v>
      </c>
      <c r="F138" s="314"/>
      <c r="G138" s="199" t="s">
        <v>230</v>
      </c>
      <c r="H138" s="200">
        <f>ROUND(IF(ISBLANK(C138),0,VLOOKUP(C138,'[2]Acha Air Sales Price List'!$B$1:$X$65536,12,FALSE)*$M$14),2)</f>
        <v>23.99</v>
      </c>
      <c r="I138" s="201">
        <f t="shared" si="1"/>
        <v>719.7</v>
      </c>
      <c r="J138" s="14"/>
      <c r="K138" s="118" t="s">
        <v>70</v>
      </c>
    </row>
    <row r="139" spans="1:11" ht="45" customHeight="1">
      <c r="A139" s="13"/>
      <c r="B139" s="194">
        <v>30</v>
      </c>
      <c r="C139" s="36" t="s">
        <v>159</v>
      </c>
      <c r="D139" s="164"/>
      <c r="E139" s="311" t="s">
        <v>145</v>
      </c>
      <c r="F139" s="312"/>
      <c r="G139" s="195" t="s">
        <v>231</v>
      </c>
      <c r="H139" s="196">
        <f>ROUND(IF(ISBLANK(C139),0,VLOOKUP(C139,'[2]Acha Air Sales Price List'!$B$1:$X$65536,12,FALSE)*$M$14),2)</f>
        <v>25.47</v>
      </c>
      <c r="I139" s="197">
        <f t="shared" si="1"/>
        <v>764.1</v>
      </c>
      <c r="J139" s="14"/>
      <c r="K139" s="118" t="s">
        <v>70</v>
      </c>
    </row>
    <row r="140" spans="1:11" ht="45" customHeight="1">
      <c r="A140" s="13"/>
      <c r="B140" s="147">
        <v>30</v>
      </c>
      <c r="C140" s="36" t="s">
        <v>159</v>
      </c>
      <c r="D140" s="138"/>
      <c r="E140" s="272" t="s">
        <v>154</v>
      </c>
      <c r="F140" s="266"/>
      <c r="G140" s="123" t="s">
        <v>231</v>
      </c>
      <c r="H140" s="124">
        <f>ROUND(IF(ISBLANK(C140),0,VLOOKUP(C140,'[2]Acha Air Sales Price List'!$B$1:$X$65536,12,FALSE)*$M$14),2)</f>
        <v>25.47</v>
      </c>
      <c r="I140" s="125">
        <f t="shared" si="1"/>
        <v>764.1</v>
      </c>
      <c r="J140" s="14"/>
      <c r="K140" s="118" t="s">
        <v>70</v>
      </c>
    </row>
    <row r="141" spans="1:11" ht="45" customHeight="1">
      <c r="A141" s="13"/>
      <c r="B141" s="147">
        <v>50</v>
      </c>
      <c r="C141" s="36" t="s">
        <v>159</v>
      </c>
      <c r="D141" s="138"/>
      <c r="E141" s="272" t="s">
        <v>144</v>
      </c>
      <c r="F141" s="266"/>
      <c r="G141" s="123" t="s">
        <v>231</v>
      </c>
      <c r="H141" s="124">
        <f>ROUND(IF(ISBLANK(C141),0,VLOOKUP(C141,'[2]Acha Air Sales Price List'!$B$1:$X$65536,12,FALSE)*$M$14),2)</f>
        <v>25.47</v>
      </c>
      <c r="I141" s="125">
        <f t="shared" si="1"/>
        <v>1273.5</v>
      </c>
      <c r="J141" s="14"/>
      <c r="K141" s="118" t="s">
        <v>70</v>
      </c>
    </row>
    <row r="142" spans="1:11" ht="45" customHeight="1">
      <c r="A142" s="13"/>
      <c r="B142" s="147">
        <v>30</v>
      </c>
      <c r="C142" s="36" t="s">
        <v>159</v>
      </c>
      <c r="D142" s="138"/>
      <c r="E142" s="272" t="s">
        <v>155</v>
      </c>
      <c r="F142" s="266"/>
      <c r="G142" s="123" t="s">
        <v>231</v>
      </c>
      <c r="H142" s="124">
        <f>ROUND(IF(ISBLANK(C142),0,VLOOKUP(C142,'[2]Acha Air Sales Price List'!$B$1:$X$65536,12,FALSE)*$M$14),2)</f>
        <v>25.47</v>
      </c>
      <c r="I142" s="125">
        <f t="shared" si="1"/>
        <v>764.1</v>
      </c>
      <c r="J142" s="14"/>
      <c r="K142" s="118" t="s">
        <v>70</v>
      </c>
    </row>
    <row r="143" spans="1:11" ht="45" customHeight="1">
      <c r="A143" s="13"/>
      <c r="B143" s="198">
        <v>30</v>
      </c>
      <c r="C143" s="36" t="s">
        <v>159</v>
      </c>
      <c r="D143" s="148"/>
      <c r="E143" s="313" t="s">
        <v>160</v>
      </c>
      <c r="F143" s="314"/>
      <c r="G143" s="199" t="s">
        <v>231</v>
      </c>
      <c r="H143" s="200">
        <f>ROUND(IF(ISBLANK(C143),0,VLOOKUP(C143,'[2]Acha Air Sales Price List'!$B$1:$X$65536,12,FALSE)*$M$14),2)</f>
        <v>25.47</v>
      </c>
      <c r="I143" s="201">
        <f t="shared" si="1"/>
        <v>764.1</v>
      </c>
      <c r="J143" s="14"/>
      <c r="K143" s="118" t="s">
        <v>70</v>
      </c>
    </row>
    <row r="144" spans="1:11" ht="35.1" customHeight="1">
      <c r="A144" s="13"/>
      <c r="B144" s="194">
        <v>20</v>
      </c>
      <c r="C144" s="36" t="s">
        <v>161</v>
      </c>
      <c r="D144" s="164"/>
      <c r="E144" s="311" t="s">
        <v>145</v>
      </c>
      <c r="F144" s="312"/>
      <c r="G144" s="195" t="s">
        <v>232</v>
      </c>
      <c r="H144" s="196">
        <f>ROUND(IF(ISBLANK(C144),0,VLOOKUP(C144,'[2]Acha Air Sales Price List'!$B$1:$X$65536,12,FALSE)*$M$14),2)</f>
        <v>74.650000000000006</v>
      </c>
      <c r="I144" s="197">
        <f t="shared" si="1"/>
        <v>1493</v>
      </c>
      <c r="J144" s="14"/>
      <c r="K144" s="118" t="s">
        <v>70</v>
      </c>
    </row>
    <row r="145" spans="1:11" ht="35.1" customHeight="1">
      <c r="A145" s="13"/>
      <c r="B145" s="147">
        <v>20</v>
      </c>
      <c r="C145" s="36" t="s">
        <v>161</v>
      </c>
      <c r="D145" s="138"/>
      <c r="E145" s="272" t="s">
        <v>153</v>
      </c>
      <c r="F145" s="266"/>
      <c r="G145" s="123" t="s">
        <v>232</v>
      </c>
      <c r="H145" s="124">
        <f>ROUND(IF(ISBLANK(C145),0,VLOOKUP(C145,'[2]Acha Air Sales Price List'!$B$1:$X$65536,12,FALSE)*$M$14),2)</f>
        <v>74.650000000000006</v>
      </c>
      <c r="I145" s="125">
        <f t="shared" si="1"/>
        <v>1493</v>
      </c>
      <c r="J145" s="14"/>
      <c r="K145" s="118" t="s">
        <v>70</v>
      </c>
    </row>
    <row r="146" spans="1:11" ht="35.1" customHeight="1">
      <c r="A146" s="13"/>
      <c r="B146" s="147">
        <v>20</v>
      </c>
      <c r="C146" s="36" t="s">
        <v>161</v>
      </c>
      <c r="D146" s="138"/>
      <c r="E146" s="272" t="s">
        <v>154</v>
      </c>
      <c r="F146" s="266"/>
      <c r="G146" s="123" t="s">
        <v>232</v>
      </c>
      <c r="H146" s="124">
        <f>ROUND(IF(ISBLANK(C146),0,VLOOKUP(C146,'[2]Acha Air Sales Price List'!$B$1:$X$65536,12,FALSE)*$M$14),2)</f>
        <v>74.650000000000006</v>
      </c>
      <c r="I146" s="125">
        <f t="shared" si="1"/>
        <v>1493</v>
      </c>
      <c r="J146" s="14"/>
      <c r="K146" s="118" t="s">
        <v>70</v>
      </c>
    </row>
    <row r="147" spans="1:11" ht="35.1" customHeight="1">
      <c r="A147" s="13"/>
      <c r="B147" s="147">
        <v>10</v>
      </c>
      <c r="C147" s="36" t="s">
        <v>161</v>
      </c>
      <c r="D147" s="138"/>
      <c r="E147" s="272" t="s">
        <v>162</v>
      </c>
      <c r="F147" s="266"/>
      <c r="G147" s="123" t="s">
        <v>232</v>
      </c>
      <c r="H147" s="124">
        <f>ROUND(IF(ISBLANK(C147),0,VLOOKUP(C147,'[2]Acha Air Sales Price List'!$B$1:$X$65536,12,FALSE)*$M$14),2)</f>
        <v>74.650000000000006</v>
      </c>
      <c r="I147" s="125">
        <f t="shared" si="1"/>
        <v>746.5</v>
      </c>
      <c r="J147" s="14"/>
      <c r="K147" s="118" t="s">
        <v>70</v>
      </c>
    </row>
    <row r="148" spans="1:11" ht="35.1" customHeight="1">
      <c r="A148" s="13"/>
      <c r="B148" s="147">
        <v>30</v>
      </c>
      <c r="C148" s="36" t="s">
        <v>161</v>
      </c>
      <c r="D148" s="138"/>
      <c r="E148" s="272" t="s">
        <v>144</v>
      </c>
      <c r="F148" s="266"/>
      <c r="G148" s="123" t="s">
        <v>232</v>
      </c>
      <c r="H148" s="124">
        <f>ROUND(IF(ISBLANK(C148),0,VLOOKUP(C148,'[2]Acha Air Sales Price List'!$B$1:$X$65536,12,FALSE)*$M$14),2)</f>
        <v>74.650000000000006</v>
      </c>
      <c r="I148" s="125">
        <f t="shared" ref="I148:I177" si="2">ROUND(IF(ISNUMBER(B148), H148*B148, 0),5)</f>
        <v>2239.5</v>
      </c>
      <c r="J148" s="14"/>
      <c r="K148" s="118" t="s">
        <v>70</v>
      </c>
    </row>
    <row r="149" spans="1:11" ht="35.1" customHeight="1">
      <c r="A149" s="13"/>
      <c r="B149" s="147">
        <v>30</v>
      </c>
      <c r="C149" s="36" t="s">
        <v>161</v>
      </c>
      <c r="D149" s="138"/>
      <c r="E149" s="272" t="s">
        <v>143</v>
      </c>
      <c r="F149" s="266"/>
      <c r="G149" s="123" t="s">
        <v>232</v>
      </c>
      <c r="H149" s="124">
        <f>ROUND(IF(ISBLANK(C149),0,VLOOKUP(C149,'[2]Acha Air Sales Price List'!$B$1:$X$65536,12,FALSE)*$M$14),2)</f>
        <v>74.650000000000006</v>
      </c>
      <c r="I149" s="125">
        <f t="shared" si="2"/>
        <v>2239.5</v>
      </c>
      <c r="J149" s="14"/>
      <c r="K149" s="118" t="s">
        <v>70</v>
      </c>
    </row>
    <row r="150" spans="1:11" ht="35.1" customHeight="1">
      <c r="A150" s="13"/>
      <c r="B150" s="147">
        <v>20</v>
      </c>
      <c r="C150" s="36" t="s">
        <v>161</v>
      </c>
      <c r="D150" s="138"/>
      <c r="E150" s="272" t="s">
        <v>155</v>
      </c>
      <c r="F150" s="266"/>
      <c r="G150" s="123" t="s">
        <v>232</v>
      </c>
      <c r="H150" s="124">
        <f>ROUND(IF(ISBLANK(C150),0,VLOOKUP(C150,'[2]Acha Air Sales Price List'!$B$1:$X$65536,12,FALSE)*$M$14),2)</f>
        <v>74.650000000000006</v>
      </c>
      <c r="I150" s="125">
        <f t="shared" si="2"/>
        <v>1493</v>
      </c>
      <c r="J150" s="14"/>
      <c r="K150" s="118" t="s">
        <v>70</v>
      </c>
    </row>
    <row r="151" spans="1:11" ht="35.1" customHeight="1">
      <c r="A151" s="13"/>
      <c r="B151" s="147">
        <v>10</v>
      </c>
      <c r="C151" s="36" t="s">
        <v>161</v>
      </c>
      <c r="D151" s="138"/>
      <c r="E151" s="272" t="s">
        <v>158</v>
      </c>
      <c r="F151" s="266"/>
      <c r="G151" s="123" t="s">
        <v>232</v>
      </c>
      <c r="H151" s="124">
        <f>ROUND(IF(ISBLANK(C151),0,VLOOKUP(C151,'[2]Acha Air Sales Price List'!$B$1:$X$65536,12,FALSE)*$M$14),2)</f>
        <v>74.650000000000006</v>
      </c>
      <c r="I151" s="125">
        <f t="shared" si="2"/>
        <v>746.5</v>
      </c>
      <c r="J151" s="14"/>
      <c r="K151" s="118" t="s">
        <v>70</v>
      </c>
    </row>
    <row r="152" spans="1:11" ht="35.1" customHeight="1">
      <c r="A152" s="13"/>
      <c r="B152" s="198">
        <v>10</v>
      </c>
      <c r="C152" s="36" t="s">
        <v>161</v>
      </c>
      <c r="D152" s="148"/>
      <c r="E152" s="313" t="s">
        <v>163</v>
      </c>
      <c r="F152" s="314"/>
      <c r="G152" s="199" t="s">
        <v>232</v>
      </c>
      <c r="H152" s="200">
        <f>ROUND(IF(ISBLANK(C152),0,VLOOKUP(C152,'[2]Acha Air Sales Price List'!$B$1:$X$65536,12,FALSE)*$M$14),2)</f>
        <v>74.650000000000006</v>
      </c>
      <c r="I152" s="201">
        <f t="shared" si="2"/>
        <v>746.5</v>
      </c>
      <c r="J152" s="14"/>
      <c r="K152" s="118" t="s">
        <v>70</v>
      </c>
    </row>
    <row r="153" spans="1:11" ht="75" customHeight="1">
      <c r="A153" s="13"/>
      <c r="B153" s="194">
        <v>50</v>
      </c>
      <c r="C153" s="36" t="s">
        <v>164</v>
      </c>
      <c r="D153" s="164"/>
      <c r="E153" s="311" t="s">
        <v>141</v>
      </c>
      <c r="F153" s="312"/>
      <c r="G153" s="195" t="s">
        <v>233</v>
      </c>
      <c r="H153" s="196">
        <f>ROUND(IF(ISBLANK(C153),0,VLOOKUP(C153,'[2]Acha Air Sales Price List'!$B$1:$X$65536,12,FALSE)*$M$14),2)</f>
        <v>8.86</v>
      </c>
      <c r="I153" s="197">
        <f t="shared" si="2"/>
        <v>443</v>
      </c>
      <c r="J153" s="14"/>
      <c r="K153" s="118" t="s">
        <v>70</v>
      </c>
    </row>
    <row r="154" spans="1:11" ht="75" customHeight="1">
      <c r="A154" s="13"/>
      <c r="B154" s="147">
        <v>100</v>
      </c>
      <c r="C154" s="36" t="s">
        <v>164</v>
      </c>
      <c r="D154" s="138"/>
      <c r="E154" s="272" t="s">
        <v>140</v>
      </c>
      <c r="F154" s="266"/>
      <c r="G154" s="123" t="s">
        <v>233</v>
      </c>
      <c r="H154" s="124">
        <f>ROUND(IF(ISBLANK(C154),0,VLOOKUP(C154,'[2]Acha Air Sales Price List'!$B$1:$X$65536,12,FALSE)*$M$14),2)</f>
        <v>8.86</v>
      </c>
      <c r="I154" s="125">
        <f t="shared" si="2"/>
        <v>886</v>
      </c>
      <c r="J154" s="14"/>
      <c r="K154" s="118" t="s">
        <v>70</v>
      </c>
    </row>
    <row r="155" spans="1:11" ht="75" customHeight="1">
      <c r="A155" s="13"/>
      <c r="B155" s="198">
        <v>30</v>
      </c>
      <c r="C155" s="36" t="s">
        <v>164</v>
      </c>
      <c r="D155" s="148"/>
      <c r="E155" s="313" t="s">
        <v>165</v>
      </c>
      <c r="F155" s="314"/>
      <c r="G155" s="199" t="s">
        <v>233</v>
      </c>
      <c r="H155" s="200">
        <f>ROUND(IF(ISBLANK(C155),0,VLOOKUP(C155,'[2]Acha Air Sales Price List'!$B$1:$X$65536,12,FALSE)*$M$14),2)</f>
        <v>8.86</v>
      </c>
      <c r="I155" s="201">
        <f t="shared" si="2"/>
        <v>265.8</v>
      </c>
      <c r="J155" s="14"/>
      <c r="K155" s="118" t="s">
        <v>70</v>
      </c>
    </row>
    <row r="156" spans="1:11" ht="45" customHeight="1">
      <c r="A156" s="13"/>
      <c r="B156" s="194">
        <v>50</v>
      </c>
      <c r="C156" s="36" t="s">
        <v>167</v>
      </c>
      <c r="D156" s="164"/>
      <c r="E156" s="311" t="s">
        <v>140</v>
      </c>
      <c r="F156" s="312"/>
      <c r="G156" s="195" t="s">
        <v>234</v>
      </c>
      <c r="H156" s="196">
        <f>ROUND(IF(ISBLANK(C156),0,VLOOKUP(C156,'[2]Acha Air Sales Price List'!$B$1:$X$65536,12,FALSE)*$M$14),2)</f>
        <v>55</v>
      </c>
      <c r="I156" s="197">
        <f t="shared" si="2"/>
        <v>2750</v>
      </c>
      <c r="J156" s="14"/>
      <c r="K156" s="118" t="s">
        <v>70</v>
      </c>
    </row>
    <row r="157" spans="1:11" ht="45" customHeight="1">
      <c r="A157" s="13"/>
      <c r="B157" s="147">
        <v>300</v>
      </c>
      <c r="C157" s="36" t="s">
        <v>167</v>
      </c>
      <c r="D157" s="138"/>
      <c r="E157" s="272" t="s">
        <v>165</v>
      </c>
      <c r="F157" s="266"/>
      <c r="G157" s="123" t="s">
        <v>234</v>
      </c>
      <c r="H157" s="124">
        <f>ROUND(IF(ISBLANK(C157),0,VLOOKUP(C157,'[2]Acha Air Sales Price List'!$B$1:$X$65536,12,FALSE)*$M$14),2)</f>
        <v>55</v>
      </c>
      <c r="I157" s="125">
        <f t="shared" si="2"/>
        <v>16500</v>
      </c>
      <c r="J157" s="14"/>
      <c r="K157" s="118" t="s">
        <v>70</v>
      </c>
    </row>
    <row r="158" spans="1:11" ht="45" customHeight="1">
      <c r="A158" s="13"/>
      <c r="B158" s="221">
        <v>20</v>
      </c>
      <c r="C158" s="203" t="s">
        <v>167</v>
      </c>
      <c r="D158" s="222"/>
      <c r="E158" s="326" t="s">
        <v>168</v>
      </c>
      <c r="F158" s="327"/>
      <c r="G158" s="223" t="s">
        <v>234</v>
      </c>
      <c r="H158" s="224">
        <f>ROUND(IF(ISBLANK(C158),0,VLOOKUP(C158,'[2]Acha Air Sales Price List'!$B$1:$X$65536,12,FALSE)*$M$14),2)</f>
        <v>55</v>
      </c>
      <c r="I158" s="225">
        <f t="shared" si="2"/>
        <v>1100</v>
      </c>
      <c r="J158" s="14"/>
      <c r="K158" s="118" t="s">
        <v>70</v>
      </c>
    </row>
    <row r="159" spans="1:11" ht="50.1" customHeight="1">
      <c r="A159" s="13"/>
      <c r="B159" s="194">
        <v>300</v>
      </c>
      <c r="C159" s="36" t="s">
        <v>169</v>
      </c>
      <c r="D159" s="164"/>
      <c r="E159" s="311" t="s">
        <v>165</v>
      </c>
      <c r="F159" s="312"/>
      <c r="G159" s="195" t="s">
        <v>235</v>
      </c>
      <c r="H159" s="196">
        <f>ROUND(IF(ISBLANK(C159),0,VLOOKUP(C159,'[2]Acha Air Sales Price List'!$B$1:$X$65536,12,FALSE)*$M$14),2)</f>
        <v>55</v>
      </c>
      <c r="I159" s="197">
        <f t="shared" si="2"/>
        <v>16500</v>
      </c>
      <c r="J159" s="14"/>
      <c r="K159" s="118" t="s">
        <v>70</v>
      </c>
    </row>
    <row r="160" spans="1:11" ht="50.1" customHeight="1">
      <c r="A160" s="13"/>
      <c r="B160" s="216">
        <v>20</v>
      </c>
      <c r="C160" s="203" t="s">
        <v>169</v>
      </c>
      <c r="D160" s="217"/>
      <c r="E160" s="301" t="s">
        <v>168</v>
      </c>
      <c r="F160" s="299"/>
      <c r="G160" s="218" t="s">
        <v>235</v>
      </c>
      <c r="H160" s="219">
        <f>ROUND(IF(ISBLANK(C160),0,VLOOKUP(C160,'[2]Acha Air Sales Price List'!$B$1:$X$65536,12,FALSE)*$M$14),2)</f>
        <v>55</v>
      </c>
      <c r="I160" s="220">
        <f t="shared" si="2"/>
        <v>1100</v>
      </c>
      <c r="J160" s="14"/>
      <c r="K160" s="118" t="s">
        <v>70</v>
      </c>
    </row>
    <row r="161" spans="1:11" ht="50.1" customHeight="1">
      <c r="A161" s="13"/>
      <c r="B161" s="198">
        <v>20</v>
      </c>
      <c r="C161" s="36" t="s">
        <v>169</v>
      </c>
      <c r="D161" s="148"/>
      <c r="E161" s="313" t="s">
        <v>170</v>
      </c>
      <c r="F161" s="314"/>
      <c r="G161" s="199" t="s">
        <v>235</v>
      </c>
      <c r="H161" s="200">
        <f>ROUND(IF(ISBLANK(C161),0,VLOOKUP(C161,'[2]Acha Air Sales Price List'!$B$1:$X$65536,12,FALSE)*$M$14),2)</f>
        <v>55</v>
      </c>
      <c r="I161" s="201">
        <f t="shared" si="2"/>
        <v>1100</v>
      </c>
      <c r="J161" s="14"/>
      <c r="K161" s="118" t="s">
        <v>70</v>
      </c>
    </row>
    <row r="162" spans="1:11" ht="140.1" customHeight="1">
      <c r="A162" s="13"/>
      <c r="B162" s="221">
        <v>20</v>
      </c>
      <c r="C162" s="229" t="s">
        <v>171</v>
      </c>
      <c r="D162" s="222"/>
      <c r="E162" s="326" t="s">
        <v>165</v>
      </c>
      <c r="F162" s="327"/>
      <c r="G162" s="223" t="s">
        <v>236</v>
      </c>
      <c r="H162" s="224">
        <f>ROUND(IF(ISBLANK(C162),0,VLOOKUP(C162,'[2]Acha Air Sales Price List'!$B$1:$X$65536,12,FALSE)*$M$14),2)</f>
        <v>61.64</v>
      </c>
      <c r="I162" s="225">
        <f t="shared" si="2"/>
        <v>1232.8</v>
      </c>
      <c r="J162" s="14"/>
      <c r="K162" s="118" t="s">
        <v>70</v>
      </c>
    </row>
    <row r="163" spans="1:11" ht="69.95" customHeight="1">
      <c r="A163" s="13"/>
      <c r="B163" s="194">
        <v>30</v>
      </c>
      <c r="C163" s="36" t="s">
        <v>172</v>
      </c>
      <c r="D163" s="164"/>
      <c r="E163" s="311" t="s">
        <v>173</v>
      </c>
      <c r="F163" s="312"/>
      <c r="G163" s="195" t="s">
        <v>237</v>
      </c>
      <c r="H163" s="196">
        <f>ROUND(IF(ISBLANK(C163),0,VLOOKUP(C163,'[2]Acha Air Sales Price List'!$B$1:$X$65536,12,FALSE)*$M$14),2)</f>
        <v>76.400000000000006</v>
      </c>
      <c r="I163" s="197">
        <f t="shared" si="2"/>
        <v>2292</v>
      </c>
      <c r="J163" s="14"/>
      <c r="K163" s="118" t="s">
        <v>70</v>
      </c>
    </row>
    <row r="164" spans="1:11" ht="69.95" customHeight="1">
      <c r="A164" s="13"/>
      <c r="B164" s="221">
        <v>30</v>
      </c>
      <c r="C164" s="203" t="s">
        <v>172</v>
      </c>
      <c r="D164" s="222"/>
      <c r="E164" s="326" t="s">
        <v>174</v>
      </c>
      <c r="F164" s="327"/>
      <c r="G164" s="223" t="s">
        <v>237</v>
      </c>
      <c r="H164" s="224">
        <f>ROUND(IF(ISBLANK(C164),0,VLOOKUP(C164,'[2]Acha Air Sales Price List'!$B$1:$X$65536,12,FALSE)*$M$14),2)</f>
        <v>76.400000000000006</v>
      </c>
      <c r="I164" s="225">
        <f t="shared" si="2"/>
        <v>2292</v>
      </c>
      <c r="J164" s="14"/>
      <c r="K164" s="118" t="s">
        <v>70</v>
      </c>
    </row>
    <row r="165" spans="1:11" ht="69.95" customHeight="1">
      <c r="A165" s="13"/>
      <c r="B165" s="209">
        <v>20</v>
      </c>
      <c r="C165" s="203" t="s">
        <v>175</v>
      </c>
      <c r="D165" s="215"/>
      <c r="E165" s="307" t="s">
        <v>173</v>
      </c>
      <c r="F165" s="308"/>
      <c r="G165" s="212" t="s">
        <v>238</v>
      </c>
      <c r="H165" s="213">
        <f>ROUND(IF(ISBLANK(C165),0,VLOOKUP(C165,'[2]Acha Air Sales Price List'!$B$1:$X$65536,12,FALSE)*$M$14),2)</f>
        <v>56.1</v>
      </c>
      <c r="I165" s="214">
        <f t="shared" si="2"/>
        <v>1122</v>
      </c>
      <c r="J165" s="14"/>
      <c r="K165" s="118" t="s">
        <v>70</v>
      </c>
    </row>
    <row r="166" spans="1:11" ht="69.95" customHeight="1">
      <c r="A166" s="13"/>
      <c r="B166" s="221">
        <v>20</v>
      </c>
      <c r="C166" s="229" t="s">
        <v>175</v>
      </c>
      <c r="D166" s="222"/>
      <c r="E166" s="326" t="s">
        <v>170</v>
      </c>
      <c r="F166" s="327"/>
      <c r="G166" s="223" t="s">
        <v>238</v>
      </c>
      <c r="H166" s="224">
        <f>ROUND(IF(ISBLANK(C166),0,VLOOKUP(C166,'[2]Acha Air Sales Price List'!$B$1:$X$65536,12,FALSE)*$M$14),2)</f>
        <v>56.1</v>
      </c>
      <c r="I166" s="225">
        <f t="shared" si="2"/>
        <v>1122</v>
      </c>
      <c r="J166" s="14"/>
      <c r="K166" s="118" t="s">
        <v>70</v>
      </c>
    </row>
    <row r="167" spans="1:11" ht="140.1" customHeight="1">
      <c r="A167" s="13"/>
      <c r="B167" s="202">
        <v>0</v>
      </c>
      <c r="C167" s="203" t="s">
        <v>176</v>
      </c>
      <c r="D167" s="204"/>
      <c r="E167" s="305" t="s">
        <v>84</v>
      </c>
      <c r="F167" s="306"/>
      <c r="G167" s="205" t="s">
        <v>239</v>
      </c>
      <c r="H167" s="206">
        <f>ROUND(IF(ISBLANK(C167),0,VLOOKUP(C167,'[2]Acha Air Sales Price List'!$B$1:$X$65536,12,FALSE)*$M$14),2)</f>
        <v>59.79</v>
      </c>
      <c r="I167" s="207">
        <f t="shared" si="2"/>
        <v>0</v>
      </c>
      <c r="J167" s="14"/>
      <c r="K167" s="118" t="s">
        <v>70</v>
      </c>
    </row>
    <row r="168" spans="1:11" ht="140.1" customHeight="1">
      <c r="A168" s="13"/>
      <c r="B168" s="140">
        <v>5</v>
      </c>
      <c r="C168" s="36" t="s">
        <v>177</v>
      </c>
      <c r="D168" s="141"/>
      <c r="E168" s="315" t="s">
        <v>178</v>
      </c>
      <c r="F168" s="316"/>
      <c r="G168" s="142" t="s">
        <v>240</v>
      </c>
      <c r="H168" s="143">
        <f>ROUND(IF(ISBLANK(C168),0,VLOOKUP(C168,'[2]Acha Air Sales Price List'!$B$1:$X$65536,12,FALSE)*$M$14),2)</f>
        <v>164.84</v>
      </c>
      <c r="I168" s="144">
        <f t="shared" si="2"/>
        <v>824.2</v>
      </c>
      <c r="J168" s="14"/>
      <c r="K168" s="118" t="s">
        <v>70</v>
      </c>
    </row>
    <row r="169" spans="1:11" ht="140.1" customHeight="1">
      <c r="A169" s="13"/>
      <c r="B169" s="202">
        <v>0</v>
      </c>
      <c r="C169" s="203" t="s">
        <v>179</v>
      </c>
      <c r="D169" s="204"/>
      <c r="E169" s="305"/>
      <c r="F169" s="306"/>
      <c r="G169" s="205" t="s">
        <v>241</v>
      </c>
      <c r="H169" s="206">
        <f>ROUND(IF(ISBLANK(C169),0,VLOOKUP(C169,'[2]Acha Air Sales Price List'!$B$1:$X$65536,12,FALSE)*$M$14),2)</f>
        <v>505.9</v>
      </c>
      <c r="I169" s="207">
        <f t="shared" si="2"/>
        <v>0</v>
      </c>
      <c r="J169" s="14"/>
      <c r="K169" s="118" t="s">
        <v>82</v>
      </c>
    </row>
    <row r="170" spans="1:11" ht="140.1" customHeight="1">
      <c r="A170" s="13"/>
      <c r="B170" s="202">
        <v>0</v>
      </c>
      <c r="C170" s="203" t="s">
        <v>180</v>
      </c>
      <c r="D170" s="204"/>
      <c r="E170" s="305"/>
      <c r="F170" s="306"/>
      <c r="G170" s="205" t="s">
        <v>242</v>
      </c>
      <c r="H170" s="206">
        <f>ROUND(IF(ISBLANK(C170),0,VLOOKUP(C170,'[2]Acha Air Sales Price List'!$B$1:$X$65536,12,FALSE)*$M$14),2)</f>
        <v>574.67999999999995</v>
      </c>
      <c r="I170" s="207">
        <f t="shared" si="2"/>
        <v>0</v>
      </c>
      <c r="J170" s="14"/>
      <c r="K170" s="118" t="s">
        <v>82</v>
      </c>
    </row>
    <row r="171" spans="1:11" ht="140.1" customHeight="1">
      <c r="A171" s="13"/>
      <c r="B171" s="202">
        <v>0</v>
      </c>
      <c r="C171" s="203" t="s">
        <v>181</v>
      </c>
      <c r="D171" s="204"/>
      <c r="E171" s="305"/>
      <c r="F171" s="306"/>
      <c r="G171" s="205" t="s">
        <v>243</v>
      </c>
      <c r="H171" s="206">
        <f>ROUND(IF(ISBLANK(C171),0,VLOOKUP(C171,'[2]Acha Air Sales Price List'!$B$1:$X$65536,12,FALSE)*$M$14),2)</f>
        <v>480.69</v>
      </c>
      <c r="I171" s="207">
        <f t="shared" si="2"/>
        <v>0</v>
      </c>
      <c r="J171" s="14"/>
      <c r="K171" s="118" t="s">
        <v>82</v>
      </c>
    </row>
    <row r="172" spans="1:11" ht="140.1" customHeight="1">
      <c r="A172" s="13"/>
      <c r="B172" s="202">
        <v>0</v>
      </c>
      <c r="C172" s="203" t="s">
        <v>182</v>
      </c>
      <c r="D172" s="204"/>
      <c r="E172" s="305"/>
      <c r="F172" s="306"/>
      <c r="G172" s="205" t="s">
        <v>244</v>
      </c>
      <c r="H172" s="206">
        <f>ROUND(IF(ISBLANK(C172),0,VLOOKUP(C172,'[2]Acha Air Sales Price List'!$B$1:$X$65536,12,FALSE)*$M$14),2)</f>
        <v>493.67</v>
      </c>
      <c r="I172" s="207">
        <f t="shared" si="2"/>
        <v>0</v>
      </c>
      <c r="J172" s="14"/>
      <c r="K172" s="118" t="s">
        <v>82</v>
      </c>
    </row>
    <row r="173" spans="1:11" ht="140.1" customHeight="1">
      <c r="A173" s="13"/>
      <c r="B173" s="202">
        <v>0</v>
      </c>
      <c r="C173" s="203" t="s">
        <v>183</v>
      </c>
      <c r="D173" s="204"/>
      <c r="E173" s="305"/>
      <c r="F173" s="306"/>
      <c r="G173" s="205" t="s">
        <v>245</v>
      </c>
      <c r="H173" s="206">
        <f>ROUND(IF(ISBLANK(C173),0,VLOOKUP(C173,'[2]Acha Air Sales Price List'!$B$1:$X$65536,12,FALSE)*$M$14),2)</f>
        <v>459.71</v>
      </c>
      <c r="I173" s="207">
        <f t="shared" si="2"/>
        <v>0</v>
      </c>
      <c r="J173" s="14"/>
      <c r="K173" s="118" t="s">
        <v>82</v>
      </c>
    </row>
    <row r="174" spans="1:11" ht="140.1" customHeight="1">
      <c r="A174" s="13"/>
      <c r="B174" s="202">
        <v>0</v>
      </c>
      <c r="C174" s="203" t="s">
        <v>184</v>
      </c>
      <c r="D174" s="204"/>
      <c r="E174" s="305"/>
      <c r="F174" s="306"/>
      <c r="G174" s="205" t="s">
        <v>246</v>
      </c>
      <c r="H174" s="206">
        <f>ROUND(IF(ISBLANK(C174),0,VLOOKUP(C174,'[2]Acha Air Sales Price List'!$B$1:$X$65536,12,FALSE)*$M$14),2)</f>
        <v>1013.79</v>
      </c>
      <c r="I174" s="207">
        <f t="shared" si="2"/>
        <v>0</v>
      </c>
      <c r="J174" s="14"/>
      <c r="K174" s="118" t="s">
        <v>82</v>
      </c>
    </row>
    <row r="175" spans="1:11" ht="140.1" customHeight="1">
      <c r="A175" s="13"/>
      <c r="B175" s="202">
        <v>0</v>
      </c>
      <c r="C175" s="203" t="s">
        <v>185</v>
      </c>
      <c r="D175" s="204"/>
      <c r="E175" s="305"/>
      <c r="F175" s="306"/>
      <c r="G175" s="205" t="s">
        <v>247</v>
      </c>
      <c r="H175" s="206">
        <f>ROUND(IF(ISBLANK(C175),0,VLOOKUP(C175,'[2]Acha Air Sales Price List'!$B$1:$X$65536,12,FALSE)*$M$14),2)</f>
        <v>644.16999999999996</v>
      </c>
      <c r="I175" s="207">
        <f t="shared" si="2"/>
        <v>0</v>
      </c>
      <c r="J175" s="14"/>
      <c r="K175" s="118" t="s">
        <v>82</v>
      </c>
    </row>
    <row r="176" spans="1:11" ht="140.1" customHeight="1">
      <c r="A176" s="13"/>
      <c r="B176" s="202">
        <v>0</v>
      </c>
      <c r="C176" s="203" t="s">
        <v>186</v>
      </c>
      <c r="D176" s="204"/>
      <c r="E176" s="305"/>
      <c r="F176" s="306"/>
      <c r="G176" s="205" t="s">
        <v>248</v>
      </c>
      <c r="H176" s="206">
        <f>ROUND(IF(ISBLANK(C176),0,VLOOKUP(C176,'[2]Acha Air Sales Price List'!$B$1:$X$65536,12,FALSE)*$M$14),2)</f>
        <v>1204.93</v>
      </c>
      <c r="I176" s="207">
        <f t="shared" si="2"/>
        <v>0</v>
      </c>
      <c r="J176" s="14"/>
      <c r="K176" s="118" t="s">
        <v>82</v>
      </c>
    </row>
    <row r="177" spans="1:11" ht="140.1" customHeight="1">
      <c r="A177" s="13"/>
      <c r="B177" s="202">
        <v>0</v>
      </c>
      <c r="C177" s="203" t="s">
        <v>187</v>
      </c>
      <c r="D177" s="204"/>
      <c r="E177" s="305"/>
      <c r="F177" s="306"/>
      <c r="G177" s="205" t="s">
        <v>249</v>
      </c>
      <c r="H177" s="206">
        <f>ROUND(IF(ISBLANK(C177),0,VLOOKUP(C177,'[2]Acha Air Sales Price List'!$B$1:$X$65536,12,FALSE)*$M$14),2)</f>
        <v>669.42</v>
      </c>
      <c r="I177" s="207">
        <f t="shared" si="2"/>
        <v>0</v>
      </c>
      <c r="J177" s="14"/>
      <c r="K177" s="118" t="s">
        <v>82</v>
      </c>
    </row>
    <row r="178" spans="1:11" ht="140.1" customHeight="1">
      <c r="A178" s="13"/>
      <c r="B178" s="202">
        <v>0</v>
      </c>
      <c r="C178" s="203" t="s">
        <v>188</v>
      </c>
      <c r="D178" s="204"/>
      <c r="E178" s="305"/>
      <c r="F178" s="306"/>
      <c r="G178" s="205" t="s">
        <v>250</v>
      </c>
      <c r="H178" s="206">
        <f>ROUND(IF(ISBLANK(C178),0,VLOOKUP(C178,'[2]Acha Air Sales Price List'!$B$1:$X$65536,12,FALSE)*$M$14),2)</f>
        <v>596.69000000000005</v>
      </c>
      <c r="I178" s="207">
        <f>ROUND(IF(ISNUMBER(B178), H178*B178, 0),5)</f>
        <v>0</v>
      </c>
      <c r="J178" s="14"/>
      <c r="K178" s="118" t="s">
        <v>82</v>
      </c>
    </row>
    <row r="179" spans="1:11" ht="140.1" customHeight="1">
      <c r="A179" s="13"/>
      <c r="B179" s="202">
        <v>0</v>
      </c>
      <c r="C179" s="203" t="s">
        <v>189</v>
      </c>
      <c r="D179" s="204"/>
      <c r="E179" s="305"/>
      <c r="F179" s="306"/>
      <c r="G179" s="205" t="s">
        <v>251</v>
      </c>
      <c r="H179" s="206">
        <f>ROUND(IF(ISBLANK(C179),0,VLOOKUP(C179,'[2]Acha Air Sales Price List'!$B$1:$X$65536,12,FALSE)*$M$14),2)</f>
        <v>553.95000000000005</v>
      </c>
      <c r="I179" s="207">
        <f t="shared" ref="I179:I234" si="3">ROUND(IF(ISNUMBER(B179), H179*B179, 0),5)</f>
        <v>0</v>
      </c>
      <c r="J179" s="14"/>
      <c r="K179" s="118" t="s">
        <v>82</v>
      </c>
    </row>
    <row r="180" spans="1:11" ht="140.1" customHeight="1">
      <c r="A180" s="13"/>
      <c r="B180" s="202">
        <v>0</v>
      </c>
      <c r="C180" s="203" t="s">
        <v>190</v>
      </c>
      <c r="D180" s="204"/>
      <c r="E180" s="305"/>
      <c r="F180" s="306"/>
      <c r="G180" s="205" t="s">
        <v>252</v>
      </c>
      <c r="H180" s="206">
        <f>ROUND(IF(ISBLANK(C180),0,VLOOKUP(C180,'[2]Acha Air Sales Price List'!$B$1:$X$65536,12,FALSE)*$M$14),2)</f>
        <v>587.14</v>
      </c>
      <c r="I180" s="207">
        <f t="shared" si="3"/>
        <v>0</v>
      </c>
      <c r="J180" s="14"/>
      <c r="K180" s="118" t="s">
        <v>82</v>
      </c>
    </row>
    <row r="181" spans="1:11" ht="140.1" customHeight="1">
      <c r="A181" s="13"/>
      <c r="B181" s="202">
        <v>0</v>
      </c>
      <c r="C181" s="203" t="s">
        <v>191</v>
      </c>
      <c r="D181" s="204"/>
      <c r="E181" s="305"/>
      <c r="F181" s="306"/>
      <c r="G181" s="205" t="s">
        <v>253</v>
      </c>
      <c r="H181" s="206">
        <f>ROUND(IF(ISBLANK(C181),0,VLOOKUP(C181,'[2]Acha Air Sales Price List'!$B$1:$X$65536,12,FALSE)*$M$14),2)</f>
        <v>529.66999999999996</v>
      </c>
      <c r="I181" s="207">
        <f t="shared" si="3"/>
        <v>0</v>
      </c>
      <c r="J181" s="14"/>
      <c r="K181" s="118" t="s">
        <v>82</v>
      </c>
    </row>
    <row r="182" spans="1:11" ht="140.1" customHeight="1">
      <c r="A182" s="13"/>
      <c r="B182" s="202">
        <v>0</v>
      </c>
      <c r="C182" s="203" t="s">
        <v>192</v>
      </c>
      <c r="D182" s="204"/>
      <c r="E182" s="305"/>
      <c r="F182" s="306"/>
      <c r="G182" s="205" t="s">
        <v>254</v>
      </c>
      <c r="H182" s="206">
        <f>ROUND(IF(ISBLANK(C182),0,VLOOKUP(C182,'[2]Acha Air Sales Price List'!$B$1:$X$65536,12,FALSE)*$M$14),2)</f>
        <v>1028.44</v>
      </c>
      <c r="I182" s="207">
        <f t="shared" si="3"/>
        <v>0</v>
      </c>
      <c r="J182" s="14"/>
      <c r="K182" s="118" t="s">
        <v>82</v>
      </c>
    </row>
    <row r="183" spans="1:11" ht="140.1" customHeight="1">
      <c r="A183" s="13"/>
      <c r="B183" s="202">
        <v>0</v>
      </c>
      <c r="C183" s="203" t="s">
        <v>193</v>
      </c>
      <c r="D183" s="204"/>
      <c r="E183" s="305"/>
      <c r="F183" s="306"/>
      <c r="G183" s="205" t="s">
        <v>255</v>
      </c>
      <c r="H183" s="206">
        <f>ROUND(IF(ISBLANK(C183),0,VLOOKUP(C183,'[2]Acha Air Sales Price List'!$B$1:$X$65536,12,FALSE)*$M$14),2)</f>
        <v>1062.4100000000001</v>
      </c>
      <c r="I183" s="207">
        <f t="shared" si="3"/>
        <v>0</v>
      </c>
      <c r="J183" s="14"/>
      <c r="K183" s="118" t="s">
        <v>82</v>
      </c>
    </row>
    <row r="184" spans="1:11" ht="140.1" customHeight="1">
      <c r="A184" s="13"/>
      <c r="B184" s="202">
        <v>0</v>
      </c>
      <c r="C184" s="203" t="s">
        <v>194</v>
      </c>
      <c r="D184" s="204"/>
      <c r="E184" s="305"/>
      <c r="F184" s="306"/>
      <c r="G184" s="205" t="s">
        <v>256</v>
      </c>
      <c r="H184" s="206">
        <f>ROUND(IF(ISBLANK(C184),0,VLOOKUP(C184,'[2]Acha Air Sales Price List'!$B$1:$X$65536,12,FALSE)*$M$14),2)</f>
        <v>946.7</v>
      </c>
      <c r="I184" s="207">
        <f t="shared" si="3"/>
        <v>0</v>
      </c>
      <c r="J184" s="14"/>
      <c r="K184" s="118" t="s">
        <v>82</v>
      </c>
    </row>
    <row r="185" spans="1:11" ht="178.5" customHeight="1" thickBot="1">
      <c r="A185" s="13"/>
      <c r="B185" s="209">
        <v>0</v>
      </c>
      <c r="C185" s="230" t="s">
        <v>195</v>
      </c>
      <c r="D185" s="215"/>
      <c r="E185" s="307"/>
      <c r="F185" s="308"/>
      <c r="G185" s="212" t="s">
        <v>257</v>
      </c>
      <c r="H185" s="213">
        <f>ROUND(IF(ISBLANK(C185),0,VLOOKUP(C185,'[2]Acha Air Sales Price List'!$B$1:$X$65536,12,FALSE)*$M$14),2)</f>
        <v>1104.47</v>
      </c>
      <c r="I185" s="214">
        <f t="shared" si="3"/>
        <v>0</v>
      </c>
      <c r="J185" s="14"/>
      <c r="K185" s="118" t="s">
        <v>82</v>
      </c>
    </row>
    <row r="186" spans="1:11" ht="14.25" thickTop="1" thickBot="1">
      <c r="A186" s="13"/>
      <c r="B186" s="231"/>
      <c r="C186" s="232"/>
      <c r="D186" s="232"/>
      <c r="E186" s="300"/>
      <c r="F186" s="300"/>
      <c r="G186" s="232" t="s">
        <v>264</v>
      </c>
      <c r="H186" s="233"/>
      <c r="I186" s="234"/>
      <c r="J186" s="14"/>
    </row>
    <row r="187" spans="1:11" ht="140.1" customHeight="1" thickTop="1">
      <c r="A187" s="13"/>
      <c r="B187" s="236">
        <v>5</v>
      </c>
      <c r="C187" s="237" t="s">
        <v>265</v>
      </c>
      <c r="D187" s="238"/>
      <c r="E187" s="309" t="s">
        <v>103</v>
      </c>
      <c r="F187" s="310"/>
      <c r="G187" s="239" t="str">
        <f>VLOOKUP(C187,'[2]Acha Air Sales Price List'!$B$1:$D$65536,3,FALSE)</f>
        <v>Acrylic empty display with rubber band and a capacity to hold 40 pcs of body jewelry,but without sticker</v>
      </c>
      <c r="H187" s="240">
        <f>ROUND(IF(ISBLANK(C187),0,VLOOKUP(C187,'[2]Acha Air Sales Price List'!$B$1:$X$65536,12,FALSE)*$M$14),2)</f>
        <v>146.41</v>
      </c>
      <c r="I187" s="241">
        <f t="shared" si="3"/>
        <v>732.05</v>
      </c>
      <c r="J187" s="14"/>
    </row>
    <row r="188" spans="1:11" ht="35.1" hidden="1" customHeight="1">
      <c r="A188" s="13"/>
      <c r="B188" s="1"/>
      <c r="C188" s="38"/>
      <c r="D188" s="138"/>
      <c r="E188" s="267"/>
      <c r="F188" s="262"/>
      <c r="G188" s="41" t="str">
        <f>VLOOKUP(C188,'[2]Acha Air Sales Price List'!$B$1:$D$65536,3,FALSE)</f>
        <v>Exchange rate :</v>
      </c>
      <c r="H188" s="21">
        <f>ROUND(IF(ISBLANK(C188),0,VLOOKUP(C188,'[2]Acha Air Sales Price List'!$B$1:$X$65536,12,FALSE)*$M$14),2)</f>
        <v>0</v>
      </c>
      <c r="I188" s="22">
        <f t="shared" si="3"/>
        <v>0</v>
      </c>
      <c r="J188" s="14"/>
    </row>
    <row r="189" spans="1:11" ht="35.1" hidden="1" customHeight="1">
      <c r="A189" s="13"/>
      <c r="B189" s="1"/>
      <c r="C189" s="36"/>
      <c r="D189" s="138"/>
      <c r="E189" s="267"/>
      <c r="F189" s="262"/>
      <c r="G189" s="41" t="str">
        <f>VLOOKUP(C189,'[2]Acha Air Sales Price List'!$B$1:$D$65536,3,FALSE)</f>
        <v>Exchange rate :</v>
      </c>
      <c r="H189" s="21">
        <f>ROUND(IF(ISBLANK(C189),0,VLOOKUP(C189,'[2]Acha Air Sales Price List'!$B$1:$X$65536,12,FALSE)*$M$14),2)</f>
        <v>0</v>
      </c>
      <c r="I189" s="22">
        <f t="shared" si="3"/>
        <v>0</v>
      </c>
      <c r="J189" s="14"/>
    </row>
    <row r="190" spans="1:11" ht="35.1" hidden="1" customHeight="1">
      <c r="A190" s="13"/>
      <c r="B190" s="1"/>
      <c r="C190" s="36"/>
      <c r="D190" s="138"/>
      <c r="E190" s="267"/>
      <c r="F190" s="262"/>
      <c r="G190" s="41" t="str">
        <f>VLOOKUP(C190,'[2]Acha Air Sales Price List'!$B$1:$D$65536,3,FALSE)</f>
        <v>Exchange rate :</v>
      </c>
      <c r="H190" s="21">
        <f>ROUND(IF(ISBLANK(C190),0,VLOOKUP(C190,'[2]Acha Air Sales Price List'!$B$1:$X$65536,12,FALSE)*$M$14),2)</f>
        <v>0</v>
      </c>
      <c r="I190" s="22">
        <f t="shared" si="3"/>
        <v>0</v>
      </c>
      <c r="J190" s="14"/>
    </row>
    <row r="191" spans="1:11" ht="35.1" hidden="1" customHeight="1">
      <c r="A191" s="13"/>
      <c r="B191" s="1"/>
      <c r="C191" s="36"/>
      <c r="D191" s="138"/>
      <c r="E191" s="267"/>
      <c r="F191" s="262"/>
      <c r="G191" s="41" t="str">
        <f>VLOOKUP(C191,'[2]Acha Air Sales Price List'!$B$1:$D$65536,3,FALSE)</f>
        <v>Exchange rate :</v>
      </c>
      <c r="H191" s="21">
        <f>ROUND(IF(ISBLANK(C191),0,VLOOKUP(C191,'[2]Acha Air Sales Price List'!$B$1:$X$65536,12,FALSE)*$M$14),2)</f>
        <v>0</v>
      </c>
      <c r="I191" s="22">
        <f t="shared" si="3"/>
        <v>0</v>
      </c>
      <c r="J191" s="14"/>
    </row>
    <row r="192" spans="1:11" ht="35.1" hidden="1" customHeight="1">
      <c r="A192" s="13"/>
      <c r="B192" s="1"/>
      <c r="C192" s="36"/>
      <c r="D192" s="138"/>
      <c r="E192" s="267"/>
      <c r="F192" s="262"/>
      <c r="G192" s="41" t="str">
        <f>VLOOKUP(C192,'[2]Acha Air Sales Price List'!$B$1:$D$65536,3,FALSE)</f>
        <v>Exchange rate :</v>
      </c>
      <c r="H192" s="21">
        <f>ROUND(IF(ISBLANK(C192),0,VLOOKUP(C192,'[2]Acha Air Sales Price List'!$B$1:$X$65536,12,FALSE)*$M$14),2)</f>
        <v>0</v>
      </c>
      <c r="I192" s="22">
        <f t="shared" si="3"/>
        <v>0</v>
      </c>
      <c r="J192" s="14"/>
    </row>
    <row r="193" spans="1:10" ht="35.1" hidden="1" customHeight="1">
      <c r="A193" s="13"/>
      <c r="B193" s="1"/>
      <c r="C193" s="36"/>
      <c r="D193" s="138"/>
      <c r="E193" s="267"/>
      <c r="F193" s="262"/>
      <c r="G193" s="41" t="str">
        <f>VLOOKUP(C193,'[2]Acha Air Sales Price List'!$B$1:$D$65536,3,FALSE)</f>
        <v>Exchange rate :</v>
      </c>
      <c r="H193" s="21">
        <f>ROUND(IF(ISBLANK(C193),0,VLOOKUP(C193,'[2]Acha Air Sales Price List'!$B$1:$X$65536,12,FALSE)*$M$14),2)</f>
        <v>0</v>
      </c>
      <c r="I193" s="22">
        <f t="shared" si="3"/>
        <v>0</v>
      </c>
      <c r="J193" s="14"/>
    </row>
    <row r="194" spans="1:10" ht="35.1" hidden="1" customHeight="1">
      <c r="A194" s="13"/>
      <c r="B194" s="1"/>
      <c r="C194" s="36"/>
      <c r="D194" s="138"/>
      <c r="E194" s="267"/>
      <c r="F194" s="262"/>
      <c r="G194" s="41" t="str">
        <f>VLOOKUP(C194,'[2]Acha Air Sales Price List'!$B$1:$D$65536,3,FALSE)</f>
        <v>Exchange rate :</v>
      </c>
      <c r="H194" s="21">
        <f>ROUND(IF(ISBLANK(C194),0,VLOOKUP(C194,'[2]Acha Air Sales Price List'!$B$1:$X$65536,12,FALSE)*$M$14),2)</f>
        <v>0</v>
      </c>
      <c r="I194" s="22">
        <f t="shared" si="3"/>
        <v>0</v>
      </c>
      <c r="J194" s="14"/>
    </row>
    <row r="195" spans="1:10" ht="35.1" hidden="1" customHeight="1">
      <c r="A195" s="13"/>
      <c r="B195" s="1"/>
      <c r="C195" s="37"/>
      <c r="D195" s="119"/>
      <c r="E195" s="267"/>
      <c r="F195" s="262"/>
      <c r="G195" s="41" t="str">
        <f>VLOOKUP(C195,'[2]Acha Air Sales Price List'!$B$1:$D$65536,3,FALSE)</f>
        <v>Exchange rate :</v>
      </c>
      <c r="H195" s="21">
        <f>ROUND(IF(ISBLANK(C195),0,VLOOKUP(C195,'[2]Acha Air Sales Price List'!$B$1:$X$65536,12,FALSE)*$M$14),2)</f>
        <v>0</v>
      </c>
      <c r="I195" s="22">
        <f t="shared" si="3"/>
        <v>0</v>
      </c>
      <c r="J195" s="14"/>
    </row>
    <row r="196" spans="1:10" ht="35.1" hidden="1" customHeight="1">
      <c r="A196" s="13"/>
      <c r="B196" s="1"/>
      <c r="C196" s="37"/>
      <c r="D196" s="119"/>
      <c r="E196" s="267"/>
      <c r="F196" s="262"/>
      <c r="G196" s="41" t="str">
        <f>VLOOKUP(C196,'[2]Acha Air Sales Price List'!$B$1:$D$65536,3,FALSE)</f>
        <v>Exchange rate :</v>
      </c>
      <c r="H196" s="21">
        <f>ROUND(IF(ISBLANK(C196),0,VLOOKUP(C196,'[2]Acha Air Sales Price List'!$B$1:$X$65536,12,FALSE)*$M$14),2)</f>
        <v>0</v>
      </c>
      <c r="I196" s="22">
        <f t="shared" si="3"/>
        <v>0</v>
      </c>
      <c r="J196" s="14"/>
    </row>
    <row r="197" spans="1:10" ht="35.1" hidden="1" customHeight="1">
      <c r="A197" s="13"/>
      <c r="B197" s="1"/>
      <c r="C197" s="36"/>
      <c r="D197" s="138"/>
      <c r="E197" s="267"/>
      <c r="F197" s="262"/>
      <c r="G197" s="41" t="str">
        <f>VLOOKUP(C197,'[2]Acha Air Sales Price List'!$B$1:$D$65536,3,FALSE)</f>
        <v>Exchange rate :</v>
      </c>
      <c r="H197" s="21">
        <f>ROUND(IF(ISBLANK(C197),0,VLOOKUP(C197,'[2]Acha Air Sales Price List'!$B$1:$X$65536,12,FALSE)*$M$14),2)</f>
        <v>0</v>
      </c>
      <c r="I197" s="22">
        <f t="shared" si="3"/>
        <v>0</v>
      </c>
      <c r="J197" s="14"/>
    </row>
    <row r="198" spans="1:10" ht="35.1" hidden="1" customHeight="1">
      <c r="A198" s="13"/>
      <c r="B198" s="1"/>
      <c r="C198" s="36"/>
      <c r="D198" s="138"/>
      <c r="E198" s="267"/>
      <c r="F198" s="262"/>
      <c r="G198" s="41" t="str">
        <f>VLOOKUP(C198,'[2]Acha Air Sales Price List'!$B$1:$D$65536,3,FALSE)</f>
        <v>Exchange rate :</v>
      </c>
      <c r="H198" s="21">
        <f>ROUND(IF(ISBLANK(C198),0,VLOOKUP(C198,'[2]Acha Air Sales Price List'!$B$1:$X$65536,12,FALSE)*$M$14),2)</f>
        <v>0</v>
      </c>
      <c r="I198" s="22">
        <f t="shared" si="3"/>
        <v>0</v>
      </c>
      <c r="J198" s="14"/>
    </row>
    <row r="199" spans="1:10" ht="35.1" hidden="1" customHeight="1">
      <c r="A199" s="13"/>
      <c r="B199" s="1"/>
      <c r="C199" s="36"/>
      <c r="D199" s="138"/>
      <c r="E199" s="267"/>
      <c r="F199" s="262"/>
      <c r="G199" s="41" t="str">
        <f>VLOOKUP(C199,'[2]Acha Air Sales Price List'!$B$1:$D$65536,3,FALSE)</f>
        <v>Exchange rate :</v>
      </c>
      <c r="H199" s="21">
        <f>ROUND(IF(ISBLANK(C199),0,VLOOKUP(C199,'[2]Acha Air Sales Price List'!$B$1:$X$65536,12,FALSE)*$M$14),2)</f>
        <v>0</v>
      </c>
      <c r="I199" s="22">
        <f t="shared" si="3"/>
        <v>0</v>
      </c>
      <c r="J199" s="14"/>
    </row>
    <row r="200" spans="1:10" ht="35.1" hidden="1" customHeight="1">
      <c r="A200" s="13"/>
      <c r="B200" s="1"/>
      <c r="C200" s="36"/>
      <c r="D200" s="138"/>
      <c r="E200" s="267"/>
      <c r="F200" s="262"/>
      <c r="G200" s="41" t="str">
        <f>VLOOKUP(C200,'[2]Acha Air Sales Price List'!$B$1:$D$65536,3,FALSE)</f>
        <v>Exchange rate :</v>
      </c>
      <c r="H200" s="21">
        <f>ROUND(IF(ISBLANK(C200),0,VLOOKUP(C200,'[2]Acha Air Sales Price List'!$B$1:$X$65536,12,FALSE)*$M$14),2)</f>
        <v>0</v>
      </c>
      <c r="I200" s="22">
        <f t="shared" si="3"/>
        <v>0</v>
      </c>
      <c r="J200" s="14"/>
    </row>
    <row r="201" spans="1:10" ht="35.1" hidden="1" customHeight="1">
      <c r="A201" s="13"/>
      <c r="B201" s="1"/>
      <c r="C201" s="36"/>
      <c r="D201" s="138"/>
      <c r="E201" s="267"/>
      <c r="F201" s="262"/>
      <c r="G201" s="41" t="str">
        <f>VLOOKUP(C201,'[2]Acha Air Sales Price List'!$B$1:$D$65536,3,FALSE)</f>
        <v>Exchange rate :</v>
      </c>
      <c r="H201" s="21">
        <f>ROUND(IF(ISBLANK(C201),0,VLOOKUP(C201,'[2]Acha Air Sales Price List'!$B$1:$X$65536,12,FALSE)*$M$14),2)</f>
        <v>0</v>
      </c>
      <c r="I201" s="22">
        <f t="shared" si="3"/>
        <v>0</v>
      </c>
      <c r="J201" s="14"/>
    </row>
    <row r="202" spans="1:10" ht="35.1" hidden="1" customHeight="1">
      <c r="A202" s="13"/>
      <c r="B202" s="1"/>
      <c r="C202" s="36"/>
      <c r="D202" s="138"/>
      <c r="E202" s="267"/>
      <c r="F202" s="262"/>
      <c r="G202" s="41" t="str">
        <f>VLOOKUP(C202,'[2]Acha Air Sales Price List'!$B$1:$D$65536,3,FALSE)</f>
        <v>Exchange rate :</v>
      </c>
      <c r="H202" s="21">
        <f>ROUND(IF(ISBLANK(C202),0,VLOOKUP(C202,'[2]Acha Air Sales Price List'!$B$1:$X$65536,12,FALSE)*$M$14),2)</f>
        <v>0</v>
      </c>
      <c r="I202" s="22">
        <f t="shared" si="3"/>
        <v>0</v>
      </c>
      <c r="J202" s="14"/>
    </row>
    <row r="203" spans="1:10" ht="35.1" hidden="1" customHeight="1">
      <c r="A203" s="13"/>
      <c r="B203" s="1"/>
      <c r="C203" s="36"/>
      <c r="D203" s="138"/>
      <c r="E203" s="267"/>
      <c r="F203" s="262"/>
      <c r="G203" s="41" t="str">
        <f>VLOOKUP(C203,'[2]Acha Air Sales Price List'!$B$1:$D$65536,3,FALSE)</f>
        <v>Exchange rate :</v>
      </c>
      <c r="H203" s="21">
        <f>ROUND(IF(ISBLANK(C203),0,VLOOKUP(C203,'[2]Acha Air Sales Price List'!$B$1:$X$65536,12,FALSE)*$M$14),2)</f>
        <v>0</v>
      </c>
      <c r="I203" s="22">
        <f t="shared" si="3"/>
        <v>0</v>
      </c>
      <c r="J203" s="14"/>
    </row>
    <row r="204" spans="1:10" ht="35.1" hidden="1" customHeight="1">
      <c r="A204" s="13"/>
      <c r="B204" s="1"/>
      <c r="C204" s="36"/>
      <c r="D204" s="138"/>
      <c r="E204" s="267"/>
      <c r="F204" s="262"/>
      <c r="G204" s="41" t="str">
        <f>VLOOKUP(C204,'[2]Acha Air Sales Price List'!$B$1:$D$65536,3,FALSE)</f>
        <v>Exchange rate :</v>
      </c>
      <c r="H204" s="21">
        <f>ROUND(IF(ISBLANK(C204),0,VLOOKUP(C204,'[2]Acha Air Sales Price List'!$B$1:$X$65536,12,FALSE)*$M$14),2)</f>
        <v>0</v>
      </c>
      <c r="I204" s="22">
        <f t="shared" si="3"/>
        <v>0</v>
      </c>
      <c r="J204" s="14"/>
    </row>
    <row r="205" spans="1:10" ht="35.1" hidden="1" customHeight="1">
      <c r="A205" s="13"/>
      <c r="B205" s="1"/>
      <c r="C205" s="36"/>
      <c r="D205" s="138"/>
      <c r="E205" s="267"/>
      <c r="F205" s="262"/>
      <c r="G205" s="41" t="str">
        <f>VLOOKUP(C205,'[2]Acha Air Sales Price List'!$B$1:$D$65536,3,FALSE)</f>
        <v>Exchange rate :</v>
      </c>
      <c r="H205" s="21">
        <f>ROUND(IF(ISBLANK(C205),0,VLOOKUP(C205,'[2]Acha Air Sales Price List'!$B$1:$X$65536,12,FALSE)*$M$14),2)</f>
        <v>0</v>
      </c>
      <c r="I205" s="22">
        <f t="shared" si="3"/>
        <v>0</v>
      </c>
      <c r="J205" s="14"/>
    </row>
    <row r="206" spans="1:10" ht="35.1" hidden="1" customHeight="1">
      <c r="A206" s="13"/>
      <c r="B206" s="1"/>
      <c r="C206" s="36"/>
      <c r="D206" s="138"/>
      <c r="E206" s="267"/>
      <c r="F206" s="262"/>
      <c r="G206" s="41" t="str">
        <f>VLOOKUP(C206,'[2]Acha Air Sales Price List'!$B$1:$D$65536,3,FALSE)</f>
        <v>Exchange rate :</v>
      </c>
      <c r="H206" s="21">
        <f>ROUND(IF(ISBLANK(C206),0,VLOOKUP(C206,'[2]Acha Air Sales Price List'!$B$1:$X$65536,12,FALSE)*$M$14),2)</f>
        <v>0</v>
      </c>
      <c r="I206" s="22">
        <f t="shared" si="3"/>
        <v>0</v>
      </c>
      <c r="J206" s="14"/>
    </row>
    <row r="207" spans="1:10" ht="35.1" hidden="1" customHeight="1">
      <c r="A207" s="13"/>
      <c r="B207" s="1"/>
      <c r="C207" s="37"/>
      <c r="D207" s="119"/>
      <c r="E207" s="267"/>
      <c r="F207" s="262"/>
      <c r="G207" s="41" t="str">
        <f>VLOOKUP(C207,'[2]Acha Air Sales Price List'!$B$1:$D$65536,3,FALSE)</f>
        <v>Exchange rate :</v>
      </c>
      <c r="H207" s="21">
        <f>ROUND(IF(ISBLANK(C207),0,VLOOKUP(C207,'[2]Acha Air Sales Price List'!$B$1:$X$65536,12,FALSE)*$M$14),2)</f>
        <v>0</v>
      </c>
      <c r="I207" s="22">
        <f t="shared" si="3"/>
        <v>0</v>
      </c>
      <c r="J207" s="14"/>
    </row>
    <row r="208" spans="1:10" ht="35.1" hidden="1" customHeight="1">
      <c r="A208" s="13"/>
      <c r="B208" s="1"/>
      <c r="C208" s="36"/>
      <c r="D208" s="138"/>
      <c r="E208" s="267"/>
      <c r="F208" s="262"/>
      <c r="G208" s="41" t="str">
        <f>VLOOKUP(C208,'[2]Acha Air Sales Price List'!$B$1:$D$65536,3,FALSE)</f>
        <v>Exchange rate :</v>
      </c>
      <c r="H208" s="21">
        <f>ROUND(IF(ISBLANK(C208),0,VLOOKUP(C208,'[2]Acha Air Sales Price List'!$B$1:$X$65536,12,FALSE)*$M$14),2)</f>
        <v>0</v>
      </c>
      <c r="I208" s="22">
        <f t="shared" si="3"/>
        <v>0</v>
      </c>
      <c r="J208" s="14"/>
    </row>
    <row r="209" spans="1:10" ht="35.1" hidden="1" customHeight="1">
      <c r="A209" s="13"/>
      <c r="B209" s="1"/>
      <c r="C209" s="36"/>
      <c r="D209" s="138"/>
      <c r="E209" s="267"/>
      <c r="F209" s="262"/>
      <c r="G209" s="41" t="str">
        <f>VLOOKUP(C209,'[2]Acha Air Sales Price List'!$B$1:$D$65536,3,FALSE)</f>
        <v>Exchange rate :</v>
      </c>
      <c r="H209" s="21">
        <f>ROUND(IF(ISBLANK(C209),0,VLOOKUP(C209,'[2]Acha Air Sales Price List'!$B$1:$X$65536,12,FALSE)*$M$14),2)</f>
        <v>0</v>
      </c>
      <c r="I209" s="22">
        <f t="shared" si="3"/>
        <v>0</v>
      </c>
      <c r="J209" s="14"/>
    </row>
    <row r="210" spans="1:10" ht="35.1" hidden="1" customHeight="1">
      <c r="A210" s="13"/>
      <c r="B210" s="1"/>
      <c r="C210" s="36"/>
      <c r="D210" s="138"/>
      <c r="E210" s="267"/>
      <c r="F210" s="262"/>
      <c r="G210" s="41" t="str">
        <f>VLOOKUP(C210,'[2]Acha Air Sales Price List'!$B$1:$D$65536,3,FALSE)</f>
        <v>Exchange rate :</v>
      </c>
      <c r="H210" s="21">
        <f>ROUND(IF(ISBLANK(C210),0,VLOOKUP(C210,'[2]Acha Air Sales Price List'!$B$1:$X$65536,12,FALSE)*$M$14),2)</f>
        <v>0</v>
      </c>
      <c r="I210" s="22">
        <f t="shared" si="3"/>
        <v>0</v>
      </c>
      <c r="J210" s="14"/>
    </row>
    <row r="211" spans="1:10" ht="35.1" hidden="1" customHeight="1">
      <c r="A211" s="13"/>
      <c r="B211" s="1"/>
      <c r="C211" s="36"/>
      <c r="D211" s="138"/>
      <c r="E211" s="267"/>
      <c r="F211" s="262"/>
      <c r="G211" s="41" t="str">
        <f>VLOOKUP(C211,'[2]Acha Air Sales Price List'!$B$1:$D$65536,3,FALSE)</f>
        <v>Exchange rate :</v>
      </c>
      <c r="H211" s="21">
        <f>ROUND(IF(ISBLANK(C211),0,VLOOKUP(C211,'[2]Acha Air Sales Price List'!$B$1:$X$65536,12,FALSE)*$M$14),2)</f>
        <v>0</v>
      </c>
      <c r="I211" s="22">
        <f t="shared" si="3"/>
        <v>0</v>
      </c>
      <c r="J211" s="14"/>
    </row>
    <row r="212" spans="1:10" ht="35.1" hidden="1" customHeight="1">
      <c r="A212" s="13"/>
      <c r="B212" s="1"/>
      <c r="C212" s="36"/>
      <c r="D212" s="138"/>
      <c r="E212" s="267"/>
      <c r="F212" s="262"/>
      <c r="G212" s="41" t="str">
        <f>VLOOKUP(C212,'[2]Acha Air Sales Price List'!$B$1:$D$65536,3,FALSE)</f>
        <v>Exchange rate :</v>
      </c>
      <c r="H212" s="21">
        <f>ROUND(IF(ISBLANK(C212),0,VLOOKUP(C212,'[2]Acha Air Sales Price List'!$B$1:$X$65536,12,FALSE)*$M$14),2)</f>
        <v>0</v>
      </c>
      <c r="I212" s="22">
        <f t="shared" si="3"/>
        <v>0</v>
      </c>
      <c r="J212" s="14"/>
    </row>
    <row r="213" spans="1:10" ht="35.1" hidden="1" customHeight="1">
      <c r="A213" s="13"/>
      <c r="B213" s="1"/>
      <c r="C213" s="36"/>
      <c r="D213" s="138"/>
      <c r="E213" s="267"/>
      <c r="F213" s="262"/>
      <c r="G213" s="41" t="str">
        <f>VLOOKUP(C213,'[2]Acha Air Sales Price List'!$B$1:$D$65536,3,FALSE)</f>
        <v>Exchange rate :</v>
      </c>
      <c r="H213" s="21">
        <f>ROUND(IF(ISBLANK(C213),0,VLOOKUP(C213,'[2]Acha Air Sales Price List'!$B$1:$X$65536,12,FALSE)*$M$14),2)</f>
        <v>0</v>
      </c>
      <c r="I213" s="22">
        <f t="shared" si="3"/>
        <v>0</v>
      </c>
      <c r="J213" s="14"/>
    </row>
    <row r="214" spans="1:10" ht="35.1" hidden="1" customHeight="1">
      <c r="A214" s="13"/>
      <c r="B214" s="1"/>
      <c r="C214" s="36"/>
      <c r="D214" s="138"/>
      <c r="E214" s="267"/>
      <c r="F214" s="262"/>
      <c r="G214" s="41" t="str">
        <f>VLOOKUP(C214,'[2]Acha Air Sales Price List'!$B$1:$D$65536,3,FALSE)</f>
        <v>Exchange rate :</v>
      </c>
      <c r="H214" s="21">
        <f>ROUND(IF(ISBLANK(C214),0,VLOOKUP(C214,'[2]Acha Air Sales Price List'!$B$1:$X$65536,12,FALSE)*$M$14),2)</f>
        <v>0</v>
      </c>
      <c r="I214" s="22">
        <f t="shared" si="3"/>
        <v>0</v>
      </c>
      <c r="J214" s="14"/>
    </row>
    <row r="215" spans="1:10" ht="35.1" hidden="1" customHeight="1">
      <c r="A215" s="13"/>
      <c r="B215" s="1"/>
      <c r="C215" s="36"/>
      <c r="D215" s="138"/>
      <c r="E215" s="267"/>
      <c r="F215" s="262"/>
      <c r="G215" s="41" t="str">
        <f>VLOOKUP(C215,'[2]Acha Air Sales Price List'!$B$1:$D$65536,3,FALSE)</f>
        <v>Exchange rate :</v>
      </c>
      <c r="H215" s="21">
        <f>ROUND(IF(ISBLANK(C215),0,VLOOKUP(C215,'[2]Acha Air Sales Price List'!$B$1:$X$65536,12,FALSE)*$M$14),2)</f>
        <v>0</v>
      </c>
      <c r="I215" s="22">
        <f t="shared" si="3"/>
        <v>0</v>
      </c>
      <c r="J215" s="14"/>
    </row>
    <row r="216" spans="1:10" ht="35.1" hidden="1" customHeight="1">
      <c r="A216" s="13"/>
      <c r="B216" s="1"/>
      <c r="C216" s="36"/>
      <c r="D216" s="138"/>
      <c r="E216" s="267"/>
      <c r="F216" s="262"/>
      <c r="G216" s="41" t="str">
        <f>VLOOKUP(C216,'[2]Acha Air Sales Price List'!$B$1:$D$65536,3,FALSE)</f>
        <v>Exchange rate :</v>
      </c>
      <c r="H216" s="21">
        <f>ROUND(IF(ISBLANK(C216),0,VLOOKUP(C216,'[2]Acha Air Sales Price List'!$B$1:$X$65536,12,FALSE)*$M$14),2)</f>
        <v>0</v>
      </c>
      <c r="I216" s="22">
        <f t="shared" si="3"/>
        <v>0</v>
      </c>
      <c r="J216" s="14"/>
    </row>
    <row r="217" spans="1:10" ht="35.1" hidden="1" customHeight="1">
      <c r="A217" s="13"/>
      <c r="B217" s="1"/>
      <c r="C217" s="36"/>
      <c r="D217" s="138"/>
      <c r="E217" s="267"/>
      <c r="F217" s="262"/>
      <c r="G217" s="41" t="str">
        <f>VLOOKUP(C217,'[2]Acha Air Sales Price List'!$B$1:$D$65536,3,FALSE)</f>
        <v>Exchange rate :</v>
      </c>
      <c r="H217" s="21">
        <f>ROUND(IF(ISBLANK(C217),0,VLOOKUP(C217,'[2]Acha Air Sales Price List'!$B$1:$X$65536,12,FALSE)*$M$14),2)</f>
        <v>0</v>
      </c>
      <c r="I217" s="22">
        <f t="shared" si="3"/>
        <v>0</v>
      </c>
      <c r="J217" s="14"/>
    </row>
    <row r="218" spans="1:10" ht="35.1" hidden="1" customHeight="1">
      <c r="A218" s="13"/>
      <c r="B218" s="1"/>
      <c r="C218" s="36"/>
      <c r="D218" s="138"/>
      <c r="E218" s="267"/>
      <c r="F218" s="262"/>
      <c r="G218" s="41" t="str">
        <f>VLOOKUP(C218,'[2]Acha Air Sales Price List'!$B$1:$D$65536,3,FALSE)</f>
        <v>Exchange rate :</v>
      </c>
      <c r="H218" s="21">
        <f>ROUND(IF(ISBLANK(C218),0,VLOOKUP(C218,'[2]Acha Air Sales Price List'!$B$1:$X$65536,12,FALSE)*$M$14),2)</f>
        <v>0</v>
      </c>
      <c r="I218" s="22">
        <f t="shared" si="3"/>
        <v>0</v>
      </c>
      <c r="J218" s="14"/>
    </row>
    <row r="219" spans="1:10" ht="35.1" hidden="1" customHeight="1">
      <c r="A219" s="13"/>
      <c r="B219" s="1"/>
      <c r="C219" s="36"/>
      <c r="D219" s="138"/>
      <c r="E219" s="267"/>
      <c r="F219" s="262"/>
      <c r="G219" s="41" t="str">
        <f>VLOOKUP(C219,'[2]Acha Air Sales Price List'!$B$1:$D$65536,3,FALSE)</f>
        <v>Exchange rate :</v>
      </c>
      <c r="H219" s="21">
        <f>ROUND(IF(ISBLANK(C219),0,VLOOKUP(C219,'[2]Acha Air Sales Price List'!$B$1:$X$65536,12,FALSE)*$M$14),2)</f>
        <v>0</v>
      </c>
      <c r="I219" s="22">
        <f t="shared" si="3"/>
        <v>0</v>
      </c>
      <c r="J219" s="14"/>
    </row>
    <row r="220" spans="1:10" ht="35.1" hidden="1" customHeight="1">
      <c r="A220" s="13"/>
      <c r="B220" s="1"/>
      <c r="C220" s="36"/>
      <c r="D220" s="138"/>
      <c r="E220" s="267"/>
      <c r="F220" s="262"/>
      <c r="G220" s="41" t="str">
        <f>VLOOKUP(C220,'[2]Acha Air Sales Price List'!$B$1:$D$65536,3,FALSE)</f>
        <v>Exchange rate :</v>
      </c>
      <c r="H220" s="21">
        <f>ROUND(IF(ISBLANK(C220),0,VLOOKUP(C220,'[2]Acha Air Sales Price List'!$B$1:$X$65536,12,FALSE)*$M$14),2)</f>
        <v>0</v>
      </c>
      <c r="I220" s="22">
        <f t="shared" si="3"/>
        <v>0</v>
      </c>
      <c r="J220" s="14"/>
    </row>
    <row r="221" spans="1:10" ht="35.1" hidden="1" customHeight="1">
      <c r="A221" s="13"/>
      <c r="B221" s="1"/>
      <c r="C221" s="36"/>
      <c r="D221" s="138"/>
      <c r="E221" s="267"/>
      <c r="F221" s="262"/>
      <c r="G221" s="41" t="str">
        <f>VLOOKUP(C221,'[2]Acha Air Sales Price List'!$B$1:$D$65536,3,FALSE)</f>
        <v>Exchange rate :</v>
      </c>
      <c r="H221" s="21">
        <f>ROUND(IF(ISBLANK(C221),0,VLOOKUP(C221,'[2]Acha Air Sales Price List'!$B$1:$X$65536,12,FALSE)*$M$14),2)</f>
        <v>0</v>
      </c>
      <c r="I221" s="22">
        <f t="shared" si="3"/>
        <v>0</v>
      </c>
      <c r="J221" s="14"/>
    </row>
    <row r="222" spans="1:10" ht="35.1" hidden="1" customHeight="1">
      <c r="A222" s="13"/>
      <c r="B222" s="1"/>
      <c r="C222" s="36"/>
      <c r="D222" s="138"/>
      <c r="E222" s="267"/>
      <c r="F222" s="262"/>
      <c r="G222" s="41" t="str">
        <f>VLOOKUP(C222,'[2]Acha Air Sales Price List'!$B$1:$D$65536,3,FALSE)</f>
        <v>Exchange rate :</v>
      </c>
      <c r="H222" s="21">
        <f>ROUND(IF(ISBLANK(C222),0,VLOOKUP(C222,'[2]Acha Air Sales Price List'!$B$1:$X$65536,12,FALSE)*$M$14),2)</f>
        <v>0</v>
      </c>
      <c r="I222" s="22">
        <f t="shared" si="3"/>
        <v>0</v>
      </c>
      <c r="J222" s="14"/>
    </row>
    <row r="223" spans="1:10" ht="35.1" hidden="1" customHeight="1">
      <c r="A223" s="13"/>
      <c r="B223" s="1"/>
      <c r="C223" s="36"/>
      <c r="D223" s="138"/>
      <c r="E223" s="267"/>
      <c r="F223" s="262"/>
      <c r="G223" s="41" t="str">
        <f>VLOOKUP(C223,'[2]Acha Air Sales Price List'!$B$1:$D$65536,3,FALSE)</f>
        <v>Exchange rate :</v>
      </c>
      <c r="H223" s="21">
        <f>ROUND(IF(ISBLANK(C223),0,VLOOKUP(C223,'[2]Acha Air Sales Price List'!$B$1:$X$65536,12,FALSE)*$M$14),2)</f>
        <v>0</v>
      </c>
      <c r="I223" s="22">
        <f t="shared" si="3"/>
        <v>0</v>
      </c>
      <c r="J223" s="14"/>
    </row>
    <row r="224" spans="1:10" ht="35.1" hidden="1" customHeight="1">
      <c r="A224" s="13"/>
      <c r="B224" s="1"/>
      <c r="C224" s="36"/>
      <c r="D224" s="138"/>
      <c r="E224" s="267"/>
      <c r="F224" s="262"/>
      <c r="G224" s="41" t="str">
        <f>VLOOKUP(C224,'[2]Acha Air Sales Price List'!$B$1:$D$65536,3,FALSE)</f>
        <v>Exchange rate :</v>
      </c>
      <c r="H224" s="21">
        <f>ROUND(IF(ISBLANK(C224),0,VLOOKUP(C224,'[2]Acha Air Sales Price List'!$B$1:$X$65536,12,FALSE)*$M$14),2)</f>
        <v>0</v>
      </c>
      <c r="I224" s="22">
        <f t="shared" si="3"/>
        <v>0</v>
      </c>
      <c r="J224" s="14"/>
    </row>
    <row r="225" spans="1:10" ht="35.1" hidden="1" customHeight="1">
      <c r="A225" s="13"/>
      <c r="B225" s="1"/>
      <c r="C225" s="36"/>
      <c r="D225" s="138"/>
      <c r="E225" s="267"/>
      <c r="F225" s="262"/>
      <c r="G225" s="41" t="str">
        <f>VLOOKUP(C225,'[2]Acha Air Sales Price List'!$B$1:$D$65536,3,FALSE)</f>
        <v>Exchange rate :</v>
      </c>
      <c r="H225" s="21">
        <f>ROUND(IF(ISBLANK(C225),0,VLOOKUP(C225,'[2]Acha Air Sales Price List'!$B$1:$X$65536,12,FALSE)*$M$14),2)</f>
        <v>0</v>
      </c>
      <c r="I225" s="22">
        <f t="shared" si="3"/>
        <v>0</v>
      </c>
      <c r="J225" s="14"/>
    </row>
    <row r="226" spans="1:10" ht="35.1" hidden="1" customHeight="1">
      <c r="A226" s="13"/>
      <c r="B226" s="1"/>
      <c r="C226" s="36"/>
      <c r="D226" s="138"/>
      <c r="E226" s="267"/>
      <c r="F226" s="262"/>
      <c r="G226" s="41" t="str">
        <f>VLOOKUP(C226,'[2]Acha Air Sales Price List'!$B$1:$D$65536,3,FALSE)</f>
        <v>Exchange rate :</v>
      </c>
      <c r="H226" s="21">
        <f>ROUND(IF(ISBLANK(C226),0,VLOOKUP(C226,'[2]Acha Air Sales Price List'!$B$1:$X$65536,12,FALSE)*$M$14),2)</f>
        <v>0</v>
      </c>
      <c r="I226" s="22">
        <f t="shared" si="3"/>
        <v>0</v>
      </c>
      <c r="J226" s="14"/>
    </row>
    <row r="227" spans="1:10" ht="35.1" hidden="1" customHeight="1">
      <c r="A227" s="13"/>
      <c r="B227" s="1"/>
      <c r="C227" s="36"/>
      <c r="D227" s="138"/>
      <c r="E227" s="267"/>
      <c r="F227" s="262"/>
      <c r="G227" s="41" t="str">
        <f>VLOOKUP(C227,'[2]Acha Air Sales Price List'!$B$1:$D$65536,3,FALSE)</f>
        <v>Exchange rate :</v>
      </c>
      <c r="H227" s="21">
        <f>ROUND(IF(ISBLANK(C227),0,VLOOKUP(C227,'[2]Acha Air Sales Price List'!$B$1:$X$65536,12,FALSE)*$M$14),2)</f>
        <v>0</v>
      </c>
      <c r="I227" s="22">
        <f t="shared" si="3"/>
        <v>0</v>
      </c>
      <c r="J227" s="14"/>
    </row>
    <row r="228" spans="1:10" ht="35.1" hidden="1" customHeight="1">
      <c r="A228" s="13"/>
      <c r="B228" s="1"/>
      <c r="C228" s="36"/>
      <c r="D228" s="138"/>
      <c r="E228" s="267"/>
      <c r="F228" s="262"/>
      <c r="G228" s="41" t="str">
        <f>VLOOKUP(C228,'[2]Acha Air Sales Price List'!$B$1:$D$65536,3,FALSE)</f>
        <v>Exchange rate :</v>
      </c>
      <c r="H228" s="21">
        <f>ROUND(IF(ISBLANK(C228),0,VLOOKUP(C228,'[2]Acha Air Sales Price List'!$B$1:$X$65536,12,FALSE)*$M$14),2)</f>
        <v>0</v>
      </c>
      <c r="I228" s="22">
        <f t="shared" si="3"/>
        <v>0</v>
      </c>
      <c r="J228" s="14"/>
    </row>
    <row r="229" spans="1:10" ht="35.1" hidden="1" customHeight="1">
      <c r="A229" s="13"/>
      <c r="B229" s="1"/>
      <c r="C229" s="36"/>
      <c r="D229" s="138"/>
      <c r="E229" s="267"/>
      <c r="F229" s="262"/>
      <c r="G229" s="41" t="str">
        <f>VLOOKUP(C229,'[2]Acha Air Sales Price List'!$B$1:$D$65536,3,FALSE)</f>
        <v>Exchange rate :</v>
      </c>
      <c r="H229" s="21">
        <f>ROUND(IF(ISBLANK(C229),0,VLOOKUP(C229,'[2]Acha Air Sales Price List'!$B$1:$X$65536,12,FALSE)*$M$14),2)</f>
        <v>0</v>
      </c>
      <c r="I229" s="22">
        <f t="shared" si="3"/>
        <v>0</v>
      </c>
      <c r="J229" s="14"/>
    </row>
    <row r="230" spans="1:10" ht="35.1" hidden="1" customHeight="1">
      <c r="A230" s="13"/>
      <c r="B230" s="1"/>
      <c r="C230" s="36"/>
      <c r="D230" s="138"/>
      <c r="E230" s="267"/>
      <c r="F230" s="262"/>
      <c r="G230" s="41" t="str">
        <f>VLOOKUP(C230,'[2]Acha Air Sales Price List'!$B$1:$D$65536,3,FALSE)</f>
        <v>Exchange rate :</v>
      </c>
      <c r="H230" s="21">
        <f>ROUND(IF(ISBLANK(C230),0,VLOOKUP(C230,'[2]Acha Air Sales Price List'!$B$1:$X$65536,12,FALSE)*$M$14),2)</f>
        <v>0</v>
      </c>
      <c r="I230" s="22">
        <f t="shared" si="3"/>
        <v>0</v>
      </c>
      <c r="J230" s="14"/>
    </row>
    <row r="231" spans="1:10" ht="35.1" hidden="1" customHeight="1">
      <c r="A231" s="13"/>
      <c r="B231" s="1"/>
      <c r="C231" s="36"/>
      <c r="D231" s="138"/>
      <c r="E231" s="267"/>
      <c r="F231" s="262"/>
      <c r="G231" s="41" t="str">
        <f>VLOOKUP(C231,'[2]Acha Air Sales Price List'!$B$1:$D$65536,3,FALSE)</f>
        <v>Exchange rate :</v>
      </c>
      <c r="H231" s="21">
        <f>ROUND(IF(ISBLANK(C231),0,VLOOKUP(C231,'[2]Acha Air Sales Price List'!$B$1:$X$65536,12,FALSE)*$M$14),2)</f>
        <v>0</v>
      </c>
      <c r="I231" s="22">
        <f t="shared" si="3"/>
        <v>0</v>
      </c>
      <c r="J231" s="14"/>
    </row>
    <row r="232" spans="1:10" ht="35.1" hidden="1" customHeight="1">
      <c r="A232" s="13"/>
      <c r="B232" s="1"/>
      <c r="C232" s="36"/>
      <c r="D232" s="138"/>
      <c r="E232" s="267"/>
      <c r="F232" s="262"/>
      <c r="G232" s="41" t="str">
        <f>VLOOKUP(C232,'[2]Acha Air Sales Price List'!$B$1:$D$65536,3,FALSE)</f>
        <v>Exchange rate :</v>
      </c>
      <c r="H232" s="21">
        <f>ROUND(IF(ISBLANK(C232),0,VLOOKUP(C232,'[2]Acha Air Sales Price List'!$B$1:$X$65536,12,FALSE)*$M$14),2)</f>
        <v>0</v>
      </c>
      <c r="I232" s="22">
        <f t="shared" si="3"/>
        <v>0</v>
      </c>
      <c r="J232" s="14"/>
    </row>
    <row r="233" spans="1:10" ht="35.1" hidden="1" customHeight="1">
      <c r="A233" s="13"/>
      <c r="B233" s="1"/>
      <c r="C233" s="36"/>
      <c r="D233" s="138"/>
      <c r="E233" s="267"/>
      <c r="F233" s="262"/>
      <c r="G233" s="41" t="str">
        <f>VLOOKUP(C233,'[2]Acha Air Sales Price List'!$B$1:$D$65536,3,FALSE)</f>
        <v>Exchange rate :</v>
      </c>
      <c r="H233" s="21">
        <f>ROUND(IF(ISBLANK(C233),0,VLOOKUP(C233,'[2]Acha Air Sales Price List'!$B$1:$X$65536,12,FALSE)*$M$14),2)</f>
        <v>0</v>
      </c>
      <c r="I233" s="22">
        <f t="shared" si="3"/>
        <v>0</v>
      </c>
      <c r="J233" s="14"/>
    </row>
    <row r="234" spans="1:10" ht="35.1" hidden="1" customHeight="1">
      <c r="A234" s="13"/>
      <c r="B234" s="1"/>
      <c r="C234" s="36"/>
      <c r="D234" s="138"/>
      <c r="E234" s="267"/>
      <c r="F234" s="262"/>
      <c r="G234" s="41" t="str">
        <f>VLOOKUP(C234,'[2]Acha Air Sales Price List'!$B$1:$D$65536,3,FALSE)</f>
        <v>Exchange rate :</v>
      </c>
      <c r="H234" s="21">
        <f>ROUND(IF(ISBLANK(C234),0,VLOOKUP(C234,'[2]Acha Air Sales Price List'!$B$1:$X$65536,12,FALSE)*$M$14),2)</f>
        <v>0</v>
      </c>
      <c r="I234" s="22">
        <f t="shared" si="3"/>
        <v>0</v>
      </c>
      <c r="J234" s="14"/>
    </row>
    <row r="235" spans="1:10" ht="35.1" hidden="1" customHeight="1">
      <c r="A235" s="13"/>
      <c r="B235" s="1"/>
      <c r="C235" s="37"/>
      <c r="D235" s="119"/>
      <c r="E235" s="267"/>
      <c r="F235" s="262"/>
      <c r="G235" s="41" t="str">
        <f>VLOOKUP(C235,'[2]Acha Air Sales Price List'!$B$1:$D$65536,3,FALSE)</f>
        <v>Exchange rate :</v>
      </c>
      <c r="H235" s="21">
        <f>ROUND(IF(ISBLANK(C235),0,VLOOKUP(C235,'[2]Acha Air Sales Price List'!$B$1:$X$65536,12,FALSE)*$M$14),2)</f>
        <v>0</v>
      </c>
      <c r="I235" s="22">
        <f>ROUND(IF(ISNUMBER(B235), H235*B235, 0),5)</f>
        <v>0</v>
      </c>
      <c r="J235" s="14"/>
    </row>
    <row r="236" spans="1:10" ht="35.1" hidden="1" customHeight="1">
      <c r="A236" s="13"/>
      <c r="B236" s="1"/>
      <c r="C236" s="36"/>
      <c r="D236" s="138"/>
      <c r="E236" s="267"/>
      <c r="F236" s="262"/>
      <c r="G236" s="41" t="str">
        <f>VLOOKUP(C236,'[2]Acha Air Sales Price List'!$B$1:$D$65536,3,FALSE)</f>
        <v>Exchange rate :</v>
      </c>
      <c r="H236" s="21">
        <f>ROUND(IF(ISBLANK(C236),0,VLOOKUP(C236,'[2]Acha Air Sales Price List'!$B$1:$X$65536,12,FALSE)*$M$14),2)</f>
        <v>0</v>
      </c>
      <c r="I236" s="22">
        <f t="shared" ref="I236:I286" si="4">ROUND(IF(ISNUMBER(B236), H236*B236, 0),5)</f>
        <v>0</v>
      </c>
      <c r="J236" s="14"/>
    </row>
    <row r="237" spans="1:10" ht="35.1" hidden="1" customHeight="1">
      <c r="A237" s="13"/>
      <c r="B237" s="1"/>
      <c r="C237" s="36"/>
      <c r="D237" s="138"/>
      <c r="E237" s="267"/>
      <c r="F237" s="262"/>
      <c r="G237" s="41" t="str">
        <f>VLOOKUP(C237,'[2]Acha Air Sales Price List'!$B$1:$D$65536,3,FALSE)</f>
        <v>Exchange rate :</v>
      </c>
      <c r="H237" s="21">
        <f>ROUND(IF(ISBLANK(C237),0,VLOOKUP(C237,'[2]Acha Air Sales Price List'!$B$1:$X$65536,12,FALSE)*$M$14),2)</f>
        <v>0</v>
      </c>
      <c r="I237" s="22">
        <f t="shared" si="4"/>
        <v>0</v>
      </c>
      <c r="J237" s="14"/>
    </row>
    <row r="238" spans="1:10" ht="35.1" hidden="1" customHeight="1">
      <c r="A238" s="13"/>
      <c r="B238" s="1"/>
      <c r="C238" s="36"/>
      <c r="D238" s="138"/>
      <c r="E238" s="267"/>
      <c r="F238" s="262"/>
      <c r="G238" s="41" t="str">
        <f>VLOOKUP(C238,'[2]Acha Air Sales Price List'!$B$1:$D$65536,3,FALSE)</f>
        <v>Exchange rate :</v>
      </c>
      <c r="H238" s="21">
        <f>ROUND(IF(ISBLANK(C238),0,VLOOKUP(C238,'[2]Acha Air Sales Price List'!$B$1:$X$65536,12,FALSE)*$M$14),2)</f>
        <v>0</v>
      </c>
      <c r="I238" s="22">
        <f t="shared" si="4"/>
        <v>0</v>
      </c>
      <c r="J238" s="14"/>
    </row>
    <row r="239" spans="1:10" ht="35.1" hidden="1" customHeight="1">
      <c r="A239" s="13"/>
      <c r="B239" s="1"/>
      <c r="C239" s="36"/>
      <c r="D239" s="138"/>
      <c r="E239" s="267"/>
      <c r="F239" s="262"/>
      <c r="G239" s="41" t="str">
        <f>VLOOKUP(C239,'[2]Acha Air Sales Price List'!$B$1:$D$65536,3,FALSE)</f>
        <v>Exchange rate :</v>
      </c>
      <c r="H239" s="21">
        <f>ROUND(IF(ISBLANK(C239),0,VLOOKUP(C239,'[2]Acha Air Sales Price List'!$B$1:$X$65536,12,FALSE)*$M$14),2)</f>
        <v>0</v>
      </c>
      <c r="I239" s="22">
        <f t="shared" si="4"/>
        <v>0</v>
      </c>
      <c r="J239" s="14"/>
    </row>
    <row r="240" spans="1:10" ht="35.1" hidden="1" customHeight="1">
      <c r="A240" s="13"/>
      <c r="B240" s="1"/>
      <c r="C240" s="36"/>
      <c r="D240" s="138"/>
      <c r="E240" s="267"/>
      <c r="F240" s="262"/>
      <c r="G240" s="41" t="str">
        <f>VLOOKUP(C240,'[2]Acha Air Sales Price List'!$B$1:$D$65536,3,FALSE)</f>
        <v>Exchange rate :</v>
      </c>
      <c r="H240" s="21">
        <f>ROUND(IF(ISBLANK(C240),0,VLOOKUP(C240,'[2]Acha Air Sales Price List'!$B$1:$X$65536,12,FALSE)*$M$14),2)</f>
        <v>0</v>
      </c>
      <c r="I240" s="22">
        <f t="shared" si="4"/>
        <v>0</v>
      </c>
      <c r="J240" s="14"/>
    </row>
    <row r="241" spans="1:10" ht="35.1" hidden="1" customHeight="1">
      <c r="A241" s="13"/>
      <c r="B241" s="1"/>
      <c r="C241" s="36"/>
      <c r="D241" s="138"/>
      <c r="E241" s="267"/>
      <c r="F241" s="262"/>
      <c r="G241" s="41" t="str">
        <f>VLOOKUP(C241,'[2]Acha Air Sales Price List'!$B$1:$D$65536,3,FALSE)</f>
        <v>Exchange rate :</v>
      </c>
      <c r="H241" s="21">
        <f>ROUND(IF(ISBLANK(C241),0,VLOOKUP(C241,'[2]Acha Air Sales Price List'!$B$1:$X$65536,12,FALSE)*$M$14),2)</f>
        <v>0</v>
      </c>
      <c r="I241" s="22">
        <f t="shared" si="4"/>
        <v>0</v>
      </c>
      <c r="J241" s="14"/>
    </row>
    <row r="242" spans="1:10" ht="35.1" hidden="1" customHeight="1">
      <c r="A242" s="13"/>
      <c r="B242" s="1"/>
      <c r="C242" s="36"/>
      <c r="D242" s="138"/>
      <c r="E242" s="267"/>
      <c r="F242" s="262"/>
      <c r="G242" s="41" t="str">
        <f>VLOOKUP(C242,'[2]Acha Air Sales Price List'!$B$1:$D$65536,3,FALSE)</f>
        <v>Exchange rate :</v>
      </c>
      <c r="H242" s="21">
        <f>ROUND(IF(ISBLANK(C242),0,VLOOKUP(C242,'[2]Acha Air Sales Price List'!$B$1:$X$65536,12,FALSE)*$M$14),2)</f>
        <v>0</v>
      </c>
      <c r="I242" s="22">
        <f t="shared" si="4"/>
        <v>0</v>
      </c>
      <c r="J242" s="14"/>
    </row>
    <row r="243" spans="1:10" ht="35.1" hidden="1" customHeight="1">
      <c r="A243" s="13"/>
      <c r="B243" s="1"/>
      <c r="C243" s="36"/>
      <c r="D243" s="138"/>
      <c r="E243" s="267"/>
      <c r="F243" s="262"/>
      <c r="G243" s="41" t="str">
        <f>VLOOKUP(C243,'[2]Acha Air Sales Price List'!$B$1:$D$65536,3,FALSE)</f>
        <v>Exchange rate :</v>
      </c>
      <c r="H243" s="21">
        <f>ROUND(IF(ISBLANK(C243),0,VLOOKUP(C243,'[2]Acha Air Sales Price List'!$B$1:$X$65536,12,FALSE)*$M$14),2)</f>
        <v>0</v>
      </c>
      <c r="I243" s="22">
        <f t="shared" si="4"/>
        <v>0</v>
      </c>
      <c r="J243" s="14"/>
    </row>
    <row r="244" spans="1:10" ht="35.1" hidden="1" customHeight="1">
      <c r="A244" s="13"/>
      <c r="B244" s="1"/>
      <c r="C244" s="36"/>
      <c r="D244" s="138"/>
      <c r="E244" s="267"/>
      <c r="F244" s="262"/>
      <c r="G244" s="41" t="str">
        <f>VLOOKUP(C244,'[2]Acha Air Sales Price List'!$B$1:$D$65536,3,FALSE)</f>
        <v>Exchange rate :</v>
      </c>
      <c r="H244" s="21">
        <f>ROUND(IF(ISBLANK(C244),0,VLOOKUP(C244,'[2]Acha Air Sales Price List'!$B$1:$X$65536,12,FALSE)*$M$14),2)</f>
        <v>0</v>
      </c>
      <c r="I244" s="22">
        <f t="shared" si="4"/>
        <v>0</v>
      </c>
      <c r="J244" s="14"/>
    </row>
    <row r="245" spans="1:10" ht="35.1" hidden="1" customHeight="1">
      <c r="A245" s="13"/>
      <c r="B245" s="1"/>
      <c r="C245" s="36"/>
      <c r="D245" s="138"/>
      <c r="E245" s="267"/>
      <c r="F245" s="262"/>
      <c r="G245" s="41" t="str">
        <f>VLOOKUP(C245,'[2]Acha Air Sales Price List'!$B$1:$D$65536,3,FALSE)</f>
        <v>Exchange rate :</v>
      </c>
      <c r="H245" s="21">
        <f>ROUND(IF(ISBLANK(C245),0,VLOOKUP(C245,'[2]Acha Air Sales Price List'!$B$1:$X$65536,12,FALSE)*$M$14),2)</f>
        <v>0</v>
      </c>
      <c r="I245" s="22">
        <f t="shared" si="4"/>
        <v>0</v>
      </c>
      <c r="J245" s="14"/>
    </row>
    <row r="246" spans="1:10" ht="35.1" hidden="1" customHeight="1">
      <c r="A246" s="13"/>
      <c r="B246" s="1"/>
      <c r="C246" s="36"/>
      <c r="D246" s="138"/>
      <c r="E246" s="267"/>
      <c r="F246" s="262"/>
      <c r="G246" s="41" t="str">
        <f>VLOOKUP(C246,'[2]Acha Air Sales Price List'!$B$1:$D$65536,3,FALSE)</f>
        <v>Exchange rate :</v>
      </c>
      <c r="H246" s="21">
        <f>ROUND(IF(ISBLANK(C246),0,VLOOKUP(C246,'[2]Acha Air Sales Price List'!$B$1:$X$65536,12,FALSE)*$M$14),2)</f>
        <v>0</v>
      </c>
      <c r="I246" s="22">
        <f t="shared" si="4"/>
        <v>0</v>
      </c>
      <c r="J246" s="14"/>
    </row>
    <row r="247" spans="1:10" ht="35.1" hidden="1" customHeight="1">
      <c r="A247" s="13"/>
      <c r="B247" s="1"/>
      <c r="C247" s="36"/>
      <c r="D247" s="138"/>
      <c r="E247" s="267"/>
      <c r="F247" s="262"/>
      <c r="G247" s="41" t="str">
        <f>VLOOKUP(C247,'[2]Acha Air Sales Price List'!$B$1:$D$65536,3,FALSE)</f>
        <v>Exchange rate :</v>
      </c>
      <c r="H247" s="21">
        <f>ROUND(IF(ISBLANK(C247),0,VLOOKUP(C247,'[2]Acha Air Sales Price List'!$B$1:$X$65536,12,FALSE)*$M$14),2)</f>
        <v>0</v>
      </c>
      <c r="I247" s="22">
        <f t="shared" si="4"/>
        <v>0</v>
      </c>
      <c r="J247" s="14"/>
    </row>
    <row r="248" spans="1:10" ht="35.1" hidden="1" customHeight="1">
      <c r="A248" s="13"/>
      <c r="B248" s="1"/>
      <c r="C248" s="36"/>
      <c r="D248" s="138"/>
      <c r="E248" s="267"/>
      <c r="F248" s="262"/>
      <c r="G248" s="41" t="str">
        <f>VLOOKUP(C248,'[2]Acha Air Sales Price List'!$B$1:$D$65536,3,FALSE)</f>
        <v>Exchange rate :</v>
      </c>
      <c r="H248" s="21">
        <f>ROUND(IF(ISBLANK(C248),0,VLOOKUP(C248,'[2]Acha Air Sales Price List'!$B$1:$X$65536,12,FALSE)*$M$14),2)</f>
        <v>0</v>
      </c>
      <c r="I248" s="22">
        <f t="shared" si="4"/>
        <v>0</v>
      </c>
      <c r="J248" s="14"/>
    </row>
    <row r="249" spans="1:10" ht="35.1" hidden="1" customHeight="1">
      <c r="A249" s="13"/>
      <c r="B249" s="1"/>
      <c r="C249" s="36"/>
      <c r="D249" s="138"/>
      <c r="E249" s="267"/>
      <c r="F249" s="262"/>
      <c r="G249" s="41" t="str">
        <f>VLOOKUP(C249,'[2]Acha Air Sales Price List'!$B$1:$D$65536,3,FALSE)</f>
        <v>Exchange rate :</v>
      </c>
      <c r="H249" s="21">
        <f>ROUND(IF(ISBLANK(C249),0,VLOOKUP(C249,'[2]Acha Air Sales Price List'!$B$1:$X$65536,12,FALSE)*$M$14),2)</f>
        <v>0</v>
      </c>
      <c r="I249" s="22">
        <f t="shared" si="4"/>
        <v>0</v>
      </c>
      <c r="J249" s="14"/>
    </row>
    <row r="250" spans="1:10" ht="35.1" hidden="1" customHeight="1">
      <c r="A250" s="13"/>
      <c r="B250" s="1"/>
      <c r="C250" s="36"/>
      <c r="D250" s="138"/>
      <c r="E250" s="267"/>
      <c r="F250" s="262"/>
      <c r="G250" s="41" t="str">
        <f>VLOOKUP(C250,'[2]Acha Air Sales Price List'!$B$1:$D$65536,3,FALSE)</f>
        <v>Exchange rate :</v>
      </c>
      <c r="H250" s="21">
        <f>ROUND(IF(ISBLANK(C250),0,VLOOKUP(C250,'[2]Acha Air Sales Price List'!$B$1:$X$65536,12,FALSE)*$M$14),2)</f>
        <v>0</v>
      </c>
      <c r="I250" s="22">
        <f t="shared" si="4"/>
        <v>0</v>
      </c>
      <c r="J250" s="14"/>
    </row>
    <row r="251" spans="1:10" ht="35.1" hidden="1" customHeight="1">
      <c r="A251" s="13"/>
      <c r="B251" s="1"/>
      <c r="C251" s="36"/>
      <c r="D251" s="138"/>
      <c r="E251" s="267"/>
      <c r="F251" s="262"/>
      <c r="G251" s="41" t="str">
        <f>VLOOKUP(C251,'[2]Acha Air Sales Price List'!$B$1:$D$65536,3,FALSE)</f>
        <v>Exchange rate :</v>
      </c>
      <c r="H251" s="21">
        <f>ROUND(IF(ISBLANK(C251),0,VLOOKUP(C251,'[2]Acha Air Sales Price List'!$B$1:$X$65536,12,FALSE)*$M$14),2)</f>
        <v>0</v>
      </c>
      <c r="I251" s="22">
        <f t="shared" si="4"/>
        <v>0</v>
      </c>
      <c r="J251" s="14"/>
    </row>
    <row r="252" spans="1:10" ht="35.1" hidden="1" customHeight="1">
      <c r="A252" s="13"/>
      <c r="B252" s="1"/>
      <c r="C252" s="36"/>
      <c r="D252" s="138"/>
      <c r="E252" s="267"/>
      <c r="F252" s="262"/>
      <c r="G252" s="41" t="str">
        <f>VLOOKUP(C252,'[2]Acha Air Sales Price List'!$B$1:$D$65536,3,FALSE)</f>
        <v>Exchange rate :</v>
      </c>
      <c r="H252" s="21">
        <f>ROUND(IF(ISBLANK(C252),0,VLOOKUP(C252,'[2]Acha Air Sales Price List'!$B$1:$X$65536,12,FALSE)*$M$14),2)</f>
        <v>0</v>
      </c>
      <c r="I252" s="22">
        <f t="shared" si="4"/>
        <v>0</v>
      </c>
      <c r="J252" s="14"/>
    </row>
    <row r="253" spans="1:10" ht="35.1" hidden="1" customHeight="1">
      <c r="A253" s="13"/>
      <c r="B253" s="1"/>
      <c r="C253" s="36"/>
      <c r="D253" s="138"/>
      <c r="E253" s="267"/>
      <c r="F253" s="262"/>
      <c r="G253" s="41" t="str">
        <f>VLOOKUP(C253,'[2]Acha Air Sales Price List'!$B$1:$D$65536,3,FALSE)</f>
        <v>Exchange rate :</v>
      </c>
      <c r="H253" s="21">
        <f>ROUND(IF(ISBLANK(C253),0,VLOOKUP(C253,'[2]Acha Air Sales Price List'!$B$1:$X$65536,12,FALSE)*$M$14),2)</f>
        <v>0</v>
      </c>
      <c r="I253" s="22">
        <f t="shared" si="4"/>
        <v>0</v>
      </c>
      <c r="J253" s="14"/>
    </row>
    <row r="254" spans="1:10" ht="35.1" hidden="1" customHeight="1">
      <c r="A254" s="13"/>
      <c r="B254" s="1"/>
      <c r="C254" s="36"/>
      <c r="D254" s="138"/>
      <c r="E254" s="267"/>
      <c r="F254" s="262"/>
      <c r="G254" s="41" t="str">
        <f>VLOOKUP(C254,'[2]Acha Air Sales Price List'!$B$1:$D$65536,3,FALSE)</f>
        <v>Exchange rate :</v>
      </c>
      <c r="H254" s="21">
        <f>ROUND(IF(ISBLANK(C254),0,VLOOKUP(C254,'[2]Acha Air Sales Price List'!$B$1:$X$65536,12,FALSE)*$M$14),2)</f>
        <v>0</v>
      </c>
      <c r="I254" s="22">
        <f t="shared" si="4"/>
        <v>0</v>
      </c>
      <c r="J254" s="14"/>
    </row>
    <row r="255" spans="1:10" ht="35.1" hidden="1" customHeight="1">
      <c r="A255" s="13"/>
      <c r="B255" s="1"/>
      <c r="C255" s="36"/>
      <c r="D255" s="138"/>
      <c r="E255" s="267"/>
      <c r="F255" s="262"/>
      <c r="G255" s="41" t="str">
        <f>VLOOKUP(C255,'[2]Acha Air Sales Price List'!$B$1:$D$65536,3,FALSE)</f>
        <v>Exchange rate :</v>
      </c>
      <c r="H255" s="21">
        <f>ROUND(IF(ISBLANK(C255),0,VLOOKUP(C255,'[2]Acha Air Sales Price List'!$B$1:$X$65536,12,FALSE)*$M$14),2)</f>
        <v>0</v>
      </c>
      <c r="I255" s="22">
        <f t="shared" si="4"/>
        <v>0</v>
      </c>
      <c r="J255" s="14"/>
    </row>
    <row r="256" spans="1:10" ht="35.1" hidden="1" customHeight="1">
      <c r="A256" s="13"/>
      <c r="B256" s="1"/>
      <c r="C256" s="36"/>
      <c r="D256" s="138"/>
      <c r="E256" s="267"/>
      <c r="F256" s="262"/>
      <c r="G256" s="41" t="str">
        <f>VLOOKUP(C256,'[2]Acha Air Sales Price List'!$B$1:$D$65536,3,FALSE)</f>
        <v>Exchange rate :</v>
      </c>
      <c r="H256" s="21">
        <f>ROUND(IF(ISBLANK(C256),0,VLOOKUP(C256,'[2]Acha Air Sales Price List'!$B$1:$X$65536,12,FALSE)*$M$14),2)</f>
        <v>0</v>
      </c>
      <c r="I256" s="22">
        <f t="shared" si="4"/>
        <v>0</v>
      </c>
      <c r="J256" s="14"/>
    </row>
    <row r="257" spans="1:10" ht="35.1" hidden="1" customHeight="1">
      <c r="A257" s="13"/>
      <c r="B257" s="1"/>
      <c r="C257" s="36"/>
      <c r="D257" s="138"/>
      <c r="E257" s="267"/>
      <c r="F257" s="262"/>
      <c r="G257" s="41" t="str">
        <f>VLOOKUP(C257,'[2]Acha Air Sales Price List'!$B$1:$D$65536,3,FALSE)</f>
        <v>Exchange rate :</v>
      </c>
      <c r="H257" s="21">
        <f>ROUND(IF(ISBLANK(C257),0,VLOOKUP(C257,'[2]Acha Air Sales Price List'!$B$1:$X$65536,12,FALSE)*$M$14),2)</f>
        <v>0</v>
      </c>
      <c r="I257" s="22">
        <f t="shared" si="4"/>
        <v>0</v>
      </c>
      <c r="J257" s="14"/>
    </row>
    <row r="258" spans="1:10" ht="35.1" hidden="1" customHeight="1">
      <c r="A258" s="13"/>
      <c r="B258" s="1"/>
      <c r="C258" s="36"/>
      <c r="D258" s="138"/>
      <c r="E258" s="267"/>
      <c r="F258" s="262"/>
      <c r="G258" s="41" t="str">
        <f>VLOOKUP(C258,'[2]Acha Air Sales Price List'!$B$1:$D$65536,3,FALSE)</f>
        <v>Exchange rate :</v>
      </c>
      <c r="H258" s="21">
        <f>ROUND(IF(ISBLANK(C258),0,VLOOKUP(C258,'[2]Acha Air Sales Price List'!$B$1:$X$65536,12,FALSE)*$M$14),2)</f>
        <v>0</v>
      </c>
      <c r="I258" s="22">
        <f t="shared" si="4"/>
        <v>0</v>
      </c>
      <c r="J258" s="14"/>
    </row>
    <row r="259" spans="1:10" ht="35.1" hidden="1" customHeight="1">
      <c r="A259" s="13"/>
      <c r="B259" s="1"/>
      <c r="C259" s="37"/>
      <c r="D259" s="119"/>
      <c r="E259" s="267"/>
      <c r="F259" s="262"/>
      <c r="G259" s="41" t="str">
        <f>VLOOKUP(C259,'[2]Acha Air Sales Price List'!$B$1:$D$65536,3,FALSE)</f>
        <v>Exchange rate :</v>
      </c>
      <c r="H259" s="21">
        <f>ROUND(IF(ISBLANK(C259),0,VLOOKUP(C259,'[2]Acha Air Sales Price List'!$B$1:$X$65536,12,FALSE)*$M$14),2)</f>
        <v>0</v>
      </c>
      <c r="I259" s="22">
        <f t="shared" si="4"/>
        <v>0</v>
      </c>
      <c r="J259" s="14"/>
    </row>
    <row r="260" spans="1:10" ht="35.1" hidden="1" customHeight="1">
      <c r="A260" s="13"/>
      <c r="B260" s="1"/>
      <c r="C260" s="36"/>
      <c r="D260" s="138"/>
      <c r="E260" s="267"/>
      <c r="F260" s="262"/>
      <c r="G260" s="41" t="str">
        <f>VLOOKUP(C260,'[2]Acha Air Sales Price List'!$B$1:$D$65536,3,FALSE)</f>
        <v>Exchange rate :</v>
      </c>
      <c r="H260" s="21">
        <f>ROUND(IF(ISBLANK(C260),0,VLOOKUP(C260,'[2]Acha Air Sales Price List'!$B$1:$X$65536,12,FALSE)*$M$14),2)</f>
        <v>0</v>
      </c>
      <c r="I260" s="22">
        <f t="shared" si="4"/>
        <v>0</v>
      </c>
      <c r="J260" s="14"/>
    </row>
    <row r="261" spans="1:10" ht="35.1" hidden="1" customHeight="1">
      <c r="A261" s="13"/>
      <c r="B261" s="1"/>
      <c r="C261" s="36"/>
      <c r="D261" s="138"/>
      <c r="E261" s="267"/>
      <c r="F261" s="262"/>
      <c r="G261" s="41" t="str">
        <f>VLOOKUP(C261,'[2]Acha Air Sales Price List'!$B$1:$D$65536,3,FALSE)</f>
        <v>Exchange rate :</v>
      </c>
      <c r="H261" s="21">
        <f>ROUND(IF(ISBLANK(C261),0,VLOOKUP(C261,'[2]Acha Air Sales Price List'!$B$1:$X$65536,12,FALSE)*$M$14),2)</f>
        <v>0</v>
      </c>
      <c r="I261" s="22">
        <f t="shared" si="4"/>
        <v>0</v>
      </c>
      <c r="J261" s="14"/>
    </row>
    <row r="262" spans="1:10" ht="35.1" hidden="1" customHeight="1">
      <c r="A262" s="13"/>
      <c r="B262" s="1"/>
      <c r="C262" s="36"/>
      <c r="D262" s="138"/>
      <c r="E262" s="267"/>
      <c r="F262" s="262"/>
      <c r="G262" s="41" t="str">
        <f>VLOOKUP(C262,'[2]Acha Air Sales Price List'!$B$1:$D$65536,3,FALSE)</f>
        <v>Exchange rate :</v>
      </c>
      <c r="H262" s="21">
        <f>ROUND(IF(ISBLANK(C262),0,VLOOKUP(C262,'[2]Acha Air Sales Price List'!$B$1:$X$65536,12,FALSE)*$M$14),2)</f>
        <v>0</v>
      </c>
      <c r="I262" s="22">
        <f t="shared" si="4"/>
        <v>0</v>
      </c>
      <c r="J262" s="14"/>
    </row>
    <row r="263" spans="1:10" ht="35.1" hidden="1" customHeight="1">
      <c r="A263" s="13"/>
      <c r="B263" s="1"/>
      <c r="C263" s="36"/>
      <c r="D263" s="138"/>
      <c r="E263" s="267"/>
      <c r="F263" s="262"/>
      <c r="G263" s="41" t="str">
        <f>VLOOKUP(C263,'[2]Acha Air Sales Price List'!$B$1:$D$65536,3,FALSE)</f>
        <v>Exchange rate :</v>
      </c>
      <c r="H263" s="21">
        <f>ROUND(IF(ISBLANK(C263),0,VLOOKUP(C263,'[2]Acha Air Sales Price List'!$B$1:$X$65536,12,FALSE)*$M$14),2)</f>
        <v>0</v>
      </c>
      <c r="I263" s="22">
        <f t="shared" si="4"/>
        <v>0</v>
      </c>
      <c r="J263" s="14"/>
    </row>
    <row r="264" spans="1:10" ht="35.1" hidden="1" customHeight="1">
      <c r="A264" s="13"/>
      <c r="B264" s="1"/>
      <c r="C264" s="36"/>
      <c r="D264" s="138"/>
      <c r="E264" s="267"/>
      <c r="F264" s="262"/>
      <c r="G264" s="41" t="str">
        <f>VLOOKUP(C264,'[2]Acha Air Sales Price List'!$B$1:$D$65536,3,FALSE)</f>
        <v>Exchange rate :</v>
      </c>
      <c r="H264" s="21">
        <f>ROUND(IF(ISBLANK(C264),0,VLOOKUP(C264,'[2]Acha Air Sales Price List'!$B$1:$X$65536,12,FALSE)*$M$14),2)</f>
        <v>0</v>
      </c>
      <c r="I264" s="22">
        <f t="shared" si="4"/>
        <v>0</v>
      </c>
      <c r="J264" s="14"/>
    </row>
    <row r="265" spans="1:10" ht="35.1" hidden="1" customHeight="1">
      <c r="A265" s="13"/>
      <c r="B265" s="1"/>
      <c r="C265" s="36"/>
      <c r="D265" s="138"/>
      <c r="E265" s="267"/>
      <c r="F265" s="262"/>
      <c r="G265" s="41" t="str">
        <f>VLOOKUP(C265,'[2]Acha Air Sales Price List'!$B$1:$D$65536,3,FALSE)</f>
        <v>Exchange rate :</v>
      </c>
      <c r="H265" s="21">
        <f>ROUND(IF(ISBLANK(C265),0,VLOOKUP(C265,'[2]Acha Air Sales Price List'!$B$1:$X$65536,12,FALSE)*$M$14),2)</f>
        <v>0</v>
      </c>
      <c r="I265" s="22">
        <f t="shared" si="4"/>
        <v>0</v>
      </c>
      <c r="J265" s="14"/>
    </row>
    <row r="266" spans="1:10" ht="35.1" hidden="1" customHeight="1">
      <c r="A266" s="13"/>
      <c r="B266" s="1"/>
      <c r="C266" s="36"/>
      <c r="D266" s="138"/>
      <c r="E266" s="267"/>
      <c r="F266" s="262"/>
      <c r="G266" s="41" t="str">
        <f>VLOOKUP(C266,'[2]Acha Air Sales Price List'!$B$1:$D$65536,3,FALSE)</f>
        <v>Exchange rate :</v>
      </c>
      <c r="H266" s="21">
        <f>ROUND(IF(ISBLANK(C266),0,VLOOKUP(C266,'[2]Acha Air Sales Price List'!$B$1:$X$65536,12,FALSE)*$M$14),2)</f>
        <v>0</v>
      </c>
      <c r="I266" s="22">
        <f t="shared" si="4"/>
        <v>0</v>
      </c>
      <c r="J266" s="14"/>
    </row>
    <row r="267" spans="1:10" ht="35.1" hidden="1" customHeight="1">
      <c r="A267" s="13"/>
      <c r="B267" s="1"/>
      <c r="C267" s="36"/>
      <c r="D267" s="138"/>
      <c r="E267" s="267"/>
      <c r="F267" s="262"/>
      <c r="G267" s="41" t="str">
        <f>VLOOKUP(C267,'[2]Acha Air Sales Price List'!$B$1:$D$65536,3,FALSE)</f>
        <v>Exchange rate :</v>
      </c>
      <c r="H267" s="21">
        <f>ROUND(IF(ISBLANK(C267),0,VLOOKUP(C267,'[2]Acha Air Sales Price List'!$B$1:$X$65536,12,FALSE)*$M$14),2)</f>
        <v>0</v>
      </c>
      <c r="I267" s="22">
        <f t="shared" si="4"/>
        <v>0</v>
      </c>
      <c r="J267" s="14"/>
    </row>
    <row r="268" spans="1:10" ht="35.1" hidden="1" customHeight="1">
      <c r="A268" s="13"/>
      <c r="B268" s="1"/>
      <c r="C268" s="36"/>
      <c r="D268" s="138"/>
      <c r="E268" s="267"/>
      <c r="F268" s="262"/>
      <c r="G268" s="41" t="str">
        <f>VLOOKUP(C268,'[2]Acha Air Sales Price List'!$B$1:$D$65536,3,FALSE)</f>
        <v>Exchange rate :</v>
      </c>
      <c r="H268" s="21">
        <f>ROUND(IF(ISBLANK(C268),0,VLOOKUP(C268,'[2]Acha Air Sales Price List'!$B$1:$X$65536,12,FALSE)*$M$14),2)</f>
        <v>0</v>
      </c>
      <c r="I268" s="22">
        <f t="shared" si="4"/>
        <v>0</v>
      </c>
      <c r="J268" s="14"/>
    </row>
    <row r="269" spans="1:10" ht="35.1" hidden="1" customHeight="1">
      <c r="A269" s="13"/>
      <c r="B269" s="1"/>
      <c r="C269" s="36"/>
      <c r="D269" s="138"/>
      <c r="E269" s="267"/>
      <c r="F269" s="262"/>
      <c r="G269" s="41" t="str">
        <f>VLOOKUP(C269,'[2]Acha Air Sales Price List'!$B$1:$D$65536,3,FALSE)</f>
        <v>Exchange rate :</v>
      </c>
      <c r="H269" s="21">
        <f>ROUND(IF(ISBLANK(C269),0,VLOOKUP(C269,'[2]Acha Air Sales Price List'!$B$1:$X$65536,12,FALSE)*$M$14),2)</f>
        <v>0</v>
      </c>
      <c r="I269" s="22">
        <f t="shared" si="4"/>
        <v>0</v>
      </c>
      <c r="J269" s="14"/>
    </row>
    <row r="270" spans="1:10" ht="35.1" hidden="1" customHeight="1">
      <c r="A270" s="13"/>
      <c r="B270" s="1"/>
      <c r="C270" s="36"/>
      <c r="D270" s="138"/>
      <c r="E270" s="267"/>
      <c r="F270" s="262"/>
      <c r="G270" s="41" t="str">
        <f>VLOOKUP(C270,'[2]Acha Air Sales Price List'!$B$1:$D$65536,3,FALSE)</f>
        <v>Exchange rate :</v>
      </c>
      <c r="H270" s="21">
        <f>ROUND(IF(ISBLANK(C270),0,VLOOKUP(C270,'[2]Acha Air Sales Price List'!$B$1:$X$65536,12,FALSE)*$M$14),2)</f>
        <v>0</v>
      </c>
      <c r="I270" s="22">
        <f t="shared" si="4"/>
        <v>0</v>
      </c>
      <c r="J270" s="14"/>
    </row>
    <row r="271" spans="1:10" ht="35.1" hidden="1" customHeight="1">
      <c r="A271" s="13"/>
      <c r="B271" s="1"/>
      <c r="C271" s="36"/>
      <c r="D271" s="138"/>
      <c r="E271" s="267"/>
      <c r="F271" s="262"/>
      <c r="G271" s="41" t="str">
        <f>VLOOKUP(C271,'[2]Acha Air Sales Price List'!$B$1:$D$65536,3,FALSE)</f>
        <v>Exchange rate :</v>
      </c>
      <c r="H271" s="21">
        <f>ROUND(IF(ISBLANK(C271),0,VLOOKUP(C271,'[2]Acha Air Sales Price List'!$B$1:$X$65536,12,FALSE)*$M$14),2)</f>
        <v>0</v>
      </c>
      <c r="I271" s="22">
        <f t="shared" si="4"/>
        <v>0</v>
      </c>
      <c r="J271" s="14"/>
    </row>
    <row r="272" spans="1:10" ht="35.1" hidden="1" customHeight="1">
      <c r="A272" s="13"/>
      <c r="B272" s="1"/>
      <c r="C272" s="36"/>
      <c r="D272" s="138"/>
      <c r="E272" s="267"/>
      <c r="F272" s="262"/>
      <c r="G272" s="41" t="str">
        <f>VLOOKUP(C272,'[2]Acha Air Sales Price List'!$B$1:$D$65536,3,FALSE)</f>
        <v>Exchange rate :</v>
      </c>
      <c r="H272" s="21">
        <f>ROUND(IF(ISBLANK(C272),0,VLOOKUP(C272,'[2]Acha Air Sales Price List'!$B$1:$X$65536,12,FALSE)*$M$14),2)</f>
        <v>0</v>
      </c>
      <c r="I272" s="22">
        <f t="shared" si="4"/>
        <v>0</v>
      </c>
      <c r="J272" s="14"/>
    </row>
    <row r="273" spans="1:10" ht="35.1" hidden="1" customHeight="1">
      <c r="A273" s="13"/>
      <c r="B273" s="1"/>
      <c r="C273" s="36"/>
      <c r="D273" s="138"/>
      <c r="E273" s="267"/>
      <c r="F273" s="262"/>
      <c r="G273" s="41" t="str">
        <f>VLOOKUP(C273,'[2]Acha Air Sales Price List'!$B$1:$D$65536,3,FALSE)</f>
        <v>Exchange rate :</v>
      </c>
      <c r="H273" s="21">
        <f>ROUND(IF(ISBLANK(C273),0,VLOOKUP(C273,'[2]Acha Air Sales Price List'!$B$1:$X$65536,12,FALSE)*$M$14),2)</f>
        <v>0</v>
      </c>
      <c r="I273" s="22">
        <f t="shared" si="4"/>
        <v>0</v>
      </c>
      <c r="J273" s="14"/>
    </row>
    <row r="274" spans="1:10" ht="35.1" hidden="1" customHeight="1">
      <c r="A274" s="13"/>
      <c r="B274" s="1"/>
      <c r="C274" s="36"/>
      <c r="D274" s="138"/>
      <c r="E274" s="267"/>
      <c r="F274" s="262"/>
      <c r="G274" s="41" t="str">
        <f>VLOOKUP(C274,'[2]Acha Air Sales Price List'!$B$1:$D$65536,3,FALSE)</f>
        <v>Exchange rate :</v>
      </c>
      <c r="H274" s="21">
        <f>ROUND(IF(ISBLANK(C274),0,VLOOKUP(C274,'[2]Acha Air Sales Price List'!$B$1:$X$65536,12,FALSE)*$M$14),2)</f>
        <v>0</v>
      </c>
      <c r="I274" s="22">
        <f t="shared" si="4"/>
        <v>0</v>
      </c>
      <c r="J274" s="14"/>
    </row>
    <row r="275" spans="1:10" ht="35.1" hidden="1" customHeight="1">
      <c r="A275" s="13"/>
      <c r="B275" s="1"/>
      <c r="C275" s="36"/>
      <c r="D275" s="138"/>
      <c r="E275" s="267"/>
      <c r="F275" s="262"/>
      <c r="G275" s="41" t="str">
        <f>VLOOKUP(C275,'[2]Acha Air Sales Price List'!$B$1:$D$65536,3,FALSE)</f>
        <v>Exchange rate :</v>
      </c>
      <c r="H275" s="21">
        <f>ROUND(IF(ISBLANK(C275),0,VLOOKUP(C275,'[2]Acha Air Sales Price List'!$B$1:$X$65536,12,FALSE)*$M$14),2)</f>
        <v>0</v>
      </c>
      <c r="I275" s="22">
        <f t="shared" si="4"/>
        <v>0</v>
      </c>
      <c r="J275" s="14"/>
    </row>
    <row r="276" spans="1:10" ht="35.1" hidden="1" customHeight="1">
      <c r="A276" s="13"/>
      <c r="B276" s="1"/>
      <c r="C276" s="36"/>
      <c r="D276" s="138"/>
      <c r="E276" s="267"/>
      <c r="F276" s="262"/>
      <c r="G276" s="41" t="str">
        <f>VLOOKUP(C276,'[2]Acha Air Sales Price List'!$B$1:$D$65536,3,FALSE)</f>
        <v>Exchange rate :</v>
      </c>
      <c r="H276" s="21">
        <f>ROUND(IF(ISBLANK(C276),0,VLOOKUP(C276,'[2]Acha Air Sales Price List'!$B$1:$X$65536,12,FALSE)*$M$14),2)</f>
        <v>0</v>
      </c>
      <c r="I276" s="22">
        <f t="shared" si="4"/>
        <v>0</v>
      </c>
      <c r="J276" s="14"/>
    </row>
    <row r="277" spans="1:10" ht="35.1" hidden="1" customHeight="1">
      <c r="A277" s="13"/>
      <c r="B277" s="1"/>
      <c r="C277" s="36"/>
      <c r="D277" s="138"/>
      <c r="E277" s="267"/>
      <c r="F277" s="262"/>
      <c r="G277" s="41" t="str">
        <f>VLOOKUP(C277,'[2]Acha Air Sales Price List'!$B$1:$D$65536,3,FALSE)</f>
        <v>Exchange rate :</v>
      </c>
      <c r="H277" s="21">
        <f>ROUND(IF(ISBLANK(C277),0,VLOOKUP(C277,'[2]Acha Air Sales Price List'!$B$1:$X$65536,12,FALSE)*$M$14),2)</f>
        <v>0</v>
      </c>
      <c r="I277" s="22">
        <f t="shared" si="4"/>
        <v>0</v>
      </c>
      <c r="J277" s="14"/>
    </row>
    <row r="278" spans="1:10" ht="35.1" hidden="1" customHeight="1">
      <c r="A278" s="13"/>
      <c r="B278" s="1"/>
      <c r="C278" s="36"/>
      <c r="D278" s="138"/>
      <c r="E278" s="267"/>
      <c r="F278" s="262"/>
      <c r="G278" s="41" t="str">
        <f>VLOOKUP(C278,'[2]Acha Air Sales Price List'!$B$1:$D$65536,3,FALSE)</f>
        <v>Exchange rate :</v>
      </c>
      <c r="H278" s="21">
        <f>ROUND(IF(ISBLANK(C278),0,VLOOKUP(C278,'[2]Acha Air Sales Price List'!$B$1:$X$65536,12,FALSE)*$M$14),2)</f>
        <v>0</v>
      </c>
      <c r="I278" s="22">
        <f t="shared" si="4"/>
        <v>0</v>
      </c>
      <c r="J278" s="14"/>
    </row>
    <row r="279" spans="1:10" ht="35.1" hidden="1" customHeight="1">
      <c r="A279" s="13"/>
      <c r="B279" s="1"/>
      <c r="C279" s="36"/>
      <c r="D279" s="138"/>
      <c r="E279" s="267"/>
      <c r="F279" s="262"/>
      <c r="G279" s="41" t="str">
        <f>VLOOKUP(C279,'[2]Acha Air Sales Price List'!$B$1:$D$65536,3,FALSE)</f>
        <v>Exchange rate :</v>
      </c>
      <c r="H279" s="21">
        <f>ROUND(IF(ISBLANK(C279),0,VLOOKUP(C279,'[2]Acha Air Sales Price List'!$B$1:$X$65536,12,FALSE)*$M$14),2)</f>
        <v>0</v>
      </c>
      <c r="I279" s="22">
        <f t="shared" si="4"/>
        <v>0</v>
      </c>
      <c r="J279" s="14"/>
    </row>
    <row r="280" spans="1:10" ht="35.1" hidden="1" customHeight="1">
      <c r="A280" s="13"/>
      <c r="B280" s="1"/>
      <c r="C280" s="36"/>
      <c r="D280" s="138"/>
      <c r="E280" s="267"/>
      <c r="F280" s="262"/>
      <c r="G280" s="41" t="str">
        <f>VLOOKUP(C280,'[2]Acha Air Sales Price List'!$B$1:$D$65536,3,FALSE)</f>
        <v>Exchange rate :</v>
      </c>
      <c r="H280" s="21">
        <f>ROUND(IF(ISBLANK(C280),0,VLOOKUP(C280,'[2]Acha Air Sales Price List'!$B$1:$X$65536,12,FALSE)*$M$14),2)</f>
        <v>0</v>
      </c>
      <c r="I280" s="22">
        <f t="shared" si="4"/>
        <v>0</v>
      </c>
      <c r="J280" s="14"/>
    </row>
    <row r="281" spans="1:10" ht="35.1" hidden="1" customHeight="1">
      <c r="A281" s="13"/>
      <c r="B281" s="1"/>
      <c r="C281" s="36"/>
      <c r="D281" s="138"/>
      <c r="E281" s="267"/>
      <c r="F281" s="262"/>
      <c r="G281" s="41" t="str">
        <f>VLOOKUP(C281,'[2]Acha Air Sales Price List'!$B$1:$D$65536,3,FALSE)</f>
        <v>Exchange rate :</v>
      </c>
      <c r="H281" s="21">
        <f>ROUND(IF(ISBLANK(C281),0,VLOOKUP(C281,'[2]Acha Air Sales Price List'!$B$1:$X$65536,12,FALSE)*$M$14),2)</f>
        <v>0</v>
      </c>
      <c r="I281" s="22">
        <f t="shared" si="4"/>
        <v>0</v>
      </c>
      <c r="J281" s="14"/>
    </row>
    <row r="282" spans="1:10" ht="35.1" hidden="1" customHeight="1">
      <c r="A282" s="13"/>
      <c r="B282" s="1"/>
      <c r="C282" s="36"/>
      <c r="D282" s="138"/>
      <c r="E282" s="267"/>
      <c r="F282" s="262"/>
      <c r="G282" s="41" t="str">
        <f>VLOOKUP(C282,'[2]Acha Air Sales Price List'!$B$1:$D$65536,3,FALSE)</f>
        <v>Exchange rate :</v>
      </c>
      <c r="H282" s="21">
        <f>ROUND(IF(ISBLANK(C282),0,VLOOKUP(C282,'[2]Acha Air Sales Price List'!$B$1:$X$65536,12,FALSE)*$M$14),2)</f>
        <v>0</v>
      </c>
      <c r="I282" s="22">
        <f t="shared" si="4"/>
        <v>0</v>
      </c>
      <c r="J282" s="14"/>
    </row>
    <row r="283" spans="1:10" ht="35.1" hidden="1" customHeight="1">
      <c r="A283" s="13"/>
      <c r="B283" s="1"/>
      <c r="C283" s="36"/>
      <c r="D283" s="138"/>
      <c r="E283" s="267"/>
      <c r="F283" s="262"/>
      <c r="G283" s="41" t="str">
        <f>VLOOKUP(C283,'[2]Acha Air Sales Price List'!$B$1:$D$65536,3,FALSE)</f>
        <v>Exchange rate :</v>
      </c>
      <c r="H283" s="21">
        <f>ROUND(IF(ISBLANK(C283),0,VLOOKUP(C283,'[2]Acha Air Sales Price List'!$B$1:$X$65536,12,FALSE)*$M$14),2)</f>
        <v>0</v>
      </c>
      <c r="I283" s="22">
        <f t="shared" si="4"/>
        <v>0</v>
      </c>
      <c r="J283" s="14"/>
    </row>
    <row r="284" spans="1:10" ht="35.1" hidden="1" customHeight="1">
      <c r="A284" s="13"/>
      <c r="B284" s="1"/>
      <c r="C284" s="36"/>
      <c r="D284" s="138"/>
      <c r="E284" s="267"/>
      <c r="F284" s="262"/>
      <c r="G284" s="41" t="str">
        <f>VLOOKUP(C284,'[2]Acha Air Sales Price List'!$B$1:$D$65536,3,FALSE)</f>
        <v>Exchange rate :</v>
      </c>
      <c r="H284" s="21">
        <f>ROUND(IF(ISBLANK(C284),0,VLOOKUP(C284,'[2]Acha Air Sales Price List'!$B$1:$X$65536,12,FALSE)*$M$14),2)</f>
        <v>0</v>
      </c>
      <c r="I284" s="22">
        <f t="shared" si="4"/>
        <v>0</v>
      </c>
      <c r="J284" s="14"/>
    </row>
    <row r="285" spans="1:10" ht="35.1" hidden="1" customHeight="1">
      <c r="A285" s="13"/>
      <c r="B285" s="1"/>
      <c r="C285" s="36"/>
      <c r="D285" s="138"/>
      <c r="E285" s="267"/>
      <c r="F285" s="262"/>
      <c r="G285" s="41" t="str">
        <f>VLOOKUP(C285,'[2]Acha Air Sales Price List'!$B$1:$D$65536,3,FALSE)</f>
        <v>Exchange rate :</v>
      </c>
      <c r="H285" s="21">
        <f>ROUND(IF(ISBLANK(C285),0,VLOOKUP(C285,'[2]Acha Air Sales Price List'!$B$1:$X$65536,12,FALSE)*$M$14),2)</f>
        <v>0</v>
      </c>
      <c r="I285" s="22">
        <f t="shared" si="4"/>
        <v>0</v>
      </c>
      <c r="J285" s="14"/>
    </row>
    <row r="286" spans="1:10" ht="35.1" hidden="1" customHeight="1">
      <c r="A286" s="13"/>
      <c r="B286" s="1"/>
      <c r="C286" s="36"/>
      <c r="D286" s="138"/>
      <c r="E286" s="267"/>
      <c r="F286" s="262"/>
      <c r="G286" s="41" t="str">
        <f>VLOOKUP(C286,'[2]Acha Air Sales Price List'!$B$1:$D$65536,3,FALSE)</f>
        <v>Exchange rate :</v>
      </c>
      <c r="H286" s="21">
        <f>ROUND(IF(ISBLANK(C286),0,VLOOKUP(C286,'[2]Acha Air Sales Price List'!$B$1:$X$65536,12,FALSE)*$M$14),2)</f>
        <v>0</v>
      </c>
      <c r="I286" s="22">
        <f t="shared" si="4"/>
        <v>0</v>
      </c>
      <c r="J286" s="14"/>
    </row>
    <row r="287" spans="1:10" ht="35.1" hidden="1" customHeight="1">
      <c r="A287" s="13"/>
      <c r="B287" s="1"/>
      <c r="C287" s="37"/>
      <c r="D287" s="119"/>
      <c r="E287" s="267"/>
      <c r="F287" s="262"/>
      <c r="G287" s="41" t="str">
        <f>VLOOKUP(C287,'[2]Acha Air Sales Price List'!$B$1:$D$65536,3,FALSE)</f>
        <v>Exchange rate :</v>
      </c>
      <c r="H287" s="21">
        <f>ROUND(IF(ISBLANK(C287),0,VLOOKUP(C287,'[2]Acha Air Sales Price List'!$B$1:$X$65536,12,FALSE)*$M$14),2)</f>
        <v>0</v>
      </c>
      <c r="I287" s="22">
        <f>ROUND(IF(ISNUMBER(B287), H287*B287, 0),5)</f>
        <v>0</v>
      </c>
      <c r="J287" s="14"/>
    </row>
    <row r="288" spans="1:10" ht="35.1" hidden="1" customHeight="1">
      <c r="A288" s="13"/>
      <c r="B288" s="1"/>
      <c r="C288" s="36"/>
      <c r="D288" s="138"/>
      <c r="E288" s="267"/>
      <c r="F288" s="262"/>
      <c r="G288" s="41" t="str">
        <f>VLOOKUP(C288,'[2]Acha Air Sales Price List'!$B$1:$D$65536,3,FALSE)</f>
        <v>Exchange rate :</v>
      </c>
      <c r="H288" s="21">
        <f>ROUND(IF(ISBLANK(C288),0,VLOOKUP(C288,'[2]Acha Air Sales Price List'!$B$1:$X$65536,12,FALSE)*$M$14),2)</f>
        <v>0</v>
      </c>
      <c r="I288" s="22">
        <f t="shared" ref="I288:I304" si="5">ROUND(IF(ISNUMBER(B288), H288*B288, 0),5)</f>
        <v>0</v>
      </c>
      <c r="J288" s="14"/>
    </row>
    <row r="289" spans="1:10" ht="35.1" hidden="1" customHeight="1">
      <c r="A289" s="13"/>
      <c r="B289" s="1"/>
      <c r="C289" s="36"/>
      <c r="D289" s="138"/>
      <c r="E289" s="267"/>
      <c r="F289" s="262"/>
      <c r="G289" s="41" t="str">
        <f>VLOOKUP(C289,'[2]Acha Air Sales Price List'!$B$1:$D$65536,3,FALSE)</f>
        <v>Exchange rate :</v>
      </c>
      <c r="H289" s="21">
        <f>ROUND(IF(ISBLANK(C289),0,VLOOKUP(C289,'[2]Acha Air Sales Price List'!$B$1:$X$65536,12,FALSE)*$M$14),2)</f>
        <v>0</v>
      </c>
      <c r="I289" s="22">
        <f t="shared" si="5"/>
        <v>0</v>
      </c>
      <c r="J289" s="14"/>
    </row>
    <row r="290" spans="1:10" ht="35.1" hidden="1" customHeight="1">
      <c r="A290" s="13"/>
      <c r="B290" s="1"/>
      <c r="C290" s="36"/>
      <c r="D290" s="138"/>
      <c r="E290" s="267"/>
      <c r="F290" s="262"/>
      <c r="G290" s="41" t="str">
        <f>VLOOKUP(C290,'[2]Acha Air Sales Price List'!$B$1:$D$65536,3,FALSE)</f>
        <v>Exchange rate :</v>
      </c>
      <c r="H290" s="21">
        <f>ROUND(IF(ISBLANK(C290),0,VLOOKUP(C290,'[2]Acha Air Sales Price List'!$B$1:$X$65536,12,FALSE)*$M$14),2)</f>
        <v>0</v>
      </c>
      <c r="I290" s="22">
        <f t="shared" si="5"/>
        <v>0</v>
      </c>
      <c r="J290" s="14"/>
    </row>
    <row r="291" spans="1:10" ht="35.1" hidden="1" customHeight="1">
      <c r="A291" s="13"/>
      <c r="B291" s="1"/>
      <c r="C291" s="36"/>
      <c r="D291" s="138"/>
      <c r="E291" s="267"/>
      <c r="F291" s="262"/>
      <c r="G291" s="41" t="str">
        <f>VLOOKUP(C291,'[2]Acha Air Sales Price List'!$B$1:$D$65536,3,FALSE)</f>
        <v>Exchange rate :</v>
      </c>
      <c r="H291" s="21">
        <f>ROUND(IF(ISBLANK(C291),0,VLOOKUP(C291,'[2]Acha Air Sales Price List'!$B$1:$X$65536,12,FALSE)*$M$14),2)</f>
        <v>0</v>
      </c>
      <c r="I291" s="22">
        <f t="shared" si="5"/>
        <v>0</v>
      </c>
      <c r="J291" s="14"/>
    </row>
    <row r="292" spans="1:10" ht="35.1" hidden="1" customHeight="1">
      <c r="A292" s="13"/>
      <c r="B292" s="1"/>
      <c r="C292" s="36"/>
      <c r="D292" s="138"/>
      <c r="E292" s="267"/>
      <c r="F292" s="262"/>
      <c r="G292" s="41" t="str">
        <f>VLOOKUP(C292,'[2]Acha Air Sales Price List'!$B$1:$D$65536,3,FALSE)</f>
        <v>Exchange rate :</v>
      </c>
      <c r="H292" s="21">
        <f>ROUND(IF(ISBLANK(C292),0,VLOOKUP(C292,'[2]Acha Air Sales Price List'!$B$1:$X$65536,12,FALSE)*$M$14),2)</f>
        <v>0</v>
      </c>
      <c r="I292" s="22">
        <f t="shared" si="5"/>
        <v>0</v>
      </c>
      <c r="J292" s="14"/>
    </row>
    <row r="293" spans="1:10" ht="35.1" hidden="1" customHeight="1">
      <c r="A293" s="13"/>
      <c r="B293" s="1"/>
      <c r="C293" s="36"/>
      <c r="D293" s="138"/>
      <c r="E293" s="267"/>
      <c r="F293" s="262"/>
      <c r="G293" s="41" t="str">
        <f>VLOOKUP(C293,'[2]Acha Air Sales Price List'!$B$1:$D$65536,3,FALSE)</f>
        <v>Exchange rate :</v>
      </c>
      <c r="H293" s="21">
        <f>ROUND(IF(ISBLANK(C293),0,VLOOKUP(C293,'[2]Acha Air Sales Price List'!$B$1:$X$65536,12,FALSE)*$M$14),2)</f>
        <v>0</v>
      </c>
      <c r="I293" s="22">
        <f t="shared" si="5"/>
        <v>0</v>
      </c>
      <c r="J293" s="14"/>
    </row>
    <row r="294" spans="1:10" ht="35.1" hidden="1" customHeight="1">
      <c r="A294" s="13"/>
      <c r="B294" s="1"/>
      <c r="C294" s="36"/>
      <c r="D294" s="138"/>
      <c r="E294" s="267"/>
      <c r="F294" s="262"/>
      <c r="G294" s="41" t="str">
        <f>VLOOKUP(C294,'[2]Acha Air Sales Price List'!$B$1:$D$65536,3,FALSE)</f>
        <v>Exchange rate :</v>
      </c>
      <c r="H294" s="21">
        <f>ROUND(IF(ISBLANK(C294),0,VLOOKUP(C294,'[2]Acha Air Sales Price List'!$B$1:$X$65536,12,FALSE)*$M$14),2)</f>
        <v>0</v>
      </c>
      <c r="I294" s="22">
        <f t="shared" si="5"/>
        <v>0</v>
      </c>
      <c r="J294" s="14"/>
    </row>
    <row r="295" spans="1:10" ht="35.1" hidden="1" customHeight="1">
      <c r="A295" s="13"/>
      <c r="B295" s="1"/>
      <c r="C295" s="36"/>
      <c r="D295" s="138"/>
      <c r="E295" s="267"/>
      <c r="F295" s="262"/>
      <c r="G295" s="41" t="str">
        <f>VLOOKUP(C295,'[2]Acha Air Sales Price List'!$B$1:$D$65536,3,FALSE)</f>
        <v>Exchange rate :</v>
      </c>
      <c r="H295" s="21">
        <f>ROUND(IF(ISBLANK(C295),0,VLOOKUP(C295,'[2]Acha Air Sales Price List'!$B$1:$X$65536,12,FALSE)*$M$14),2)</f>
        <v>0</v>
      </c>
      <c r="I295" s="22">
        <f t="shared" si="5"/>
        <v>0</v>
      </c>
      <c r="J295" s="14"/>
    </row>
    <row r="296" spans="1:10" ht="35.1" hidden="1" customHeight="1">
      <c r="A296" s="13"/>
      <c r="B296" s="1"/>
      <c r="C296" s="36"/>
      <c r="D296" s="138"/>
      <c r="E296" s="267"/>
      <c r="F296" s="262"/>
      <c r="G296" s="41" t="str">
        <f>VLOOKUP(C296,'[2]Acha Air Sales Price List'!$B$1:$D$65536,3,FALSE)</f>
        <v>Exchange rate :</v>
      </c>
      <c r="H296" s="21">
        <f>ROUND(IF(ISBLANK(C296),0,VLOOKUP(C296,'[2]Acha Air Sales Price List'!$B$1:$X$65536,12,FALSE)*$M$14),2)</f>
        <v>0</v>
      </c>
      <c r="I296" s="22">
        <f t="shared" si="5"/>
        <v>0</v>
      </c>
      <c r="J296" s="14"/>
    </row>
    <row r="297" spans="1:10" ht="35.1" hidden="1" customHeight="1">
      <c r="A297" s="13"/>
      <c r="B297" s="1"/>
      <c r="C297" s="36"/>
      <c r="D297" s="138"/>
      <c r="E297" s="267"/>
      <c r="F297" s="262"/>
      <c r="G297" s="41" t="str">
        <f>VLOOKUP(C297,'[2]Acha Air Sales Price List'!$B$1:$D$65536,3,FALSE)</f>
        <v>Exchange rate :</v>
      </c>
      <c r="H297" s="21">
        <f>ROUND(IF(ISBLANK(C297),0,VLOOKUP(C297,'[2]Acha Air Sales Price List'!$B$1:$X$65536,12,FALSE)*$M$14),2)</f>
        <v>0</v>
      </c>
      <c r="I297" s="22">
        <f t="shared" si="5"/>
        <v>0</v>
      </c>
      <c r="J297" s="14"/>
    </row>
    <row r="298" spans="1:10" ht="35.1" hidden="1" customHeight="1">
      <c r="A298" s="13"/>
      <c r="B298" s="1"/>
      <c r="C298" s="36"/>
      <c r="D298" s="138"/>
      <c r="E298" s="267"/>
      <c r="F298" s="262"/>
      <c r="G298" s="41" t="str">
        <f>VLOOKUP(C298,'[2]Acha Air Sales Price List'!$B$1:$D$65536,3,FALSE)</f>
        <v>Exchange rate :</v>
      </c>
      <c r="H298" s="21">
        <f>ROUND(IF(ISBLANK(C298),0,VLOOKUP(C298,'[2]Acha Air Sales Price List'!$B$1:$X$65536,12,FALSE)*$M$14),2)</f>
        <v>0</v>
      </c>
      <c r="I298" s="22">
        <f t="shared" si="5"/>
        <v>0</v>
      </c>
      <c r="J298" s="14"/>
    </row>
    <row r="299" spans="1:10" ht="35.1" hidden="1" customHeight="1">
      <c r="A299" s="13"/>
      <c r="B299" s="1"/>
      <c r="C299" s="36"/>
      <c r="D299" s="138"/>
      <c r="E299" s="267"/>
      <c r="F299" s="262"/>
      <c r="G299" s="41" t="str">
        <f>VLOOKUP(C299,'[2]Acha Air Sales Price List'!$B$1:$D$65536,3,FALSE)</f>
        <v>Exchange rate :</v>
      </c>
      <c r="H299" s="21">
        <f>ROUND(IF(ISBLANK(C299),0,VLOOKUP(C299,'[2]Acha Air Sales Price List'!$B$1:$X$65536,12,FALSE)*$M$14),2)</f>
        <v>0</v>
      </c>
      <c r="I299" s="22">
        <f t="shared" si="5"/>
        <v>0</v>
      </c>
      <c r="J299" s="14"/>
    </row>
    <row r="300" spans="1:10" ht="35.1" hidden="1" customHeight="1">
      <c r="A300" s="13"/>
      <c r="B300" s="1"/>
      <c r="C300" s="36"/>
      <c r="D300" s="138"/>
      <c r="E300" s="267"/>
      <c r="F300" s="262"/>
      <c r="G300" s="41" t="str">
        <f>VLOOKUP(C300,'[2]Acha Air Sales Price List'!$B$1:$D$65536,3,FALSE)</f>
        <v>Exchange rate :</v>
      </c>
      <c r="H300" s="21">
        <f>ROUND(IF(ISBLANK(C300),0,VLOOKUP(C300,'[2]Acha Air Sales Price List'!$B$1:$X$65536,12,FALSE)*$M$14),2)</f>
        <v>0</v>
      </c>
      <c r="I300" s="22">
        <f t="shared" si="5"/>
        <v>0</v>
      </c>
      <c r="J300" s="14"/>
    </row>
    <row r="301" spans="1:10" ht="35.1" hidden="1" customHeight="1">
      <c r="A301" s="13"/>
      <c r="B301" s="1"/>
      <c r="C301" s="36"/>
      <c r="D301" s="138"/>
      <c r="E301" s="267"/>
      <c r="F301" s="262"/>
      <c r="G301" s="41" t="str">
        <f>VLOOKUP(C301,'[2]Acha Air Sales Price List'!$B$1:$D$65536,3,FALSE)</f>
        <v>Exchange rate :</v>
      </c>
      <c r="H301" s="21">
        <f>ROUND(IF(ISBLANK(C301),0,VLOOKUP(C301,'[2]Acha Air Sales Price List'!$B$1:$X$65536,12,FALSE)*$M$14),2)</f>
        <v>0</v>
      </c>
      <c r="I301" s="22">
        <f t="shared" si="5"/>
        <v>0</v>
      </c>
      <c r="J301" s="14"/>
    </row>
    <row r="302" spans="1:10" ht="35.1" hidden="1" customHeight="1">
      <c r="A302" s="13"/>
      <c r="B302" s="1"/>
      <c r="C302" s="36"/>
      <c r="D302" s="138"/>
      <c r="E302" s="267"/>
      <c r="F302" s="262"/>
      <c r="G302" s="41" t="str">
        <f>VLOOKUP(C302,'[2]Acha Air Sales Price List'!$B$1:$D$65536,3,FALSE)</f>
        <v>Exchange rate :</v>
      </c>
      <c r="H302" s="21">
        <f>ROUND(IF(ISBLANK(C302),0,VLOOKUP(C302,'[2]Acha Air Sales Price List'!$B$1:$X$65536,12,FALSE)*$M$14),2)</f>
        <v>0</v>
      </c>
      <c r="I302" s="22">
        <f t="shared" si="5"/>
        <v>0</v>
      </c>
      <c r="J302" s="14"/>
    </row>
    <row r="303" spans="1:10" ht="35.1" hidden="1" customHeight="1">
      <c r="A303" s="13"/>
      <c r="B303" s="1"/>
      <c r="C303" s="37"/>
      <c r="D303" s="119"/>
      <c r="E303" s="267"/>
      <c r="F303" s="262"/>
      <c r="G303" s="41" t="str">
        <f>VLOOKUP(C303,'[2]Acha Air Sales Price List'!$B$1:$D$65536,3,FALSE)</f>
        <v>Exchange rate :</v>
      </c>
      <c r="H303" s="21">
        <f>ROUND(IF(ISBLANK(C303),0,VLOOKUP(C303,'[2]Acha Air Sales Price List'!$B$1:$X$65536,12,FALSE)*$M$14),2)</f>
        <v>0</v>
      </c>
      <c r="I303" s="22">
        <f t="shared" si="5"/>
        <v>0</v>
      </c>
      <c r="J303" s="14"/>
    </row>
    <row r="304" spans="1:10" ht="35.1" hidden="1" customHeight="1">
      <c r="A304" s="13"/>
      <c r="B304" s="1"/>
      <c r="C304" s="37"/>
      <c r="D304" s="119"/>
      <c r="E304" s="267"/>
      <c r="F304" s="262"/>
      <c r="G304" s="41" t="str">
        <f>VLOOKUP(C304,'[2]Acha Air Sales Price List'!$B$1:$D$65536,3,FALSE)</f>
        <v>Exchange rate :</v>
      </c>
      <c r="H304" s="21">
        <f>ROUND(IF(ISBLANK(C304),0,VLOOKUP(C304,'[2]Acha Air Sales Price List'!$B$1:$X$65536,12,FALSE)*$M$14),2)</f>
        <v>0</v>
      </c>
      <c r="I304" s="22">
        <f t="shared" si="5"/>
        <v>0</v>
      </c>
      <c r="J304" s="14"/>
    </row>
    <row r="305" spans="1:10" ht="35.1" hidden="1" customHeight="1">
      <c r="A305" s="13"/>
      <c r="B305" s="1"/>
      <c r="C305" s="36"/>
      <c r="D305" s="138"/>
      <c r="E305" s="267"/>
      <c r="F305" s="262"/>
      <c r="G305" s="41" t="str">
        <f>VLOOKUP(C305,'[2]Acha Air Sales Price List'!$B$1:$D$65536,3,FALSE)</f>
        <v>Exchange rate :</v>
      </c>
      <c r="H305" s="21">
        <f>ROUND(IF(ISBLANK(C305),0,VLOOKUP(C305,'[2]Acha Air Sales Price List'!$B$1:$X$65536,12,FALSE)*$M$14),2)</f>
        <v>0</v>
      </c>
      <c r="I305" s="22">
        <f>ROUND(IF(ISNUMBER(B305), H305*B305, 0),5)</f>
        <v>0</v>
      </c>
      <c r="J305" s="14"/>
    </row>
    <row r="306" spans="1:10" ht="35.1" hidden="1" customHeight="1">
      <c r="A306" s="13"/>
      <c r="B306" s="1"/>
      <c r="C306" s="36"/>
      <c r="D306" s="138"/>
      <c r="E306" s="267"/>
      <c r="F306" s="262"/>
      <c r="G306" s="41" t="str">
        <f>VLOOKUP(C306,'[2]Acha Air Sales Price List'!$B$1:$D$65536,3,FALSE)</f>
        <v>Exchange rate :</v>
      </c>
      <c r="H306" s="21">
        <f>ROUND(IF(ISBLANK(C306),0,VLOOKUP(C306,'[2]Acha Air Sales Price List'!$B$1:$X$65536,12,FALSE)*$M$14),2)</f>
        <v>0</v>
      </c>
      <c r="I306" s="22">
        <f t="shared" ref="I306:I343" si="6">ROUND(IF(ISNUMBER(B306), H306*B306, 0),5)</f>
        <v>0</v>
      </c>
      <c r="J306" s="14"/>
    </row>
    <row r="307" spans="1:10" ht="35.1" hidden="1" customHeight="1">
      <c r="A307" s="13"/>
      <c r="B307" s="1"/>
      <c r="C307" s="36"/>
      <c r="D307" s="138"/>
      <c r="E307" s="267"/>
      <c r="F307" s="262"/>
      <c r="G307" s="41" t="str">
        <f>VLOOKUP(C307,'[2]Acha Air Sales Price List'!$B$1:$D$65536,3,FALSE)</f>
        <v>Exchange rate :</v>
      </c>
      <c r="H307" s="21">
        <f>ROUND(IF(ISBLANK(C307),0,VLOOKUP(C307,'[2]Acha Air Sales Price List'!$B$1:$X$65536,12,FALSE)*$M$14),2)</f>
        <v>0</v>
      </c>
      <c r="I307" s="22">
        <f t="shared" si="6"/>
        <v>0</v>
      </c>
      <c r="J307" s="14"/>
    </row>
    <row r="308" spans="1:10" ht="35.1" hidden="1" customHeight="1">
      <c r="A308" s="13"/>
      <c r="B308" s="1"/>
      <c r="C308" s="36"/>
      <c r="D308" s="138"/>
      <c r="E308" s="267"/>
      <c r="F308" s="262"/>
      <c r="G308" s="41" t="str">
        <f>VLOOKUP(C308,'[2]Acha Air Sales Price List'!$B$1:$D$65536,3,FALSE)</f>
        <v>Exchange rate :</v>
      </c>
      <c r="H308" s="21">
        <f>ROUND(IF(ISBLANK(C308),0,VLOOKUP(C308,'[2]Acha Air Sales Price List'!$B$1:$X$65536,12,FALSE)*$M$14),2)</f>
        <v>0</v>
      </c>
      <c r="I308" s="22">
        <f t="shared" si="6"/>
        <v>0</v>
      </c>
      <c r="J308" s="14"/>
    </row>
    <row r="309" spans="1:10" ht="35.1" hidden="1" customHeight="1">
      <c r="A309" s="13"/>
      <c r="B309" s="1"/>
      <c r="C309" s="36"/>
      <c r="D309" s="138"/>
      <c r="E309" s="267"/>
      <c r="F309" s="262"/>
      <c r="G309" s="41" t="str">
        <f>VLOOKUP(C309,'[2]Acha Air Sales Price List'!$B$1:$D$65536,3,FALSE)</f>
        <v>Exchange rate :</v>
      </c>
      <c r="H309" s="21">
        <f>ROUND(IF(ISBLANK(C309),0,VLOOKUP(C309,'[2]Acha Air Sales Price List'!$B$1:$X$65536,12,FALSE)*$M$14),2)</f>
        <v>0</v>
      </c>
      <c r="I309" s="22">
        <f t="shared" si="6"/>
        <v>0</v>
      </c>
      <c r="J309" s="14"/>
    </row>
    <row r="310" spans="1:10" ht="35.1" hidden="1" customHeight="1">
      <c r="A310" s="13"/>
      <c r="B310" s="1"/>
      <c r="C310" s="36"/>
      <c r="D310" s="138"/>
      <c r="E310" s="267"/>
      <c r="F310" s="262"/>
      <c r="G310" s="41" t="str">
        <f>VLOOKUP(C310,'[2]Acha Air Sales Price List'!$B$1:$D$65536,3,FALSE)</f>
        <v>Exchange rate :</v>
      </c>
      <c r="H310" s="21">
        <f>ROUND(IF(ISBLANK(C310),0,VLOOKUP(C310,'[2]Acha Air Sales Price List'!$B$1:$X$65536,12,FALSE)*$M$14),2)</f>
        <v>0</v>
      </c>
      <c r="I310" s="22">
        <f t="shared" si="6"/>
        <v>0</v>
      </c>
      <c r="J310" s="14"/>
    </row>
    <row r="311" spans="1:10" ht="35.1" hidden="1" customHeight="1">
      <c r="A311" s="13"/>
      <c r="B311" s="1"/>
      <c r="C311" s="36"/>
      <c r="D311" s="138"/>
      <c r="E311" s="267"/>
      <c r="F311" s="262"/>
      <c r="G311" s="41" t="str">
        <f>VLOOKUP(C311,'[2]Acha Air Sales Price List'!$B$1:$D$65536,3,FALSE)</f>
        <v>Exchange rate :</v>
      </c>
      <c r="H311" s="21">
        <f>ROUND(IF(ISBLANK(C311),0,VLOOKUP(C311,'[2]Acha Air Sales Price List'!$B$1:$X$65536,12,FALSE)*$M$14),2)</f>
        <v>0</v>
      </c>
      <c r="I311" s="22">
        <f t="shared" si="6"/>
        <v>0</v>
      </c>
      <c r="J311" s="14"/>
    </row>
    <row r="312" spans="1:10" ht="35.1" hidden="1" customHeight="1">
      <c r="A312" s="13"/>
      <c r="B312" s="1"/>
      <c r="C312" s="36"/>
      <c r="D312" s="138"/>
      <c r="E312" s="267"/>
      <c r="F312" s="262"/>
      <c r="G312" s="41" t="str">
        <f>VLOOKUP(C312,'[2]Acha Air Sales Price List'!$B$1:$D$65536,3,FALSE)</f>
        <v>Exchange rate :</v>
      </c>
      <c r="H312" s="21">
        <f>ROUND(IF(ISBLANK(C312),0,VLOOKUP(C312,'[2]Acha Air Sales Price List'!$B$1:$X$65536,12,FALSE)*$M$14),2)</f>
        <v>0</v>
      </c>
      <c r="I312" s="22">
        <f t="shared" si="6"/>
        <v>0</v>
      </c>
      <c r="J312" s="14"/>
    </row>
    <row r="313" spans="1:10" ht="35.1" hidden="1" customHeight="1">
      <c r="A313" s="13"/>
      <c r="B313" s="1"/>
      <c r="C313" s="36"/>
      <c r="D313" s="138"/>
      <c r="E313" s="267"/>
      <c r="F313" s="262"/>
      <c r="G313" s="41" t="str">
        <f>VLOOKUP(C313,'[2]Acha Air Sales Price List'!$B$1:$D$65536,3,FALSE)</f>
        <v>Exchange rate :</v>
      </c>
      <c r="H313" s="21">
        <f>ROUND(IF(ISBLANK(C313),0,VLOOKUP(C313,'[2]Acha Air Sales Price List'!$B$1:$X$65536,12,FALSE)*$M$14),2)</f>
        <v>0</v>
      </c>
      <c r="I313" s="22">
        <f t="shared" si="6"/>
        <v>0</v>
      </c>
      <c r="J313" s="14"/>
    </row>
    <row r="314" spans="1:10" ht="35.1" hidden="1" customHeight="1">
      <c r="A314" s="13"/>
      <c r="B314" s="1"/>
      <c r="C314" s="36"/>
      <c r="D314" s="138"/>
      <c r="E314" s="267"/>
      <c r="F314" s="262"/>
      <c r="G314" s="41" t="str">
        <f>VLOOKUP(C314,'[2]Acha Air Sales Price List'!$B$1:$D$65536,3,FALSE)</f>
        <v>Exchange rate :</v>
      </c>
      <c r="H314" s="21">
        <f>ROUND(IF(ISBLANK(C314),0,VLOOKUP(C314,'[2]Acha Air Sales Price List'!$B$1:$X$65536,12,FALSE)*$M$14),2)</f>
        <v>0</v>
      </c>
      <c r="I314" s="22">
        <f t="shared" si="6"/>
        <v>0</v>
      </c>
      <c r="J314" s="14"/>
    </row>
    <row r="315" spans="1:10" ht="35.1" hidden="1" customHeight="1">
      <c r="A315" s="13"/>
      <c r="B315" s="1"/>
      <c r="C315" s="36"/>
      <c r="D315" s="138"/>
      <c r="E315" s="267"/>
      <c r="F315" s="262"/>
      <c r="G315" s="41" t="str">
        <f>VLOOKUP(C315,'[2]Acha Air Sales Price List'!$B$1:$D$65536,3,FALSE)</f>
        <v>Exchange rate :</v>
      </c>
      <c r="H315" s="21">
        <f>ROUND(IF(ISBLANK(C315),0,VLOOKUP(C315,'[2]Acha Air Sales Price List'!$B$1:$X$65536,12,FALSE)*$M$14),2)</f>
        <v>0</v>
      </c>
      <c r="I315" s="22">
        <f t="shared" si="6"/>
        <v>0</v>
      </c>
      <c r="J315" s="14"/>
    </row>
    <row r="316" spans="1:10" ht="35.1" hidden="1" customHeight="1">
      <c r="A316" s="13"/>
      <c r="B316" s="1"/>
      <c r="C316" s="37"/>
      <c r="D316" s="119"/>
      <c r="E316" s="267"/>
      <c r="F316" s="262"/>
      <c r="G316" s="41" t="str">
        <f>VLOOKUP(C316,'[2]Acha Air Sales Price List'!$B$1:$D$65536,3,FALSE)</f>
        <v>Exchange rate :</v>
      </c>
      <c r="H316" s="21">
        <f>ROUND(IF(ISBLANK(C316),0,VLOOKUP(C316,'[2]Acha Air Sales Price List'!$B$1:$X$65536,12,FALSE)*$M$14),2)</f>
        <v>0</v>
      </c>
      <c r="I316" s="22">
        <f t="shared" si="6"/>
        <v>0</v>
      </c>
      <c r="J316" s="14"/>
    </row>
    <row r="317" spans="1:10" ht="35.1" hidden="1" customHeight="1">
      <c r="A317" s="13"/>
      <c r="B317" s="1"/>
      <c r="C317" s="36"/>
      <c r="D317" s="138"/>
      <c r="E317" s="267"/>
      <c r="F317" s="262"/>
      <c r="G317" s="41" t="str">
        <f>VLOOKUP(C317,'[2]Acha Air Sales Price List'!$B$1:$D$65536,3,FALSE)</f>
        <v>Exchange rate :</v>
      </c>
      <c r="H317" s="21">
        <f>ROUND(IF(ISBLANK(C317),0,VLOOKUP(C317,'[2]Acha Air Sales Price List'!$B$1:$X$65536,12,FALSE)*$M$14),2)</f>
        <v>0</v>
      </c>
      <c r="I317" s="22">
        <f t="shared" si="6"/>
        <v>0</v>
      </c>
      <c r="J317" s="14"/>
    </row>
    <row r="318" spans="1:10" ht="35.1" hidden="1" customHeight="1">
      <c r="A318" s="13"/>
      <c r="B318" s="1"/>
      <c r="C318" s="36"/>
      <c r="D318" s="138"/>
      <c r="E318" s="267"/>
      <c r="F318" s="262"/>
      <c r="G318" s="41" t="str">
        <f>VLOOKUP(C318,'[2]Acha Air Sales Price List'!$B$1:$D$65536,3,FALSE)</f>
        <v>Exchange rate :</v>
      </c>
      <c r="H318" s="21">
        <f>ROUND(IF(ISBLANK(C318),0,VLOOKUP(C318,'[2]Acha Air Sales Price List'!$B$1:$X$65536,12,FALSE)*$M$14),2)</f>
        <v>0</v>
      </c>
      <c r="I318" s="22">
        <f t="shared" si="6"/>
        <v>0</v>
      </c>
      <c r="J318" s="14"/>
    </row>
    <row r="319" spans="1:10" ht="35.1" hidden="1" customHeight="1">
      <c r="A319" s="13"/>
      <c r="B319" s="1"/>
      <c r="C319" s="36"/>
      <c r="D319" s="138"/>
      <c r="E319" s="267"/>
      <c r="F319" s="262"/>
      <c r="G319" s="41" t="str">
        <f>VLOOKUP(C319,'[2]Acha Air Sales Price List'!$B$1:$D$65536,3,FALSE)</f>
        <v>Exchange rate :</v>
      </c>
      <c r="H319" s="21">
        <f>ROUND(IF(ISBLANK(C319),0,VLOOKUP(C319,'[2]Acha Air Sales Price List'!$B$1:$X$65536,12,FALSE)*$M$14),2)</f>
        <v>0</v>
      </c>
      <c r="I319" s="22">
        <f t="shared" si="6"/>
        <v>0</v>
      </c>
      <c r="J319" s="14"/>
    </row>
    <row r="320" spans="1:10" ht="35.1" hidden="1" customHeight="1">
      <c r="A320" s="13"/>
      <c r="B320" s="1"/>
      <c r="C320" s="36"/>
      <c r="D320" s="138"/>
      <c r="E320" s="267"/>
      <c r="F320" s="262"/>
      <c r="G320" s="41" t="str">
        <f>VLOOKUP(C320,'[2]Acha Air Sales Price List'!$B$1:$D$65536,3,FALSE)</f>
        <v>Exchange rate :</v>
      </c>
      <c r="H320" s="21">
        <f>ROUND(IF(ISBLANK(C320),0,VLOOKUP(C320,'[2]Acha Air Sales Price List'!$B$1:$X$65536,12,FALSE)*$M$14),2)</f>
        <v>0</v>
      </c>
      <c r="I320" s="22">
        <f t="shared" si="6"/>
        <v>0</v>
      </c>
      <c r="J320" s="14"/>
    </row>
    <row r="321" spans="1:10" ht="35.1" hidden="1" customHeight="1">
      <c r="A321" s="13"/>
      <c r="B321" s="1"/>
      <c r="C321" s="36"/>
      <c r="D321" s="138"/>
      <c r="E321" s="267"/>
      <c r="F321" s="262"/>
      <c r="G321" s="41" t="str">
        <f>VLOOKUP(C321,'[2]Acha Air Sales Price List'!$B$1:$D$65536,3,FALSE)</f>
        <v>Exchange rate :</v>
      </c>
      <c r="H321" s="21">
        <f>ROUND(IF(ISBLANK(C321),0,VLOOKUP(C321,'[2]Acha Air Sales Price List'!$B$1:$X$65536,12,FALSE)*$M$14),2)</f>
        <v>0</v>
      </c>
      <c r="I321" s="22">
        <f t="shared" si="6"/>
        <v>0</v>
      </c>
      <c r="J321" s="14"/>
    </row>
    <row r="322" spans="1:10" ht="35.1" hidden="1" customHeight="1">
      <c r="A322" s="13"/>
      <c r="B322" s="1"/>
      <c r="C322" s="36"/>
      <c r="D322" s="138"/>
      <c r="E322" s="267"/>
      <c r="F322" s="262"/>
      <c r="G322" s="41" t="str">
        <f>VLOOKUP(C322,'[2]Acha Air Sales Price List'!$B$1:$D$65536,3,FALSE)</f>
        <v>Exchange rate :</v>
      </c>
      <c r="H322" s="21">
        <f>ROUND(IF(ISBLANK(C322),0,VLOOKUP(C322,'[2]Acha Air Sales Price List'!$B$1:$X$65536,12,FALSE)*$M$14),2)</f>
        <v>0</v>
      </c>
      <c r="I322" s="22">
        <f t="shared" si="6"/>
        <v>0</v>
      </c>
      <c r="J322" s="14"/>
    </row>
    <row r="323" spans="1:10" ht="35.1" hidden="1" customHeight="1">
      <c r="A323" s="13"/>
      <c r="B323" s="1"/>
      <c r="C323" s="36"/>
      <c r="D323" s="138"/>
      <c r="E323" s="267"/>
      <c r="F323" s="262"/>
      <c r="G323" s="41" t="str">
        <f>VLOOKUP(C323,'[2]Acha Air Sales Price List'!$B$1:$D$65536,3,FALSE)</f>
        <v>Exchange rate :</v>
      </c>
      <c r="H323" s="21">
        <f>ROUND(IF(ISBLANK(C323),0,VLOOKUP(C323,'[2]Acha Air Sales Price List'!$B$1:$X$65536,12,FALSE)*$M$14),2)</f>
        <v>0</v>
      </c>
      <c r="I323" s="22">
        <f t="shared" si="6"/>
        <v>0</v>
      </c>
      <c r="J323" s="14"/>
    </row>
    <row r="324" spans="1:10" ht="35.1" hidden="1" customHeight="1">
      <c r="A324" s="13"/>
      <c r="B324" s="1"/>
      <c r="C324" s="36"/>
      <c r="D324" s="138"/>
      <c r="E324" s="267"/>
      <c r="F324" s="262"/>
      <c r="G324" s="41" t="str">
        <f>VLOOKUP(C324,'[2]Acha Air Sales Price List'!$B$1:$D$65536,3,FALSE)</f>
        <v>Exchange rate :</v>
      </c>
      <c r="H324" s="21">
        <f>ROUND(IF(ISBLANK(C324),0,VLOOKUP(C324,'[2]Acha Air Sales Price List'!$B$1:$X$65536,12,FALSE)*$M$14),2)</f>
        <v>0</v>
      </c>
      <c r="I324" s="22">
        <f t="shared" si="6"/>
        <v>0</v>
      </c>
      <c r="J324" s="14"/>
    </row>
    <row r="325" spans="1:10" ht="35.1" hidden="1" customHeight="1">
      <c r="A325" s="13"/>
      <c r="B325" s="1"/>
      <c r="C325" s="36"/>
      <c r="D325" s="138"/>
      <c r="E325" s="267"/>
      <c r="F325" s="262"/>
      <c r="G325" s="41" t="str">
        <f>VLOOKUP(C325,'[2]Acha Air Sales Price List'!$B$1:$D$65536,3,FALSE)</f>
        <v>Exchange rate :</v>
      </c>
      <c r="H325" s="21">
        <f>ROUND(IF(ISBLANK(C325),0,VLOOKUP(C325,'[2]Acha Air Sales Price List'!$B$1:$X$65536,12,FALSE)*$M$14),2)</f>
        <v>0</v>
      </c>
      <c r="I325" s="22">
        <f t="shared" si="6"/>
        <v>0</v>
      </c>
      <c r="J325" s="14"/>
    </row>
    <row r="326" spans="1:10" ht="35.1" hidden="1" customHeight="1">
      <c r="A326" s="13"/>
      <c r="B326" s="1"/>
      <c r="C326" s="36"/>
      <c r="D326" s="138"/>
      <c r="E326" s="267"/>
      <c r="F326" s="262"/>
      <c r="G326" s="41" t="str">
        <f>VLOOKUP(C326,'[2]Acha Air Sales Price List'!$B$1:$D$65536,3,FALSE)</f>
        <v>Exchange rate :</v>
      </c>
      <c r="H326" s="21">
        <f>ROUND(IF(ISBLANK(C326),0,VLOOKUP(C326,'[2]Acha Air Sales Price List'!$B$1:$X$65536,12,FALSE)*$M$14),2)</f>
        <v>0</v>
      </c>
      <c r="I326" s="22">
        <f t="shared" si="6"/>
        <v>0</v>
      </c>
      <c r="J326" s="14"/>
    </row>
    <row r="327" spans="1:10" ht="35.1" hidden="1" customHeight="1">
      <c r="A327" s="13"/>
      <c r="B327" s="1"/>
      <c r="C327" s="36"/>
      <c r="D327" s="138"/>
      <c r="E327" s="267"/>
      <c r="F327" s="262"/>
      <c r="G327" s="41" t="str">
        <f>VLOOKUP(C327,'[2]Acha Air Sales Price List'!$B$1:$D$65536,3,FALSE)</f>
        <v>Exchange rate :</v>
      </c>
      <c r="H327" s="21">
        <f>ROUND(IF(ISBLANK(C327),0,VLOOKUP(C327,'[2]Acha Air Sales Price List'!$B$1:$X$65536,12,FALSE)*$M$14),2)</f>
        <v>0</v>
      </c>
      <c r="I327" s="22">
        <f t="shared" si="6"/>
        <v>0</v>
      </c>
      <c r="J327" s="14"/>
    </row>
    <row r="328" spans="1:10" ht="35.1" hidden="1" customHeight="1">
      <c r="A328" s="13"/>
      <c r="B328" s="1"/>
      <c r="C328" s="36"/>
      <c r="D328" s="138"/>
      <c r="E328" s="267"/>
      <c r="F328" s="262"/>
      <c r="G328" s="41" t="str">
        <f>VLOOKUP(C328,'[2]Acha Air Sales Price List'!$B$1:$D$65536,3,FALSE)</f>
        <v>Exchange rate :</v>
      </c>
      <c r="H328" s="21">
        <f>ROUND(IF(ISBLANK(C328),0,VLOOKUP(C328,'[2]Acha Air Sales Price List'!$B$1:$X$65536,12,FALSE)*$M$14),2)</f>
        <v>0</v>
      </c>
      <c r="I328" s="22">
        <f t="shared" si="6"/>
        <v>0</v>
      </c>
      <c r="J328" s="14"/>
    </row>
    <row r="329" spans="1:10" ht="35.1" hidden="1" customHeight="1">
      <c r="A329" s="13"/>
      <c r="B329" s="1"/>
      <c r="C329" s="36"/>
      <c r="D329" s="138"/>
      <c r="E329" s="267"/>
      <c r="F329" s="262"/>
      <c r="G329" s="41" t="str">
        <f>VLOOKUP(C329,'[2]Acha Air Sales Price List'!$B$1:$D$65536,3,FALSE)</f>
        <v>Exchange rate :</v>
      </c>
      <c r="H329" s="21">
        <f>ROUND(IF(ISBLANK(C329),0,VLOOKUP(C329,'[2]Acha Air Sales Price List'!$B$1:$X$65536,12,FALSE)*$M$14),2)</f>
        <v>0</v>
      </c>
      <c r="I329" s="22">
        <f t="shared" si="6"/>
        <v>0</v>
      </c>
      <c r="J329" s="14"/>
    </row>
    <row r="330" spans="1:10" ht="35.1" hidden="1" customHeight="1">
      <c r="A330" s="13"/>
      <c r="B330" s="1"/>
      <c r="C330" s="36"/>
      <c r="D330" s="138"/>
      <c r="E330" s="267"/>
      <c r="F330" s="262"/>
      <c r="G330" s="41" t="str">
        <f>VLOOKUP(C330,'[2]Acha Air Sales Price List'!$B$1:$D$65536,3,FALSE)</f>
        <v>Exchange rate :</v>
      </c>
      <c r="H330" s="21">
        <f>ROUND(IF(ISBLANK(C330),0,VLOOKUP(C330,'[2]Acha Air Sales Price List'!$B$1:$X$65536,12,FALSE)*$M$14),2)</f>
        <v>0</v>
      </c>
      <c r="I330" s="22">
        <f t="shared" si="6"/>
        <v>0</v>
      </c>
      <c r="J330" s="14"/>
    </row>
    <row r="331" spans="1:10" ht="35.1" hidden="1" customHeight="1">
      <c r="A331" s="13"/>
      <c r="B331" s="1"/>
      <c r="C331" s="36"/>
      <c r="D331" s="138"/>
      <c r="E331" s="267"/>
      <c r="F331" s="262"/>
      <c r="G331" s="41" t="str">
        <f>VLOOKUP(C331,'[2]Acha Air Sales Price List'!$B$1:$D$65536,3,FALSE)</f>
        <v>Exchange rate :</v>
      </c>
      <c r="H331" s="21">
        <f>ROUND(IF(ISBLANK(C331),0,VLOOKUP(C331,'[2]Acha Air Sales Price List'!$B$1:$X$65536,12,FALSE)*$M$14),2)</f>
        <v>0</v>
      </c>
      <c r="I331" s="22">
        <f t="shared" si="6"/>
        <v>0</v>
      </c>
      <c r="J331" s="14"/>
    </row>
    <row r="332" spans="1:10" ht="35.1" hidden="1" customHeight="1">
      <c r="A332" s="13"/>
      <c r="B332" s="1"/>
      <c r="C332" s="36"/>
      <c r="D332" s="138"/>
      <c r="E332" s="267"/>
      <c r="F332" s="262"/>
      <c r="G332" s="41" t="str">
        <f>VLOOKUP(C332,'[2]Acha Air Sales Price List'!$B$1:$D$65536,3,FALSE)</f>
        <v>Exchange rate :</v>
      </c>
      <c r="H332" s="21">
        <f>ROUND(IF(ISBLANK(C332),0,VLOOKUP(C332,'[2]Acha Air Sales Price List'!$B$1:$X$65536,12,FALSE)*$M$14),2)</f>
        <v>0</v>
      </c>
      <c r="I332" s="22">
        <f t="shared" si="6"/>
        <v>0</v>
      </c>
      <c r="J332" s="14"/>
    </row>
    <row r="333" spans="1:10" ht="35.1" hidden="1" customHeight="1">
      <c r="A333" s="13"/>
      <c r="B333" s="1"/>
      <c r="C333" s="36"/>
      <c r="D333" s="138"/>
      <c r="E333" s="267"/>
      <c r="F333" s="262"/>
      <c r="G333" s="41" t="str">
        <f>VLOOKUP(C333,'[2]Acha Air Sales Price List'!$B$1:$D$65536,3,FALSE)</f>
        <v>Exchange rate :</v>
      </c>
      <c r="H333" s="21">
        <f>ROUND(IF(ISBLANK(C333),0,VLOOKUP(C333,'[2]Acha Air Sales Price List'!$B$1:$X$65536,12,FALSE)*$M$14),2)</f>
        <v>0</v>
      </c>
      <c r="I333" s="22">
        <f t="shared" si="6"/>
        <v>0</v>
      </c>
      <c r="J333" s="14"/>
    </row>
    <row r="334" spans="1:10" ht="35.1" hidden="1" customHeight="1">
      <c r="A334" s="13"/>
      <c r="B334" s="1"/>
      <c r="C334" s="36"/>
      <c r="D334" s="138"/>
      <c r="E334" s="267"/>
      <c r="F334" s="262"/>
      <c r="G334" s="41" t="str">
        <f>VLOOKUP(C334,'[2]Acha Air Sales Price List'!$B$1:$D$65536,3,FALSE)</f>
        <v>Exchange rate :</v>
      </c>
      <c r="H334" s="21">
        <f>ROUND(IF(ISBLANK(C334),0,VLOOKUP(C334,'[2]Acha Air Sales Price List'!$B$1:$X$65536,12,FALSE)*$M$14),2)</f>
        <v>0</v>
      </c>
      <c r="I334" s="22">
        <f t="shared" si="6"/>
        <v>0</v>
      </c>
      <c r="J334" s="14"/>
    </row>
    <row r="335" spans="1:10" ht="35.1" hidden="1" customHeight="1">
      <c r="A335" s="13"/>
      <c r="B335" s="1"/>
      <c r="C335" s="36"/>
      <c r="D335" s="138"/>
      <c r="E335" s="267"/>
      <c r="F335" s="262"/>
      <c r="G335" s="41" t="str">
        <f>VLOOKUP(C335,'[2]Acha Air Sales Price List'!$B$1:$D$65536,3,FALSE)</f>
        <v>Exchange rate :</v>
      </c>
      <c r="H335" s="21">
        <f>ROUND(IF(ISBLANK(C335),0,VLOOKUP(C335,'[2]Acha Air Sales Price List'!$B$1:$X$65536,12,FALSE)*$M$14),2)</f>
        <v>0</v>
      </c>
      <c r="I335" s="22">
        <f t="shared" si="6"/>
        <v>0</v>
      </c>
      <c r="J335" s="14"/>
    </row>
    <row r="336" spans="1:10" ht="35.1" hidden="1" customHeight="1">
      <c r="A336" s="13"/>
      <c r="B336" s="1"/>
      <c r="C336" s="36"/>
      <c r="D336" s="138"/>
      <c r="E336" s="267"/>
      <c r="F336" s="262"/>
      <c r="G336" s="41" t="str">
        <f>VLOOKUP(C336,'[2]Acha Air Sales Price List'!$B$1:$D$65536,3,FALSE)</f>
        <v>Exchange rate :</v>
      </c>
      <c r="H336" s="21">
        <f>ROUND(IF(ISBLANK(C336),0,VLOOKUP(C336,'[2]Acha Air Sales Price List'!$B$1:$X$65536,12,FALSE)*$M$14),2)</f>
        <v>0</v>
      </c>
      <c r="I336" s="22">
        <f t="shared" si="6"/>
        <v>0</v>
      </c>
      <c r="J336" s="14"/>
    </row>
    <row r="337" spans="1:10" ht="35.1" hidden="1" customHeight="1">
      <c r="A337" s="13"/>
      <c r="B337" s="1"/>
      <c r="C337" s="36"/>
      <c r="D337" s="138"/>
      <c r="E337" s="267"/>
      <c r="F337" s="262"/>
      <c r="G337" s="41" t="str">
        <f>VLOOKUP(C337,'[2]Acha Air Sales Price List'!$B$1:$D$65536,3,FALSE)</f>
        <v>Exchange rate :</v>
      </c>
      <c r="H337" s="21">
        <f>ROUND(IF(ISBLANK(C337),0,VLOOKUP(C337,'[2]Acha Air Sales Price List'!$B$1:$X$65536,12,FALSE)*$M$14),2)</f>
        <v>0</v>
      </c>
      <c r="I337" s="22">
        <f t="shared" si="6"/>
        <v>0</v>
      </c>
      <c r="J337" s="14"/>
    </row>
    <row r="338" spans="1:10" ht="35.1" hidden="1" customHeight="1">
      <c r="A338" s="13"/>
      <c r="B338" s="1"/>
      <c r="C338" s="36"/>
      <c r="D338" s="138"/>
      <c r="E338" s="267"/>
      <c r="F338" s="262"/>
      <c r="G338" s="41" t="str">
        <f>VLOOKUP(C338,'[2]Acha Air Sales Price List'!$B$1:$D$65536,3,FALSE)</f>
        <v>Exchange rate :</v>
      </c>
      <c r="H338" s="21">
        <f>ROUND(IF(ISBLANK(C338),0,VLOOKUP(C338,'[2]Acha Air Sales Price List'!$B$1:$X$65536,12,FALSE)*$M$14),2)</f>
        <v>0</v>
      </c>
      <c r="I338" s="22">
        <f t="shared" si="6"/>
        <v>0</v>
      </c>
      <c r="J338" s="14"/>
    </row>
    <row r="339" spans="1:10" ht="35.1" hidden="1" customHeight="1">
      <c r="A339" s="13"/>
      <c r="B339" s="1"/>
      <c r="C339" s="36"/>
      <c r="D339" s="138"/>
      <c r="E339" s="267"/>
      <c r="F339" s="262"/>
      <c r="G339" s="41" t="str">
        <f>VLOOKUP(C339,'[2]Acha Air Sales Price List'!$B$1:$D$65536,3,FALSE)</f>
        <v>Exchange rate :</v>
      </c>
      <c r="H339" s="21">
        <f>ROUND(IF(ISBLANK(C339),0,VLOOKUP(C339,'[2]Acha Air Sales Price List'!$B$1:$X$65536,12,FALSE)*$M$14),2)</f>
        <v>0</v>
      </c>
      <c r="I339" s="22">
        <f t="shared" si="6"/>
        <v>0</v>
      </c>
      <c r="J339" s="14"/>
    </row>
    <row r="340" spans="1:10" ht="35.1" hidden="1" customHeight="1">
      <c r="A340" s="13"/>
      <c r="B340" s="1"/>
      <c r="C340" s="36"/>
      <c r="D340" s="138"/>
      <c r="E340" s="267"/>
      <c r="F340" s="262"/>
      <c r="G340" s="41" t="str">
        <f>VLOOKUP(C340,'[2]Acha Air Sales Price List'!$B$1:$D$65536,3,FALSE)</f>
        <v>Exchange rate :</v>
      </c>
      <c r="H340" s="21">
        <f>ROUND(IF(ISBLANK(C340),0,VLOOKUP(C340,'[2]Acha Air Sales Price List'!$B$1:$X$65536,12,FALSE)*$M$14),2)</f>
        <v>0</v>
      </c>
      <c r="I340" s="22">
        <f t="shared" si="6"/>
        <v>0</v>
      </c>
      <c r="J340" s="14"/>
    </row>
    <row r="341" spans="1:10" ht="35.1" hidden="1" customHeight="1">
      <c r="A341" s="13"/>
      <c r="B341" s="1"/>
      <c r="C341" s="36"/>
      <c r="D341" s="138"/>
      <c r="E341" s="267"/>
      <c r="F341" s="262"/>
      <c r="G341" s="41" t="str">
        <f>VLOOKUP(C341,'[2]Acha Air Sales Price List'!$B$1:$D$65536,3,FALSE)</f>
        <v>Exchange rate :</v>
      </c>
      <c r="H341" s="21">
        <f>ROUND(IF(ISBLANK(C341),0,VLOOKUP(C341,'[2]Acha Air Sales Price List'!$B$1:$X$65536,12,FALSE)*$M$14),2)</f>
        <v>0</v>
      </c>
      <c r="I341" s="22">
        <f t="shared" si="6"/>
        <v>0</v>
      </c>
      <c r="J341" s="14"/>
    </row>
    <row r="342" spans="1:10" ht="35.1" hidden="1" customHeight="1">
      <c r="A342" s="13"/>
      <c r="B342" s="1"/>
      <c r="C342" s="36"/>
      <c r="D342" s="138"/>
      <c r="E342" s="267"/>
      <c r="F342" s="262"/>
      <c r="G342" s="41" t="str">
        <f>VLOOKUP(C342,'[2]Acha Air Sales Price List'!$B$1:$D$65536,3,FALSE)</f>
        <v>Exchange rate :</v>
      </c>
      <c r="H342" s="21">
        <f>ROUND(IF(ISBLANK(C342),0,VLOOKUP(C342,'[2]Acha Air Sales Price List'!$B$1:$X$65536,12,FALSE)*$M$14),2)</f>
        <v>0</v>
      </c>
      <c r="I342" s="22">
        <f t="shared" si="6"/>
        <v>0</v>
      </c>
      <c r="J342" s="14"/>
    </row>
    <row r="343" spans="1:10" ht="35.1" hidden="1" customHeight="1">
      <c r="A343" s="13"/>
      <c r="B343" s="1"/>
      <c r="C343" s="36"/>
      <c r="D343" s="138"/>
      <c r="E343" s="267"/>
      <c r="F343" s="262"/>
      <c r="G343" s="41" t="str">
        <f>VLOOKUP(C343,'[2]Acha Air Sales Price List'!$B$1:$D$65536,3,FALSE)</f>
        <v>Exchange rate :</v>
      </c>
      <c r="H343" s="21">
        <f>ROUND(IF(ISBLANK(C343),0,VLOOKUP(C343,'[2]Acha Air Sales Price List'!$B$1:$X$65536,12,FALSE)*$M$14),2)</f>
        <v>0</v>
      </c>
      <c r="I343" s="22">
        <f t="shared" si="6"/>
        <v>0</v>
      </c>
      <c r="J343" s="14"/>
    </row>
    <row r="344" spans="1:10" ht="35.1" hidden="1" customHeight="1">
      <c r="A344" s="13"/>
      <c r="B344" s="1"/>
      <c r="C344" s="37"/>
      <c r="D344" s="119"/>
      <c r="E344" s="267"/>
      <c r="F344" s="262"/>
      <c r="G344" s="41" t="str">
        <f>VLOOKUP(C344,'[2]Acha Air Sales Price List'!$B$1:$D$65536,3,FALSE)</f>
        <v>Exchange rate :</v>
      </c>
      <c r="H344" s="21">
        <f>ROUND(IF(ISBLANK(C344),0,VLOOKUP(C344,'[2]Acha Air Sales Price List'!$B$1:$X$65536,12,FALSE)*$M$14),2)</f>
        <v>0</v>
      </c>
      <c r="I344" s="22">
        <f>ROUND(IF(ISNUMBER(B344), H344*B344, 0),5)</f>
        <v>0</v>
      </c>
      <c r="J344" s="14"/>
    </row>
    <row r="345" spans="1:10" ht="35.1" hidden="1" customHeight="1">
      <c r="A345" s="13"/>
      <c r="B345" s="1"/>
      <c r="C345" s="36"/>
      <c r="D345" s="138"/>
      <c r="E345" s="267"/>
      <c r="F345" s="262"/>
      <c r="G345" s="41" t="str">
        <f>VLOOKUP(C345,'[2]Acha Air Sales Price List'!$B$1:$D$65536,3,FALSE)</f>
        <v>Exchange rate :</v>
      </c>
      <c r="H345" s="21">
        <f>ROUND(IF(ISBLANK(C345),0,VLOOKUP(C345,'[2]Acha Air Sales Price List'!$B$1:$X$65536,12,FALSE)*$M$14),2)</f>
        <v>0</v>
      </c>
      <c r="I345" s="22">
        <f t="shared" ref="I345:I395" si="7">ROUND(IF(ISNUMBER(B345), H345*B345, 0),5)</f>
        <v>0</v>
      </c>
      <c r="J345" s="14"/>
    </row>
    <row r="346" spans="1:10" ht="35.1" hidden="1" customHeight="1">
      <c r="A346" s="13"/>
      <c r="B346" s="1"/>
      <c r="C346" s="36"/>
      <c r="D346" s="138"/>
      <c r="E346" s="267"/>
      <c r="F346" s="262"/>
      <c r="G346" s="41" t="str">
        <f>VLOOKUP(C346,'[2]Acha Air Sales Price List'!$B$1:$D$65536,3,FALSE)</f>
        <v>Exchange rate :</v>
      </c>
      <c r="H346" s="21">
        <f>ROUND(IF(ISBLANK(C346),0,VLOOKUP(C346,'[2]Acha Air Sales Price List'!$B$1:$X$65536,12,FALSE)*$M$14),2)</f>
        <v>0</v>
      </c>
      <c r="I346" s="22">
        <f t="shared" si="7"/>
        <v>0</v>
      </c>
      <c r="J346" s="14"/>
    </row>
    <row r="347" spans="1:10" ht="35.1" hidden="1" customHeight="1">
      <c r="A347" s="13"/>
      <c r="B347" s="1"/>
      <c r="C347" s="36"/>
      <c r="D347" s="138"/>
      <c r="E347" s="267"/>
      <c r="F347" s="262"/>
      <c r="G347" s="41" t="str">
        <f>VLOOKUP(C347,'[2]Acha Air Sales Price List'!$B$1:$D$65536,3,FALSE)</f>
        <v>Exchange rate :</v>
      </c>
      <c r="H347" s="21">
        <f>ROUND(IF(ISBLANK(C347),0,VLOOKUP(C347,'[2]Acha Air Sales Price List'!$B$1:$X$65536,12,FALSE)*$M$14),2)</f>
        <v>0</v>
      </c>
      <c r="I347" s="22">
        <f t="shared" si="7"/>
        <v>0</v>
      </c>
      <c r="J347" s="14"/>
    </row>
    <row r="348" spans="1:10" ht="35.1" hidden="1" customHeight="1">
      <c r="A348" s="13"/>
      <c r="B348" s="1"/>
      <c r="C348" s="36"/>
      <c r="D348" s="138"/>
      <c r="E348" s="267"/>
      <c r="F348" s="262"/>
      <c r="G348" s="41" t="str">
        <f>VLOOKUP(C348,'[2]Acha Air Sales Price List'!$B$1:$D$65536,3,FALSE)</f>
        <v>Exchange rate :</v>
      </c>
      <c r="H348" s="21">
        <f>ROUND(IF(ISBLANK(C348),0,VLOOKUP(C348,'[2]Acha Air Sales Price List'!$B$1:$X$65536,12,FALSE)*$M$14),2)</f>
        <v>0</v>
      </c>
      <c r="I348" s="22">
        <f t="shared" si="7"/>
        <v>0</v>
      </c>
      <c r="J348" s="14"/>
    </row>
    <row r="349" spans="1:10" ht="35.1" hidden="1" customHeight="1">
      <c r="A349" s="13"/>
      <c r="B349" s="1"/>
      <c r="C349" s="36"/>
      <c r="D349" s="138"/>
      <c r="E349" s="267"/>
      <c r="F349" s="262"/>
      <c r="G349" s="41" t="str">
        <f>VLOOKUP(C349,'[2]Acha Air Sales Price List'!$B$1:$D$65536,3,FALSE)</f>
        <v>Exchange rate :</v>
      </c>
      <c r="H349" s="21">
        <f>ROUND(IF(ISBLANK(C349),0,VLOOKUP(C349,'[2]Acha Air Sales Price List'!$B$1:$X$65536,12,FALSE)*$M$14),2)</f>
        <v>0</v>
      </c>
      <c r="I349" s="22">
        <f t="shared" si="7"/>
        <v>0</v>
      </c>
      <c r="J349" s="14"/>
    </row>
    <row r="350" spans="1:10" ht="35.1" hidden="1" customHeight="1">
      <c r="A350" s="13"/>
      <c r="B350" s="1"/>
      <c r="C350" s="36"/>
      <c r="D350" s="138"/>
      <c r="E350" s="267"/>
      <c r="F350" s="262"/>
      <c r="G350" s="41" t="str">
        <f>VLOOKUP(C350,'[2]Acha Air Sales Price List'!$B$1:$D$65536,3,FALSE)</f>
        <v>Exchange rate :</v>
      </c>
      <c r="H350" s="21">
        <f>ROUND(IF(ISBLANK(C350),0,VLOOKUP(C350,'[2]Acha Air Sales Price List'!$B$1:$X$65536,12,FALSE)*$M$14),2)</f>
        <v>0</v>
      </c>
      <c r="I350" s="22">
        <f t="shared" si="7"/>
        <v>0</v>
      </c>
      <c r="J350" s="14"/>
    </row>
    <row r="351" spans="1:10" ht="35.1" hidden="1" customHeight="1">
      <c r="A351" s="13"/>
      <c r="B351" s="1"/>
      <c r="C351" s="36"/>
      <c r="D351" s="138"/>
      <c r="E351" s="267"/>
      <c r="F351" s="262"/>
      <c r="G351" s="41" t="str">
        <f>VLOOKUP(C351,'[2]Acha Air Sales Price List'!$B$1:$D$65536,3,FALSE)</f>
        <v>Exchange rate :</v>
      </c>
      <c r="H351" s="21">
        <f>ROUND(IF(ISBLANK(C351),0,VLOOKUP(C351,'[2]Acha Air Sales Price List'!$B$1:$X$65536,12,FALSE)*$M$14),2)</f>
        <v>0</v>
      </c>
      <c r="I351" s="22">
        <f t="shared" si="7"/>
        <v>0</v>
      </c>
      <c r="J351" s="14"/>
    </row>
    <row r="352" spans="1:10" ht="35.1" hidden="1" customHeight="1">
      <c r="A352" s="13"/>
      <c r="B352" s="1"/>
      <c r="C352" s="36"/>
      <c r="D352" s="138"/>
      <c r="E352" s="267"/>
      <c r="F352" s="262"/>
      <c r="G352" s="41" t="str">
        <f>VLOOKUP(C352,'[2]Acha Air Sales Price List'!$B$1:$D$65536,3,FALSE)</f>
        <v>Exchange rate :</v>
      </c>
      <c r="H352" s="21">
        <f>ROUND(IF(ISBLANK(C352),0,VLOOKUP(C352,'[2]Acha Air Sales Price List'!$B$1:$X$65536,12,FALSE)*$M$14),2)</f>
        <v>0</v>
      </c>
      <c r="I352" s="22">
        <f t="shared" si="7"/>
        <v>0</v>
      </c>
      <c r="J352" s="14"/>
    </row>
    <row r="353" spans="1:10" ht="35.1" hidden="1" customHeight="1">
      <c r="A353" s="13"/>
      <c r="B353" s="1"/>
      <c r="C353" s="36"/>
      <c r="D353" s="138"/>
      <c r="E353" s="267"/>
      <c r="F353" s="262"/>
      <c r="G353" s="41" t="str">
        <f>VLOOKUP(C353,'[2]Acha Air Sales Price List'!$B$1:$D$65536,3,FALSE)</f>
        <v>Exchange rate :</v>
      </c>
      <c r="H353" s="21">
        <f>ROUND(IF(ISBLANK(C353),0,VLOOKUP(C353,'[2]Acha Air Sales Price List'!$B$1:$X$65536,12,FALSE)*$M$14),2)</f>
        <v>0</v>
      </c>
      <c r="I353" s="22">
        <f t="shared" si="7"/>
        <v>0</v>
      </c>
      <c r="J353" s="14"/>
    </row>
    <row r="354" spans="1:10" ht="35.1" hidden="1" customHeight="1">
      <c r="A354" s="13"/>
      <c r="B354" s="1"/>
      <c r="C354" s="36"/>
      <c r="D354" s="138"/>
      <c r="E354" s="267"/>
      <c r="F354" s="262"/>
      <c r="G354" s="41" t="str">
        <f>VLOOKUP(C354,'[2]Acha Air Sales Price List'!$B$1:$D$65536,3,FALSE)</f>
        <v>Exchange rate :</v>
      </c>
      <c r="H354" s="21">
        <f>ROUND(IF(ISBLANK(C354),0,VLOOKUP(C354,'[2]Acha Air Sales Price List'!$B$1:$X$65536,12,FALSE)*$M$14),2)</f>
        <v>0</v>
      </c>
      <c r="I354" s="22">
        <f t="shared" si="7"/>
        <v>0</v>
      </c>
      <c r="J354" s="14"/>
    </row>
    <row r="355" spans="1:10" ht="35.1" hidden="1" customHeight="1">
      <c r="A355" s="13"/>
      <c r="B355" s="1"/>
      <c r="C355" s="36"/>
      <c r="D355" s="138"/>
      <c r="E355" s="267"/>
      <c r="F355" s="262"/>
      <c r="G355" s="41" t="str">
        <f>VLOOKUP(C355,'[2]Acha Air Sales Price List'!$B$1:$D$65536,3,FALSE)</f>
        <v>Exchange rate :</v>
      </c>
      <c r="H355" s="21">
        <f>ROUND(IF(ISBLANK(C355),0,VLOOKUP(C355,'[2]Acha Air Sales Price List'!$B$1:$X$65536,12,FALSE)*$M$14),2)</f>
        <v>0</v>
      </c>
      <c r="I355" s="22">
        <f t="shared" si="7"/>
        <v>0</v>
      </c>
      <c r="J355" s="14"/>
    </row>
    <row r="356" spans="1:10" ht="35.1" hidden="1" customHeight="1">
      <c r="A356" s="13"/>
      <c r="B356" s="1"/>
      <c r="C356" s="36"/>
      <c r="D356" s="138"/>
      <c r="E356" s="267"/>
      <c r="F356" s="262"/>
      <c r="G356" s="41" t="str">
        <f>VLOOKUP(C356,'[2]Acha Air Sales Price List'!$B$1:$D$65536,3,FALSE)</f>
        <v>Exchange rate :</v>
      </c>
      <c r="H356" s="21">
        <f>ROUND(IF(ISBLANK(C356),0,VLOOKUP(C356,'[2]Acha Air Sales Price List'!$B$1:$X$65536,12,FALSE)*$M$14),2)</f>
        <v>0</v>
      </c>
      <c r="I356" s="22">
        <f t="shared" si="7"/>
        <v>0</v>
      </c>
      <c r="J356" s="14"/>
    </row>
    <row r="357" spans="1:10" ht="35.1" hidden="1" customHeight="1">
      <c r="A357" s="13"/>
      <c r="B357" s="1"/>
      <c r="C357" s="36"/>
      <c r="D357" s="138"/>
      <c r="E357" s="267"/>
      <c r="F357" s="262"/>
      <c r="G357" s="41" t="str">
        <f>VLOOKUP(C357,'[2]Acha Air Sales Price List'!$B$1:$D$65536,3,FALSE)</f>
        <v>Exchange rate :</v>
      </c>
      <c r="H357" s="21">
        <f>ROUND(IF(ISBLANK(C357),0,VLOOKUP(C357,'[2]Acha Air Sales Price List'!$B$1:$X$65536,12,FALSE)*$M$14),2)</f>
        <v>0</v>
      </c>
      <c r="I357" s="22">
        <f t="shared" si="7"/>
        <v>0</v>
      </c>
      <c r="J357" s="14"/>
    </row>
    <row r="358" spans="1:10" ht="35.1" hidden="1" customHeight="1">
      <c r="A358" s="13"/>
      <c r="B358" s="1"/>
      <c r="C358" s="36"/>
      <c r="D358" s="138"/>
      <c r="E358" s="267"/>
      <c r="F358" s="262"/>
      <c r="G358" s="41" t="str">
        <f>VLOOKUP(C358,'[2]Acha Air Sales Price List'!$B$1:$D$65536,3,FALSE)</f>
        <v>Exchange rate :</v>
      </c>
      <c r="H358" s="21">
        <f>ROUND(IF(ISBLANK(C358),0,VLOOKUP(C358,'[2]Acha Air Sales Price List'!$B$1:$X$65536,12,FALSE)*$M$14),2)</f>
        <v>0</v>
      </c>
      <c r="I358" s="22">
        <f t="shared" si="7"/>
        <v>0</v>
      </c>
      <c r="J358" s="14"/>
    </row>
    <row r="359" spans="1:10" ht="35.1" hidden="1" customHeight="1">
      <c r="A359" s="13"/>
      <c r="B359" s="1"/>
      <c r="C359" s="36"/>
      <c r="D359" s="138"/>
      <c r="E359" s="267"/>
      <c r="F359" s="262"/>
      <c r="G359" s="41" t="str">
        <f>VLOOKUP(C359,'[2]Acha Air Sales Price List'!$B$1:$D$65536,3,FALSE)</f>
        <v>Exchange rate :</v>
      </c>
      <c r="H359" s="21">
        <f>ROUND(IF(ISBLANK(C359),0,VLOOKUP(C359,'[2]Acha Air Sales Price List'!$B$1:$X$65536,12,FALSE)*$M$14),2)</f>
        <v>0</v>
      </c>
      <c r="I359" s="22">
        <f t="shared" si="7"/>
        <v>0</v>
      </c>
      <c r="J359" s="14"/>
    </row>
    <row r="360" spans="1:10" ht="35.1" hidden="1" customHeight="1">
      <c r="A360" s="13"/>
      <c r="B360" s="1"/>
      <c r="C360" s="36"/>
      <c r="D360" s="138"/>
      <c r="E360" s="267"/>
      <c r="F360" s="262"/>
      <c r="G360" s="41" t="str">
        <f>VLOOKUP(C360,'[2]Acha Air Sales Price List'!$B$1:$D$65536,3,FALSE)</f>
        <v>Exchange rate :</v>
      </c>
      <c r="H360" s="21">
        <f>ROUND(IF(ISBLANK(C360),0,VLOOKUP(C360,'[2]Acha Air Sales Price List'!$B$1:$X$65536,12,FALSE)*$M$14),2)</f>
        <v>0</v>
      </c>
      <c r="I360" s="22">
        <f t="shared" si="7"/>
        <v>0</v>
      </c>
      <c r="J360" s="14"/>
    </row>
    <row r="361" spans="1:10" ht="35.1" hidden="1" customHeight="1">
      <c r="A361" s="13"/>
      <c r="B361" s="1"/>
      <c r="C361" s="36"/>
      <c r="D361" s="138"/>
      <c r="E361" s="267"/>
      <c r="F361" s="262"/>
      <c r="G361" s="41" t="str">
        <f>VLOOKUP(C361,'[2]Acha Air Sales Price List'!$B$1:$D$65536,3,FALSE)</f>
        <v>Exchange rate :</v>
      </c>
      <c r="H361" s="21">
        <f>ROUND(IF(ISBLANK(C361),0,VLOOKUP(C361,'[2]Acha Air Sales Price List'!$B$1:$X$65536,12,FALSE)*$M$14),2)</f>
        <v>0</v>
      </c>
      <c r="I361" s="22">
        <f t="shared" si="7"/>
        <v>0</v>
      </c>
      <c r="J361" s="14"/>
    </row>
    <row r="362" spans="1:10" ht="35.1" hidden="1" customHeight="1">
      <c r="A362" s="13"/>
      <c r="B362" s="1"/>
      <c r="C362" s="36"/>
      <c r="D362" s="138"/>
      <c r="E362" s="267"/>
      <c r="F362" s="262"/>
      <c r="G362" s="41" t="str">
        <f>VLOOKUP(C362,'[2]Acha Air Sales Price List'!$B$1:$D$65536,3,FALSE)</f>
        <v>Exchange rate :</v>
      </c>
      <c r="H362" s="21">
        <f>ROUND(IF(ISBLANK(C362),0,VLOOKUP(C362,'[2]Acha Air Sales Price List'!$B$1:$X$65536,12,FALSE)*$M$14),2)</f>
        <v>0</v>
      </c>
      <c r="I362" s="22">
        <f t="shared" si="7"/>
        <v>0</v>
      </c>
      <c r="J362" s="14"/>
    </row>
    <row r="363" spans="1:10" ht="35.1" hidden="1" customHeight="1">
      <c r="A363" s="13"/>
      <c r="B363" s="1"/>
      <c r="C363" s="36"/>
      <c r="D363" s="138"/>
      <c r="E363" s="267"/>
      <c r="F363" s="262"/>
      <c r="G363" s="41" t="str">
        <f>VLOOKUP(C363,'[2]Acha Air Sales Price List'!$B$1:$D$65536,3,FALSE)</f>
        <v>Exchange rate :</v>
      </c>
      <c r="H363" s="21">
        <f>ROUND(IF(ISBLANK(C363),0,VLOOKUP(C363,'[2]Acha Air Sales Price List'!$B$1:$X$65536,12,FALSE)*$M$14),2)</f>
        <v>0</v>
      </c>
      <c r="I363" s="22">
        <f t="shared" si="7"/>
        <v>0</v>
      </c>
      <c r="J363" s="14"/>
    </row>
    <row r="364" spans="1:10" ht="35.1" hidden="1" customHeight="1">
      <c r="A364" s="13"/>
      <c r="B364" s="1"/>
      <c r="C364" s="36"/>
      <c r="D364" s="138"/>
      <c r="E364" s="267"/>
      <c r="F364" s="262"/>
      <c r="G364" s="41" t="str">
        <f>VLOOKUP(C364,'[2]Acha Air Sales Price List'!$B$1:$D$65536,3,FALSE)</f>
        <v>Exchange rate :</v>
      </c>
      <c r="H364" s="21">
        <f>ROUND(IF(ISBLANK(C364),0,VLOOKUP(C364,'[2]Acha Air Sales Price List'!$B$1:$X$65536,12,FALSE)*$M$14),2)</f>
        <v>0</v>
      </c>
      <c r="I364" s="22">
        <f t="shared" si="7"/>
        <v>0</v>
      </c>
      <c r="J364" s="14"/>
    </row>
    <row r="365" spans="1:10" ht="35.1" hidden="1" customHeight="1">
      <c r="A365" s="13"/>
      <c r="B365" s="1"/>
      <c r="C365" s="36"/>
      <c r="D365" s="138"/>
      <c r="E365" s="267"/>
      <c r="F365" s="262"/>
      <c r="G365" s="41" t="str">
        <f>VLOOKUP(C365,'[2]Acha Air Sales Price List'!$B$1:$D$65536,3,FALSE)</f>
        <v>Exchange rate :</v>
      </c>
      <c r="H365" s="21">
        <f>ROUND(IF(ISBLANK(C365),0,VLOOKUP(C365,'[2]Acha Air Sales Price List'!$B$1:$X$65536,12,FALSE)*$M$14),2)</f>
        <v>0</v>
      </c>
      <c r="I365" s="22">
        <f t="shared" si="7"/>
        <v>0</v>
      </c>
      <c r="J365" s="14"/>
    </row>
    <row r="366" spans="1:10" ht="35.1" hidden="1" customHeight="1">
      <c r="A366" s="13"/>
      <c r="B366" s="1"/>
      <c r="C366" s="36"/>
      <c r="D366" s="138"/>
      <c r="E366" s="267"/>
      <c r="F366" s="262"/>
      <c r="G366" s="41" t="str">
        <f>VLOOKUP(C366,'[2]Acha Air Sales Price List'!$B$1:$D$65536,3,FALSE)</f>
        <v>Exchange rate :</v>
      </c>
      <c r="H366" s="21">
        <f>ROUND(IF(ISBLANK(C366),0,VLOOKUP(C366,'[2]Acha Air Sales Price List'!$B$1:$X$65536,12,FALSE)*$M$14),2)</f>
        <v>0</v>
      </c>
      <c r="I366" s="22">
        <f t="shared" si="7"/>
        <v>0</v>
      </c>
      <c r="J366" s="14"/>
    </row>
    <row r="367" spans="1:10" ht="35.1" hidden="1" customHeight="1">
      <c r="A367" s="13"/>
      <c r="B367" s="1"/>
      <c r="C367" s="36"/>
      <c r="D367" s="138"/>
      <c r="E367" s="267"/>
      <c r="F367" s="262"/>
      <c r="G367" s="41" t="str">
        <f>VLOOKUP(C367,'[2]Acha Air Sales Price List'!$B$1:$D$65536,3,FALSE)</f>
        <v>Exchange rate :</v>
      </c>
      <c r="H367" s="21">
        <f>ROUND(IF(ISBLANK(C367),0,VLOOKUP(C367,'[2]Acha Air Sales Price List'!$B$1:$X$65536,12,FALSE)*$M$14),2)</f>
        <v>0</v>
      </c>
      <c r="I367" s="22">
        <f t="shared" si="7"/>
        <v>0</v>
      </c>
      <c r="J367" s="14"/>
    </row>
    <row r="368" spans="1:10" ht="35.1" hidden="1" customHeight="1">
      <c r="A368" s="13"/>
      <c r="B368" s="1"/>
      <c r="C368" s="37"/>
      <c r="D368" s="119"/>
      <c r="E368" s="267"/>
      <c r="F368" s="262"/>
      <c r="G368" s="41" t="str">
        <f>VLOOKUP(C368,'[2]Acha Air Sales Price List'!$B$1:$D$65536,3,FALSE)</f>
        <v>Exchange rate :</v>
      </c>
      <c r="H368" s="21">
        <f>ROUND(IF(ISBLANK(C368),0,VLOOKUP(C368,'[2]Acha Air Sales Price List'!$B$1:$X$65536,12,FALSE)*$M$14),2)</f>
        <v>0</v>
      </c>
      <c r="I368" s="22">
        <f t="shared" si="7"/>
        <v>0</v>
      </c>
      <c r="J368" s="14"/>
    </row>
    <row r="369" spans="1:10" ht="35.1" hidden="1" customHeight="1">
      <c r="A369" s="13"/>
      <c r="B369" s="1"/>
      <c r="C369" s="36"/>
      <c r="D369" s="138"/>
      <c r="E369" s="267"/>
      <c r="F369" s="262"/>
      <c r="G369" s="41" t="str">
        <f>VLOOKUP(C369,'[2]Acha Air Sales Price List'!$B$1:$D$65536,3,FALSE)</f>
        <v>Exchange rate :</v>
      </c>
      <c r="H369" s="21">
        <f>ROUND(IF(ISBLANK(C369),0,VLOOKUP(C369,'[2]Acha Air Sales Price List'!$B$1:$X$65536,12,FALSE)*$M$14),2)</f>
        <v>0</v>
      </c>
      <c r="I369" s="22">
        <f t="shared" si="7"/>
        <v>0</v>
      </c>
      <c r="J369" s="14"/>
    </row>
    <row r="370" spans="1:10" ht="35.1" hidden="1" customHeight="1">
      <c r="A370" s="13"/>
      <c r="B370" s="1"/>
      <c r="C370" s="36"/>
      <c r="D370" s="138"/>
      <c r="E370" s="267"/>
      <c r="F370" s="262"/>
      <c r="G370" s="41" t="str">
        <f>VLOOKUP(C370,'[2]Acha Air Sales Price List'!$B$1:$D$65536,3,FALSE)</f>
        <v>Exchange rate :</v>
      </c>
      <c r="H370" s="21">
        <f>ROUND(IF(ISBLANK(C370),0,VLOOKUP(C370,'[2]Acha Air Sales Price List'!$B$1:$X$65536,12,FALSE)*$M$14),2)</f>
        <v>0</v>
      </c>
      <c r="I370" s="22">
        <f t="shared" si="7"/>
        <v>0</v>
      </c>
      <c r="J370" s="14"/>
    </row>
    <row r="371" spans="1:10" ht="35.1" hidden="1" customHeight="1">
      <c r="A371" s="13"/>
      <c r="B371" s="1"/>
      <c r="C371" s="36"/>
      <c r="D371" s="138"/>
      <c r="E371" s="267"/>
      <c r="F371" s="262"/>
      <c r="G371" s="41" t="str">
        <f>VLOOKUP(C371,'[2]Acha Air Sales Price List'!$B$1:$D$65536,3,FALSE)</f>
        <v>Exchange rate :</v>
      </c>
      <c r="H371" s="21">
        <f>ROUND(IF(ISBLANK(C371),0,VLOOKUP(C371,'[2]Acha Air Sales Price List'!$B$1:$X$65536,12,FALSE)*$M$14),2)</f>
        <v>0</v>
      </c>
      <c r="I371" s="22">
        <f t="shared" si="7"/>
        <v>0</v>
      </c>
      <c r="J371" s="14"/>
    </row>
    <row r="372" spans="1:10" ht="35.1" hidden="1" customHeight="1">
      <c r="A372" s="13"/>
      <c r="B372" s="1"/>
      <c r="C372" s="36"/>
      <c r="D372" s="138"/>
      <c r="E372" s="267"/>
      <c r="F372" s="262"/>
      <c r="G372" s="41" t="str">
        <f>VLOOKUP(C372,'[2]Acha Air Sales Price List'!$B$1:$D$65536,3,FALSE)</f>
        <v>Exchange rate :</v>
      </c>
      <c r="H372" s="21">
        <f>ROUND(IF(ISBLANK(C372),0,VLOOKUP(C372,'[2]Acha Air Sales Price List'!$B$1:$X$65536,12,FALSE)*$M$14),2)</f>
        <v>0</v>
      </c>
      <c r="I372" s="22">
        <f t="shared" si="7"/>
        <v>0</v>
      </c>
      <c r="J372" s="14"/>
    </row>
    <row r="373" spans="1:10" ht="35.1" hidden="1" customHeight="1">
      <c r="A373" s="13"/>
      <c r="B373" s="1"/>
      <c r="C373" s="36"/>
      <c r="D373" s="138"/>
      <c r="E373" s="267"/>
      <c r="F373" s="262"/>
      <c r="G373" s="41" t="str">
        <f>VLOOKUP(C373,'[2]Acha Air Sales Price List'!$B$1:$D$65536,3,FALSE)</f>
        <v>Exchange rate :</v>
      </c>
      <c r="H373" s="21">
        <f>ROUND(IF(ISBLANK(C373),0,VLOOKUP(C373,'[2]Acha Air Sales Price List'!$B$1:$X$65536,12,FALSE)*$M$14),2)</f>
        <v>0</v>
      </c>
      <c r="I373" s="22">
        <f t="shared" si="7"/>
        <v>0</v>
      </c>
      <c r="J373" s="14"/>
    </row>
    <row r="374" spans="1:10" ht="35.1" hidden="1" customHeight="1">
      <c r="A374" s="13"/>
      <c r="B374" s="1"/>
      <c r="C374" s="36"/>
      <c r="D374" s="138"/>
      <c r="E374" s="267"/>
      <c r="F374" s="262"/>
      <c r="G374" s="41" t="str">
        <f>VLOOKUP(C374,'[2]Acha Air Sales Price List'!$B$1:$D$65536,3,FALSE)</f>
        <v>Exchange rate :</v>
      </c>
      <c r="H374" s="21">
        <f>ROUND(IF(ISBLANK(C374),0,VLOOKUP(C374,'[2]Acha Air Sales Price List'!$B$1:$X$65536,12,FALSE)*$M$14),2)</f>
        <v>0</v>
      </c>
      <c r="I374" s="22">
        <f t="shared" si="7"/>
        <v>0</v>
      </c>
      <c r="J374" s="14"/>
    </row>
    <row r="375" spans="1:10" ht="35.1" hidden="1" customHeight="1">
      <c r="A375" s="13"/>
      <c r="B375" s="1"/>
      <c r="C375" s="36"/>
      <c r="D375" s="138"/>
      <c r="E375" s="267"/>
      <c r="F375" s="262"/>
      <c r="G375" s="41" t="str">
        <f>VLOOKUP(C375,'[2]Acha Air Sales Price List'!$B$1:$D$65536,3,FALSE)</f>
        <v>Exchange rate :</v>
      </c>
      <c r="H375" s="21">
        <f>ROUND(IF(ISBLANK(C375),0,VLOOKUP(C375,'[2]Acha Air Sales Price List'!$B$1:$X$65536,12,FALSE)*$M$14),2)</f>
        <v>0</v>
      </c>
      <c r="I375" s="22">
        <f t="shared" si="7"/>
        <v>0</v>
      </c>
      <c r="J375" s="14"/>
    </row>
    <row r="376" spans="1:10" ht="35.1" hidden="1" customHeight="1">
      <c r="A376" s="13"/>
      <c r="B376" s="1"/>
      <c r="C376" s="36"/>
      <c r="D376" s="138"/>
      <c r="E376" s="267"/>
      <c r="F376" s="262"/>
      <c r="G376" s="41" t="str">
        <f>VLOOKUP(C376,'[2]Acha Air Sales Price List'!$B$1:$D$65536,3,FALSE)</f>
        <v>Exchange rate :</v>
      </c>
      <c r="H376" s="21">
        <f>ROUND(IF(ISBLANK(C376),0,VLOOKUP(C376,'[2]Acha Air Sales Price List'!$B$1:$X$65536,12,FALSE)*$M$14),2)</f>
        <v>0</v>
      </c>
      <c r="I376" s="22">
        <f t="shared" si="7"/>
        <v>0</v>
      </c>
      <c r="J376" s="14"/>
    </row>
    <row r="377" spans="1:10" ht="35.1" hidden="1" customHeight="1">
      <c r="A377" s="13"/>
      <c r="B377" s="1"/>
      <c r="C377" s="36"/>
      <c r="D377" s="138"/>
      <c r="E377" s="267"/>
      <c r="F377" s="262"/>
      <c r="G377" s="41" t="str">
        <f>VLOOKUP(C377,'[2]Acha Air Sales Price List'!$B$1:$D$65536,3,FALSE)</f>
        <v>Exchange rate :</v>
      </c>
      <c r="H377" s="21">
        <f>ROUND(IF(ISBLANK(C377),0,VLOOKUP(C377,'[2]Acha Air Sales Price List'!$B$1:$X$65536,12,FALSE)*$M$14),2)</f>
        <v>0</v>
      </c>
      <c r="I377" s="22">
        <f t="shared" si="7"/>
        <v>0</v>
      </c>
      <c r="J377" s="14"/>
    </row>
    <row r="378" spans="1:10" ht="35.1" hidden="1" customHeight="1">
      <c r="A378" s="13"/>
      <c r="B378" s="1"/>
      <c r="C378" s="36"/>
      <c r="D378" s="138"/>
      <c r="E378" s="267"/>
      <c r="F378" s="262"/>
      <c r="G378" s="41" t="str">
        <f>VLOOKUP(C378,'[2]Acha Air Sales Price List'!$B$1:$D$65536,3,FALSE)</f>
        <v>Exchange rate :</v>
      </c>
      <c r="H378" s="21">
        <f>ROUND(IF(ISBLANK(C378),0,VLOOKUP(C378,'[2]Acha Air Sales Price List'!$B$1:$X$65536,12,FALSE)*$M$14),2)</f>
        <v>0</v>
      </c>
      <c r="I378" s="22">
        <f t="shared" si="7"/>
        <v>0</v>
      </c>
      <c r="J378" s="14"/>
    </row>
    <row r="379" spans="1:10" ht="35.1" hidden="1" customHeight="1">
      <c r="A379" s="13"/>
      <c r="B379" s="1"/>
      <c r="C379" s="36"/>
      <c r="D379" s="138"/>
      <c r="E379" s="267"/>
      <c r="F379" s="262"/>
      <c r="G379" s="41" t="str">
        <f>VLOOKUP(C379,'[2]Acha Air Sales Price List'!$B$1:$D$65536,3,FALSE)</f>
        <v>Exchange rate :</v>
      </c>
      <c r="H379" s="21">
        <f>ROUND(IF(ISBLANK(C379),0,VLOOKUP(C379,'[2]Acha Air Sales Price List'!$B$1:$X$65536,12,FALSE)*$M$14),2)</f>
        <v>0</v>
      </c>
      <c r="I379" s="22">
        <f t="shared" si="7"/>
        <v>0</v>
      </c>
      <c r="J379" s="14"/>
    </row>
    <row r="380" spans="1:10" ht="35.1" hidden="1" customHeight="1">
      <c r="A380" s="13"/>
      <c r="B380" s="1"/>
      <c r="C380" s="36"/>
      <c r="D380" s="138"/>
      <c r="E380" s="267"/>
      <c r="F380" s="262"/>
      <c r="G380" s="41" t="str">
        <f>VLOOKUP(C380,'[2]Acha Air Sales Price List'!$B$1:$D$65536,3,FALSE)</f>
        <v>Exchange rate :</v>
      </c>
      <c r="H380" s="21">
        <f>ROUND(IF(ISBLANK(C380),0,VLOOKUP(C380,'[2]Acha Air Sales Price List'!$B$1:$X$65536,12,FALSE)*$M$14),2)</f>
        <v>0</v>
      </c>
      <c r="I380" s="22">
        <f t="shared" si="7"/>
        <v>0</v>
      </c>
      <c r="J380" s="14"/>
    </row>
    <row r="381" spans="1:10" ht="35.1" hidden="1" customHeight="1">
      <c r="A381" s="13"/>
      <c r="B381" s="1"/>
      <c r="C381" s="36"/>
      <c r="D381" s="138"/>
      <c r="E381" s="267"/>
      <c r="F381" s="262"/>
      <c r="G381" s="41" t="str">
        <f>VLOOKUP(C381,'[2]Acha Air Sales Price List'!$B$1:$D$65536,3,FALSE)</f>
        <v>Exchange rate :</v>
      </c>
      <c r="H381" s="21">
        <f>ROUND(IF(ISBLANK(C381),0,VLOOKUP(C381,'[2]Acha Air Sales Price List'!$B$1:$X$65536,12,FALSE)*$M$14),2)</f>
        <v>0</v>
      </c>
      <c r="I381" s="22">
        <f t="shared" si="7"/>
        <v>0</v>
      </c>
      <c r="J381" s="14"/>
    </row>
    <row r="382" spans="1:10" ht="35.1" hidden="1" customHeight="1">
      <c r="A382" s="13"/>
      <c r="B382" s="1"/>
      <c r="C382" s="36"/>
      <c r="D382" s="138"/>
      <c r="E382" s="267"/>
      <c r="F382" s="262"/>
      <c r="G382" s="41" t="str">
        <f>VLOOKUP(C382,'[2]Acha Air Sales Price List'!$B$1:$D$65536,3,FALSE)</f>
        <v>Exchange rate :</v>
      </c>
      <c r="H382" s="21">
        <f>ROUND(IF(ISBLANK(C382),0,VLOOKUP(C382,'[2]Acha Air Sales Price List'!$B$1:$X$65536,12,FALSE)*$M$14),2)</f>
        <v>0</v>
      </c>
      <c r="I382" s="22">
        <f t="shared" si="7"/>
        <v>0</v>
      </c>
      <c r="J382" s="14"/>
    </row>
    <row r="383" spans="1:10" ht="35.1" hidden="1" customHeight="1">
      <c r="A383" s="13"/>
      <c r="B383" s="1"/>
      <c r="C383" s="36"/>
      <c r="D383" s="138"/>
      <c r="E383" s="267"/>
      <c r="F383" s="262"/>
      <c r="G383" s="41" t="str">
        <f>VLOOKUP(C383,'[2]Acha Air Sales Price List'!$B$1:$D$65536,3,FALSE)</f>
        <v>Exchange rate :</v>
      </c>
      <c r="H383" s="21">
        <f>ROUND(IF(ISBLANK(C383),0,VLOOKUP(C383,'[2]Acha Air Sales Price List'!$B$1:$X$65536,12,FALSE)*$M$14),2)</f>
        <v>0</v>
      </c>
      <c r="I383" s="22">
        <f t="shared" si="7"/>
        <v>0</v>
      </c>
      <c r="J383" s="14"/>
    </row>
    <row r="384" spans="1:10" ht="35.1" hidden="1" customHeight="1">
      <c r="A384" s="13"/>
      <c r="B384" s="1"/>
      <c r="C384" s="36"/>
      <c r="D384" s="138"/>
      <c r="E384" s="267"/>
      <c r="F384" s="262"/>
      <c r="G384" s="41" t="str">
        <f>VLOOKUP(C384,'[2]Acha Air Sales Price List'!$B$1:$D$65536,3,FALSE)</f>
        <v>Exchange rate :</v>
      </c>
      <c r="H384" s="21">
        <f>ROUND(IF(ISBLANK(C384),0,VLOOKUP(C384,'[2]Acha Air Sales Price List'!$B$1:$X$65536,12,FALSE)*$M$14),2)</f>
        <v>0</v>
      </c>
      <c r="I384" s="22">
        <f t="shared" si="7"/>
        <v>0</v>
      </c>
      <c r="J384" s="14"/>
    </row>
    <row r="385" spans="1:10" ht="35.1" hidden="1" customHeight="1">
      <c r="A385" s="13"/>
      <c r="B385" s="1"/>
      <c r="C385" s="36"/>
      <c r="D385" s="138"/>
      <c r="E385" s="267"/>
      <c r="F385" s="262"/>
      <c r="G385" s="41" t="str">
        <f>VLOOKUP(C385,'[2]Acha Air Sales Price List'!$B$1:$D$65536,3,FALSE)</f>
        <v>Exchange rate :</v>
      </c>
      <c r="H385" s="21">
        <f>ROUND(IF(ISBLANK(C385),0,VLOOKUP(C385,'[2]Acha Air Sales Price List'!$B$1:$X$65536,12,FALSE)*$M$14),2)</f>
        <v>0</v>
      </c>
      <c r="I385" s="22">
        <f t="shared" si="7"/>
        <v>0</v>
      </c>
      <c r="J385" s="14"/>
    </row>
    <row r="386" spans="1:10" ht="35.1" hidden="1" customHeight="1">
      <c r="A386" s="13"/>
      <c r="B386" s="1"/>
      <c r="C386" s="36"/>
      <c r="D386" s="138"/>
      <c r="E386" s="267"/>
      <c r="F386" s="262"/>
      <c r="G386" s="41" t="str">
        <f>VLOOKUP(C386,'[2]Acha Air Sales Price List'!$B$1:$D$65536,3,FALSE)</f>
        <v>Exchange rate :</v>
      </c>
      <c r="H386" s="21">
        <f>ROUND(IF(ISBLANK(C386),0,VLOOKUP(C386,'[2]Acha Air Sales Price List'!$B$1:$X$65536,12,FALSE)*$M$14),2)</f>
        <v>0</v>
      </c>
      <c r="I386" s="22">
        <f t="shared" si="7"/>
        <v>0</v>
      </c>
      <c r="J386" s="14"/>
    </row>
    <row r="387" spans="1:10" ht="35.1" hidden="1" customHeight="1">
      <c r="A387" s="13"/>
      <c r="B387" s="1"/>
      <c r="C387" s="36"/>
      <c r="D387" s="138"/>
      <c r="E387" s="267"/>
      <c r="F387" s="262"/>
      <c r="G387" s="41" t="str">
        <f>VLOOKUP(C387,'[2]Acha Air Sales Price List'!$B$1:$D$65536,3,FALSE)</f>
        <v>Exchange rate :</v>
      </c>
      <c r="H387" s="21">
        <f>ROUND(IF(ISBLANK(C387),0,VLOOKUP(C387,'[2]Acha Air Sales Price List'!$B$1:$X$65536,12,FALSE)*$M$14),2)</f>
        <v>0</v>
      </c>
      <c r="I387" s="22">
        <f t="shared" si="7"/>
        <v>0</v>
      </c>
      <c r="J387" s="14"/>
    </row>
    <row r="388" spans="1:10" ht="35.1" hidden="1" customHeight="1">
      <c r="A388" s="13"/>
      <c r="B388" s="1"/>
      <c r="C388" s="36"/>
      <c r="D388" s="138"/>
      <c r="E388" s="267"/>
      <c r="F388" s="262"/>
      <c r="G388" s="41" t="str">
        <f>VLOOKUP(C388,'[2]Acha Air Sales Price List'!$B$1:$D$65536,3,FALSE)</f>
        <v>Exchange rate :</v>
      </c>
      <c r="H388" s="21">
        <f>ROUND(IF(ISBLANK(C388),0,VLOOKUP(C388,'[2]Acha Air Sales Price List'!$B$1:$X$65536,12,FALSE)*$M$14),2)</f>
        <v>0</v>
      </c>
      <c r="I388" s="22">
        <f t="shared" si="7"/>
        <v>0</v>
      </c>
      <c r="J388" s="14"/>
    </row>
    <row r="389" spans="1:10" ht="35.1" hidden="1" customHeight="1">
      <c r="A389" s="13"/>
      <c r="B389" s="1"/>
      <c r="C389" s="36"/>
      <c r="D389" s="138"/>
      <c r="E389" s="267"/>
      <c r="F389" s="262"/>
      <c r="G389" s="41" t="str">
        <f>VLOOKUP(C389,'[2]Acha Air Sales Price List'!$B$1:$D$65536,3,FALSE)</f>
        <v>Exchange rate :</v>
      </c>
      <c r="H389" s="21">
        <f>ROUND(IF(ISBLANK(C389),0,VLOOKUP(C389,'[2]Acha Air Sales Price List'!$B$1:$X$65536,12,FALSE)*$M$14),2)</f>
        <v>0</v>
      </c>
      <c r="I389" s="22">
        <f t="shared" si="7"/>
        <v>0</v>
      </c>
      <c r="J389" s="14"/>
    </row>
    <row r="390" spans="1:10" ht="35.1" hidden="1" customHeight="1">
      <c r="A390" s="13"/>
      <c r="B390" s="1"/>
      <c r="C390" s="36"/>
      <c r="D390" s="138"/>
      <c r="E390" s="267"/>
      <c r="F390" s="262"/>
      <c r="G390" s="41" t="str">
        <f>VLOOKUP(C390,'[2]Acha Air Sales Price List'!$B$1:$D$65536,3,FALSE)</f>
        <v>Exchange rate :</v>
      </c>
      <c r="H390" s="21">
        <f>ROUND(IF(ISBLANK(C390),0,VLOOKUP(C390,'[2]Acha Air Sales Price List'!$B$1:$X$65536,12,FALSE)*$M$14),2)</f>
        <v>0</v>
      </c>
      <c r="I390" s="22">
        <f t="shared" si="7"/>
        <v>0</v>
      </c>
      <c r="J390" s="14"/>
    </row>
    <row r="391" spans="1:10" ht="35.1" hidden="1" customHeight="1">
      <c r="A391" s="13"/>
      <c r="B391" s="1"/>
      <c r="C391" s="36"/>
      <c r="D391" s="138"/>
      <c r="E391" s="267"/>
      <c r="F391" s="262"/>
      <c r="G391" s="41" t="str">
        <f>VLOOKUP(C391,'[2]Acha Air Sales Price List'!$B$1:$D$65536,3,FALSE)</f>
        <v>Exchange rate :</v>
      </c>
      <c r="H391" s="21">
        <f>ROUND(IF(ISBLANK(C391),0,VLOOKUP(C391,'[2]Acha Air Sales Price List'!$B$1:$X$65536,12,FALSE)*$M$14),2)</f>
        <v>0</v>
      </c>
      <c r="I391" s="22">
        <f t="shared" si="7"/>
        <v>0</v>
      </c>
      <c r="J391" s="14"/>
    </row>
    <row r="392" spans="1:10" ht="35.1" hidden="1" customHeight="1">
      <c r="A392" s="13"/>
      <c r="B392" s="1"/>
      <c r="C392" s="36"/>
      <c r="D392" s="138"/>
      <c r="E392" s="267"/>
      <c r="F392" s="262"/>
      <c r="G392" s="41" t="str">
        <f>VLOOKUP(C392,'[2]Acha Air Sales Price List'!$B$1:$D$65536,3,FALSE)</f>
        <v>Exchange rate :</v>
      </c>
      <c r="H392" s="21">
        <f>ROUND(IF(ISBLANK(C392),0,VLOOKUP(C392,'[2]Acha Air Sales Price List'!$B$1:$X$65536,12,FALSE)*$M$14),2)</f>
        <v>0</v>
      </c>
      <c r="I392" s="22">
        <f t="shared" si="7"/>
        <v>0</v>
      </c>
      <c r="J392" s="14"/>
    </row>
    <row r="393" spans="1:10" ht="35.1" hidden="1" customHeight="1">
      <c r="A393" s="13"/>
      <c r="B393" s="1"/>
      <c r="C393" s="36"/>
      <c r="D393" s="138"/>
      <c r="E393" s="267"/>
      <c r="F393" s="262"/>
      <c r="G393" s="41" t="str">
        <f>VLOOKUP(C393,'[2]Acha Air Sales Price List'!$B$1:$D$65536,3,FALSE)</f>
        <v>Exchange rate :</v>
      </c>
      <c r="H393" s="21">
        <f>ROUND(IF(ISBLANK(C393),0,VLOOKUP(C393,'[2]Acha Air Sales Price List'!$B$1:$X$65536,12,FALSE)*$M$14),2)</f>
        <v>0</v>
      </c>
      <c r="I393" s="22">
        <f t="shared" si="7"/>
        <v>0</v>
      </c>
      <c r="J393" s="14"/>
    </row>
    <row r="394" spans="1:10" ht="35.1" hidden="1" customHeight="1">
      <c r="A394" s="13"/>
      <c r="B394" s="1"/>
      <c r="C394" s="36"/>
      <c r="D394" s="138"/>
      <c r="E394" s="267"/>
      <c r="F394" s="262"/>
      <c r="G394" s="41" t="str">
        <f>VLOOKUP(C394,'[2]Acha Air Sales Price List'!$B$1:$D$65536,3,FALSE)</f>
        <v>Exchange rate :</v>
      </c>
      <c r="H394" s="21">
        <f>ROUND(IF(ISBLANK(C394),0,VLOOKUP(C394,'[2]Acha Air Sales Price List'!$B$1:$X$65536,12,FALSE)*$M$14),2)</f>
        <v>0</v>
      </c>
      <c r="I394" s="22">
        <f t="shared" si="7"/>
        <v>0</v>
      </c>
      <c r="J394" s="14"/>
    </row>
    <row r="395" spans="1:10" ht="35.1" hidden="1" customHeight="1">
      <c r="A395" s="13"/>
      <c r="B395" s="1"/>
      <c r="C395" s="36"/>
      <c r="D395" s="138"/>
      <c r="E395" s="267"/>
      <c r="F395" s="262"/>
      <c r="G395" s="41" t="str">
        <f>VLOOKUP(C395,'[2]Acha Air Sales Price List'!$B$1:$D$65536,3,FALSE)</f>
        <v>Exchange rate :</v>
      </c>
      <c r="H395" s="21">
        <f>ROUND(IF(ISBLANK(C395),0,VLOOKUP(C395,'[2]Acha Air Sales Price List'!$B$1:$X$65536,12,FALSE)*$M$14),2)</f>
        <v>0</v>
      </c>
      <c r="I395" s="22">
        <f t="shared" si="7"/>
        <v>0</v>
      </c>
      <c r="J395" s="14"/>
    </row>
    <row r="396" spans="1:10" ht="35.1" hidden="1" customHeight="1">
      <c r="A396" s="13"/>
      <c r="B396" s="1"/>
      <c r="C396" s="37"/>
      <c r="D396" s="119"/>
      <c r="E396" s="267"/>
      <c r="F396" s="262"/>
      <c r="G396" s="41" t="str">
        <f>VLOOKUP(C396,'[2]Acha Air Sales Price List'!$B$1:$D$65536,3,FALSE)</f>
        <v>Exchange rate :</v>
      </c>
      <c r="H396" s="21">
        <f>ROUND(IF(ISBLANK(C396),0,VLOOKUP(C396,'[2]Acha Air Sales Price List'!$B$1:$X$65536,12,FALSE)*$M$14),2)</f>
        <v>0</v>
      </c>
      <c r="I396" s="22">
        <f>ROUND(IF(ISNUMBER(B396), H396*B396, 0),5)</f>
        <v>0</v>
      </c>
      <c r="J396" s="14"/>
    </row>
    <row r="397" spans="1:10" ht="35.1" hidden="1" customHeight="1">
      <c r="A397" s="13"/>
      <c r="B397" s="1"/>
      <c r="C397" s="36"/>
      <c r="D397" s="138"/>
      <c r="E397" s="267"/>
      <c r="F397" s="262"/>
      <c r="G397" s="41" t="str">
        <f>VLOOKUP(C397,'[2]Acha Air Sales Price List'!$B$1:$D$65536,3,FALSE)</f>
        <v>Exchange rate :</v>
      </c>
      <c r="H397" s="21">
        <f>ROUND(IF(ISBLANK(C397),0,VLOOKUP(C397,'[2]Acha Air Sales Price List'!$B$1:$X$65536,12,FALSE)*$M$14),2)</f>
        <v>0</v>
      </c>
      <c r="I397" s="22">
        <f t="shared" ref="I397:I451" si="8">ROUND(IF(ISNUMBER(B397), H397*B397, 0),5)</f>
        <v>0</v>
      </c>
      <c r="J397" s="14"/>
    </row>
    <row r="398" spans="1:10" ht="35.1" hidden="1" customHeight="1">
      <c r="A398" s="13"/>
      <c r="B398" s="1"/>
      <c r="C398" s="36"/>
      <c r="D398" s="138"/>
      <c r="E398" s="267"/>
      <c r="F398" s="262"/>
      <c r="G398" s="41" t="str">
        <f>VLOOKUP(C398,'[2]Acha Air Sales Price List'!$B$1:$D$65536,3,FALSE)</f>
        <v>Exchange rate :</v>
      </c>
      <c r="H398" s="21">
        <f>ROUND(IF(ISBLANK(C398),0,VLOOKUP(C398,'[2]Acha Air Sales Price List'!$B$1:$X$65536,12,FALSE)*$M$14),2)</f>
        <v>0</v>
      </c>
      <c r="I398" s="22">
        <f t="shared" si="8"/>
        <v>0</v>
      </c>
      <c r="J398" s="14"/>
    </row>
    <row r="399" spans="1:10" ht="35.1" hidden="1" customHeight="1">
      <c r="A399" s="13"/>
      <c r="B399" s="1"/>
      <c r="C399" s="36"/>
      <c r="D399" s="138"/>
      <c r="E399" s="267"/>
      <c r="F399" s="262"/>
      <c r="G399" s="41" t="str">
        <f>VLOOKUP(C399,'[2]Acha Air Sales Price List'!$B$1:$D$65536,3,FALSE)</f>
        <v>Exchange rate :</v>
      </c>
      <c r="H399" s="21">
        <f>ROUND(IF(ISBLANK(C399),0,VLOOKUP(C399,'[2]Acha Air Sales Price List'!$B$1:$X$65536,12,FALSE)*$M$14),2)</f>
        <v>0</v>
      </c>
      <c r="I399" s="22">
        <f t="shared" si="8"/>
        <v>0</v>
      </c>
      <c r="J399" s="14"/>
    </row>
    <row r="400" spans="1:10" ht="35.1" hidden="1" customHeight="1">
      <c r="A400" s="13"/>
      <c r="B400" s="1"/>
      <c r="C400" s="36"/>
      <c r="D400" s="138"/>
      <c r="E400" s="267"/>
      <c r="F400" s="262"/>
      <c r="G400" s="41" t="str">
        <f>VLOOKUP(C400,'[2]Acha Air Sales Price List'!$B$1:$D$65536,3,FALSE)</f>
        <v>Exchange rate :</v>
      </c>
      <c r="H400" s="21">
        <f>ROUND(IF(ISBLANK(C400),0,VLOOKUP(C400,'[2]Acha Air Sales Price List'!$B$1:$X$65536,12,FALSE)*$M$14),2)</f>
        <v>0</v>
      </c>
      <c r="I400" s="22">
        <f t="shared" si="8"/>
        <v>0</v>
      </c>
      <c r="J400" s="14"/>
    </row>
    <row r="401" spans="1:10" ht="35.1" hidden="1" customHeight="1">
      <c r="A401" s="13"/>
      <c r="B401" s="1"/>
      <c r="C401" s="36"/>
      <c r="D401" s="138"/>
      <c r="E401" s="267"/>
      <c r="F401" s="262"/>
      <c r="G401" s="41" t="str">
        <f>VLOOKUP(C401,'[2]Acha Air Sales Price List'!$B$1:$D$65536,3,FALSE)</f>
        <v>Exchange rate :</v>
      </c>
      <c r="H401" s="21">
        <f>ROUND(IF(ISBLANK(C401),0,VLOOKUP(C401,'[2]Acha Air Sales Price List'!$B$1:$X$65536,12,FALSE)*$M$14),2)</f>
        <v>0</v>
      </c>
      <c r="I401" s="22">
        <f t="shared" si="8"/>
        <v>0</v>
      </c>
      <c r="J401" s="14"/>
    </row>
    <row r="402" spans="1:10" ht="35.1" hidden="1" customHeight="1">
      <c r="A402" s="13"/>
      <c r="B402" s="1"/>
      <c r="C402" s="36"/>
      <c r="D402" s="138"/>
      <c r="E402" s="267"/>
      <c r="F402" s="262"/>
      <c r="G402" s="41" t="str">
        <f>VLOOKUP(C402,'[2]Acha Air Sales Price List'!$B$1:$D$65536,3,FALSE)</f>
        <v>Exchange rate :</v>
      </c>
      <c r="H402" s="21">
        <f>ROUND(IF(ISBLANK(C402),0,VLOOKUP(C402,'[2]Acha Air Sales Price List'!$B$1:$X$65536,12,FALSE)*$M$14),2)</f>
        <v>0</v>
      </c>
      <c r="I402" s="22">
        <f t="shared" si="8"/>
        <v>0</v>
      </c>
      <c r="J402" s="14"/>
    </row>
    <row r="403" spans="1:10" ht="35.1" hidden="1" customHeight="1">
      <c r="A403" s="13"/>
      <c r="B403" s="1"/>
      <c r="C403" s="36"/>
      <c r="D403" s="138"/>
      <c r="E403" s="267"/>
      <c r="F403" s="262"/>
      <c r="G403" s="41" t="str">
        <f>VLOOKUP(C403,'[2]Acha Air Sales Price List'!$B$1:$D$65536,3,FALSE)</f>
        <v>Exchange rate :</v>
      </c>
      <c r="H403" s="21">
        <f>ROUND(IF(ISBLANK(C403),0,VLOOKUP(C403,'[2]Acha Air Sales Price List'!$B$1:$X$65536,12,FALSE)*$M$14),2)</f>
        <v>0</v>
      </c>
      <c r="I403" s="22">
        <f t="shared" si="8"/>
        <v>0</v>
      </c>
      <c r="J403" s="14"/>
    </row>
    <row r="404" spans="1:10" ht="35.1" hidden="1" customHeight="1">
      <c r="A404" s="13"/>
      <c r="B404" s="1"/>
      <c r="C404" s="36"/>
      <c r="D404" s="138"/>
      <c r="E404" s="267"/>
      <c r="F404" s="262"/>
      <c r="G404" s="41" t="str">
        <f>VLOOKUP(C404,'[2]Acha Air Sales Price List'!$B$1:$D$65536,3,FALSE)</f>
        <v>Exchange rate :</v>
      </c>
      <c r="H404" s="21">
        <f>ROUND(IF(ISBLANK(C404),0,VLOOKUP(C404,'[2]Acha Air Sales Price List'!$B$1:$X$65536,12,FALSE)*$M$14),2)</f>
        <v>0</v>
      </c>
      <c r="I404" s="22">
        <f t="shared" si="8"/>
        <v>0</v>
      </c>
      <c r="J404" s="14"/>
    </row>
    <row r="405" spans="1:10" ht="35.1" hidden="1" customHeight="1">
      <c r="A405" s="13"/>
      <c r="B405" s="1"/>
      <c r="C405" s="36"/>
      <c r="D405" s="138"/>
      <c r="E405" s="267"/>
      <c r="F405" s="262"/>
      <c r="G405" s="41" t="str">
        <f>VLOOKUP(C405,'[2]Acha Air Sales Price List'!$B$1:$D$65536,3,FALSE)</f>
        <v>Exchange rate :</v>
      </c>
      <c r="H405" s="21">
        <f>ROUND(IF(ISBLANK(C405),0,VLOOKUP(C405,'[2]Acha Air Sales Price List'!$B$1:$X$65536,12,FALSE)*$M$14),2)</f>
        <v>0</v>
      </c>
      <c r="I405" s="22">
        <f t="shared" si="8"/>
        <v>0</v>
      </c>
      <c r="J405" s="14"/>
    </row>
    <row r="406" spans="1:10" ht="35.1" hidden="1" customHeight="1">
      <c r="A406" s="13"/>
      <c r="B406" s="1"/>
      <c r="C406" s="36"/>
      <c r="D406" s="138"/>
      <c r="E406" s="267"/>
      <c r="F406" s="262"/>
      <c r="G406" s="41" t="str">
        <f>VLOOKUP(C406,'[2]Acha Air Sales Price List'!$B$1:$D$65536,3,FALSE)</f>
        <v>Exchange rate :</v>
      </c>
      <c r="H406" s="21">
        <f>ROUND(IF(ISBLANK(C406),0,VLOOKUP(C406,'[2]Acha Air Sales Price List'!$B$1:$X$65536,12,FALSE)*$M$14),2)</f>
        <v>0</v>
      </c>
      <c r="I406" s="22">
        <f t="shared" si="8"/>
        <v>0</v>
      </c>
      <c r="J406" s="14"/>
    </row>
    <row r="407" spans="1:10" ht="35.1" hidden="1" customHeight="1">
      <c r="A407" s="13"/>
      <c r="B407" s="1"/>
      <c r="C407" s="36"/>
      <c r="D407" s="138"/>
      <c r="E407" s="267"/>
      <c r="F407" s="262"/>
      <c r="G407" s="41" t="str">
        <f>VLOOKUP(C407,'[2]Acha Air Sales Price List'!$B$1:$D$65536,3,FALSE)</f>
        <v>Exchange rate :</v>
      </c>
      <c r="H407" s="21">
        <f>ROUND(IF(ISBLANK(C407),0,VLOOKUP(C407,'[2]Acha Air Sales Price List'!$B$1:$X$65536,12,FALSE)*$M$14),2)</f>
        <v>0</v>
      </c>
      <c r="I407" s="22">
        <f t="shared" si="8"/>
        <v>0</v>
      </c>
      <c r="J407" s="14"/>
    </row>
    <row r="408" spans="1:10" ht="35.1" hidden="1" customHeight="1">
      <c r="A408" s="13"/>
      <c r="B408" s="1"/>
      <c r="C408" s="36"/>
      <c r="D408" s="138"/>
      <c r="E408" s="267"/>
      <c r="F408" s="262"/>
      <c r="G408" s="41" t="str">
        <f>VLOOKUP(C408,'[2]Acha Air Sales Price List'!$B$1:$D$65536,3,FALSE)</f>
        <v>Exchange rate :</v>
      </c>
      <c r="H408" s="21">
        <f>ROUND(IF(ISBLANK(C408),0,VLOOKUP(C408,'[2]Acha Air Sales Price List'!$B$1:$X$65536,12,FALSE)*$M$14),2)</f>
        <v>0</v>
      </c>
      <c r="I408" s="22">
        <f t="shared" si="8"/>
        <v>0</v>
      </c>
      <c r="J408" s="14"/>
    </row>
    <row r="409" spans="1:10" ht="35.1" hidden="1" customHeight="1">
      <c r="A409" s="13"/>
      <c r="B409" s="1"/>
      <c r="C409" s="36"/>
      <c r="D409" s="138"/>
      <c r="E409" s="267"/>
      <c r="F409" s="262"/>
      <c r="G409" s="41" t="str">
        <f>VLOOKUP(C409,'[2]Acha Air Sales Price List'!$B$1:$D$65536,3,FALSE)</f>
        <v>Exchange rate :</v>
      </c>
      <c r="H409" s="21">
        <f>ROUND(IF(ISBLANK(C409),0,VLOOKUP(C409,'[2]Acha Air Sales Price List'!$B$1:$X$65536,12,FALSE)*$M$14),2)</f>
        <v>0</v>
      </c>
      <c r="I409" s="22">
        <f t="shared" si="8"/>
        <v>0</v>
      </c>
      <c r="J409" s="14"/>
    </row>
    <row r="410" spans="1:10" ht="35.1" hidden="1" customHeight="1">
      <c r="A410" s="13"/>
      <c r="B410" s="1"/>
      <c r="C410" s="36"/>
      <c r="D410" s="138"/>
      <c r="E410" s="267"/>
      <c r="F410" s="262"/>
      <c r="G410" s="41" t="str">
        <f>VLOOKUP(C410,'[2]Acha Air Sales Price List'!$B$1:$D$65536,3,FALSE)</f>
        <v>Exchange rate :</v>
      </c>
      <c r="H410" s="21">
        <f>ROUND(IF(ISBLANK(C410),0,VLOOKUP(C410,'[2]Acha Air Sales Price List'!$B$1:$X$65536,12,FALSE)*$M$14),2)</f>
        <v>0</v>
      </c>
      <c r="I410" s="22">
        <f t="shared" si="8"/>
        <v>0</v>
      </c>
      <c r="J410" s="14"/>
    </row>
    <row r="411" spans="1:10" ht="35.1" hidden="1" customHeight="1">
      <c r="A411" s="13"/>
      <c r="B411" s="1"/>
      <c r="C411" s="36"/>
      <c r="D411" s="138"/>
      <c r="E411" s="267"/>
      <c r="F411" s="262"/>
      <c r="G411" s="41" t="str">
        <f>VLOOKUP(C411,'[2]Acha Air Sales Price List'!$B$1:$D$65536,3,FALSE)</f>
        <v>Exchange rate :</v>
      </c>
      <c r="H411" s="21">
        <f>ROUND(IF(ISBLANK(C411),0,VLOOKUP(C411,'[2]Acha Air Sales Price List'!$B$1:$X$65536,12,FALSE)*$M$14),2)</f>
        <v>0</v>
      </c>
      <c r="I411" s="22">
        <f t="shared" si="8"/>
        <v>0</v>
      </c>
      <c r="J411" s="14"/>
    </row>
    <row r="412" spans="1:10" ht="35.1" hidden="1" customHeight="1">
      <c r="A412" s="13"/>
      <c r="B412" s="1"/>
      <c r="C412" s="37"/>
      <c r="D412" s="119"/>
      <c r="E412" s="267"/>
      <c r="F412" s="262"/>
      <c r="G412" s="41" t="str">
        <f>VLOOKUP(C412,'[2]Acha Air Sales Price List'!$B$1:$D$65536,3,FALSE)</f>
        <v>Exchange rate :</v>
      </c>
      <c r="H412" s="21">
        <f>ROUND(IF(ISBLANK(C412),0,VLOOKUP(C412,'[2]Acha Air Sales Price List'!$B$1:$X$65536,12,FALSE)*$M$14),2)</f>
        <v>0</v>
      </c>
      <c r="I412" s="22">
        <f t="shared" si="8"/>
        <v>0</v>
      </c>
      <c r="J412" s="14"/>
    </row>
    <row r="413" spans="1:10" ht="35.1" hidden="1" customHeight="1">
      <c r="A413" s="13"/>
      <c r="B413" s="1"/>
      <c r="C413" s="37"/>
      <c r="D413" s="119"/>
      <c r="E413" s="267"/>
      <c r="F413" s="262"/>
      <c r="G413" s="41" t="str">
        <f>VLOOKUP(C413,'[2]Acha Air Sales Price List'!$B$1:$D$65536,3,FALSE)</f>
        <v>Exchange rate :</v>
      </c>
      <c r="H413" s="21">
        <f>ROUND(IF(ISBLANK(C413),0,VLOOKUP(C413,'[2]Acha Air Sales Price List'!$B$1:$X$65536,12,FALSE)*$M$14),2)</f>
        <v>0</v>
      </c>
      <c r="I413" s="22">
        <f t="shared" si="8"/>
        <v>0</v>
      </c>
      <c r="J413" s="14"/>
    </row>
    <row r="414" spans="1:10" ht="35.1" hidden="1" customHeight="1">
      <c r="A414" s="13"/>
      <c r="B414" s="1"/>
      <c r="C414" s="36"/>
      <c r="D414" s="138"/>
      <c r="E414" s="267"/>
      <c r="F414" s="262"/>
      <c r="G414" s="41" t="str">
        <f>VLOOKUP(C414,'[2]Acha Air Sales Price List'!$B$1:$D$65536,3,FALSE)</f>
        <v>Exchange rate :</v>
      </c>
      <c r="H414" s="21">
        <f>ROUND(IF(ISBLANK(C414),0,VLOOKUP(C414,'[2]Acha Air Sales Price List'!$B$1:$X$65536,12,FALSE)*$M$14),2)</f>
        <v>0</v>
      </c>
      <c r="I414" s="22">
        <f t="shared" si="8"/>
        <v>0</v>
      </c>
      <c r="J414" s="14"/>
    </row>
    <row r="415" spans="1:10" ht="35.1" hidden="1" customHeight="1">
      <c r="A415" s="13"/>
      <c r="B415" s="1"/>
      <c r="C415" s="36"/>
      <c r="D415" s="138"/>
      <c r="E415" s="267"/>
      <c r="F415" s="262"/>
      <c r="G415" s="41" t="str">
        <f>VLOOKUP(C415,'[2]Acha Air Sales Price List'!$B$1:$D$65536,3,FALSE)</f>
        <v>Exchange rate :</v>
      </c>
      <c r="H415" s="21">
        <f>ROUND(IF(ISBLANK(C415),0,VLOOKUP(C415,'[2]Acha Air Sales Price List'!$B$1:$X$65536,12,FALSE)*$M$14),2)</f>
        <v>0</v>
      </c>
      <c r="I415" s="22">
        <f t="shared" si="8"/>
        <v>0</v>
      </c>
      <c r="J415" s="14"/>
    </row>
    <row r="416" spans="1:10" ht="35.1" hidden="1" customHeight="1">
      <c r="A416" s="13"/>
      <c r="B416" s="1"/>
      <c r="C416" s="36"/>
      <c r="D416" s="138"/>
      <c r="E416" s="267"/>
      <c r="F416" s="262"/>
      <c r="G416" s="41" t="str">
        <f>VLOOKUP(C416,'[2]Acha Air Sales Price List'!$B$1:$D$65536,3,FALSE)</f>
        <v>Exchange rate :</v>
      </c>
      <c r="H416" s="21">
        <f>ROUND(IF(ISBLANK(C416),0,VLOOKUP(C416,'[2]Acha Air Sales Price List'!$B$1:$X$65536,12,FALSE)*$M$14),2)</f>
        <v>0</v>
      </c>
      <c r="I416" s="22">
        <f t="shared" si="8"/>
        <v>0</v>
      </c>
      <c r="J416" s="14"/>
    </row>
    <row r="417" spans="1:10" ht="35.1" hidden="1" customHeight="1">
      <c r="A417" s="13"/>
      <c r="B417" s="1"/>
      <c r="C417" s="36"/>
      <c r="D417" s="138"/>
      <c r="E417" s="267"/>
      <c r="F417" s="262"/>
      <c r="G417" s="41" t="str">
        <f>VLOOKUP(C417,'[2]Acha Air Sales Price List'!$B$1:$D$65536,3,FALSE)</f>
        <v>Exchange rate :</v>
      </c>
      <c r="H417" s="21">
        <f>ROUND(IF(ISBLANK(C417),0,VLOOKUP(C417,'[2]Acha Air Sales Price List'!$B$1:$X$65536,12,FALSE)*$M$14),2)</f>
        <v>0</v>
      </c>
      <c r="I417" s="22">
        <f t="shared" si="8"/>
        <v>0</v>
      </c>
      <c r="J417" s="14"/>
    </row>
    <row r="418" spans="1:10" ht="35.1" hidden="1" customHeight="1">
      <c r="A418" s="13"/>
      <c r="B418" s="1"/>
      <c r="C418" s="36"/>
      <c r="D418" s="138"/>
      <c r="E418" s="267"/>
      <c r="F418" s="262"/>
      <c r="G418" s="41" t="str">
        <f>VLOOKUP(C418,'[2]Acha Air Sales Price List'!$B$1:$D$65536,3,FALSE)</f>
        <v>Exchange rate :</v>
      </c>
      <c r="H418" s="21">
        <f>ROUND(IF(ISBLANK(C418),0,VLOOKUP(C418,'[2]Acha Air Sales Price List'!$B$1:$X$65536,12,FALSE)*$M$14),2)</f>
        <v>0</v>
      </c>
      <c r="I418" s="22">
        <f t="shared" si="8"/>
        <v>0</v>
      </c>
      <c r="J418" s="14"/>
    </row>
    <row r="419" spans="1:10" ht="35.1" hidden="1" customHeight="1">
      <c r="A419" s="13"/>
      <c r="B419" s="1"/>
      <c r="C419" s="36"/>
      <c r="D419" s="138"/>
      <c r="E419" s="267"/>
      <c r="F419" s="262"/>
      <c r="G419" s="41" t="str">
        <f>VLOOKUP(C419,'[2]Acha Air Sales Price List'!$B$1:$D$65536,3,FALSE)</f>
        <v>Exchange rate :</v>
      </c>
      <c r="H419" s="21">
        <f>ROUND(IF(ISBLANK(C419),0,VLOOKUP(C419,'[2]Acha Air Sales Price List'!$B$1:$X$65536,12,FALSE)*$M$14),2)</f>
        <v>0</v>
      </c>
      <c r="I419" s="22">
        <f t="shared" si="8"/>
        <v>0</v>
      </c>
      <c r="J419" s="14"/>
    </row>
    <row r="420" spans="1:10" ht="35.1" hidden="1" customHeight="1">
      <c r="A420" s="13"/>
      <c r="B420" s="1"/>
      <c r="C420" s="36"/>
      <c r="D420" s="138"/>
      <c r="E420" s="267"/>
      <c r="F420" s="262"/>
      <c r="G420" s="41" t="str">
        <f>VLOOKUP(C420,'[2]Acha Air Sales Price List'!$B$1:$D$65536,3,FALSE)</f>
        <v>Exchange rate :</v>
      </c>
      <c r="H420" s="21">
        <f>ROUND(IF(ISBLANK(C420),0,VLOOKUP(C420,'[2]Acha Air Sales Price List'!$B$1:$X$65536,12,FALSE)*$M$14),2)</f>
        <v>0</v>
      </c>
      <c r="I420" s="22">
        <f t="shared" si="8"/>
        <v>0</v>
      </c>
      <c r="J420" s="14"/>
    </row>
    <row r="421" spans="1:10" ht="35.1" hidden="1" customHeight="1">
      <c r="A421" s="13"/>
      <c r="B421" s="1"/>
      <c r="C421" s="36"/>
      <c r="D421" s="138"/>
      <c r="E421" s="267"/>
      <c r="F421" s="262"/>
      <c r="G421" s="41" t="str">
        <f>VLOOKUP(C421,'[2]Acha Air Sales Price List'!$B$1:$D$65536,3,FALSE)</f>
        <v>Exchange rate :</v>
      </c>
      <c r="H421" s="21">
        <f>ROUND(IF(ISBLANK(C421),0,VLOOKUP(C421,'[2]Acha Air Sales Price List'!$B$1:$X$65536,12,FALSE)*$M$14),2)</f>
        <v>0</v>
      </c>
      <c r="I421" s="22">
        <f t="shared" si="8"/>
        <v>0</v>
      </c>
      <c r="J421" s="14"/>
    </row>
    <row r="422" spans="1:10" ht="35.1" hidden="1" customHeight="1">
      <c r="A422" s="13"/>
      <c r="B422" s="1"/>
      <c r="C422" s="36"/>
      <c r="D422" s="138"/>
      <c r="E422" s="267"/>
      <c r="F422" s="262"/>
      <c r="G422" s="41" t="str">
        <f>VLOOKUP(C422,'[2]Acha Air Sales Price List'!$B$1:$D$65536,3,FALSE)</f>
        <v>Exchange rate :</v>
      </c>
      <c r="H422" s="21">
        <f>ROUND(IF(ISBLANK(C422),0,VLOOKUP(C422,'[2]Acha Air Sales Price List'!$B$1:$X$65536,12,FALSE)*$M$14),2)</f>
        <v>0</v>
      </c>
      <c r="I422" s="22">
        <f t="shared" si="8"/>
        <v>0</v>
      </c>
      <c r="J422" s="14"/>
    </row>
    <row r="423" spans="1:10" ht="35.1" hidden="1" customHeight="1">
      <c r="A423" s="13"/>
      <c r="B423" s="1"/>
      <c r="C423" s="36"/>
      <c r="D423" s="138"/>
      <c r="E423" s="267"/>
      <c r="F423" s="262"/>
      <c r="G423" s="41" t="str">
        <f>VLOOKUP(C423,'[2]Acha Air Sales Price List'!$B$1:$D$65536,3,FALSE)</f>
        <v>Exchange rate :</v>
      </c>
      <c r="H423" s="21">
        <f>ROUND(IF(ISBLANK(C423),0,VLOOKUP(C423,'[2]Acha Air Sales Price List'!$B$1:$X$65536,12,FALSE)*$M$14),2)</f>
        <v>0</v>
      </c>
      <c r="I423" s="22">
        <f t="shared" si="8"/>
        <v>0</v>
      </c>
      <c r="J423" s="14"/>
    </row>
    <row r="424" spans="1:10" ht="35.1" hidden="1" customHeight="1">
      <c r="A424" s="13"/>
      <c r="B424" s="1"/>
      <c r="C424" s="37"/>
      <c r="D424" s="119"/>
      <c r="E424" s="267"/>
      <c r="F424" s="262"/>
      <c r="G424" s="41" t="str">
        <f>VLOOKUP(C424,'[2]Acha Air Sales Price List'!$B$1:$D$65536,3,FALSE)</f>
        <v>Exchange rate :</v>
      </c>
      <c r="H424" s="21">
        <f>ROUND(IF(ISBLANK(C424),0,VLOOKUP(C424,'[2]Acha Air Sales Price List'!$B$1:$X$65536,12,FALSE)*$M$14),2)</f>
        <v>0</v>
      </c>
      <c r="I424" s="22">
        <f t="shared" si="8"/>
        <v>0</v>
      </c>
      <c r="J424" s="14"/>
    </row>
    <row r="425" spans="1:10" ht="35.1" hidden="1" customHeight="1">
      <c r="A425" s="13"/>
      <c r="B425" s="1"/>
      <c r="C425" s="36"/>
      <c r="D425" s="138"/>
      <c r="E425" s="267"/>
      <c r="F425" s="262"/>
      <c r="G425" s="41" t="str">
        <f>VLOOKUP(C425,'[2]Acha Air Sales Price List'!$B$1:$D$65536,3,FALSE)</f>
        <v>Exchange rate :</v>
      </c>
      <c r="H425" s="21">
        <f>ROUND(IF(ISBLANK(C425),0,VLOOKUP(C425,'[2]Acha Air Sales Price List'!$B$1:$X$65536,12,FALSE)*$M$14),2)</f>
        <v>0</v>
      </c>
      <c r="I425" s="22">
        <f t="shared" si="8"/>
        <v>0</v>
      </c>
      <c r="J425" s="14"/>
    </row>
    <row r="426" spans="1:10" ht="35.1" hidden="1" customHeight="1">
      <c r="A426" s="13"/>
      <c r="B426" s="1"/>
      <c r="C426" s="36"/>
      <c r="D426" s="138"/>
      <c r="E426" s="267"/>
      <c r="F426" s="262"/>
      <c r="G426" s="41" t="str">
        <f>VLOOKUP(C426,'[2]Acha Air Sales Price List'!$B$1:$D$65536,3,FALSE)</f>
        <v>Exchange rate :</v>
      </c>
      <c r="H426" s="21">
        <f>ROUND(IF(ISBLANK(C426),0,VLOOKUP(C426,'[2]Acha Air Sales Price List'!$B$1:$X$65536,12,FALSE)*$M$14),2)</f>
        <v>0</v>
      </c>
      <c r="I426" s="22">
        <f t="shared" si="8"/>
        <v>0</v>
      </c>
      <c r="J426" s="14"/>
    </row>
    <row r="427" spans="1:10" ht="35.1" hidden="1" customHeight="1">
      <c r="A427" s="13"/>
      <c r="B427" s="1"/>
      <c r="C427" s="36"/>
      <c r="D427" s="138"/>
      <c r="E427" s="267"/>
      <c r="F427" s="262"/>
      <c r="G427" s="41" t="str">
        <f>VLOOKUP(C427,'[2]Acha Air Sales Price List'!$B$1:$D$65536,3,FALSE)</f>
        <v>Exchange rate :</v>
      </c>
      <c r="H427" s="21">
        <f>ROUND(IF(ISBLANK(C427),0,VLOOKUP(C427,'[2]Acha Air Sales Price List'!$B$1:$X$65536,12,FALSE)*$M$14),2)</f>
        <v>0</v>
      </c>
      <c r="I427" s="22">
        <f t="shared" si="8"/>
        <v>0</v>
      </c>
      <c r="J427" s="14"/>
    </row>
    <row r="428" spans="1:10" ht="35.1" hidden="1" customHeight="1">
      <c r="A428" s="13"/>
      <c r="B428" s="1"/>
      <c r="C428" s="36"/>
      <c r="D428" s="138"/>
      <c r="E428" s="267"/>
      <c r="F428" s="262"/>
      <c r="G428" s="41" t="str">
        <f>VLOOKUP(C428,'[2]Acha Air Sales Price List'!$B$1:$D$65536,3,FALSE)</f>
        <v>Exchange rate :</v>
      </c>
      <c r="H428" s="21">
        <f>ROUND(IF(ISBLANK(C428),0,VLOOKUP(C428,'[2]Acha Air Sales Price List'!$B$1:$X$65536,12,FALSE)*$M$14),2)</f>
        <v>0</v>
      </c>
      <c r="I428" s="22">
        <f t="shared" si="8"/>
        <v>0</v>
      </c>
      <c r="J428" s="14"/>
    </row>
    <row r="429" spans="1:10" ht="35.1" hidden="1" customHeight="1">
      <c r="A429" s="13"/>
      <c r="B429" s="1"/>
      <c r="C429" s="36"/>
      <c r="D429" s="138"/>
      <c r="E429" s="267"/>
      <c r="F429" s="262"/>
      <c r="G429" s="41" t="str">
        <f>VLOOKUP(C429,'[2]Acha Air Sales Price List'!$B$1:$D$65536,3,FALSE)</f>
        <v>Exchange rate :</v>
      </c>
      <c r="H429" s="21">
        <f>ROUND(IF(ISBLANK(C429),0,VLOOKUP(C429,'[2]Acha Air Sales Price List'!$B$1:$X$65536,12,FALSE)*$M$14),2)</f>
        <v>0</v>
      </c>
      <c r="I429" s="22">
        <f t="shared" si="8"/>
        <v>0</v>
      </c>
      <c r="J429" s="14"/>
    </row>
    <row r="430" spans="1:10" ht="35.1" hidden="1" customHeight="1">
      <c r="A430" s="13"/>
      <c r="B430" s="1"/>
      <c r="C430" s="36"/>
      <c r="D430" s="138"/>
      <c r="E430" s="267"/>
      <c r="F430" s="262"/>
      <c r="G430" s="41" t="str">
        <f>VLOOKUP(C430,'[2]Acha Air Sales Price List'!$B$1:$D$65536,3,FALSE)</f>
        <v>Exchange rate :</v>
      </c>
      <c r="H430" s="21">
        <f>ROUND(IF(ISBLANK(C430),0,VLOOKUP(C430,'[2]Acha Air Sales Price List'!$B$1:$X$65536,12,FALSE)*$M$14),2)</f>
        <v>0</v>
      </c>
      <c r="I430" s="22">
        <f t="shared" si="8"/>
        <v>0</v>
      </c>
      <c r="J430" s="14"/>
    </row>
    <row r="431" spans="1:10" ht="35.1" hidden="1" customHeight="1">
      <c r="A431" s="13"/>
      <c r="B431" s="1"/>
      <c r="C431" s="36"/>
      <c r="D431" s="138"/>
      <c r="E431" s="267"/>
      <c r="F431" s="262"/>
      <c r="G431" s="41" t="str">
        <f>VLOOKUP(C431,'[2]Acha Air Sales Price List'!$B$1:$D$65536,3,FALSE)</f>
        <v>Exchange rate :</v>
      </c>
      <c r="H431" s="21">
        <f>ROUND(IF(ISBLANK(C431),0,VLOOKUP(C431,'[2]Acha Air Sales Price List'!$B$1:$X$65536,12,FALSE)*$M$14),2)</f>
        <v>0</v>
      </c>
      <c r="I431" s="22">
        <f t="shared" si="8"/>
        <v>0</v>
      </c>
      <c r="J431" s="14"/>
    </row>
    <row r="432" spans="1:10" ht="35.1" hidden="1" customHeight="1">
      <c r="A432" s="13"/>
      <c r="B432" s="1"/>
      <c r="C432" s="36"/>
      <c r="D432" s="138"/>
      <c r="E432" s="267"/>
      <c r="F432" s="262"/>
      <c r="G432" s="41" t="str">
        <f>VLOOKUP(C432,'[2]Acha Air Sales Price List'!$B$1:$D$65536,3,FALSE)</f>
        <v>Exchange rate :</v>
      </c>
      <c r="H432" s="21">
        <f>ROUND(IF(ISBLANK(C432),0,VLOOKUP(C432,'[2]Acha Air Sales Price List'!$B$1:$X$65536,12,FALSE)*$M$14),2)</f>
        <v>0</v>
      </c>
      <c r="I432" s="22">
        <f t="shared" si="8"/>
        <v>0</v>
      </c>
      <c r="J432" s="14"/>
    </row>
    <row r="433" spans="1:10" ht="35.1" hidden="1" customHeight="1">
      <c r="A433" s="13"/>
      <c r="B433" s="1"/>
      <c r="C433" s="36"/>
      <c r="D433" s="138"/>
      <c r="E433" s="267"/>
      <c r="F433" s="262"/>
      <c r="G433" s="41" t="str">
        <f>VLOOKUP(C433,'[2]Acha Air Sales Price List'!$B$1:$D$65536,3,FALSE)</f>
        <v>Exchange rate :</v>
      </c>
      <c r="H433" s="21">
        <f>ROUND(IF(ISBLANK(C433),0,VLOOKUP(C433,'[2]Acha Air Sales Price List'!$B$1:$X$65536,12,FALSE)*$M$14),2)</f>
        <v>0</v>
      </c>
      <c r="I433" s="22">
        <f t="shared" si="8"/>
        <v>0</v>
      </c>
      <c r="J433" s="14"/>
    </row>
    <row r="434" spans="1:10" ht="35.1" hidden="1" customHeight="1">
      <c r="A434" s="13"/>
      <c r="B434" s="1"/>
      <c r="C434" s="36"/>
      <c r="D434" s="138"/>
      <c r="E434" s="267"/>
      <c r="F434" s="262"/>
      <c r="G434" s="41" t="str">
        <f>VLOOKUP(C434,'[2]Acha Air Sales Price List'!$B$1:$D$65536,3,FALSE)</f>
        <v>Exchange rate :</v>
      </c>
      <c r="H434" s="21">
        <f>ROUND(IF(ISBLANK(C434),0,VLOOKUP(C434,'[2]Acha Air Sales Price List'!$B$1:$X$65536,12,FALSE)*$M$14),2)</f>
        <v>0</v>
      </c>
      <c r="I434" s="22">
        <f t="shared" si="8"/>
        <v>0</v>
      </c>
      <c r="J434" s="14"/>
    </row>
    <row r="435" spans="1:10" ht="35.1" hidden="1" customHeight="1">
      <c r="A435" s="13"/>
      <c r="B435" s="1"/>
      <c r="C435" s="36"/>
      <c r="D435" s="138"/>
      <c r="E435" s="267"/>
      <c r="F435" s="262"/>
      <c r="G435" s="41" t="str">
        <f>VLOOKUP(C435,'[2]Acha Air Sales Price List'!$B$1:$D$65536,3,FALSE)</f>
        <v>Exchange rate :</v>
      </c>
      <c r="H435" s="21">
        <f>ROUND(IF(ISBLANK(C435),0,VLOOKUP(C435,'[2]Acha Air Sales Price List'!$B$1:$X$65536,12,FALSE)*$M$14),2)</f>
        <v>0</v>
      </c>
      <c r="I435" s="22">
        <f t="shared" si="8"/>
        <v>0</v>
      </c>
      <c r="J435" s="14"/>
    </row>
    <row r="436" spans="1:10" ht="35.1" hidden="1" customHeight="1">
      <c r="A436" s="13"/>
      <c r="B436" s="1"/>
      <c r="C436" s="36"/>
      <c r="D436" s="138"/>
      <c r="E436" s="267"/>
      <c r="F436" s="262"/>
      <c r="G436" s="41" t="str">
        <f>VLOOKUP(C436,'[2]Acha Air Sales Price List'!$B$1:$D$65536,3,FALSE)</f>
        <v>Exchange rate :</v>
      </c>
      <c r="H436" s="21">
        <f>ROUND(IF(ISBLANK(C436),0,VLOOKUP(C436,'[2]Acha Air Sales Price List'!$B$1:$X$65536,12,FALSE)*$M$14),2)</f>
        <v>0</v>
      </c>
      <c r="I436" s="22">
        <f t="shared" si="8"/>
        <v>0</v>
      </c>
      <c r="J436" s="14"/>
    </row>
    <row r="437" spans="1:10" ht="35.1" hidden="1" customHeight="1">
      <c r="A437" s="13"/>
      <c r="B437" s="1"/>
      <c r="C437" s="36"/>
      <c r="D437" s="138"/>
      <c r="E437" s="267"/>
      <c r="F437" s="262"/>
      <c r="G437" s="41" t="str">
        <f>VLOOKUP(C437,'[2]Acha Air Sales Price List'!$B$1:$D$65536,3,FALSE)</f>
        <v>Exchange rate :</v>
      </c>
      <c r="H437" s="21">
        <f>ROUND(IF(ISBLANK(C437),0,VLOOKUP(C437,'[2]Acha Air Sales Price List'!$B$1:$X$65536,12,FALSE)*$M$14),2)</f>
        <v>0</v>
      </c>
      <c r="I437" s="22">
        <f t="shared" si="8"/>
        <v>0</v>
      </c>
      <c r="J437" s="14"/>
    </row>
    <row r="438" spans="1:10" ht="35.1" hidden="1" customHeight="1">
      <c r="A438" s="13"/>
      <c r="B438" s="1"/>
      <c r="C438" s="36"/>
      <c r="D438" s="138"/>
      <c r="E438" s="267"/>
      <c r="F438" s="262"/>
      <c r="G438" s="41" t="str">
        <f>VLOOKUP(C438,'[2]Acha Air Sales Price List'!$B$1:$D$65536,3,FALSE)</f>
        <v>Exchange rate :</v>
      </c>
      <c r="H438" s="21">
        <f>ROUND(IF(ISBLANK(C438),0,VLOOKUP(C438,'[2]Acha Air Sales Price List'!$B$1:$X$65536,12,FALSE)*$M$14),2)</f>
        <v>0</v>
      </c>
      <c r="I438" s="22">
        <f t="shared" si="8"/>
        <v>0</v>
      </c>
      <c r="J438" s="14"/>
    </row>
    <row r="439" spans="1:10" ht="35.1" hidden="1" customHeight="1">
      <c r="A439" s="13"/>
      <c r="B439" s="1"/>
      <c r="C439" s="36"/>
      <c r="D439" s="138"/>
      <c r="E439" s="267"/>
      <c r="F439" s="262"/>
      <c r="G439" s="41" t="str">
        <f>VLOOKUP(C439,'[2]Acha Air Sales Price List'!$B$1:$D$65536,3,FALSE)</f>
        <v>Exchange rate :</v>
      </c>
      <c r="H439" s="21">
        <f>ROUND(IF(ISBLANK(C439),0,VLOOKUP(C439,'[2]Acha Air Sales Price List'!$B$1:$X$65536,12,FALSE)*$M$14),2)</f>
        <v>0</v>
      </c>
      <c r="I439" s="22">
        <f t="shared" si="8"/>
        <v>0</v>
      </c>
      <c r="J439" s="14"/>
    </row>
    <row r="440" spans="1:10" ht="35.1" hidden="1" customHeight="1">
      <c r="A440" s="13"/>
      <c r="B440" s="1"/>
      <c r="C440" s="36"/>
      <c r="D440" s="138"/>
      <c r="E440" s="267"/>
      <c r="F440" s="262"/>
      <c r="G440" s="41" t="str">
        <f>VLOOKUP(C440,'[2]Acha Air Sales Price List'!$B$1:$D$65536,3,FALSE)</f>
        <v>Exchange rate :</v>
      </c>
      <c r="H440" s="21">
        <f>ROUND(IF(ISBLANK(C440),0,VLOOKUP(C440,'[2]Acha Air Sales Price List'!$B$1:$X$65536,12,FALSE)*$M$14),2)</f>
        <v>0</v>
      </c>
      <c r="I440" s="22">
        <f t="shared" si="8"/>
        <v>0</v>
      </c>
      <c r="J440" s="14"/>
    </row>
    <row r="441" spans="1:10" ht="35.1" hidden="1" customHeight="1">
      <c r="A441" s="13"/>
      <c r="B441" s="1"/>
      <c r="C441" s="36"/>
      <c r="D441" s="138"/>
      <c r="E441" s="267"/>
      <c r="F441" s="262"/>
      <c r="G441" s="41" t="str">
        <f>VLOOKUP(C441,'[2]Acha Air Sales Price List'!$B$1:$D$65536,3,FALSE)</f>
        <v>Exchange rate :</v>
      </c>
      <c r="H441" s="21">
        <f>ROUND(IF(ISBLANK(C441),0,VLOOKUP(C441,'[2]Acha Air Sales Price List'!$B$1:$X$65536,12,FALSE)*$M$14),2)</f>
        <v>0</v>
      </c>
      <c r="I441" s="22">
        <f t="shared" si="8"/>
        <v>0</v>
      </c>
      <c r="J441" s="14"/>
    </row>
    <row r="442" spans="1:10" ht="35.1" hidden="1" customHeight="1">
      <c r="A442" s="13"/>
      <c r="B442" s="1"/>
      <c r="C442" s="36"/>
      <c r="D442" s="138"/>
      <c r="E442" s="267"/>
      <c r="F442" s="262"/>
      <c r="G442" s="41" t="str">
        <f>VLOOKUP(C442,'[2]Acha Air Sales Price List'!$B$1:$D$65536,3,FALSE)</f>
        <v>Exchange rate :</v>
      </c>
      <c r="H442" s="21">
        <f>ROUND(IF(ISBLANK(C442),0,VLOOKUP(C442,'[2]Acha Air Sales Price List'!$B$1:$X$65536,12,FALSE)*$M$14),2)</f>
        <v>0</v>
      </c>
      <c r="I442" s="22">
        <f t="shared" si="8"/>
        <v>0</v>
      </c>
      <c r="J442" s="14"/>
    </row>
    <row r="443" spans="1:10" ht="35.1" hidden="1" customHeight="1">
      <c r="A443" s="13"/>
      <c r="B443" s="1"/>
      <c r="C443" s="36"/>
      <c r="D443" s="138"/>
      <c r="E443" s="267"/>
      <c r="F443" s="262"/>
      <c r="G443" s="41" t="str">
        <f>VLOOKUP(C443,'[2]Acha Air Sales Price List'!$B$1:$D$65536,3,FALSE)</f>
        <v>Exchange rate :</v>
      </c>
      <c r="H443" s="21">
        <f>ROUND(IF(ISBLANK(C443),0,VLOOKUP(C443,'[2]Acha Air Sales Price List'!$B$1:$X$65536,12,FALSE)*$M$14),2)</f>
        <v>0</v>
      </c>
      <c r="I443" s="22">
        <f t="shared" si="8"/>
        <v>0</v>
      </c>
      <c r="J443" s="14"/>
    </row>
    <row r="444" spans="1:10" ht="35.1" hidden="1" customHeight="1">
      <c r="A444" s="13"/>
      <c r="B444" s="1"/>
      <c r="C444" s="36"/>
      <c r="D444" s="138"/>
      <c r="E444" s="267"/>
      <c r="F444" s="262"/>
      <c r="G444" s="41" t="str">
        <f>VLOOKUP(C444,'[2]Acha Air Sales Price List'!$B$1:$D$65536,3,FALSE)</f>
        <v>Exchange rate :</v>
      </c>
      <c r="H444" s="21">
        <f>ROUND(IF(ISBLANK(C444),0,VLOOKUP(C444,'[2]Acha Air Sales Price List'!$B$1:$X$65536,12,FALSE)*$M$14),2)</f>
        <v>0</v>
      </c>
      <c r="I444" s="22">
        <f t="shared" si="8"/>
        <v>0</v>
      </c>
      <c r="J444" s="14"/>
    </row>
    <row r="445" spans="1:10" ht="35.1" hidden="1" customHeight="1">
      <c r="A445" s="13"/>
      <c r="B445" s="1"/>
      <c r="C445" s="36"/>
      <c r="D445" s="138"/>
      <c r="E445" s="267"/>
      <c r="F445" s="262"/>
      <c r="G445" s="41" t="str">
        <f>VLOOKUP(C445,'[2]Acha Air Sales Price List'!$B$1:$D$65536,3,FALSE)</f>
        <v>Exchange rate :</v>
      </c>
      <c r="H445" s="21">
        <f>ROUND(IF(ISBLANK(C445),0,VLOOKUP(C445,'[2]Acha Air Sales Price List'!$B$1:$X$65536,12,FALSE)*$M$14),2)</f>
        <v>0</v>
      </c>
      <c r="I445" s="22">
        <f t="shared" si="8"/>
        <v>0</v>
      </c>
      <c r="J445" s="14"/>
    </row>
    <row r="446" spans="1:10" ht="35.1" hidden="1" customHeight="1">
      <c r="A446" s="13"/>
      <c r="B446" s="1"/>
      <c r="C446" s="36"/>
      <c r="D446" s="138"/>
      <c r="E446" s="267"/>
      <c r="F446" s="262"/>
      <c r="G446" s="41" t="str">
        <f>VLOOKUP(C446,'[2]Acha Air Sales Price List'!$B$1:$D$65536,3,FALSE)</f>
        <v>Exchange rate :</v>
      </c>
      <c r="H446" s="21">
        <f>ROUND(IF(ISBLANK(C446),0,VLOOKUP(C446,'[2]Acha Air Sales Price List'!$B$1:$X$65536,12,FALSE)*$M$14),2)</f>
        <v>0</v>
      </c>
      <c r="I446" s="22">
        <f t="shared" si="8"/>
        <v>0</v>
      </c>
      <c r="J446" s="14"/>
    </row>
    <row r="447" spans="1:10" ht="35.1" hidden="1" customHeight="1">
      <c r="A447" s="13"/>
      <c r="B447" s="1"/>
      <c r="C447" s="36"/>
      <c r="D447" s="138"/>
      <c r="E447" s="267"/>
      <c r="F447" s="262"/>
      <c r="G447" s="41" t="str">
        <f>VLOOKUP(C447,'[2]Acha Air Sales Price List'!$B$1:$D$65536,3,FALSE)</f>
        <v>Exchange rate :</v>
      </c>
      <c r="H447" s="21">
        <f>ROUND(IF(ISBLANK(C447),0,VLOOKUP(C447,'[2]Acha Air Sales Price List'!$B$1:$X$65536,12,FALSE)*$M$14),2)</f>
        <v>0</v>
      </c>
      <c r="I447" s="22">
        <f t="shared" si="8"/>
        <v>0</v>
      </c>
      <c r="J447" s="14"/>
    </row>
    <row r="448" spans="1:10" ht="35.1" hidden="1" customHeight="1">
      <c r="A448" s="13"/>
      <c r="B448" s="1"/>
      <c r="C448" s="36"/>
      <c r="D448" s="138"/>
      <c r="E448" s="267"/>
      <c r="F448" s="262"/>
      <c r="G448" s="41" t="str">
        <f>VLOOKUP(C448,'[2]Acha Air Sales Price List'!$B$1:$D$65536,3,FALSE)</f>
        <v>Exchange rate :</v>
      </c>
      <c r="H448" s="21">
        <f>ROUND(IF(ISBLANK(C448),0,VLOOKUP(C448,'[2]Acha Air Sales Price List'!$B$1:$X$65536,12,FALSE)*$M$14),2)</f>
        <v>0</v>
      </c>
      <c r="I448" s="22">
        <f t="shared" si="8"/>
        <v>0</v>
      </c>
      <c r="J448" s="14"/>
    </row>
    <row r="449" spans="1:10" ht="35.1" hidden="1" customHeight="1">
      <c r="A449" s="13"/>
      <c r="B449" s="1"/>
      <c r="C449" s="36"/>
      <c r="D449" s="138"/>
      <c r="E449" s="267"/>
      <c r="F449" s="262"/>
      <c r="G449" s="41" t="str">
        <f>VLOOKUP(C449,'[2]Acha Air Sales Price List'!$B$1:$D$65536,3,FALSE)</f>
        <v>Exchange rate :</v>
      </c>
      <c r="H449" s="21">
        <f>ROUND(IF(ISBLANK(C449),0,VLOOKUP(C449,'[2]Acha Air Sales Price List'!$B$1:$X$65536,12,FALSE)*$M$14),2)</f>
        <v>0</v>
      </c>
      <c r="I449" s="22">
        <f t="shared" si="8"/>
        <v>0</v>
      </c>
      <c r="J449" s="14"/>
    </row>
    <row r="450" spans="1:10" ht="35.1" hidden="1" customHeight="1">
      <c r="A450" s="13"/>
      <c r="B450" s="1"/>
      <c r="C450" s="36"/>
      <c r="D450" s="138"/>
      <c r="E450" s="267"/>
      <c r="F450" s="262"/>
      <c r="G450" s="41" t="str">
        <f>VLOOKUP(C450,'[2]Acha Air Sales Price List'!$B$1:$D$65536,3,FALSE)</f>
        <v>Exchange rate :</v>
      </c>
      <c r="H450" s="21">
        <f>ROUND(IF(ISBLANK(C450),0,VLOOKUP(C450,'[2]Acha Air Sales Price List'!$B$1:$X$65536,12,FALSE)*$M$14),2)</f>
        <v>0</v>
      </c>
      <c r="I450" s="22">
        <f t="shared" si="8"/>
        <v>0</v>
      </c>
      <c r="J450" s="14"/>
    </row>
    <row r="451" spans="1:10" ht="35.1" hidden="1" customHeight="1">
      <c r="A451" s="13"/>
      <c r="B451" s="1"/>
      <c r="C451" s="36"/>
      <c r="D451" s="138"/>
      <c r="E451" s="267"/>
      <c r="F451" s="262"/>
      <c r="G451" s="41" t="str">
        <f>VLOOKUP(C451,'[2]Acha Air Sales Price List'!$B$1:$D$65536,3,FALSE)</f>
        <v>Exchange rate :</v>
      </c>
      <c r="H451" s="21">
        <f>ROUND(IF(ISBLANK(C451),0,VLOOKUP(C451,'[2]Acha Air Sales Price List'!$B$1:$X$65536,12,FALSE)*$M$14),2)</f>
        <v>0</v>
      </c>
      <c r="I451" s="22">
        <f t="shared" si="8"/>
        <v>0</v>
      </c>
      <c r="J451" s="14"/>
    </row>
    <row r="452" spans="1:10" ht="35.1" hidden="1" customHeight="1">
      <c r="A452" s="13"/>
      <c r="B452" s="1"/>
      <c r="C452" s="37"/>
      <c r="D452" s="119"/>
      <c r="E452" s="267"/>
      <c r="F452" s="262"/>
      <c r="G452" s="41" t="str">
        <f>VLOOKUP(C452,'[2]Acha Air Sales Price List'!$B$1:$D$65536,3,FALSE)</f>
        <v>Exchange rate :</v>
      </c>
      <c r="H452" s="21">
        <f>ROUND(IF(ISBLANK(C452),0,VLOOKUP(C452,'[2]Acha Air Sales Price List'!$B$1:$X$65536,12,FALSE)*$M$14),2)</f>
        <v>0</v>
      </c>
      <c r="I452" s="22">
        <f>ROUND(IF(ISNUMBER(B452), H452*B452, 0),5)</f>
        <v>0</v>
      </c>
      <c r="J452" s="14"/>
    </row>
    <row r="453" spans="1:10" ht="35.1" hidden="1" customHeight="1">
      <c r="A453" s="13"/>
      <c r="B453" s="1"/>
      <c r="C453" s="36"/>
      <c r="D453" s="138"/>
      <c r="E453" s="267"/>
      <c r="F453" s="262"/>
      <c r="G453" s="41" t="str">
        <f>VLOOKUP(C453,'[2]Acha Air Sales Price List'!$B$1:$D$65536,3,FALSE)</f>
        <v>Exchange rate :</v>
      </c>
      <c r="H453" s="21">
        <f>ROUND(IF(ISBLANK(C453),0,VLOOKUP(C453,'[2]Acha Air Sales Price List'!$B$1:$X$65536,12,FALSE)*$M$14),2)</f>
        <v>0</v>
      </c>
      <c r="I453" s="22">
        <f t="shared" ref="I453:I503" si="9">ROUND(IF(ISNUMBER(B453), H453*B453, 0),5)</f>
        <v>0</v>
      </c>
      <c r="J453" s="14"/>
    </row>
    <row r="454" spans="1:10" ht="35.1" hidden="1" customHeight="1">
      <c r="A454" s="13"/>
      <c r="B454" s="1"/>
      <c r="C454" s="36"/>
      <c r="D454" s="138"/>
      <c r="E454" s="267"/>
      <c r="F454" s="262"/>
      <c r="G454" s="41" t="str">
        <f>VLOOKUP(C454,'[2]Acha Air Sales Price List'!$B$1:$D$65536,3,FALSE)</f>
        <v>Exchange rate :</v>
      </c>
      <c r="H454" s="21">
        <f>ROUND(IF(ISBLANK(C454),0,VLOOKUP(C454,'[2]Acha Air Sales Price List'!$B$1:$X$65536,12,FALSE)*$M$14),2)</f>
        <v>0</v>
      </c>
      <c r="I454" s="22">
        <f t="shared" si="9"/>
        <v>0</v>
      </c>
      <c r="J454" s="14"/>
    </row>
    <row r="455" spans="1:10" ht="35.1" hidden="1" customHeight="1">
      <c r="A455" s="13"/>
      <c r="B455" s="1"/>
      <c r="C455" s="36"/>
      <c r="D455" s="138"/>
      <c r="E455" s="267"/>
      <c r="F455" s="262"/>
      <c r="G455" s="41" t="str">
        <f>VLOOKUP(C455,'[2]Acha Air Sales Price List'!$B$1:$D$65536,3,FALSE)</f>
        <v>Exchange rate :</v>
      </c>
      <c r="H455" s="21">
        <f>ROUND(IF(ISBLANK(C455),0,VLOOKUP(C455,'[2]Acha Air Sales Price List'!$B$1:$X$65536,12,FALSE)*$M$14),2)</f>
        <v>0</v>
      </c>
      <c r="I455" s="22">
        <f t="shared" si="9"/>
        <v>0</v>
      </c>
      <c r="J455" s="14"/>
    </row>
    <row r="456" spans="1:10" ht="35.1" hidden="1" customHeight="1">
      <c r="A456" s="13"/>
      <c r="B456" s="1"/>
      <c r="C456" s="36"/>
      <c r="D456" s="138"/>
      <c r="E456" s="267"/>
      <c r="F456" s="262"/>
      <c r="G456" s="41" t="str">
        <f>VLOOKUP(C456,'[2]Acha Air Sales Price List'!$B$1:$D$65536,3,FALSE)</f>
        <v>Exchange rate :</v>
      </c>
      <c r="H456" s="21">
        <f>ROUND(IF(ISBLANK(C456),0,VLOOKUP(C456,'[2]Acha Air Sales Price List'!$B$1:$X$65536,12,FALSE)*$M$14),2)</f>
        <v>0</v>
      </c>
      <c r="I456" s="22">
        <f t="shared" si="9"/>
        <v>0</v>
      </c>
      <c r="J456" s="14"/>
    </row>
    <row r="457" spans="1:10" ht="35.1" hidden="1" customHeight="1">
      <c r="A457" s="13"/>
      <c r="B457" s="1"/>
      <c r="C457" s="36"/>
      <c r="D457" s="138"/>
      <c r="E457" s="267"/>
      <c r="F457" s="262"/>
      <c r="G457" s="41" t="str">
        <f>VLOOKUP(C457,'[2]Acha Air Sales Price List'!$B$1:$D$65536,3,FALSE)</f>
        <v>Exchange rate :</v>
      </c>
      <c r="H457" s="21">
        <f>ROUND(IF(ISBLANK(C457),0,VLOOKUP(C457,'[2]Acha Air Sales Price List'!$B$1:$X$65536,12,FALSE)*$M$14),2)</f>
        <v>0</v>
      </c>
      <c r="I457" s="22">
        <f t="shared" si="9"/>
        <v>0</v>
      </c>
      <c r="J457" s="14"/>
    </row>
    <row r="458" spans="1:10" ht="35.1" hidden="1" customHeight="1">
      <c r="A458" s="13"/>
      <c r="B458" s="1"/>
      <c r="C458" s="36"/>
      <c r="D458" s="138"/>
      <c r="E458" s="267"/>
      <c r="F458" s="262"/>
      <c r="G458" s="41" t="str">
        <f>VLOOKUP(C458,'[2]Acha Air Sales Price List'!$B$1:$D$65536,3,FALSE)</f>
        <v>Exchange rate :</v>
      </c>
      <c r="H458" s="21">
        <f>ROUND(IF(ISBLANK(C458),0,VLOOKUP(C458,'[2]Acha Air Sales Price List'!$B$1:$X$65536,12,FALSE)*$M$14),2)</f>
        <v>0</v>
      </c>
      <c r="I458" s="22">
        <f t="shared" si="9"/>
        <v>0</v>
      </c>
      <c r="J458" s="14"/>
    </row>
    <row r="459" spans="1:10" ht="35.1" hidden="1" customHeight="1">
      <c r="A459" s="13"/>
      <c r="B459" s="1"/>
      <c r="C459" s="36"/>
      <c r="D459" s="138"/>
      <c r="E459" s="267"/>
      <c r="F459" s="262"/>
      <c r="G459" s="41" t="str">
        <f>VLOOKUP(C459,'[2]Acha Air Sales Price List'!$B$1:$D$65536,3,FALSE)</f>
        <v>Exchange rate :</v>
      </c>
      <c r="H459" s="21">
        <f>ROUND(IF(ISBLANK(C459),0,VLOOKUP(C459,'[2]Acha Air Sales Price List'!$B$1:$X$65536,12,FALSE)*$M$14),2)</f>
        <v>0</v>
      </c>
      <c r="I459" s="22">
        <f t="shared" si="9"/>
        <v>0</v>
      </c>
      <c r="J459" s="14"/>
    </row>
    <row r="460" spans="1:10" ht="35.1" hidden="1" customHeight="1">
      <c r="A460" s="13"/>
      <c r="B460" s="1"/>
      <c r="C460" s="36"/>
      <c r="D460" s="138"/>
      <c r="E460" s="267"/>
      <c r="F460" s="262"/>
      <c r="G460" s="41" t="str">
        <f>VLOOKUP(C460,'[2]Acha Air Sales Price List'!$B$1:$D$65536,3,FALSE)</f>
        <v>Exchange rate :</v>
      </c>
      <c r="H460" s="21">
        <f>ROUND(IF(ISBLANK(C460),0,VLOOKUP(C460,'[2]Acha Air Sales Price List'!$B$1:$X$65536,12,FALSE)*$M$14),2)</f>
        <v>0</v>
      </c>
      <c r="I460" s="22">
        <f t="shared" si="9"/>
        <v>0</v>
      </c>
      <c r="J460" s="14"/>
    </row>
    <row r="461" spans="1:10" ht="35.1" hidden="1" customHeight="1">
      <c r="A461" s="13"/>
      <c r="B461" s="1"/>
      <c r="C461" s="36"/>
      <c r="D461" s="138"/>
      <c r="E461" s="267"/>
      <c r="F461" s="262"/>
      <c r="G461" s="41" t="str">
        <f>VLOOKUP(C461,'[2]Acha Air Sales Price List'!$B$1:$D$65536,3,FALSE)</f>
        <v>Exchange rate :</v>
      </c>
      <c r="H461" s="21">
        <f>ROUND(IF(ISBLANK(C461),0,VLOOKUP(C461,'[2]Acha Air Sales Price List'!$B$1:$X$65536,12,FALSE)*$M$14),2)</f>
        <v>0</v>
      </c>
      <c r="I461" s="22">
        <f t="shared" si="9"/>
        <v>0</v>
      </c>
      <c r="J461" s="14"/>
    </row>
    <row r="462" spans="1:10" ht="35.1" hidden="1" customHeight="1">
      <c r="A462" s="13"/>
      <c r="B462" s="1"/>
      <c r="C462" s="36"/>
      <c r="D462" s="138"/>
      <c r="E462" s="267"/>
      <c r="F462" s="262"/>
      <c r="G462" s="41" t="str">
        <f>VLOOKUP(C462,'[2]Acha Air Sales Price List'!$B$1:$D$65536,3,FALSE)</f>
        <v>Exchange rate :</v>
      </c>
      <c r="H462" s="21">
        <f>ROUND(IF(ISBLANK(C462),0,VLOOKUP(C462,'[2]Acha Air Sales Price List'!$B$1:$X$65536,12,FALSE)*$M$14),2)</f>
        <v>0</v>
      </c>
      <c r="I462" s="22">
        <f t="shared" si="9"/>
        <v>0</v>
      </c>
      <c r="J462" s="14"/>
    </row>
    <row r="463" spans="1:10" ht="35.1" hidden="1" customHeight="1">
      <c r="A463" s="13"/>
      <c r="B463" s="1"/>
      <c r="C463" s="36"/>
      <c r="D463" s="138"/>
      <c r="E463" s="267"/>
      <c r="F463" s="262"/>
      <c r="G463" s="41" t="str">
        <f>VLOOKUP(C463,'[2]Acha Air Sales Price List'!$B$1:$D$65536,3,FALSE)</f>
        <v>Exchange rate :</v>
      </c>
      <c r="H463" s="21">
        <f>ROUND(IF(ISBLANK(C463),0,VLOOKUP(C463,'[2]Acha Air Sales Price List'!$B$1:$X$65536,12,FALSE)*$M$14),2)</f>
        <v>0</v>
      </c>
      <c r="I463" s="22">
        <f t="shared" si="9"/>
        <v>0</v>
      </c>
      <c r="J463" s="14"/>
    </row>
    <row r="464" spans="1:10" ht="35.1" hidden="1" customHeight="1">
      <c r="A464" s="13"/>
      <c r="B464" s="1"/>
      <c r="C464" s="36"/>
      <c r="D464" s="138"/>
      <c r="E464" s="267"/>
      <c r="F464" s="262"/>
      <c r="G464" s="41" t="str">
        <f>VLOOKUP(C464,'[2]Acha Air Sales Price List'!$B$1:$D$65536,3,FALSE)</f>
        <v>Exchange rate :</v>
      </c>
      <c r="H464" s="21">
        <f>ROUND(IF(ISBLANK(C464),0,VLOOKUP(C464,'[2]Acha Air Sales Price List'!$B$1:$X$65536,12,FALSE)*$M$14),2)</f>
        <v>0</v>
      </c>
      <c r="I464" s="22">
        <f t="shared" si="9"/>
        <v>0</v>
      </c>
      <c r="J464" s="14"/>
    </row>
    <row r="465" spans="1:10" ht="35.1" hidden="1" customHeight="1">
      <c r="A465" s="13"/>
      <c r="B465" s="1"/>
      <c r="C465" s="36"/>
      <c r="D465" s="138"/>
      <c r="E465" s="267"/>
      <c r="F465" s="262"/>
      <c r="G465" s="41" t="str">
        <f>VLOOKUP(C465,'[2]Acha Air Sales Price List'!$B$1:$D$65536,3,FALSE)</f>
        <v>Exchange rate :</v>
      </c>
      <c r="H465" s="21">
        <f>ROUND(IF(ISBLANK(C465),0,VLOOKUP(C465,'[2]Acha Air Sales Price List'!$B$1:$X$65536,12,FALSE)*$M$14),2)</f>
        <v>0</v>
      </c>
      <c r="I465" s="22">
        <f t="shared" si="9"/>
        <v>0</v>
      </c>
      <c r="J465" s="14"/>
    </row>
    <row r="466" spans="1:10" ht="35.1" hidden="1" customHeight="1">
      <c r="A466" s="13"/>
      <c r="B466" s="1"/>
      <c r="C466" s="36"/>
      <c r="D466" s="138"/>
      <c r="E466" s="267"/>
      <c r="F466" s="262"/>
      <c r="G466" s="41" t="str">
        <f>VLOOKUP(C466,'[2]Acha Air Sales Price List'!$B$1:$D$65536,3,FALSE)</f>
        <v>Exchange rate :</v>
      </c>
      <c r="H466" s="21">
        <f>ROUND(IF(ISBLANK(C466),0,VLOOKUP(C466,'[2]Acha Air Sales Price List'!$B$1:$X$65536,12,FALSE)*$M$14),2)</f>
        <v>0</v>
      </c>
      <c r="I466" s="22">
        <f t="shared" si="9"/>
        <v>0</v>
      </c>
      <c r="J466" s="14"/>
    </row>
    <row r="467" spans="1:10" ht="35.1" hidden="1" customHeight="1">
      <c r="A467" s="13"/>
      <c r="B467" s="1"/>
      <c r="C467" s="36"/>
      <c r="D467" s="138"/>
      <c r="E467" s="267"/>
      <c r="F467" s="262"/>
      <c r="G467" s="41" t="str">
        <f>VLOOKUP(C467,'[2]Acha Air Sales Price List'!$B$1:$D$65536,3,FALSE)</f>
        <v>Exchange rate :</v>
      </c>
      <c r="H467" s="21">
        <f>ROUND(IF(ISBLANK(C467),0,VLOOKUP(C467,'[2]Acha Air Sales Price List'!$B$1:$X$65536,12,FALSE)*$M$14),2)</f>
        <v>0</v>
      </c>
      <c r="I467" s="22">
        <f t="shared" si="9"/>
        <v>0</v>
      </c>
      <c r="J467" s="14"/>
    </row>
    <row r="468" spans="1:10" ht="35.1" hidden="1" customHeight="1">
      <c r="A468" s="13"/>
      <c r="B468" s="1"/>
      <c r="C468" s="36"/>
      <c r="D468" s="138"/>
      <c r="E468" s="267"/>
      <c r="F468" s="262"/>
      <c r="G468" s="41" t="str">
        <f>VLOOKUP(C468,'[2]Acha Air Sales Price List'!$B$1:$D$65536,3,FALSE)</f>
        <v>Exchange rate :</v>
      </c>
      <c r="H468" s="21">
        <f>ROUND(IF(ISBLANK(C468),0,VLOOKUP(C468,'[2]Acha Air Sales Price List'!$B$1:$X$65536,12,FALSE)*$M$14),2)</f>
        <v>0</v>
      </c>
      <c r="I468" s="22">
        <f t="shared" si="9"/>
        <v>0</v>
      </c>
      <c r="J468" s="14"/>
    </row>
    <row r="469" spans="1:10" ht="35.1" hidden="1" customHeight="1">
      <c r="A469" s="13"/>
      <c r="B469" s="1"/>
      <c r="C469" s="36"/>
      <c r="D469" s="138"/>
      <c r="E469" s="267"/>
      <c r="F469" s="262"/>
      <c r="G469" s="41" t="str">
        <f>VLOOKUP(C469,'[2]Acha Air Sales Price List'!$B$1:$D$65536,3,FALSE)</f>
        <v>Exchange rate :</v>
      </c>
      <c r="H469" s="21">
        <f>ROUND(IF(ISBLANK(C469),0,VLOOKUP(C469,'[2]Acha Air Sales Price List'!$B$1:$X$65536,12,FALSE)*$M$14),2)</f>
        <v>0</v>
      </c>
      <c r="I469" s="22">
        <f t="shared" si="9"/>
        <v>0</v>
      </c>
      <c r="J469" s="14"/>
    </row>
    <row r="470" spans="1:10" ht="35.1" hidden="1" customHeight="1">
      <c r="A470" s="13"/>
      <c r="B470" s="1"/>
      <c r="C470" s="36"/>
      <c r="D470" s="138"/>
      <c r="E470" s="267"/>
      <c r="F470" s="262"/>
      <c r="G470" s="41" t="str">
        <f>VLOOKUP(C470,'[2]Acha Air Sales Price List'!$B$1:$D$65536,3,FALSE)</f>
        <v>Exchange rate :</v>
      </c>
      <c r="H470" s="21">
        <f>ROUND(IF(ISBLANK(C470),0,VLOOKUP(C470,'[2]Acha Air Sales Price List'!$B$1:$X$65536,12,FALSE)*$M$14),2)</f>
        <v>0</v>
      </c>
      <c r="I470" s="22">
        <f t="shared" si="9"/>
        <v>0</v>
      </c>
      <c r="J470" s="14"/>
    </row>
    <row r="471" spans="1:10" ht="35.1" hidden="1" customHeight="1">
      <c r="A471" s="13"/>
      <c r="B471" s="1"/>
      <c r="C471" s="36"/>
      <c r="D471" s="138"/>
      <c r="E471" s="267"/>
      <c r="F471" s="262"/>
      <c r="G471" s="41" t="str">
        <f>VLOOKUP(C471,'[2]Acha Air Sales Price List'!$B$1:$D$65536,3,FALSE)</f>
        <v>Exchange rate :</v>
      </c>
      <c r="H471" s="21">
        <f>ROUND(IF(ISBLANK(C471),0,VLOOKUP(C471,'[2]Acha Air Sales Price List'!$B$1:$X$65536,12,FALSE)*$M$14),2)</f>
        <v>0</v>
      </c>
      <c r="I471" s="22">
        <f t="shared" si="9"/>
        <v>0</v>
      </c>
      <c r="J471" s="14"/>
    </row>
    <row r="472" spans="1:10" ht="35.1" hidden="1" customHeight="1">
      <c r="A472" s="13"/>
      <c r="B472" s="1"/>
      <c r="C472" s="36"/>
      <c r="D472" s="138"/>
      <c r="E472" s="267"/>
      <c r="F472" s="262"/>
      <c r="G472" s="41" t="str">
        <f>VLOOKUP(C472,'[2]Acha Air Sales Price List'!$B$1:$D$65536,3,FALSE)</f>
        <v>Exchange rate :</v>
      </c>
      <c r="H472" s="21">
        <f>ROUND(IF(ISBLANK(C472),0,VLOOKUP(C472,'[2]Acha Air Sales Price List'!$B$1:$X$65536,12,FALSE)*$M$14),2)</f>
        <v>0</v>
      </c>
      <c r="I472" s="22">
        <f t="shared" si="9"/>
        <v>0</v>
      </c>
      <c r="J472" s="14"/>
    </row>
    <row r="473" spans="1:10" ht="35.1" hidden="1" customHeight="1">
      <c r="A473" s="13"/>
      <c r="B473" s="1"/>
      <c r="C473" s="36"/>
      <c r="D473" s="138"/>
      <c r="E473" s="267"/>
      <c r="F473" s="262"/>
      <c r="G473" s="41" t="str">
        <f>VLOOKUP(C473,'[2]Acha Air Sales Price List'!$B$1:$D$65536,3,FALSE)</f>
        <v>Exchange rate :</v>
      </c>
      <c r="H473" s="21">
        <f>ROUND(IF(ISBLANK(C473),0,VLOOKUP(C473,'[2]Acha Air Sales Price List'!$B$1:$X$65536,12,FALSE)*$M$14),2)</f>
        <v>0</v>
      </c>
      <c r="I473" s="22">
        <f t="shared" si="9"/>
        <v>0</v>
      </c>
      <c r="J473" s="14"/>
    </row>
    <row r="474" spans="1:10" ht="35.1" hidden="1" customHeight="1">
      <c r="A474" s="13"/>
      <c r="B474" s="1"/>
      <c r="C474" s="36"/>
      <c r="D474" s="138"/>
      <c r="E474" s="267"/>
      <c r="F474" s="262"/>
      <c r="G474" s="41" t="str">
        <f>VLOOKUP(C474,'[2]Acha Air Sales Price List'!$B$1:$D$65536,3,FALSE)</f>
        <v>Exchange rate :</v>
      </c>
      <c r="H474" s="21">
        <f>ROUND(IF(ISBLANK(C474),0,VLOOKUP(C474,'[2]Acha Air Sales Price List'!$B$1:$X$65536,12,FALSE)*$M$14),2)</f>
        <v>0</v>
      </c>
      <c r="I474" s="22">
        <f t="shared" si="9"/>
        <v>0</v>
      </c>
      <c r="J474" s="14"/>
    </row>
    <row r="475" spans="1:10" ht="35.1" hidden="1" customHeight="1">
      <c r="A475" s="13"/>
      <c r="B475" s="1"/>
      <c r="C475" s="36"/>
      <c r="D475" s="138"/>
      <c r="E475" s="267"/>
      <c r="F475" s="262"/>
      <c r="G475" s="41" t="str">
        <f>VLOOKUP(C475,'[2]Acha Air Sales Price List'!$B$1:$D$65536,3,FALSE)</f>
        <v>Exchange rate :</v>
      </c>
      <c r="H475" s="21">
        <f>ROUND(IF(ISBLANK(C475),0,VLOOKUP(C475,'[2]Acha Air Sales Price List'!$B$1:$X$65536,12,FALSE)*$M$14),2)</f>
        <v>0</v>
      </c>
      <c r="I475" s="22">
        <f t="shared" si="9"/>
        <v>0</v>
      </c>
      <c r="J475" s="14"/>
    </row>
    <row r="476" spans="1:10" ht="35.1" hidden="1" customHeight="1">
      <c r="A476" s="13"/>
      <c r="B476" s="1"/>
      <c r="C476" s="37"/>
      <c r="D476" s="119"/>
      <c r="E476" s="267"/>
      <c r="F476" s="262"/>
      <c r="G476" s="41" t="str">
        <f>VLOOKUP(C476,'[2]Acha Air Sales Price List'!$B$1:$D$65536,3,FALSE)</f>
        <v>Exchange rate :</v>
      </c>
      <c r="H476" s="21">
        <f>ROUND(IF(ISBLANK(C476),0,VLOOKUP(C476,'[2]Acha Air Sales Price List'!$B$1:$X$65536,12,FALSE)*$M$14),2)</f>
        <v>0</v>
      </c>
      <c r="I476" s="22">
        <f t="shared" si="9"/>
        <v>0</v>
      </c>
      <c r="J476" s="14"/>
    </row>
    <row r="477" spans="1:10" ht="35.1" hidden="1" customHeight="1">
      <c r="A477" s="13"/>
      <c r="B477" s="1"/>
      <c r="C477" s="36"/>
      <c r="D477" s="138"/>
      <c r="E477" s="267"/>
      <c r="F477" s="262"/>
      <c r="G477" s="41" t="str">
        <f>VLOOKUP(C477,'[2]Acha Air Sales Price List'!$B$1:$D$65536,3,FALSE)</f>
        <v>Exchange rate :</v>
      </c>
      <c r="H477" s="21">
        <f>ROUND(IF(ISBLANK(C477),0,VLOOKUP(C477,'[2]Acha Air Sales Price List'!$B$1:$X$65536,12,FALSE)*$M$14),2)</f>
        <v>0</v>
      </c>
      <c r="I477" s="22">
        <f t="shared" si="9"/>
        <v>0</v>
      </c>
      <c r="J477" s="14"/>
    </row>
    <row r="478" spans="1:10" ht="35.1" hidden="1" customHeight="1">
      <c r="A478" s="13"/>
      <c r="B478" s="1"/>
      <c r="C478" s="36"/>
      <c r="D478" s="138"/>
      <c r="E478" s="267"/>
      <c r="F478" s="262"/>
      <c r="G478" s="41" t="str">
        <f>VLOOKUP(C478,'[2]Acha Air Sales Price List'!$B$1:$D$65536,3,FALSE)</f>
        <v>Exchange rate :</v>
      </c>
      <c r="H478" s="21">
        <f>ROUND(IF(ISBLANK(C478),0,VLOOKUP(C478,'[2]Acha Air Sales Price List'!$B$1:$X$65536,12,FALSE)*$M$14),2)</f>
        <v>0</v>
      </c>
      <c r="I478" s="22">
        <f t="shared" si="9"/>
        <v>0</v>
      </c>
      <c r="J478" s="14"/>
    </row>
    <row r="479" spans="1:10" ht="35.1" hidden="1" customHeight="1">
      <c r="A479" s="13"/>
      <c r="B479" s="1"/>
      <c r="C479" s="36"/>
      <c r="D479" s="138"/>
      <c r="E479" s="267"/>
      <c r="F479" s="262"/>
      <c r="G479" s="41" t="str">
        <f>VLOOKUP(C479,'[2]Acha Air Sales Price List'!$B$1:$D$65536,3,FALSE)</f>
        <v>Exchange rate :</v>
      </c>
      <c r="H479" s="21">
        <f>ROUND(IF(ISBLANK(C479),0,VLOOKUP(C479,'[2]Acha Air Sales Price List'!$B$1:$X$65536,12,FALSE)*$M$14),2)</f>
        <v>0</v>
      </c>
      <c r="I479" s="22">
        <f t="shared" si="9"/>
        <v>0</v>
      </c>
      <c r="J479" s="14"/>
    </row>
    <row r="480" spans="1:10" ht="35.1" hidden="1" customHeight="1">
      <c r="A480" s="13"/>
      <c r="B480" s="1"/>
      <c r="C480" s="36"/>
      <c r="D480" s="138"/>
      <c r="E480" s="267"/>
      <c r="F480" s="262"/>
      <c r="G480" s="41" t="str">
        <f>VLOOKUP(C480,'[2]Acha Air Sales Price List'!$B$1:$D$65536,3,FALSE)</f>
        <v>Exchange rate :</v>
      </c>
      <c r="H480" s="21">
        <f>ROUND(IF(ISBLANK(C480),0,VLOOKUP(C480,'[2]Acha Air Sales Price List'!$B$1:$X$65536,12,FALSE)*$M$14),2)</f>
        <v>0</v>
      </c>
      <c r="I480" s="22">
        <f t="shared" si="9"/>
        <v>0</v>
      </c>
      <c r="J480" s="14"/>
    </row>
    <row r="481" spans="1:10" ht="35.1" hidden="1" customHeight="1">
      <c r="A481" s="13"/>
      <c r="B481" s="1"/>
      <c r="C481" s="36"/>
      <c r="D481" s="138"/>
      <c r="E481" s="267"/>
      <c r="F481" s="262"/>
      <c r="G481" s="41" t="str">
        <f>VLOOKUP(C481,'[2]Acha Air Sales Price List'!$B$1:$D$65536,3,FALSE)</f>
        <v>Exchange rate :</v>
      </c>
      <c r="H481" s="21">
        <f>ROUND(IF(ISBLANK(C481),0,VLOOKUP(C481,'[2]Acha Air Sales Price List'!$B$1:$X$65536,12,FALSE)*$M$14),2)</f>
        <v>0</v>
      </c>
      <c r="I481" s="22">
        <f t="shared" si="9"/>
        <v>0</v>
      </c>
      <c r="J481" s="14"/>
    </row>
    <row r="482" spans="1:10" ht="35.1" hidden="1" customHeight="1">
      <c r="A482" s="13"/>
      <c r="B482" s="1"/>
      <c r="C482" s="36"/>
      <c r="D482" s="138"/>
      <c r="E482" s="267"/>
      <c r="F482" s="262"/>
      <c r="G482" s="41" t="str">
        <f>VLOOKUP(C482,'[2]Acha Air Sales Price List'!$B$1:$D$65536,3,FALSE)</f>
        <v>Exchange rate :</v>
      </c>
      <c r="H482" s="21">
        <f>ROUND(IF(ISBLANK(C482),0,VLOOKUP(C482,'[2]Acha Air Sales Price List'!$B$1:$X$65536,12,FALSE)*$M$14),2)</f>
        <v>0</v>
      </c>
      <c r="I482" s="22">
        <f t="shared" si="9"/>
        <v>0</v>
      </c>
      <c r="J482" s="14"/>
    </row>
    <row r="483" spans="1:10" ht="35.1" hidden="1" customHeight="1">
      <c r="A483" s="13"/>
      <c r="B483" s="1"/>
      <c r="C483" s="36"/>
      <c r="D483" s="138"/>
      <c r="E483" s="267"/>
      <c r="F483" s="262"/>
      <c r="G483" s="41" t="str">
        <f>VLOOKUP(C483,'[2]Acha Air Sales Price List'!$B$1:$D$65536,3,FALSE)</f>
        <v>Exchange rate :</v>
      </c>
      <c r="H483" s="21">
        <f>ROUND(IF(ISBLANK(C483),0,VLOOKUP(C483,'[2]Acha Air Sales Price List'!$B$1:$X$65536,12,FALSE)*$M$14),2)</f>
        <v>0</v>
      </c>
      <c r="I483" s="22">
        <f t="shared" si="9"/>
        <v>0</v>
      </c>
      <c r="J483" s="14"/>
    </row>
    <row r="484" spans="1:10" ht="35.1" hidden="1" customHeight="1">
      <c r="A484" s="13"/>
      <c r="B484" s="1"/>
      <c r="C484" s="36"/>
      <c r="D484" s="138"/>
      <c r="E484" s="267"/>
      <c r="F484" s="262"/>
      <c r="G484" s="41" t="str">
        <f>VLOOKUP(C484,'[2]Acha Air Sales Price List'!$B$1:$D$65536,3,FALSE)</f>
        <v>Exchange rate :</v>
      </c>
      <c r="H484" s="21">
        <f>ROUND(IF(ISBLANK(C484),0,VLOOKUP(C484,'[2]Acha Air Sales Price List'!$B$1:$X$65536,12,FALSE)*$M$14),2)</f>
        <v>0</v>
      </c>
      <c r="I484" s="22">
        <f t="shared" si="9"/>
        <v>0</v>
      </c>
      <c r="J484" s="14"/>
    </row>
    <row r="485" spans="1:10" ht="35.1" hidden="1" customHeight="1">
      <c r="A485" s="13"/>
      <c r="B485" s="1"/>
      <c r="C485" s="36"/>
      <c r="D485" s="138"/>
      <c r="E485" s="267"/>
      <c r="F485" s="262"/>
      <c r="G485" s="41" t="str">
        <f>VLOOKUP(C485,'[2]Acha Air Sales Price List'!$B$1:$D$65536,3,FALSE)</f>
        <v>Exchange rate :</v>
      </c>
      <c r="H485" s="21">
        <f>ROUND(IF(ISBLANK(C485),0,VLOOKUP(C485,'[2]Acha Air Sales Price List'!$B$1:$X$65536,12,FALSE)*$M$14),2)</f>
        <v>0</v>
      </c>
      <c r="I485" s="22">
        <f t="shared" si="9"/>
        <v>0</v>
      </c>
      <c r="J485" s="14"/>
    </row>
    <row r="486" spans="1:10" ht="35.1" hidden="1" customHeight="1">
      <c r="A486" s="13"/>
      <c r="B486" s="1"/>
      <c r="C486" s="36"/>
      <c r="D486" s="138"/>
      <c r="E486" s="267"/>
      <c r="F486" s="262"/>
      <c r="G486" s="41" t="str">
        <f>VLOOKUP(C486,'[2]Acha Air Sales Price List'!$B$1:$D$65536,3,FALSE)</f>
        <v>Exchange rate :</v>
      </c>
      <c r="H486" s="21">
        <f>ROUND(IF(ISBLANK(C486),0,VLOOKUP(C486,'[2]Acha Air Sales Price List'!$B$1:$X$65536,12,FALSE)*$M$14),2)</f>
        <v>0</v>
      </c>
      <c r="I486" s="22">
        <f t="shared" si="9"/>
        <v>0</v>
      </c>
      <c r="J486" s="14"/>
    </row>
    <row r="487" spans="1:10" ht="35.1" hidden="1" customHeight="1">
      <c r="A487" s="13"/>
      <c r="B487" s="1"/>
      <c r="C487" s="36"/>
      <c r="D487" s="138"/>
      <c r="E487" s="267"/>
      <c r="F487" s="262"/>
      <c r="G487" s="41" t="str">
        <f>VLOOKUP(C487,'[2]Acha Air Sales Price List'!$B$1:$D$65536,3,FALSE)</f>
        <v>Exchange rate :</v>
      </c>
      <c r="H487" s="21">
        <f>ROUND(IF(ISBLANK(C487),0,VLOOKUP(C487,'[2]Acha Air Sales Price List'!$B$1:$X$65536,12,FALSE)*$M$14),2)</f>
        <v>0</v>
      </c>
      <c r="I487" s="22">
        <f t="shared" si="9"/>
        <v>0</v>
      </c>
      <c r="J487" s="14"/>
    </row>
    <row r="488" spans="1:10" ht="35.1" hidden="1" customHeight="1">
      <c r="A488" s="13"/>
      <c r="B488" s="1"/>
      <c r="C488" s="36"/>
      <c r="D488" s="138"/>
      <c r="E488" s="267"/>
      <c r="F488" s="262"/>
      <c r="G488" s="41" t="str">
        <f>VLOOKUP(C488,'[2]Acha Air Sales Price List'!$B$1:$D$65536,3,FALSE)</f>
        <v>Exchange rate :</v>
      </c>
      <c r="H488" s="21">
        <f>ROUND(IF(ISBLANK(C488),0,VLOOKUP(C488,'[2]Acha Air Sales Price List'!$B$1:$X$65536,12,FALSE)*$M$14),2)</f>
        <v>0</v>
      </c>
      <c r="I488" s="22">
        <f t="shared" si="9"/>
        <v>0</v>
      </c>
      <c r="J488" s="14"/>
    </row>
    <row r="489" spans="1:10" ht="35.1" hidden="1" customHeight="1">
      <c r="A489" s="13"/>
      <c r="B489" s="1"/>
      <c r="C489" s="36"/>
      <c r="D489" s="138"/>
      <c r="E489" s="267"/>
      <c r="F489" s="262"/>
      <c r="G489" s="41" t="str">
        <f>VLOOKUP(C489,'[2]Acha Air Sales Price List'!$B$1:$D$65536,3,FALSE)</f>
        <v>Exchange rate :</v>
      </c>
      <c r="H489" s="21">
        <f>ROUND(IF(ISBLANK(C489),0,VLOOKUP(C489,'[2]Acha Air Sales Price List'!$B$1:$X$65536,12,FALSE)*$M$14),2)</f>
        <v>0</v>
      </c>
      <c r="I489" s="22">
        <f t="shared" si="9"/>
        <v>0</v>
      </c>
      <c r="J489" s="14"/>
    </row>
    <row r="490" spans="1:10" ht="35.1" hidden="1" customHeight="1">
      <c r="A490" s="13"/>
      <c r="B490" s="1"/>
      <c r="C490" s="36"/>
      <c r="D490" s="138"/>
      <c r="E490" s="267"/>
      <c r="F490" s="262"/>
      <c r="G490" s="41" t="str">
        <f>VLOOKUP(C490,'[2]Acha Air Sales Price List'!$B$1:$D$65536,3,FALSE)</f>
        <v>Exchange rate :</v>
      </c>
      <c r="H490" s="21">
        <f>ROUND(IF(ISBLANK(C490),0,VLOOKUP(C490,'[2]Acha Air Sales Price List'!$B$1:$X$65536,12,FALSE)*$M$14),2)</f>
        <v>0</v>
      </c>
      <c r="I490" s="22">
        <f t="shared" si="9"/>
        <v>0</v>
      </c>
      <c r="J490" s="14"/>
    </row>
    <row r="491" spans="1:10" ht="35.1" hidden="1" customHeight="1">
      <c r="A491" s="13"/>
      <c r="B491" s="1"/>
      <c r="C491" s="36"/>
      <c r="D491" s="138"/>
      <c r="E491" s="267"/>
      <c r="F491" s="262"/>
      <c r="G491" s="41" t="str">
        <f>VLOOKUP(C491,'[2]Acha Air Sales Price List'!$B$1:$D$65536,3,FALSE)</f>
        <v>Exchange rate :</v>
      </c>
      <c r="H491" s="21">
        <f>ROUND(IF(ISBLANK(C491),0,VLOOKUP(C491,'[2]Acha Air Sales Price List'!$B$1:$X$65536,12,FALSE)*$M$14),2)</f>
        <v>0</v>
      </c>
      <c r="I491" s="22">
        <f t="shared" si="9"/>
        <v>0</v>
      </c>
      <c r="J491" s="14"/>
    </row>
    <row r="492" spans="1:10" ht="35.1" hidden="1" customHeight="1">
      <c r="A492" s="13"/>
      <c r="B492" s="1"/>
      <c r="C492" s="36"/>
      <c r="D492" s="138"/>
      <c r="E492" s="267"/>
      <c r="F492" s="262"/>
      <c r="G492" s="41" t="str">
        <f>VLOOKUP(C492,'[2]Acha Air Sales Price List'!$B$1:$D$65536,3,FALSE)</f>
        <v>Exchange rate :</v>
      </c>
      <c r="H492" s="21">
        <f>ROUND(IF(ISBLANK(C492),0,VLOOKUP(C492,'[2]Acha Air Sales Price List'!$B$1:$X$65536,12,FALSE)*$M$14),2)</f>
        <v>0</v>
      </c>
      <c r="I492" s="22">
        <f t="shared" si="9"/>
        <v>0</v>
      </c>
      <c r="J492" s="14"/>
    </row>
    <row r="493" spans="1:10" ht="35.1" hidden="1" customHeight="1">
      <c r="A493" s="13"/>
      <c r="B493" s="1"/>
      <c r="C493" s="36"/>
      <c r="D493" s="138"/>
      <c r="E493" s="267"/>
      <c r="F493" s="262"/>
      <c r="G493" s="41" t="str">
        <f>VLOOKUP(C493,'[2]Acha Air Sales Price List'!$B$1:$D$65536,3,FALSE)</f>
        <v>Exchange rate :</v>
      </c>
      <c r="H493" s="21">
        <f>ROUND(IF(ISBLANK(C493),0,VLOOKUP(C493,'[2]Acha Air Sales Price List'!$B$1:$X$65536,12,FALSE)*$M$14),2)</f>
        <v>0</v>
      </c>
      <c r="I493" s="22">
        <f t="shared" si="9"/>
        <v>0</v>
      </c>
      <c r="J493" s="14"/>
    </row>
    <row r="494" spans="1:10" ht="35.1" hidden="1" customHeight="1">
      <c r="A494" s="13"/>
      <c r="B494" s="1"/>
      <c r="C494" s="36"/>
      <c r="D494" s="138"/>
      <c r="E494" s="267"/>
      <c r="F494" s="262"/>
      <c r="G494" s="41" t="str">
        <f>VLOOKUP(C494,'[2]Acha Air Sales Price List'!$B$1:$D$65536,3,FALSE)</f>
        <v>Exchange rate :</v>
      </c>
      <c r="H494" s="21">
        <f>ROUND(IF(ISBLANK(C494),0,VLOOKUP(C494,'[2]Acha Air Sales Price List'!$B$1:$X$65536,12,FALSE)*$M$14),2)</f>
        <v>0</v>
      </c>
      <c r="I494" s="22">
        <f t="shared" si="9"/>
        <v>0</v>
      </c>
      <c r="J494" s="14"/>
    </row>
    <row r="495" spans="1:10" ht="35.1" hidden="1" customHeight="1">
      <c r="A495" s="13"/>
      <c r="B495" s="1"/>
      <c r="C495" s="36"/>
      <c r="D495" s="138"/>
      <c r="E495" s="267"/>
      <c r="F495" s="262"/>
      <c r="G495" s="41" t="str">
        <f>VLOOKUP(C495,'[2]Acha Air Sales Price List'!$B$1:$D$65536,3,FALSE)</f>
        <v>Exchange rate :</v>
      </c>
      <c r="H495" s="21">
        <f>ROUND(IF(ISBLANK(C495),0,VLOOKUP(C495,'[2]Acha Air Sales Price List'!$B$1:$X$65536,12,FALSE)*$M$14),2)</f>
        <v>0</v>
      </c>
      <c r="I495" s="22">
        <f t="shared" si="9"/>
        <v>0</v>
      </c>
      <c r="J495" s="14"/>
    </row>
    <row r="496" spans="1:10" ht="35.1" hidden="1" customHeight="1">
      <c r="A496" s="13"/>
      <c r="B496" s="1"/>
      <c r="C496" s="36"/>
      <c r="D496" s="138"/>
      <c r="E496" s="267"/>
      <c r="F496" s="262"/>
      <c r="G496" s="41" t="str">
        <f>VLOOKUP(C496,'[2]Acha Air Sales Price List'!$B$1:$D$65536,3,FALSE)</f>
        <v>Exchange rate :</v>
      </c>
      <c r="H496" s="21">
        <f>ROUND(IF(ISBLANK(C496),0,VLOOKUP(C496,'[2]Acha Air Sales Price List'!$B$1:$X$65536,12,FALSE)*$M$14),2)</f>
        <v>0</v>
      </c>
      <c r="I496" s="22">
        <f t="shared" si="9"/>
        <v>0</v>
      </c>
      <c r="J496" s="14"/>
    </row>
    <row r="497" spans="1:10" ht="35.1" hidden="1" customHeight="1">
      <c r="A497" s="13"/>
      <c r="B497" s="1"/>
      <c r="C497" s="36"/>
      <c r="D497" s="138"/>
      <c r="E497" s="267"/>
      <c r="F497" s="262"/>
      <c r="G497" s="41" t="str">
        <f>VLOOKUP(C497,'[2]Acha Air Sales Price List'!$B$1:$D$65536,3,FALSE)</f>
        <v>Exchange rate :</v>
      </c>
      <c r="H497" s="21">
        <f>ROUND(IF(ISBLANK(C497),0,VLOOKUP(C497,'[2]Acha Air Sales Price List'!$B$1:$X$65536,12,FALSE)*$M$14),2)</f>
        <v>0</v>
      </c>
      <c r="I497" s="22">
        <f t="shared" si="9"/>
        <v>0</v>
      </c>
      <c r="J497" s="14"/>
    </row>
    <row r="498" spans="1:10" ht="35.1" hidden="1" customHeight="1">
      <c r="A498" s="13"/>
      <c r="B498" s="1"/>
      <c r="C498" s="36"/>
      <c r="D498" s="138"/>
      <c r="E498" s="267"/>
      <c r="F498" s="262"/>
      <c r="G498" s="41" t="str">
        <f>VLOOKUP(C498,'[2]Acha Air Sales Price List'!$B$1:$D$65536,3,FALSE)</f>
        <v>Exchange rate :</v>
      </c>
      <c r="H498" s="21">
        <f>ROUND(IF(ISBLANK(C498),0,VLOOKUP(C498,'[2]Acha Air Sales Price List'!$B$1:$X$65536,12,FALSE)*$M$14),2)</f>
        <v>0</v>
      </c>
      <c r="I498" s="22">
        <f t="shared" si="9"/>
        <v>0</v>
      </c>
      <c r="J498" s="14"/>
    </row>
    <row r="499" spans="1:10" ht="35.1" hidden="1" customHeight="1">
      <c r="A499" s="13"/>
      <c r="B499" s="1"/>
      <c r="C499" s="36"/>
      <c r="D499" s="138"/>
      <c r="E499" s="267"/>
      <c r="F499" s="262"/>
      <c r="G499" s="41" t="str">
        <f>VLOOKUP(C499,'[2]Acha Air Sales Price List'!$B$1:$D$65536,3,FALSE)</f>
        <v>Exchange rate :</v>
      </c>
      <c r="H499" s="21">
        <f>ROUND(IF(ISBLANK(C499),0,VLOOKUP(C499,'[2]Acha Air Sales Price List'!$B$1:$X$65536,12,FALSE)*$M$14),2)</f>
        <v>0</v>
      </c>
      <c r="I499" s="22">
        <f t="shared" si="9"/>
        <v>0</v>
      </c>
      <c r="J499" s="14"/>
    </row>
    <row r="500" spans="1:10" ht="35.1" hidden="1" customHeight="1">
      <c r="A500" s="13"/>
      <c r="B500" s="1"/>
      <c r="C500" s="36"/>
      <c r="D500" s="138"/>
      <c r="E500" s="267"/>
      <c r="F500" s="262"/>
      <c r="G500" s="41" t="str">
        <f>VLOOKUP(C500,'[2]Acha Air Sales Price List'!$B$1:$D$65536,3,FALSE)</f>
        <v>Exchange rate :</v>
      </c>
      <c r="H500" s="21">
        <f>ROUND(IF(ISBLANK(C500),0,VLOOKUP(C500,'[2]Acha Air Sales Price List'!$B$1:$X$65536,12,FALSE)*$M$14),2)</f>
        <v>0</v>
      </c>
      <c r="I500" s="22">
        <f t="shared" si="9"/>
        <v>0</v>
      </c>
      <c r="J500" s="14"/>
    </row>
    <row r="501" spans="1:10" ht="35.1" hidden="1" customHeight="1">
      <c r="A501" s="13"/>
      <c r="B501" s="1"/>
      <c r="C501" s="36"/>
      <c r="D501" s="138"/>
      <c r="E501" s="267"/>
      <c r="F501" s="262"/>
      <c r="G501" s="41" t="str">
        <f>VLOOKUP(C501,'[2]Acha Air Sales Price List'!$B$1:$D$65536,3,FALSE)</f>
        <v>Exchange rate :</v>
      </c>
      <c r="H501" s="21">
        <f>ROUND(IF(ISBLANK(C501),0,VLOOKUP(C501,'[2]Acha Air Sales Price List'!$B$1:$X$65536,12,FALSE)*$M$14),2)</f>
        <v>0</v>
      </c>
      <c r="I501" s="22">
        <f t="shared" si="9"/>
        <v>0</v>
      </c>
      <c r="J501" s="14"/>
    </row>
    <row r="502" spans="1:10" ht="35.1" hidden="1" customHeight="1">
      <c r="A502" s="13"/>
      <c r="B502" s="1"/>
      <c r="C502" s="36"/>
      <c r="D502" s="138"/>
      <c r="E502" s="267"/>
      <c r="F502" s="262"/>
      <c r="G502" s="41" t="str">
        <f>VLOOKUP(C502,'[2]Acha Air Sales Price List'!$B$1:$D$65536,3,FALSE)</f>
        <v>Exchange rate :</v>
      </c>
      <c r="H502" s="21">
        <f>ROUND(IF(ISBLANK(C502),0,VLOOKUP(C502,'[2]Acha Air Sales Price List'!$B$1:$X$65536,12,FALSE)*$M$14),2)</f>
        <v>0</v>
      </c>
      <c r="I502" s="22">
        <f t="shared" si="9"/>
        <v>0</v>
      </c>
      <c r="J502" s="14"/>
    </row>
    <row r="503" spans="1:10" ht="35.1" hidden="1" customHeight="1">
      <c r="A503" s="13"/>
      <c r="B503" s="1"/>
      <c r="C503" s="36"/>
      <c r="D503" s="138"/>
      <c r="E503" s="267"/>
      <c r="F503" s="262"/>
      <c r="G503" s="41" t="str">
        <f>VLOOKUP(C503,'[2]Acha Air Sales Price List'!$B$1:$D$65536,3,FALSE)</f>
        <v>Exchange rate :</v>
      </c>
      <c r="H503" s="21">
        <f>ROUND(IF(ISBLANK(C503),0,VLOOKUP(C503,'[2]Acha Air Sales Price List'!$B$1:$X$65536,12,FALSE)*$M$14),2)</f>
        <v>0</v>
      </c>
      <c r="I503" s="22">
        <f t="shared" si="9"/>
        <v>0</v>
      </c>
      <c r="J503" s="14"/>
    </row>
    <row r="504" spans="1:10" ht="35.1" hidden="1" customHeight="1">
      <c r="A504" s="13"/>
      <c r="B504" s="1"/>
      <c r="C504" s="37"/>
      <c r="D504" s="119"/>
      <c r="E504" s="267"/>
      <c r="F504" s="262"/>
      <c r="G504" s="41" t="str">
        <f>VLOOKUP(C504,'[2]Acha Air Sales Price List'!$B$1:$D$65536,3,FALSE)</f>
        <v>Exchange rate :</v>
      </c>
      <c r="H504" s="21">
        <f>ROUND(IF(ISBLANK(C504),0,VLOOKUP(C504,'[2]Acha Air Sales Price List'!$B$1:$X$65536,12,FALSE)*$M$14),2)</f>
        <v>0</v>
      </c>
      <c r="I504" s="22">
        <f>ROUND(IF(ISNUMBER(B504), H504*B504, 0),5)</f>
        <v>0</v>
      </c>
      <c r="J504" s="14"/>
    </row>
    <row r="505" spans="1:10" ht="35.1" hidden="1" customHeight="1">
      <c r="A505" s="13"/>
      <c r="B505" s="1"/>
      <c r="C505" s="36"/>
      <c r="D505" s="138"/>
      <c r="E505" s="267"/>
      <c r="F505" s="262"/>
      <c r="G505" s="41" t="str">
        <f>VLOOKUP(C505,'[2]Acha Air Sales Price List'!$B$1:$D$65536,3,FALSE)</f>
        <v>Exchange rate :</v>
      </c>
      <c r="H505" s="21">
        <f>ROUND(IF(ISBLANK(C505),0,VLOOKUP(C505,'[2]Acha Air Sales Price List'!$B$1:$X$65536,12,FALSE)*$M$14),2)</f>
        <v>0</v>
      </c>
      <c r="I505" s="22">
        <f t="shared" ref="I505:I521" si="10">ROUND(IF(ISNUMBER(B505), H505*B505, 0),5)</f>
        <v>0</v>
      </c>
      <c r="J505" s="14"/>
    </row>
    <row r="506" spans="1:10" ht="35.1" hidden="1" customHeight="1">
      <c r="A506" s="13"/>
      <c r="B506" s="1"/>
      <c r="C506" s="36"/>
      <c r="D506" s="138"/>
      <c r="E506" s="267"/>
      <c r="F506" s="262"/>
      <c r="G506" s="41" t="str">
        <f>VLOOKUP(C506,'[2]Acha Air Sales Price List'!$B$1:$D$65536,3,FALSE)</f>
        <v>Exchange rate :</v>
      </c>
      <c r="H506" s="21">
        <f>ROUND(IF(ISBLANK(C506),0,VLOOKUP(C506,'[2]Acha Air Sales Price List'!$B$1:$X$65536,12,FALSE)*$M$14),2)</f>
        <v>0</v>
      </c>
      <c r="I506" s="22">
        <f t="shared" si="10"/>
        <v>0</v>
      </c>
      <c r="J506" s="14"/>
    </row>
    <row r="507" spans="1:10" ht="35.1" hidden="1" customHeight="1">
      <c r="A507" s="13"/>
      <c r="B507" s="1"/>
      <c r="C507" s="36"/>
      <c r="D507" s="138"/>
      <c r="E507" s="267"/>
      <c r="F507" s="262"/>
      <c r="G507" s="41" t="str">
        <f>VLOOKUP(C507,'[2]Acha Air Sales Price List'!$B$1:$D$65536,3,FALSE)</f>
        <v>Exchange rate :</v>
      </c>
      <c r="H507" s="21">
        <f>ROUND(IF(ISBLANK(C507),0,VLOOKUP(C507,'[2]Acha Air Sales Price List'!$B$1:$X$65536,12,FALSE)*$M$14),2)</f>
        <v>0</v>
      </c>
      <c r="I507" s="22">
        <f t="shared" si="10"/>
        <v>0</v>
      </c>
      <c r="J507" s="14"/>
    </row>
    <row r="508" spans="1:10" ht="35.1" hidden="1" customHeight="1">
      <c r="A508" s="13"/>
      <c r="B508" s="1"/>
      <c r="C508" s="36"/>
      <c r="D508" s="138"/>
      <c r="E508" s="267"/>
      <c r="F508" s="262"/>
      <c r="G508" s="41" t="str">
        <f>VLOOKUP(C508,'[2]Acha Air Sales Price List'!$B$1:$D$65536,3,FALSE)</f>
        <v>Exchange rate :</v>
      </c>
      <c r="H508" s="21">
        <f>ROUND(IF(ISBLANK(C508),0,VLOOKUP(C508,'[2]Acha Air Sales Price List'!$B$1:$X$65536,12,FALSE)*$M$14),2)</f>
        <v>0</v>
      </c>
      <c r="I508" s="22">
        <f t="shared" si="10"/>
        <v>0</v>
      </c>
      <c r="J508" s="14"/>
    </row>
    <row r="509" spans="1:10" ht="35.1" hidden="1" customHeight="1">
      <c r="A509" s="13"/>
      <c r="B509" s="1"/>
      <c r="C509" s="36"/>
      <c r="D509" s="138"/>
      <c r="E509" s="267"/>
      <c r="F509" s="262"/>
      <c r="G509" s="41" t="str">
        <f>VLOOKUP(C509,'[2]Acha Air Sales Price List'!$B$1:$D$65536,3,FALSE)</f>
        <v>Exchange rate :</v>
      </c>
      <c r="H509" s="21">
        <f>ROUND(IF(ISBLANK(C509),0,VLOOKUP(C509,'[2]Acha Air Sales Price List'!$B$1:$X$65536,12,FALSE)*$M$14),2)</f>
        <v>0</v>
      </c>
      <c r="I509" s="22">
        <f t="shared" si="10"/>
        <v>0</v>
      </c>
      <c r="J509" s="14"/>
    </row>
    <row r="510" spans="1:10" ht="35.1" hidden="1" customHeight="1">
      <c r="A510" s="13"/>
      <c r="B510" s="1"/>
      <c r="C510" s="36"/>
      <c r="D510" s="138"/>
      <c r="E510" s="267"/>
      <c r="F510" s="262"/>
      <c r="G510" s="41" t="str">
        <f>VLOOKUP(C510,'[2]Acha Air Sales Price List'!$B$1:$D$65536,3,FALSE)</f>
        <v>Exchange rate :</v>
      </c>
      <c r="H510" s="21">
        <f>ROUND(IF(ISBLANK(C510),0,VLOOKUP(C510,'[2]Acha Air Sales Price List'!$B$1:$X$65536,12,FALSE)*$M$14),2)</f>
        <v>0</v>
      </c>
      <c r="I510" s="22">
        <f t="shared" si="10"/>
        <v>0</v>
      </c>
      <c r="J510" s="14"/>
    </row>
    <row r="511" spans="1:10" ht="35.1" hidden="1" customHeight="1">
      <c r="A511" s="13"/>
      <c r="B511" s="1"/>
      <c r="C511" s="36"/>
      <c r="D511" s="138"/>
      <c r="E511" s="267"/>
      <c r="F511" s="262"/>
      <c r="G511" s="41" t="str">
        <f>VLOOKUP(C511,'[2]Acha Air Sales Price List'!$B$1:$D$65536,3,FALSE)</f>
        <v>Exchange rate :</v>
      </c>
      <c r="H511" s="21">
        <f>ROUND(IF(ISBLANK(C511),0,VLOOKUP(C511,'[2]Acha Air Sales Price List'!$B$1:$X$65536,12,FALSE)*$M$14),2)</f>
        <v>0</v>
      </c>
      <c r="I511" s="22">
        <f t="shared" si="10"/>
        <v>0</v>
      </c>
      <c r="J511" s="14"/>
    </row>
    <row r="512" spans="1:10" ht="35.1" hidden="1" customHeight="1">
      <c r="A512" s="13"/>
      <c r="B512" s="1"/>
      <c r="C512" s="36"/>
      <c r="D512" s="138"/>
      <c r="E512" s="267"/>
      <c r="F512" s="262"/>
      <c r="G512" s="41" t="str">
        <f>VLOOKUP(C512,'[2]Acha Air Sales Price List'!$B$1:$D$65536,3,FALSE)</f>
        <v>Exchange rate :</v>
      </c>
      <c r="H512" s="21">
        <f>ROUND(IF(ISBLANK(C512),0,VLOOKUP(C512,'[2]Acha Air Sales Price List'!$B$1:$X$65536,12,FALSE)*$M$14),2)</f>
        <v>0</v>
      </c>
      <c r="I512" s="22">
        <f t="shared" si="10"/>
        <v>0</v>
      </c>
      <c r="J512" s="14"/>
    </row>
    <row r="513" spans="1:10" ht="35.1" hidden="1" customHeight="1">
      <c r="A513" s="13"/>
      <c r="B513" s="1"/>
      <c r="C513" s="36"/>
      <c r="D513" s="138"/>
      <c r="E513" s="267"/>
      <c r="F513" s="262"/>
      <c r="G513" s="41" t="str">
        <f>VLOOKUP(C513,'[2]Acha Air Sales Price List'!$B$1:$D$65536,3,FALSE)</f>
        <v>Exchange rate :</v>
      </c>
      <c r="H513" s="21">
        <f>ROUND(IF(ISBLANK(C513),0,VLOOKUP(C513,'[2]Acha Air Sales Price List'!$B$1:$X$65536,12,FALSE)*$M$14),2)</f>
        <v>0</v>
      </c>
      <c r="I513" s="22">
        <f t="shared" si="10"/>
        <v>0</v>
      </c>
      <c r="J513" s="14"/>
    </row>
    <row r="514" spans="1:10" ht="35.1" hidden="1" customHeight="1">
      <c r="A514" s="13"/>
      <c r="B514" s="1"/>
      <c r="C514" s="36"/>
      <c r="D514" s="138"/>
      <c r="E514" s="267"/>
      <c r="F514" s="262"/>
      <c r="G514" s="41" t="str">
        <f>VLOOKUP(C514,'[2]Acha Air Sales Price List'!$B$1:$D$65536,3,FALSE)</f>
        <v>Exchange rate :</v>
      </c>
      <c r="H514" s="21">
        <f>ROUND(IF(ISBLANK(C514),0,VLOOKUP(C514,'[2]Acha Air Sales Price List'!$B$1:$X$65536,12,FALSE)*$M$14),2)</f>
        <v>0</v>
      </c>
      <c r="I514" s="22">
        <f t="shared" si="10"/>
        <v>0</v>
      </c>
      <c r="J514" s="14"/>
    </row>
    <row r="515" spans="1:10" ht="35.1" hidden="1" customHeight="1">
      <c r="A515" s="13"/>
      <c r="B515" s="1"/>
      <c r="C515" s="36"/>
      <c r="D515" s="138"/>
      <c r="E515" s="267"/>
      <c r="F515" s="262"/>
      <c r="G515" s="41" t="str">
        <f>VLOOKUP(C515,'[2]Acha Air Sales Price List'!$B$1:$D$65536,3,FALSE)</f>
        <v>Exchange rate :</v>
      </c>
      <c r="H515" s="21">
        <f>ROUND(IF(ISBLANK(C515),0,VLOOKUP(C515,'[2]Acha Air Sales Price List'!$B$1:$X$65536,12,FALSE)*$M$14),2)</f>
        <v>0</v>
      </c>
      <c r="I515" s="22">
        <f t="shared" si="10"/>
        <v>0</v>
      </c>
      <c r="J515" s="14"/>
    </row>
    <row r="516" spans="1:10" ht="35.1" hidden="1" customHeight="1">
      <c r="A516" s="13"/>
      <c r="B516" s="1"/>
      <c r="C516" s="36"/>
      <c r="D516" s="138"/>
      <c r="E516" s="267"/>
      <c r="F516" s="262"/>
      <c r="G516" s="41" t="str">
        <f>VLOOKUP(C516,'[2]Acha Air Sales Price List'!$B$1:$D$65536,3,FALSE)</f>
        <v>Exchange rate :</v>
      </c>
      <c r="H516" s="21">
        <f>ROUND(IF(ISBLANK(C516),0,VLOOKUP(C516,'[2]Acha Air Sales Price List'!$B$1:$X$65536,12,FALSE)*$M$14),2)</f>
        <v>0</v>
      </c>
      <c r="I516" s="22">
        <f t="shared" si="10"/>
        <v>0</v>
      </c>
      <c r="J516" s="14"/>
    </row>
    <row r="517" spans="1:10" ht="35.1" hidden="1" customHeight="1">
      <c r="A517" s="13"/>
      <c r="B517" s="1"/>
      <c r="C517" s="36"/>
      <c r="D517" s="138"/>
      <c r="E517" s="267"/>
      <c r="F517" s="262"/>
      <c r="G517" s="41" t="str">
        <f>VLOOKUP(C517,'[2]Acha Air Sales Price List'!$B$1:$D$65536,3,FALSE)</f>
        <v>Exchange rate :</v>
      </c>
      <c r="H517" s="21">
        <f>ROUND(IF(ISBLANK(C517),0,VLOOKUP(C517,'[2]Acha Air Sales Price List'!$B$1:$X$65536,12,FALSE)*$M$14),2)</f>
        <v>0</v>
      </c>
      <c r="I517" s="22">
        <f t="shared" si="10"/>
        <v>0</v>
      </c>
      <c r="J517" s="14"/>
    </row>
    <row r="518" spans="1:10" ht="35.1" hidden="1" customHeight="1">
      <c r="A518" s="13"/>
      <c r="B518" s="1"/>
      <c r="C518" s="36"/>
      <c r="D518" s="138"/>
      <c r="E518" s="267"/>
      <c r="F518" s="262"/>
      <c r="G518" s="41" t="str">
        <f>VLOOKUP(C518,'[2]Acha Air Sales Price List'!$B$1:$D$65536,3,FALSE)</f>
        <v>Exchange rate :</v>
      </c>
      <c r="H518" s="21">
        <f>ROUND(IF(ISBLANK(C518),0,VLOOKUP(C518,'[2]Acha Air Sales Price List'!$B$1:$X$65536,12,FALSE)*$M$14),2)</f>
        <v>0</v>
      </c>
      <c r="I518" s="22">
        <f t="shared" si="10"/>
        <v>0</v>
      </c>
      <c r="J518" s="14"/>
    </row>
    <row r="519" spans="1:10" ht="35.1" hidden="1" customHeight="1">
      <c r="A519" s="13"/>
      <c r="B519" s="1"/>
      <c r="C519" s="36"/>
      <c r="D519" s="138"/>
      <c r="E519" s="267"/>
      <c r="F519" s="262"/>
      <c r="G519" s="41" t="str">
        <f>VLOOKUP(C519,'[2]Acha Air Sales Price List'!$B$1:$D$65536,3,FALSE)</f>
        <v>Exchange rate :</v>
      </c>
      <c r="H519" s="21">
        <f>ROUND(IF(ISBLANK(C519),0,VLOOKUP(C519,'[2]Acha Air Sales Price List'!$B$1:$X$65536,12,FALSE)*$M$14),2)</f>
        <v>0</v>
      </c>
      <c r="I519" s="22">
        <f t="shared" si="10"/>
        <v>0</v>
      </c>
      <c r="J519" s="14"/>
    </row>
    <row r="520" spans="1:10" ht="35.1" hidden="1" customHeight="1">
      <c r="A520" s="13"/>
      <c r="B520" s="1"/>
      <c r="C520" s="37"/>
      <c r="D520" s="119"/>
      <c r="E520" s="267"/>
      <c r="F520" s="262"/>
      <c r="G520" s="41" t="str">
        <f>VLOOKUP(C520,'[2]Acha Air Sales Price List'!$B$1:$D$65536,3,FALSE)</f>
        <v>Exchange rate :</v>
      </c>
      <c r="H520" s="21">
        <f>ROUND(IF(ISBLANK(C520),0,VLOOKUP(C520,'[2]Acha Air Sales Price List'!$B$1:$X$65536,12,FALSE)*$M$14),2)</f>
        <v>0</v>
      </c>
      <c r="I520" s="22">
        <f t="shared" si="10"/>
        <v>0</v>
      </c>
      <c r="J520" s="14"/>
    </row>
    <row r="521" spans="1:10" ht="35.1" hidden="1" customHeight="1">
      <c r="A521" s="13"/>
      <c r="B521" s="1"/>
      <c r="C521" s="37"/>
      <c r="D521" s="119"/>
      <c r="E521" s="267"/>
      <c r="F521" s="262"/>
      <c r="G521" s="41" t="str">
        <f>VLOOKUP(C521,'[2]Acha Air Sales Price List'!$B$1:$D$65536,3,FALSE)</f>
        <v>Exchange rate :</v>
      </c>
      <c r="H521" s="21">
        <f>ROUND(IF(ISBLANK(C521),0,VLOOKUP(C521,'[2]Acha Air Sales Price List'!$B$1:$X$65536,12,FALSE)*$M$14),2)</f>
        <v>0</v>
      </c>
      <c r="I521" s="22">
        <f t="shared" si="10"/>
        <v>0</v>
      </c>
      <c r="J521" s="14"/>
    </row>
    <row r="522" spans="1:10" ht="35.1" hidden="1" customHeight="1">
      <c r="A522" s="13"/>
      <c r="B522" s="1"/>
      <c r="C522" s="36"/>
      <c r="D522" s="138"/>
      <c r="E522" s="267"/>
      <c r="F522" s="262"/>
      <c r="G522" s="41" t="str">
        <f>VLOOKUP(C522,'[2]Acha Air Sales Price List'!$B$1:$D$65536,3,FALSE)</f>
        <v>Exchange rate :</v>
      </c>
      <c r="H522" s="21">
        <f>ROUND(IF(ISBLANK(C522),0,VLOOKUP(C522,'[2]Acha Air Sales Price List'!$B$1:$X$65536,12,FALSE)*$M$14),2)</f>
        <v>0</v>
      </c>
      <c r="I522" s="22">
        <f>ROUND(IF(ISNUMBER(B522), H522*B522, 0),5)</f>
        <v>0</v>
      </c>
      <c r="J522" s="14"/>
    </row>
    <row r="523" spans="1:10" ht="35.1" hidden="1" customHeight="1">
      <c r="A523" s="13"/>
      <c r="B523" s="1"/>
      <c r="C523" s="36"/>
      <c r="D523" s="138"/>
      <c r="E523" s="267"/>
      <c r="F523" s="262"/>
      <c r="G523" s="41" t="str">
        <f>VLOOKUP(C523,'[2]Acha Air Sales Price List'!$B$1:$D$65536,3,FALSE)</f>
        <v>Exchange rate :</v>
      </c>
      <c r="H523" s="21">
        <f>ROUND(IF(ISBLANK(C523),0,VLOOKUP(C523,'[2]Acha Air Sales Price List'!$B$1:$X$65536,12,FALSE)*$M$14),2)</f>
        <v>0</v>
      </c>
      <c r="I523" s="22">
        <f t="shared" ref="I523:I560" si="11">ROUND(IF(ISNUMBER(B523), H523*B523, 0),5)</f>
        <v>0</v>
      </c>
      <c r="J523" s="14"/>
    </row>
    <row r="524" spans="1:10" ht="35.1" hidden="1" customHeight="1">
      <c r="A524" s="13"/>
      <c r="B524" s="1"/>
      <c r="C524" s="36"/>
      <c r="D524" s="138"/>
      <c r="E524" s="267"/>
      <c r="F524" s="262"/>
      <c r="G524" s="41" t="str">
        <f>VLOOKUP(C524,'[2]Acha Air Sales Price List'!$B$1:$D$65536,3,FALSE)</f>
        <v>Exchange rate :</v>
      </c>
      <c r="H524" s="21">
        <f>ROUND(IF(ISBLANK(C524),0,VLOOKUP(C524,'[2]Acha Air Sales Price List'!$B$1:$X$65536,12,FALSE)*$M$14),2)</f>
        <v>0</v>
      </c>
      <c r="I524" s="22">
        <f t="shared" si="11"/>
        <v>0</v>
      </c>
      <c r="J524" s="14"/>
    </row>
    <row r="525" spans="1:10" ht="35.1" hidden="1" customHeight="1">
      <c r="A525" s="13"/>
      <c r="B525" s="1"/>
      <c r="C525" s="36"/>
      <c r="D525" s="138"/>
      <c r="E525" s="267"/>
      <c r="F525" s="262"/>
      <c r="G525" s="41" t="str">
        <f>VLOOKUP(C525,'[2]Acha Air Sales Price List'!$B$1:$D$65536,3,FALSE)</f>
        <v>Exchange rate :</v>
      </c>
      <c r="H525" s="21">
        <f>ROUND(IF(ISBLANK(C525),0,VLOOKUP(C525,'[2]Acha Air Sales Price List'!$B$1:$X$65536,12,FALSE)*$M$14),2)</f>
        <v>0</v>
      </c>
      <c r="I525" s="22">
        <f t="shared" si="11"/>
        <v>0</v>
      </c>
      <c r="J525" s="14"/>
    </row>
    <row r="526" spans="1:10" ht="35.1" hidden="1" customHeight="1">
      <c r="A526" s="13"/>
      <c r="B526" s="1"/>
      <c r="C526" s="36"/>
      <c r="D526" s="138"/>
      <c r="E526" s="267"/>
      <c r="F526" s="262"/>
      <c r="G526" s="41" t="str">
        <f>VLOOKUP(C526,'[2]Acha Air Sales Price List'!$B$1:$D$65536,3,FALSE)</f>
        <v>Exchange rate :</v>
      </c>
      <c r="H526" s="21">
        <f>ROUND(IF(ISBLANK(C526),0,VLOOKUP(C526,'[2]Acha Air Sales Price List'!$B$1:$X$65536,12,FALSE)*$M$14),2)</f>
        <v>0</v>
      </c>
      <c r="I526" s="22">
        <f t="shared" si="11"/>
        <v>0</v>
      </c>
      <c r="J526" s="14"/>
    </row>
    <row r="527" spans="1:10" ht="35.1" hidden="1" customHeight="1">
      <c r="A527" s="13"/>
      <c r="B527" s="1"/>
      <c r="C527" s="36"/>
      <c r="D527" s="138"/>
      <c r="E527" s="267"/>
      <c r="F527" s="262"/>
      <c r="G527" s="41" t="str">
        <f>VLOOKUP(C527,'[2]Acha Air Sales Price List'!$B$1:$D$65536,3,FALSE)</f>
        <v>Exchange rate :</v>
      </c>
      <c r="H527" s="21">
        <f>ROUND(IF(ISBLANK(C527),0,VLOOKUP(C527,'[2]Acha Air Sales Price List'!$B$1:$X$65536,12,FALSE)*$M$14),2)</f>
        <v>0</v>
      </c>
      <c r="I527" s="22">
        <f t="shared" si="11"/>
        <v>0</v>
      </c>
      <c r="J527" s="14"/>
    </row>
    <row r="528" spans="1:10" ht="35.1" hidden="1" customHeight="1">
      <c r="A528" s="13"/>
      <c r="B528" s="1"/>
      <c r="C528" s="36"/>
      <c r="D528" s="138"/>
      <c r="E528" s="267"/>
      <c r="F528" s="262"/>
      <c r="G528" s="41" t="str">
        <f>VLOOKUP(C528,'[2]Acha Air Sales Price List'!$B$1:$D$65536,3,FALSE)</f>
        <v>Exchange rate :</v>
      </c>
      <c r="H528" s="21">
        <f>ROUND(IF(ISBLANK(C528),0,VLOOKUP(C528,'[2]Acha Air Sales Price List'!$B$1:$X$65536,12,FALSE)*$M$14),2)</f>
        <v>0</v>
      </c>
      <c r="I528" s="22">
        <f t="shared" si="11"/>
        <v>0</v>
      </c>
      <c r="J528" s="14"/>
    </row>
    <row r="529" spans="1:10" ht="35.1" hidden="1" customHeight="1">
      <c r="A529" s="13"/>
      <c r="B529" s="1"/>
      <c r="C529" s="36"/>
      <c r="D529" s="138"/>
      <c r="E529" s="267"/>
      <c r="F529" s="262"/>
      <c r="G529" s="41" t="str">
        <f>VLOOKUP(C529,'[2]Acha Air Sales Price List'!$B$1:$D$65536,3,FALSE)</f>
        <v>Exchange rate :</v>
      </c>
      <c r="H529" s="21">
        <f>ROUND(IF(ISBLANK(C529),0,VLOOKUP(C529,'[2]Acha Air Sales Price List'!$B$1:$X$65536,12,FALSE)*$M$14),2)</f>
        <v>0</v>
      </c>
      <c r="I529" s="22">
        <f t="shared" si="11"/>
        <v>0</v>
      </c>
      <c r="J529" s="14"/>
    </row>
    <row r="530" spans="1:10" ht="35.1" hidden="1" customHeight="1">
      <c r="A530" s="13"/>
      <c r="B530" s="1"/>
      <c r="C530" s="36"/>
      <c r="D530" s="138"/>
      <c r="E530" s="267"/>
      <c r="F530" s="262"/>
      <c r="G530" s="41" t="str">
        <f>VLOOKUP(C530,'[2]Acha Air Sales Price List'!$B$1:$D$65536,3,FALSE)</f>
        <v>Exchange rate :</v>
      </c>
      <c r="H530" s="21">
        <f>ROUND(IF(ISBLANK(C530),0,VLOOKUP(C530,'[2]Acha Air Sales Price List'!$B$1:$X$65536,12,FALSE)*$M$14),2)</f>
        <v>0</v>
      </c>
      <c r="I530" s="22">
        <f t="shared" si="11"/>
        <v>0</v>
      </c>
      <c r="J530" s="14"/>
    </row>
    <row r="531" spans="1:10" ht="35.1" hidden="1" customHeight="1">
      <c r="A531" s="13"/>
      <c r="B531" s="1"/>
      <c r="C531" s="36"/>
      <c r="D531" s="138"/>
      <c r="E531" s="267"/>
      <c r="F531" s="262"/>
      <c r="G531" s="41" t="str">
        <f>VLOOKUP(C531,'[2]Acha Air Sales Price List'!$B$1:$D$65536,3,FALSE)</f>
        <v>Exchange rate :</v>
      </c>
      <c r="H531" s="21">
        <f>ROUND(IF(ISBLANK(C531),0,VLOOKUP(C531,'[2]Acha Air Sales Price List'!$B$1:$X$65536,12,FALSE)*$M$14),2)</f>
        <v>0</v>
      </c>
      <c r="I531" s="22">
        <f t="shared" si="11"/>
        <v>0</v>
      </c>
      <c r="J531" s="14"/>
    </row>
    <row r="532" spans="1:10" ht="35.1" hidden="1" customHeight="1">
      <c r="A532" s="13"/>
      <c r="B532" s="1"/>
      <c r="C532" s="36"/>
      <c r="D532" s="138"/>
      <c r="E532" s="267"/>
      <c r="F532" s="262"/>
      <c r="G532" s="41" t="str">
        <f>VLOOKUP(C532,'[2]Acha Air Sales Price List'!$B$1:$D$65536,3,FALSE)</f>
        <v>Exchange rate :</v>
      </c>
      <c r="H532" s="21">
        <f>ROUND(IF(ISBLANK(C532),0,VLOOKUP(C532,'[2]Acha Air Sales Price List'!$B$1:$X$65536,12,FALSE)*$M$14),2)</f>
        <v>0</v>
      </c>
      <c r="I532" s="22">
        <f t="shared" si="11"/>
        <v>0</v>
      </c>
      <c r="J532" s="14"/>
    </row>
    <row r="533" spans="1:10" ht="35.1" hidden="1" customHeight="1">
      <c r="A533" s="13"/>
      <c r="B533" s="1"/>
      <c r="C533" s="37"/>
      <c r="D533" s="119"/>
      <c r="E533" s="267"/>
      <c r="F533" s="262"/>
      <c r="G533" s="41" t="str">
        <f>VLOOKUP(C533,'[2]Acha Air Sales Price List'!$B$1:$D$65536,3,FALSE)</f>
        <v>Exchange rate :</v>
      </c>
      <c r="H533" s="21">
        <f>ROUND(IF(ISBLANK(C533),0,VLOOKUP(C533,'[2]Acha Air Sales Price List'!$B$1:$X$65536,12,FALSE)*$M$14),2)</f>
        <v>0</v>
      </c>
      <c r="I533" s="22">
        <f t="shared" si="11"/>
        <v>0</v>
      </c>
      <c r="J533" s="14"/>
    </row>
    <row r="534" spans="1:10" ht="35.1" hidden="1" customHeight="1">
      <c r="A534" s="13"/>
      <c r="B534" s="1"/>
      <c r="C534" s="36"/>
      <c r="D534" s="138"/>
      <c r="E534" s="267"/>
      <c r="F534" s="262"/>
      <c r="G534" s="41" t="str">
        <f>VLOOKUP(C534,'[2]Acha Air Sales Price List'!$B$1:$D$65536,3,FALSE)</f>
        <v>Exchange rate :</v>
      </c>
      <c r="H534" s="21">
        <f>ROUND(IF(ISBLANK(C534),0,VLOOKUP(C534,'[2]Acha Air Sales Price List'!$B$1:$X$65536,12,FALSE)*$M$14),2)</f>
        <v>0</v>
      </c>
      <c r="I534" s="22">
        <f t="shared" si="11"/>
        <v>0</v>
      </c>
      <c r="J534" s="14"/>
    </row>
    <row r="535" spans="1:10" ht="35.1" hidden="1" customHeight="1">
      <c r="A535" s="13"/>
      <c r="B535" s="1"/>
      <c r="C535" s="36"/>
      <c r="D535" s="138"/>
      <c r="E535" s="267"/>
      <c r="F535" s="262"/>
      <c r="G535" s="41" t="str">
        <f>VLOOKUP(C535,'[2]Acha Air Sales Price List'!$B$1:$D$65536,3,FALSE)</f>
        <v>Exchange rate :</v>
      </c>
      <c r="H535" s="21">
        <f>ROUND(IF(ISBLANK(C535),0,VLOOKUP(C535,'[2]Acha Air Sales Price List'!$B$1:$X$65536,12,FALSE)*$M$14),2)</f>
        <v>0</v>
      </c>
      <c r="I535" s="22">
        <f t="shared" si="11"/>
        <v>0</v>
      </c>
      <c r="J535" s="14"/>
    </row>
    <row r="536" spans="1:10" ht="35.1" hidden="1" customHeight="1">
      <c r="A536" s="13"/>
      <c r="B536" s="1"/>
      <c r="C536" s="36"/>
      <c r="D536" s="138"/>
      <c r="E536" s="267"/>
      <c r="F536" s="262"/>
      <c r="G536" s="41" t="str">
        <f>VLOOKUP(C536,'[2]Acha Air Sales Price List'!$B$1:$D$65536,3,FALSE)</f>
        <v>Exchange rate :</v>
      </c>
      <c r="H536" s="21">
        <f>ROUND(IF(ISBLANK(C536),0,VLOOKUP(C536,'[2]Acha Air Sales Price List'!$B$1:$X$65536,12,FALSE)*$M$14),2)</f>
        <v>0</v>
      </c>
      <c r="I536" s="22">
        <f t="shared" si="11"/>
        <v>0</v>
      </c>
      <c r="J536" s="14"/>
    </row>
    <row r="537" spans="1:10" ht="35.1" hidden="1" customHeight="1">
      <c r="A537" s="13"/>
      <c r="B537" s="1"/>
      <c r="C537" s="36"/>
      <c r="D537" s="138"/>
      <c r="E537" s="267"/>
      <c r="F537" s="262"/>
      <c r="G537" s="41" t="str">
        <f>VLOOKUP(C537,'[2]Acha Air Sales Price List'!$B$1:$D$65536,3,FALSE)</f>
        <v>Exchange rate :</v>
      </c>
      <c r="H537" s="21">
        <f>ROUND(IF(ISBLANK(C537),0,VLOOKUP(C537,'[2]Acha Air Sales Price List'!$B$1:$X$65536,12,FALSE)*$M$14),2)</f>
        <v>0</v>
      </c>
      <c r="I537" s="22">
        <f t="shared" si="11"/>
        <v>0</v>
      </c>
      <c r="J537" s="14"/>
    </row>
    <row r="538" spans="1:10" ht="35.1" hidden="1" customHeight="1">
      <c r="A538" s="13"/>
      <c r="B538" s="1"/>
      <c r="C538" s="36"/>
      <c r="D538" s="138"/>
      <c r="E538" s="267"/>
      <c r="F538" s="262"/>
      <c r="G538" s="41" t="str">
        <f>VLOOKUP(C538,'[2]Acha Air Sales Price List'!$B$1:$D$65536,3,FALSE)</f>
        <v>Exchange rate :</v>
      </c>
      <c r="H538" s="21">
        <f>ROUND(IF(ISBLANK(C538),0,VLOOKUP(C538,'[2]Acha Air Sales Price List'!$B$1:$X$65536,12,FALSE)*$M$14),2)</f>
        <v>0</v>
      </c>
      <c r="I538" s="22">
        <f t="shared" si="11"/>
        <v>0</v>
      </c>
      <c r="J538" s="14"/>
    </row>
    <row r="539" spans="1:10" ht="35.1" hidden="1" customHeight="1">
      <c r="A539" s="13"/>
      <c r="B539" s="1"/>
      <c r="C539" s="36"/>
      <c r="D539" s="138"/>
      <c r="E539" s="267"/>
      <c r="F539" s="262"/>
      <c r="G539" s="41" t="str">
        <f>VLOOKUP(C539,'[2]Acha Air Sales Price List'!$B$1:$D$65536,3,FALSE)</f>
        <v>Exchange rate :</v>
      </c>
      <c r="H539" s="21">
        <f>ROUND(IF(ISBLANK(C539),0,VLOOKUP(C539,'[2]Acha Air Sales Price List'!$B$1:$X$65536,12,FALSE)*$M$14),2)</f>
        <v>0</v>
      </c>
      <c r="I539" s="22">
        <f t="shared" si="11"/>
        <v>0</v>
      </c>
      <c r="J539" s="14"/>
    </row>
    <row r="540" spans="1:10" ht="35.1" hidden="1" customHeight="1">
      <c r="A540" s="13"/>
      <c r="B540" s="1"/>
      <c r="C540" s="36"/>
      <c r="D540" s="138"/>
      <c r="E540" s="267"/>
      <c r="F540" s="262"/>
      <c r="G540" s="41" t="str">
        <f>VLOOKUP(C540,'[2]Acha Air Sales Price List'!$B$1:$D$65536,3,FALSE)</f>
        <v>Exchange rate :</v>
      </c>
      <c r="H540" s="21">
        <f>ROUND(IF(ISBLANK(C540),0,VLOOKUP(C540,'[2]Acha Air Sales Price List'!$B$1:$X$65536,12,FALSE)*$M$14),2)</f>
        <v>0</v>
      </c>
      <c r="I540" s="22">
        <f t="shared" si="11"/>
        <v>0</v>
      </c>
      <c r="J540" s="14"/>
    </row>
    <row r="541" spans="1:10" ht="35.1" hidden="1" customHeight="1">
      <c r="A541" s="13"/>
      <c r="B541" s="1"/>
      <c r="C541" s="36"/>
      <c r="D541" s="138"/>
      <c r="E541" s="267"/>
      <c r="F541" s="262"/>
      <c r="G541" s="41" t="str">
        <f>VLOOKUP(C541,'[2]Acha Air Sales Price List'!$B$1:$D$65536,3,FALSE)</f>
        <v>Exchange rate :</v>
      </c>
      <c r="H541" s="21">
        <f>ROUND(IF(ISBLANK(C541),0,VLOOKUP(C541,'[2]Acha Air Sales Price List'!$B$1:$X$65536,12,FALSE)*$M$14),2)</f>
        <v>0</v>
      </c>
      <c r="I541" s="22">
        <f t="shared" si="11"/>
        <v>0</v>
      </c>
      <c r="J541" s="14"/>
    </row>
    <row r="542" spans="1:10" ht="35.1" hidden="1" customHeight="1">
      <c r="A542" s="13"/>
      <c r="B542" s="1"/>
      <c r="C542" s="36"/>
      <c r="D542" s="138"/>
      <c r="E542" s="267"/>
      <c r="F542" s="262"/>
      <c r="G542" s="41" t="str">
        <f>VLOOKUP(C542,'[2]Acha Air Sales Price List'!$B$1:$D$65536,3,FALSE)</f>
        <v>Exchange rate :</v>
      </c>
      <c r="H542" s="21">
        <f>ROUND(IF(ISBLANK(C542),0,VLOOKUP(C542,'[2]Acha Air Sales Price List'!$B$1:$X$65536,12,FALSE)*$M$14),2)</f>
        <v>0</v>
      </c>
      <c r="I542" s="22">
        <f t="shared" si="11"/>
        <v>0</v>
      </c>
      <c r="J542" s="14"/>
    </row>
    <row r="543" spans="1:10" ht="35.1" hidden="1" customHeight="1">
      <c r="A543" s="13"/>
      <c r="B543" s="1"/>
      <c r="C543" s="36"/>
      <c r="D543" s="138"/>
      <c r="E543" s="267"/>
      <c r="F543" s="262"/>
      <c r="G543" s="41" t="str">
        <f>VLOOKUP(C543,'[2]Acha Air Sales Price List'!$B$1:$D$65536,3,FALSE)</f>
        <v>Exchange rate :</v>
      </c>
      <c r="H543" s="21">
        <f>ROUND(IF(ISBLANK(C543),0,VLOOKUP(C543,'[2]Acha Air Sales Price List'!$B$1:$X$65536,12,FALSE)*$M$14),2)</f>
        <v>0</v>
      </c>
      <c r="I543" s="22">
        <f t="shared" si="11"/>
        <v>0</v>
      </c>
      <c r="J543" s="14"/>
    </row>
    <row r="544" spans="1:10" ht="35.1" hidden="1" customHeight="1">
      <c r="A544" s="13"/>
      <c r="B544" s="1"/>
      <c r="C544" s="36"/>
      <c r="D544" s="138"/>
      <c r="E544" s="267"/>
      <c r="F544" s="262"/>
      <c r="G544" s="41" t="str">
        <f>VLOOKUP(C544,'[2]Acha Air Sales Price List'!$B$1:$D$65536,3,FALSE)</f>
        <v>Exchange rate :</v>
      </c>
      <c r="H544" s="21">
        <f>ROUND(IF(ISBLANK(C544),0,VLOOKUP(C544,'[2]Acha Air Sales Price List'!$B$1:$X$65536,12,FALSE)*$M$14),2)</f>
        <v>0</v>
      </c>
      <c r="I544" s="22">
        <f t="shared" si="11"/>
        <v>0</v>
      </c>
      <c r="J544" s="14"/>
    </row>
    <row r="545" spans="1:10" ht="35.1" hidden="1" customHeight="1">
      <c r="A545" s="13"/>
      <c r="B545" s="1"/>
      <c r="C545" s="36"/>
      <c r="D545" s="138"/>
      <c r="E545" s="267"/>
      <c r="F545" s="262"/>
      <c r="G545" s="41" t="str">
        <f>VLOOKUP(C545,'[2]Acha Air Sales Price List'!$B$1:$D$65536,3,FALSE)</f>
        <v>Exchange rate :</v>
      </c>
      <c r="H545" s="21">
        <f>ROUND(IF(ISBLANK(C545),0,VLOOKUP(C545,'[2]Acha Air Sales Price List'!$B$1:$X$65536,12,FALSE)*$M$14),2)</f>
        <v>0</v>
      </c>
      <c r="I545" s="22">
        <f t="shared" si="11"/>
        <v>0</v>
      </c>
      <c r="J545" s="14"/>
    </row>
    <row r="546" spans="1:10" ht="35.1" hidden="1" customHeight="1">
      <c r="A546" s="13"/>
      <c r="B546" s="1"/>
      <c r="C546" s="36"/>
      <c r="D546" s="138"/>
      <c r="E546" s="267"/>
      <c r="F546" s="262"/>
      <c r="G546" s="41" t="str">
        <f>VLOOKUP(C546,'[2]Acha Air Sales Price List'!$B$1:$D$65536,3,FALSE)</f>
        <v>Exchange rate :</v>
      </c>
      <c r="H546" s="21">
        <f>ROUND(IF(ISBLANK(C546),0,VLOOKUP(C546,'[2]Acha Air Sales Price List'!$B$1:$X$65536,12,FALSE)*$M$14),2)</f>
        <v>0</v>
      </c>
      <c r="I546" s="22">
        <f t="shared" si="11"/>
        <v>0</v>
      </c>
      <c r="J546" s="14"/>
    </row>
    <row r="547" spans="1:10" ht="35.1" hidden="1" customHeight="1">
      <c r="A547" s="13"/>
      <c r="B547" s="1"/>
      <c r="C547" s="36"/>
      <c r="D547" s="138"/>
      <c r="E547" s="267"/>
      <c r="F547" s="262"/>
      <c r="G547" s="41" t="str">
        <f>VLOOKUP(C547,'[2]Acha Air Sales Price List'!$B$1:$D$65536,3,FALSE)</f>
        <v>Exchange rate :</v>
      </c>
      <c r="H547" s="21">
        <f>ROUND(IF(ISBLANK(C547),0,VLOOKUP(C547,'[2]Acha Air Sales Price List'!$B$1:$X$65536,12,FALSE)*$M$14),2)</f>
        <v>0</v>
      </c>
      <c r="I547" s="22">
        <f t="shared" si="11"/>
        <v>0</v>
      </c>
      <c r="J547" s="14"/>
    </row>
    <row r="548" spans="1:10" ht="35.1" hidden="1" customHeight="1">
      <c r="A548" s="13"/>
      <c r="B548" s="1"/>
      <c r="C548" s="36"/>
      <c r="D548" s="138"/>
      <c r="E548" s="267"/>
      <c r="F548" s="262"/>
      <c r="G548" s="41" t="str">
        <f>VLOOKUP(C548,'[2]Acha Air Sales Price List'!$B$1:$D$65536,3,FALSE)</f>
        <v>Exchange rate :</v>
      </c>
      <c r="H548" s="21">
        <f>ROUND(IF(ISBLANK(C548),0,VLOOKUP(C548,'[2]Acha Air Sales Price List'!$B$1:$X$65536,12,FALSE)*$M$14),2)</f>
        <v>0</v>
      </c>
      <c r="I548" s="22">
        <f t="shared" si="11"/>
        <v>0</v>
      </c>
      <c r="J548" s="14"/>
    </row>
    <row r="549" spans="1:10" ht="35.1" hidden="1" customHeight="1">
      <c r="A549" s="13"/>
      <c r="B549" s="1"/>
      <c r="C549" s="36"/>
      <c r="D549" s="138"/>
      <c r="E549" s="267"/>
      <c r="F549" s="262"/>
      <c r="G549" s="41" t="str">
        <f>VLOOKUP(C549,'[2]Acha Air Sales Price List'!$B$1:$D$65536,3,FALSE)</f>
        <v>Exchange rate :</v>
      </c>
      <c r="H549" s="21">
        <f>ROUND(IF(ISBLANK(C549),0,VLOOKUP(C549,'[2]Acha Air Sales Price List'!$B$1:$X$65536,12,FALSE)*$M$14),2)</f>
        <v>0</v>
      </c>
      <c r="I549" s="22">
        <f t="shared" si="11"/>
        <v>0</v>
      </c>
      <c r="J549" s="14"/>
    </row>
    <row r="550" spans="1:10" ht="35.1" hidden="1" customHeight="1">
      <c r="A550" s="13"/>
      <c r="B550" s="1"/>
      <c r="C550" s="36"/>
      <c r="D550" s="138"/>
      <c r="E550" s="267"/>
      <c r="F550" s="262"/>
      <c r="G550" s="41" t="str">
        <f>VLOOKUP(C550,'[2]Acha Air Sales Price List'!$B$1:$D$65536,3,FALSE)</f>
        <v>Exchange rate :</v>
      </c>
      <c r="H550" s="21">
        <f>ROUND(IF(ISBLANK(C550),0,VLOOKUP(C550,'[2]Acha Air Sales Price List'!$B$1:$X$65536,12,FALSE)*$M$14),2)</f>
        <v>0</v>
      </c>
      <c r="I550" s="22">
        <f t="shared" si="11"/>
        <v>0</v>
      </c>
      <c r="J550" s="14"/>
    </row>
    <row r="551" spans="1:10" ht="35.1" hidden="1" customHeight="1">
      <c r="A551" s="13"/>
      <c r="B551" s="1"/>
      <c r="C551" s="36"/>
      <c r="D551" s="138"/>
      <c r="E551" s="267"/>
      <c r="F551" s="262"/>
      <c r="G551" s="41" t="str">
        <f>VLOOKUP(C551,'[2]Acha Air Sales Price List'!$B$1:$D$65536,3,FALSE)</f>
        <v>Exchange rate :</v>
      </c>
      <c r="H551" s="21">
        <f>ROUND(IF(ISBLANK(C551),0,VLOOKUP(C551,'[2]Acha Air Sales Price List'!$B$1:$X$65536,12,FALSE)*$M$14),2)</f>
        <v>0</v>
      </c>
      <c r="I551" s="22">
        <f t="shared" si="11"/>
        <v>0</v>
      </c>
      <c r="J551" s="14"/>
    </row>
    <row r="552" spans="1:10" ht="35.1" hidden="1" customHeight="1">
      <c r="A552" s="13"/>
      <c r="B552" s="1"/>
      <c r="C552" s="36"/>
      <c r="D552" s="138"/>
      <c r="E552" s="267"/>
      <c r="F552" s="262"/>
      <c r="G552" s="41" t="str">
        <f>VLOOKUP(C552,'[2]Acha Air Sales Price List'!$B$1:$D$65536,3,FALSE)</f>
        <v>Exchange rate :</v>
      </c>
      <c r="H552" s="21">
        <f>ROUND(IF(ISBLANK(C552),0,VLOOKUP(C552,'[2]Acha Air Sales Price List'!$B$1:$X$65536,12,FALSE)*$M$14),2)</f>
        <v>0</v>
      </c>
      <c r="I552" s="22">
        <f t="shared" si="11"/>
        <v>0</v>
      </c>
      <c r="J552" s="14"/>
    </row>
    <row r="553" spans="1:10" ht="35.1" hidden="1" customHeight="1">
      <c r="A553" s="13"/>
      <c r="B553" s="1"/>
      <c r="C553" s="36"/>
      <c r="D553" s="138"/>
      <c r="E553" s="267"/>
      <c r="F553" s="262"/>
      <c r="G553" s="41" t="str">
        <f>VLOOKUP(C553,'[2]Acha Air Sales Price List'!$B$1:$D$65536,3,FALSE)</f>
        <v>Exchange rate :</v>
      </c>
      <c r="H553" s="21">
        <f>ROUND(IF(ISBLANK(C553),0,VLOOKUP(C553,'[2]Acha Air Sales Price List'!$B$1:$X$65536,12,FALSE)*$M$14),2)</f>
        <v>0</v>
      </c>
      <c r="I553" s="22">
        <f t="shared" si="11"/>
        <v>0</v>
      </c>
      <c r="J553" s="14"/>
    </row>
    <row r="554" spans="1:10" ht="35.1" hidden="1" customHeight="1">
      <c r="A554" s="13"/>
      <c r="B554" s="1"/>
      <c r="C554" s="36"/>
      <c r="D554" s="138"/>
      <c r="E554" s="267"/>
      <c r="F554" s="262"/>
      <c r="G554" s="41" t="str">
        <f>VLOOKUP(C554,'[2]Acha Air Sales Price List'!$B$1:$D$65536,3,FALSE)</f>
        <v>Exchange rate :</v>
      </c>
      <c r="H554" s="21">
        <f>ROUND(IF(ISBLANK(C554),0,VLOOKUP(C554,'[2]Acha Air Sales Price List'!$B$1:$X$65536,12,FALSE)*$M$14),2)</f>
        <v>0</v>
      </c>
      <c r="I554" s="22">
        <f t="shared" si="11"/>
        <v>0</v>
      </c>
      <c r="J554" s="14"/>
    </row>
    <row r="555" spans="1:10" ht="35.1" hidden="1" customHeight="1">
      <c r="A555" s="13"/>
      <c r="B555" s="1"/>
      <c r="C555" s="36"/>
      <c r="D555" s="138"/>
      <c r="E555" s="267"/>
      <c r="F555" s="262"/>
      <c r="G555" s="41" t="str">
        <f>VLOOKUP(C555,'[2]Acha Air Sales Price List'!$B$1:$D$65536,3,FALSE)</f>
        <v>Exchange rate :</v>
      </c>
      <c r="H555" s="21">
        <f>ROUND(IF(ISBLANK(C555),0,VLOOKUP(C555,'[2]Acha Air Sales Price List'!$B$1:$X$65536,12,FALSE)*$M$14),2)</f>
        <v>0</v>
      </c>
      <c r="I555" s="22">
        <f t="shared" si="11"/>
        <v>0</v>
      </c>
      <c r="J555" s="14"/>
    </row>
    <row r="556" spans="1:10" ht="35.1" hidden="1" customHeight="1">
      <c r="A556" s="13"/>
      <c r="B556" s="1"/>
      <c r="C556" s="36"/>
      <c r="D556" s="138"/>
      <c r="E556" s="267"/>
      <c r="F556" s="262"/>
      <c r="G556" s="41" t="str">
        <f>VLOOKUP(C556,'[2]Acha Air Sales Price List'!$B$1:$D$65536,3,FALSE)</f>
        <v>Exchange rate :</v>
      </c>
      <c r="H556" s="21">
        <f>ROUND(IF(ISBLANK(C556),0,VLOOKUP(C556,'[2]Acha Air Sales Price List'!$B$1:$X$65536,12,FALSE)*$M$14),2)</f>
        <v>0</v>
      </c>
      <c r="I556" s="22">
        <f t="shared" si="11"/>
        <v>0</v>
      </c>
      <c r="J556" s="14"/>
    </row>
    <row r="557" spans="1:10" ht="35.1" hidden="1" customHeight="1">
      <c r="A557" s="13"/>
      <c r="B557" s="1"/>
      <c r="C557" s="36"/>
      <c r="D557" s="138"/>
      <c r="E557" s="267"/>
      <c r="F557" s="262"/>
      <c r="G557" s="41" t="str">
        <f>VLOOKUP(C557,'[2]Acha Air Sales Price List'!$B$1:$D$65536,3,FALSE)</f>
        <v>Exchange rate :</v>
      </c>
      <c r="H557" s="21">
        <f>ROUND(IF(ISBLANK(C557),0,VLOOKUP(C557,'[2]Acha Air Sales Price List'!$B$1:$X$65536,12,FALSE)*$M$14),2)</f>
        <v>0</v>
      </c>
      <c r="I557" s="22">
        <f t="shared" si="11"/>
        <v>0</v>
      </c>
      <c r="J557" s="14"/>
    </row>
    <row r="558" spans="1:10" ht="35.1" hidden="1" customHeight="1">
      <c r="A558" s="13"/>
      <c r="B558" s="1"/>
      <c r="C558" s="36"/>
      <c r="D558" s="138"/>
      <c r="E558" s="267"/>
      <c r="F558" s="262"/>
      <c r="G558" s="41" t="str">
        <f>VLOOKUP(C558,'[2]Acha Air Sales Price List'!$B$1:$D$65536,3,FALSE)</f>
        <v>Exchange rate :</v>
      </c>
      <c r="H558" s="21">
        <f>ROUND(IF(ISBLANK(C558),0,VLOOKUP(C558,'[2]Acha Air Sales Price List'!$B$1:$X$65536,12,FALSE)*$M$14),2)</f>
        <v>0</v>
      </c>
      <c r="I558" s="22">
        <f t="shared" si="11"/>
        <v>0</v>
      </c>
      <c r="J558" s="14"/>
    </row>
    <row r="559" spans="1:10" ht="35.1" hidden="1" customHeight="1">
      <c r="A559" s="13"/>
      <c r="B559" s="1"/>
      <c r="C559" s="36"/>
      <c r="D559" s="138"/>
      <c r="E559" s="267"/>
      <c r="F559" s="262"/>
      <c r="G559" s="41" t="str">
        <f>VLOOKUP(C559,'[2]Acha Air Sales Price List'!$B$1:$D$65536,3,FALSE)</f>
        <v>Exchange rate :</v>
      </c>
      <c r="H559" s="21">
        <f>ROUND(IF(ISBLANK(C559),0,VLOOKUP(C559,'[2]Acha Air Sales Price List'!$B$1:$X$65536,12,FALSE)*$M$14),2)</f>
        <v>0</v>
      </c>
      <c r="I559" s="22">
        <f t="shared" si="11"/>
        <v>0</v>
      </c>
      <c r="J559" s="14"/>
    </row>
    <row r="560" spans="1:10" ht="35.1" hidden="1" customHeight="1">
      <c r="A560" s="13"/>
      <c r="B560" s="1"/>
      <c r="C560" s="36"/>
      <c r="D560" s="138"/>
      <c r="E560" s="267"/>
      <c r="F560" s="262"/>
      <c r="G560" s="41" t="str">
        <f>VLOOKUP(C560,'[2]Acha Air Sales Price List'!$B$1:$D$65536,3,FALSE)</f>
        <v>Exchange rate :</v>
      </c>
      <c r="H560" s="21">
        <f>ROUND(IF(ISBLANK(C560),0,VLOOKUP(C560,'[2]Acha Air Sales Price List'!$B$1:$X$65536,12,FALSE)*$M$14),2)</f>
        <v>0</v>
      </c>
      <c r="I560" s="22">
        <f t="shared" si="11"/>
        <v>0</v>
      </c>
      <c r="J560" s="14"/>
    </row>
    <row r="561" spans="1:10" ht="35.1" hidden="1" customHeight="1">
      <c r="A561" s="13"/>
      <c r="B561" s="1"/>
      <c r="C561" s="37"/>
      <c r="D561" s="119"/>
      <c r="E561" s="267"/>
      <c r="F561" s="262"/>
      <c r="G561" s="41" t="str">
        <f>VLOOKUP(C561,'[2]Acha Air Sales Price List'!$B$1:$D$65536,3,FALSE)</f>
        <v>Exchange rate :</v>
      </c>
      <c r="H561" s="21">
        <f>ROUND(IF(ISBLANK(C561),0,VLOOKUP(C561,'[2]Acha Air Sales Price List'!$B$1:$X$65536,12,FALSE)*$M$14),2)</f>
        <v>0</v>
      </c>
      <c r="I561" s="22">
        <f>ROUND(IF(ISNUMBER(B561), H561*B561, 0),5)</f>
        <v>0</v>
      </c>
      <c r="J561" s="14"/>
    </row>
    <row r="562" spans="1:10" ht="35.1" hidden="1" customHeight="1">
      <c r="A562" s="13"/>
      <c r="B562" s="1"/>
      <c r="C562" s="36"/>
      <c r="D562" s="138"/>
      <c r="E562" s="267"/>
      <c r="F562" s="262"/>
      <c r="G562" s="41" t="str">
        <f>VLOOKUP(C562,'[2]Acha Air Sales Price List'!$B$1:$D$65536,3,FALSE)</f>
        <v>Exchange rate :</v>
      </c>
      <c r="H562" s="21">
        <f>ROUND(IF(ISBLANK(C562),0,VLOOKUP(C562,'[2]Acha Air Sales Price List'!$B$1:$X$65536,12,FALSE)*$M$14),2)</f>
        <v>0</v>
      </c>
      <c r="I562" s="22">
        <f t="shared" ref="I562:I612" si="12">ROUND(IF(ISNUMBER(B562), H562*B562, 0),5)</f>
        <v>0</v>
      </c>
      <c r="J562" s="14"/>
    </row>
    <row r="563" spans="1:10" ht="35.1" hidden="1" customHeight="1">
      <c r="A563" s="13"/>
      <c r="B563" s="1"/>
      <c r="C563" s="36"/>
      <c r="D563" s="138"/>
      <c r="E563" s="267"/>
      <c r="F563" s="262"/>
      <c r="G563" s="41" t="str">
        <f>VLOOKUP(C563,'[2]Acha Air Sales Price List'!$B$1:$D$65536,3,FALSE)</f>
        <v>Exchange rate :</v>
      </c>
      <c r="H563" s="21">
        <f>ROUND(IF(ISBLANK(C563),0,VLOOKUP(C563,'[2]Acha Air Sales Price List'!$B$1:$X$65536,12,FALSE)*$M$14),2)</f>
        <v>0</v>
      </c>
      <c r="I563" s="22">
        <f t="shared" si="12"/>
        <v>0</v>
      </c>
      <c r="J563" s="14"/>
    </row>
    <row r="564" spans="1:10" ht="35.1" hidden="1" customHeight="1">
      <c r="A564" s="13"/>
      <c r="B564" s="1"/>
      <c r="C564" s="36"/>
      <c r="D564" s="138"/>
      <c r="E564" s="267"/>
      <c r="F564" s="262"/>
      <c r="G564" s="41" t="str">
        <f>VLOOKUP(C564,'[2]Acha Air Sales Price List'!$B$1:$D$65536,3,FALSE)</f>
        <v>Exchange rate :</v>
      </c>
      <c r="H564" s="21">
        <f>ROUND(IF(ISBLANK(C564),0,VLOOKUP(C564,'[2]Acha Air Sales Price List'!$B$1:$X$65536,12,FALSE)*$M$14),2)</f>
        <v>0</v>
      </c>
      <c r="I564" s="22">
        <f t="shared" si="12"/>
        <v>0</v>
      </c>
      <c r="J564" s="14"/>
    </row>
    <row r="565" spans="1:10" ht="35.1" hidden="1" customHeight="1">
      <c r="A565" s="13"/>
      <c r="B565" s="1"/>
      <c r="C565" s="36"/>
      <c r="D565" s="138"/>
      <c r="E565" s="267"/>
      <c r="F565" s="262"/>
      <c r="G565" s="41" t="str">
        <f>VLOOKUP(C565,'[2]Acha Air Sales Price List'!$B$1:$D$65536,3,FALSE)</f>
        <v>Exchange rate :</v>
      </c>
      <c r="H565" s="21">
        <f>ROUND(IF(ISBLANK(C565),0,VLOOKUP(C565,'[2]Acha Air Sales Price List'!$B$1:$X$65536,12,FALSE)*$M$14),2)</f>
        <v>0</v>
      </c>
      <c r="I565" s="22">
        <f t="shared" si="12"/>
        <v>0</v>
      </c>
      <c r="J565" s="14"/>
    </row>
    <row r="566" spans="1:10" ht="35.1" hidden="1" customHeight="1">
      <c r="A566" s="13"/>
      <c r="B566" s="1"/>
      <c r="C566" s="36"/>
      <c r="D566" s="138"/>
      <c r="E566" s="267"/>
      <c r="F566" s="262"/>
      <c r="G566" s="41" t="str">
        <f>VLOOKUP(C566,'[2]Acha Air Sales Price List'!$B$1:$D$65536,3,FALSE)</f>
        <v>Exchange rate :</v>
      </c>
      <c r="H566" s="21">
        <f>ROUND(IF(ISBLANK(C566),0,VLOOKUP(C566,'[2]Acha Air Sales Price List'!$B$1:$X$65536,12,FALSE)*$M$14),2)</f>
        <v>0</v>
      </c>
      <c r="I566" s="22">
        <f t="shared" si="12"/>
        <v>0</v>
      </c>
      <c r="J566" s="14"/>
    </row>
    <row r="567" spans="1:10" ht="35.1" hidden="1" customHeight="1">
      <c r="A567" s="13"/>
      <c r="B567" s="1"/>
      <c r="C567" s="36"/>
      <c r="D567" s="138"/>
      <c r="E567" s="267"/>
      <c r="F567" s="262"/>
      <c r="G567" s="41" t="str">
        <f>VLOOKUP(C567,'[2]Acha Air Sales Price List'!$B$1:$D$65536,3,FALSE)</f>
        <v>Exchange rate :</v>
      </c>
      <c r="H567" s="21">
        <f>ROUND(IF(ISBLANK(C567),0,VLOOKUP(C567,'[2]Acha Air Sales Price List'!$B$1:$X$65536,12,FALSE)*$M$14),2)</f>
        <v>0</v>
      </c>
      <c r="I567" s="22">
        <f t="shared" si="12"/>
        <v>0</v>
      </c>
      <c r="J567" s="14"/>
    </row>
    <row r="568" spans="1:10" ht="35.1" hidden="1" customHeight="1">
      <c r="A568" s="13"/>
      <c r="B568" s="1"/>
      <c r="C568" s="36"/>
      <c r="D568" s="138"/>
      <c r="E568" s="267"/>
      <c r="F568" s="262"/>
      <c r="G568" s="41" t="str">
        <f>VLOOKUP(C568,'[2]Acha Air Sales Price List'!$B$1:$D$65536,3,FALSE)</f>
        <v>Exchange rate :</v>
      </c>
      <c r="H568" s="21">
        <f>ROUND(IF(ISBLANK(C568),0,VLOOKUP(C568,'[2]Acha Air Sales Price List'!$B$1:$X$65536,12,FALSE)*$M$14),2)</f>
        <v>0</v>
      </c>
      <c r="I568" s="22">
        <f t="shared" si="12"/>
        <v>0</v>
      </c>
      <c r="J568" s="14"/>
    </row>
    <row r="569" spans="1:10" ht="35.1" hidden="1" customHeight="1">
      <c r="A569" s="13"/>
      <c r="B569" s="1"/>
      <c r="C569" s="36"/>
      <c r="D569" s="138"/>
      <c r="E569" s="267"/>
      <c r="F569" s="262"/>
      <c r="G569" s="41" t="str">
        <f>VLOOKUP(C569,'[2]Acha Air Sales Price List'!$B$1:$D$65536,3,FALSE)</f>
        <v>Exchange rate :</v>
      </c>
      <c r="H569" s="21">
        <f>ROUND(IF(ISBLANK(C569),0,VLOOKUP(C569,'[2]Acha Air Sales Price List'!$B$1:$X$65536,12,FALSE)*$M$14),2)</f>
        <v>0</v>
      </c>
      <c r="I569" s="22">
        <f t="shared" si="12"/>
        <v>0</v>
      </c>
      <c r="J569" s="14"/>
    </row>
    <row r="570" spans="1:10" ht="35.1" hidden="1" customHeight="1">
      <c r="A570" s="13"/>
      <c r="B570" s="1"/>
      <c r="C570" s="36"/>
      <c r="D570" s="138"/>
      <c r="E570" s="267"/>
      <c r="F570" s="262"/>
      <c r="G570" s="41" t="str">
        <f>VLOOKUP(C570,'[2]Acha Air Sales Price List'!$B$1:$D$65536,3,FALSE)</f>
        <v>Exchange rate :</v>
      </c>
      <c r="H570" s="21">
        <f>ROUND(IF(ISBLANK(C570),0,VLOOKUP(C570,'[2]Acha Air Sales Price List'!$B$1:$X$65536,12,FALSE)*$M$14),2)</f>
        <v>0</v>
      </c>
      <c r="I570" s="22">
        <f t="shared" si="12"/>
        <v>0</v>
      </c>
      <c r="J570" s="14"/>
    </row>
    <row r="571" spans="1:10" ht="35.1" hidden="1" customHeight="1">
      <c r="A571" s="13"/>
      <c r="B571" s="1"/>
      <c r="C571" s="36"/>
      <c r="D571" s="138"/>
      <c r="E571" s="267"/>
      <c r="F571" s="262"/>
      <c r="G571" s="41" t="str">
        <f>VLOOKUP(C571,'[2]Acha Air Sales Price List'!$B$1:$D$65536,3,FALSE)</f>
        <v>Exchange rate :</v>
      </c>
      <c r="H571" s="21">
        <f>ROUND(IF(ISBLANK(C571),0,VLOOKUP(C571,'[2]Acha Air Sales Price List'!$B$1:$X$65536,12,FALSE)*$M$14),2)</f>
        <v>0</v>
      </c>
      <c r="I571" s="22">
        <f t="shared" si="12"/>
        <v>0</v>
      </c>
      <c r="J571" s="14"/>
    </row>
    <row r="572" spans="1:10" ht="35.1" hidden="1" customHeight="1">
      <c r="A572" s="13"/>
      <c r="B572" s="1"/>
      <c r="C572" s="36"/>
      <c r="D572" s="138"/>
      <c r="E572" s="267"/>
      <c r="F572" s="262"/>
      <c r="G572" s="41" t="str">
        <f>VLOOKUP(C572,'[2]Acha Air Sales Price List'!$B$1:$D$65536,3,FALSE)</f>
        <v>Exchange rate :</v>
      </c>
      <c r="H572" s="21">
        <f>ROUND(IF(ISBLANK(C572),0,VLOOKUP(C572,'[2]Acha Air Sales Price List'!$B$1:$X$65536,12,FALSE)*$M$14),2)</f>
        <v>0</v>
      </c>
      <c r="I572" s="22">
        <f t="shared" si="12"/>
        <v>0</v>
      </c>
      <c r="J572" s="14"/>
    </row>
    <row r="573" spans="1:10" ht="35.1" hidden="1" customHeight="1">
      <c r="A573" s="13"/>
      <c r="B573" s="1"/>
      <c r="C573" s="36"/>
      <c r="D573" s="138"/>
      <c r="E573" s="267"/>
      <c r="F573" s="262"/>
      <c r="G573" s="41" t="str">
        <f>VLOOKUP(C573,'[2]Acha Air Sales Price List'!$B$1:$D$65536,3,FALSE)</f>
        <v>Exchange rate :</v>
      </c>
      <c r="H573" s="21">
        <f>ROUND(IF(ISBLANK(C573),0,VLOOKUP(C573,'[2]Acha Air Sales Price List'!$B$1:$X$65536,12,FALSE)*$M$14),2)</f>
        <v>0</v>
      </c>
      <c r="I573" s="22">
        <f t="shared" si="12"/>
        <v>0</v>
      </c>
      <c r="J573" s="14"/>
    </row>
    <row r="574" spans="1:10" ht="35.1" hidden="1" customHeight="1">
      <c r="A574" s="13"/>
      <c r="B574" s="1"/>
      <c r="C574" s="36"/>
      <c r="D574" s="138"/>
      <c r="E574" s="267"/>
      <c r="F574" s="262"/>
      <c r="G574" s="41" t="str">
        <f>VLOOKUP(C574,'[2]Acha Air Sales Price List'!$B$1:$D$65536,3,FALSE)</f>
        <v>Exchange rate :</v>
      </c>
      <c r="H574" s="21">
        <f>ROUND(IF(ISBLANK(C574),0,VLOOKUP(C574,'[2]Acha Air Sales Price List'!$B$1:$X$65536,12,FALSE)*$M$14),2)</f>
        <v>0</v>
      </c>
      <c r="I574" s="22">
        <f t="shared" si="12"/>
        <v>0</v>
      </c>
      <c r="J574" s="14"/>
    </row>
    <row r="575" spans="1:10" ht="35.1" hidden="1" customHeight="1">
      <c r="A575" s="13"/>
      <c r="B575" s="1"/>
      <c r="C575" s="36"/>
      <c r="D575" s="138"/>
      <c r="E575" s="267"/>
      <c r="F575" s="262"/>
      <c r="G575" s="41" t="str">
        <f>VLOOKUP(C575,'[2]Acha Air Sales Price List'!$B$1:$D$65536,3,FALSE)</f>
        <v>Exchange rate :</v>
      </c>
      <c r="H575" s="21">
        <f>ROUND(IF(ISBLANK(C575),0,VLOOKUP(C575,'[2]Acha Air Sales Price List'!$B$1:$X$65536,12,FALSE)*$M$14),2)</f>
        <v>0</v>
      </c>
      <c r="I575" s="22">
        <f t="shared" si="12"/>
        <v>0</v>
      </c>
      <c r="J575" s="14"/>
    </row>
    <row r="576" spans="1:10" ht="35.1" hidden="1" customHeight="1">
      <c r="A576" s="13"/>
      <c r="B576" s="1"/>
      <c r="C576" s="36"/>
      <c r="D576" s="138"/>
      <c r="E576" s="267"/>
      <c r="F576" s="262"/>
      <c r="G576" s="41" t="str">
        <f>VLOOKUP(C576,'[2]Acha Air Sales Price List'!$B$1:$D$65536,3,FALSE)</f>
        <v>Exchange rate :</v>
      </c>
      <c r="H576" s="21">
        <f>ROUND(IF(ISBLANK(C576),0,VLOOKUP(C576,'[2]Acha Air Sales Price List'!$B$1:$X$65536,12,FALSE)*$M$14),2)</f>
        <v>0</v>
      </c>
      <c r="I576" s="22">
        <f t="shared" si="12"/>
        <v>0</v>
      </c>
      <c r="J576" s="14"/>
    </row>
    <row r="577" spans="1:10" ht="35.1" hidden="1" customHeight="1">
      <c r="A577" s="13"/>
      <c r="B577" s="1"/>
      <c r="C577" s="36"/>
      <c r="D577" s="138"/>
      <c r="E577" s="267"/>
      <c r="F577" s="262"/>
      <c r="G577" s="41" t="str">
        <f>VLOOKUP(C577,'[2]Acha Air Sales Price List'!$B$1:$D$65536,3,FALSE)</f>
        <v>Exchange rate :</v>
      </c>
      <c r="H577" s="21">
        <f>ROUND(IF(ISBLANK(C577),0,VLOOKUP(C577,'[2]Acha Air Sales Price List'!$B$1:$X$65536,12,FALSE)*$M$14),2)</f>
        <v>0</v>
      </c>
      <c r="I577" s="22">
        <f t="shared" si="12"/>
        <v>0</v>
      </c>
      <c r="J577" s="14"/>
    </row>
    <row r="578" spans="1:10" ht="35.1" hidden="1" customHeight="1">
      <c r="A578" s="13"/>
      <c r="B578" s="1"/>
      <c r="C578" s="36"/>
      <c r="D578" s="138"/>
      <c r="E578" s="267"/>
      <c r="F578" s="262"/>
      <c r="G578" s="41" t="str">
        <f>VLOOKUP(C578,'[2]Acha Air Sales Price List'!$B$1:$D$65536,3,FALSE)</f>
        <v>Exchange rate :</v>
      </c>
      <c r="H578" s="21">
        <f>ROUND(IF(ISBLANK(C578),0,VLOOKUP(C578,'[2]Acha Air Sales Price List'!$B$1:$X$65536,12,FALSE)*$M$14),2)</f>
        <v>0</v>
      </c>
      <c r="I578" s="22">
        <f t="shared" si="12"/>
        <v>0</v>
      </c>
      <c r="J578" s="14"/>
    </row>
    <row r="579" spans="1:10" ht="35.1" hidden="1" customHeight="1">
      <c r="A579" s="13"/>
      <c r="B579" s="1"/>
      <c r="C579" s="36"/>
      <c r="D579" s="138"/>
      <c r="E579" s="267"/>
      <c r="F579" s="262"/>
      <c r="G579" s="41" t="str">
        <f>VLOOKUP(C579,'[2]Acha Air Sales Price List'!$B$1:$D$65536,3,FALSE)</f>
        <v>Exchange rate :</v>
      </c>
      <c r="H579" s="21">
        <f>ROUND(IF(ISBLANK(C579),0,VLOOKUP(C579,'[2]Acha Air Sales Price List'!$B$1:$X$65536,12,FALSE)*$M$14),2)</f>
        <v>0</v>
      </c>
      <c r="I579" s="22">
        <f t="shared" si="12"/>
        <v>0</v>
      </c>
      <c r="J579" s="14"/>
    </row>
    <row r="580" spans="1:10" ht="35.1" hidden="1" customHeight="1">
      <c r="A580" s="13"/>
      <c r="B580" s="1"/>
      <c r="C580" s="36"/>
      <c r="D580" s="138"/>
      <c r="E580" s="267"/>
      <c r="F580" s="262"/>
      <c r="G580" s="41" t="str">
        <f>VLOOKUP(C580,'[2]Acha Air Sales Price List'!$B$1:$D$65536,3,FALSE)</f>
        <v>Exchange rate :</v>
      </c>
      <c r="H580" s="21">
        <f>ROUND(IF(ISBLANK(C580),0,VLOOKUP(C580,'[2]Acha Air Sales Price List'!$B$1:$X$65536,12,FALSE)*$M$14),2)</f>
        <v>0</v>
      </c>
      <c r="I580" s="22">
        <f t="shared" si="12"/>
        <v>0</v>
      </c>
      <c r="J580" s="14"/>
    </row>
    <row r="581" spans="1:10" ht="35.1" hidden="1" customHeight="1">
      <c r="A581" s="13"/>
      <c r="B581" s="1"/>
      <c r="C581" s="36"/>
      <c r="D581" s="138"/>
      <c r="E581" s="267"/>
      <c r="F581" s="262"/>
      <c r="G581" s="41" t="str">
        <f>VLOOKUP(C581,'[2]Acha Air Sales Price List'!$B$1:$D$65536,3,FALSE)</f>
        <v>Exchange rate :</v>
      </c>
      <c r="H581" s="21">
        <f>ROUND(IF(ISBLANK(C581),0,VLOOKUP(C581,'[2]Acha Air Sales Price List'!$B$1:$X$65536,12,FALSE)*$M$14),2)</f>
        <v>0</v>
      </c>
      <c r="I581" s="22">
        <f t="shared" si="12"/>
        <v>0</v>
      </c>
      <c r="J581" s="14"/>
    </row>
    <row r="582" spans="1:10" ht="35.1" hidden="1" customHeight="1">
      <c r="A582" s="13"/>
      <c r="B582" s="1"/>
      <c r="C582" s="36"/>
      <c r="D582" s="138"/>
      <c r="E582" s="267"/>
      <c r="F582" s="262"/>
      <c r="G582" s="41" t="str">
        <f>VLOOKUP(C582,'[2]Acha Air Sales Price List'!$B$1:$D$65536,3,FALSE)</f>
        <v>Exchange rate :</v>
      </c>
      <c r="H582" s="21">
        <f>ROUND(IF(ISBLANK(C582),0,VLOOKUP(C582,'[2]Acha Air Sales Price List'!$B$1:$X$65536,12,FALSE)*$M$14),2)</f>
        <v>0</v>
      </c>
      <c r="I582" s="22">
        <f t="shared" si="12"/>
        <v>0</v>
      </c>
      <c r="J582" s="14"/>
    </row>
    <row r="583" spans="1:10" ht="35.1" hidden="1" customHeight="1">
      <c r="A583" s="13"/>
      <c r="B583" s="1"/>
      <c r="C583" s="36"/>
      <c r="D583" s="138"/>
      <c r="E583" s="267"/>
      <c r="F583" s="262"/>
      <c r="G583" s="41" t="str">
        <f>VLOOKUP(C583,'[2]Acha Air Sales Price List'!$B$1:$D$65536,3,FALSE)</f>
        <v>Exchange rate :</v>
      </c>
      <c r="H583" s="21">
        <f>ROUND(IF(ISBLANK(C583),0,VLOOKUP(C583,'[2]Acha Air Sales Price List'!$B$1:$X$65536,12,FALSE)*$M$14),2)</f>
        <v>0</v>
      </c>
      <c r="I583" s="22">
        <f t="shared" si="12"/>
        <v>0</v>
      </c>
      <c r="J583" s="14"/>
    </row>
    <row r="584" spans="1:10" ht="35.1" hidden="1" customHeight="1">
      <c r="A584" s="13"/>
      <c r="B584" s="1"/>
      <c r="C584" s="36"/>
      <c r="D584" s="138"/>
      <c r="E584" s="267"/>
      <c r="F584" s="262"/>
      <c r="G584" s="41" t="str">
        <f>VLOOKUP(C584,'[2]Acha Air Sales Price List'!$B$1:$D$65536,3,FALSE)</f>
        <v>Exchange rate :</v>
      </c>
      <c r="H584" s="21">
        <f>ROUND(IF(ISBLANK(C584),0,VLOOKUP(C584,'[2]Acha Air Sales Price List'!$B$1:$X$65536,12,FALSE)*$M$14),2)</f>
        <v>0</v>
      </c>
      <c r="I584" s="22">
        <f t="shared" si="12"/>
        <v>0</v>
      </c>
      <c r="J584" s="14"/>
    </row>
    <row r="585" spans="1:10" ht="35.1" hidden="1" customHeight="1">
      <c r="A585" s="13"/>
      <c r="B585" s="1"/>
      <c r="C585" s="37"/>
      <c r="D585" s="119"/>
      <c r="E585" s="267"/>
      <c r="F585" s="262"/>
      <c r="G585" s="41" t="str">
        <f>VLOOKUP(C585,'[2]Acha Air Sales Price List'!$B$1:$D$65536,3,FALSE)</f>
        <v>Exchange rate :</v>
      </c>
      <c r="H585" s="21">
        <f>ROUND(IF(ISBLANK(C585),0,VLOOKUP(C585,'[2]Acha Air Sales Price List'!$B$1:$X$65536,12,FALSE)*$M$14),2)</f>
        <v>0</v>
      </c>
      <c r="I585" s="22">
        <f t="shared" si="12"/>
        <v>0</v>
      </c>
      <c r="J585" s="14"/>
    </row>
    <row r="586" spans="1:10" ht="35.1" hidden="1" customHeight="1">
      <c r="A586" s="13"/>
      <c r="B586" s="1"/>
      <c r="C586" s="36"/>
      <c r="D586" s="138"/>
      <c r="E586" s="267"/>
      <c r="F586" s="262"/>
      <c r="G586" s="41" t="str">
        <f>VLOOKUP(C586,'[2]Acha Air Sales Price List'!$B$1:$D$65536,3,FALSE)</f>
        <v>Exchange rate :</v>
      </c>
      <c r="H586" s="21">
        <f>ROUND(IF(ISBLANK(C586),0,VLOOKUP(C586,'[2]Acha Air Sales Price List'!$B$1:$X$65536,12,FALSE)*$M$14),2)</f>
        <v>0</v>
      </c>
      <c r="I586" s="22">
        <f t="shared" si="12"/>
        <v>0</v>
      </c>
      <c r="J586" s="14"/>
    </row>
    <row r="587" spans="1:10" ht="35.1" hidden="1" customHeight="1">
      <c r="A587" s="13"/>
      <c r="B587" s="1"/>
      <c r="C587" s="36"/>
      <c r="D587" s="138"/>
      <c r="E587" s="267"/>
      <c r="F587" s="262"/>
      <c r="G587" s="41" t="str">
        <f>VLOOKUP(C587,'[2]Acha Air Sales Price List'!$B$1:$D$65536,3,FALSE)</f>
        <v>Exchange rate :</v>
      </c>
      <c r="H587" s="21">
        <f>ROUND(IF(ISBLANK(C587),0,VLOOKUP(C587,'[2]Acha Air Sales Price List'!$B$1:$X$65536,12,FALSE)*$M$14),2)</f>
        <v>0</v>
      </c>
      <c r="I587" s="22">
        <f t="shared" si="12"/>
        <v>0</v>
      </c>
      <c r="J587" s="14"/>
    </row>
    <row r="588" spans="1:10" ht="35.1" hidden="1" customHeight="1">
      <c r="A588" s="13"/>
      <c r="B588" s="1"/>
      <c r="C588" s="36"/>
      <c r="D588" s="138"/>
      <c r="E588" s="267"/>
      <c r="F588" s="262"/>
      <c r="G588" s="41" t="str">
        <f>VLOOKUP(C588,'[2]Acha Air Sales Price List'!$B$1:$D$65536,3,FALSE)</f>
        <v>Exchange rate :</v>
      </c>
      <c r="H588" s="21">
        <f>ROUND(IF(ISBLANK(C588),0,VLOOKUP(C588,'[2]Acha Air Sales Price List'!$B$1:$X$65536,12,FALSE)*$M$14),2)</f>
        <v>0</v>
      </c>
      <c r="I588" s="22">
        <f t="shared" si="12"/>
        <v>0</v>
      </c>
      <c r="J588" s="14"/>
    </row>
    <row r="589" spans="1:10" ht="35.1" hidden="1" customHeight="1">
      <c r="A589" s="13"/>
      <c r="B589" s="1"/>
      <c r="C589" s="36"/>
      <c r="D589" s="138"/>
      <c r="E589" s="267"/>
      <c r="F589" s="262"/>
      <c r="G589" s="41" t="str">
        <f>VLOOKUP(C589,'[2]Acha Air Sales Price List'!$B$1:$D$65536,3,FALSE)</f>
        <v>Exchange rate :</v>
      </c>
      <c r="H589" s="21">
        <f>ROUND(IF(ISBLANK(C589),0,VLOOKUP(C589,'[2]Acha Air Sales Price List'!$B$1:$X$65536,12,FALSE)*$M$14),2)</f>
        <v>0</v>
      </c>
      <c r="I589" s="22">
        <f t="shared" si="12"/>
        <v>0</v>
      </c>
      <c r="J589" s="14"/>
    </row>
    <row r="590" spans="1:10" ht="35.1" hidden="1" customHeight="1">
      <c r="A590" s="13"/>
      <c r="B590" s="1"/>
      <c r="C590" s="36"/>
      <c r="D590" s="138"/>
      <c r="E590" s="267"/>
      <c r="F590" s="262"/>
      <c r="G590" s="41" t="str">
        <f>VLOOKUP(C590,'[2]Acha Air Sales Price List'!$B$1:$D$65536,3,FALSE)</f>
        <v>Exchange rate :</v>
      </c>
      <c r="H590" s="21">
        <f>ROUND(IF(ISBLANK(C590),0,VLOOKUP(C590,'[2]Acha Air Sales Price List'!$B$1:$X$65536,12,FALSE)*$M$14),2)</f>
        <v>0</v>
      </c>
      <c r="I590" s="22">
        <f t="shared" si="12"/>
        <v>0</v>
      </c>
      <c r="J590" s="14"/>
    </row>
    <row r="591" spans="1:10" ht="35.1" hidden="1" customHeight="1">
      <c r="A591" s="13"/>
      <c r="B591" s="1"/>
      <c r="C591" s="36"/>
      <c r="D591" s="138"/>
      <c r="E591" s="267"/>
      <c r="F591" s="262"/>
      <c r="G591" s="41" t="str">
        <f>VLOOKUP(C591,'[2]Acha Air Sales Price List'!$B$1:$D$65536,3,FALSE)</f>
        <v>Exchange rate :</v>
      </c>
      <c r="H591" s="21">
        <f>ROUND(IF(ISBLANK(C591),0,VLOOKUP(C591,'[2]Acha Air Sales Price List'!$B$1:$X$65536,12,FALSE)*$M$14),2)</f>
        <v>0</v>
      </c>
      <c r="I591" s="22">
        <f t="shared" si="12"/>
        <v>0</v>
      </c>
      <c r="J591" s="14"/>
    </row>
    <row r="592" spans="1:10" ht="35.1" hidden="1" customHeight="1">
      <c r="A592" s="13"/>
      <c r="B592" s="1"/>
      <c r="C592" s="36"/>
      <c r="D592" s="138"/>
      <c r="E592" s="267"/>
      <c r="F592" s="262"/>
      <c r="G592" s="41" t="str">
        <f>VLOOKUP(C592,'[2]Acha Air Sales Price List'!$B$1:$D$65536,3,FALSE)</f>
        <v>Exchange rate :</v>
      </c>
      <c r="H592" s="21">
        <f>ROUND(IF(ISBLANK(C592),0,VLOOKUP(C592,'[2]Acha Air Sales Price List'!$B$1:$X$65536,12,FALSE)*$M$14),2)</f>
        <v>0</v>
      </c>
      <c r="I592" s="22">
        <f t="shared" si="12"/>
        <v>0</v>
      </c>
      <c r="J592" s="14"/>
    </row>
    <row r="593" spans="1:10" ht="35.1" hidden="1" customHeight="1">
      <c r="A593" s="13"/>
      <c r="B593" s="1"/>
      <c r="C593" s="36"/>
      <c r="D593" s="138"/>
      <c r="E593" s="267"/>
      <c r="F593" s="262"/>
      <c r="G593" s="41" t="str">
        <f>VLOOKUP(C593,'[2]Acha Air Sales Price List'!$B$1:$D$65536,3,FALSE)</f>
        <v>Exchange rate :</v>
      </c>
      <c r="H593" s="21">
        <f>ROUND(IF(ISBLANK(C593),0,VLOOKUP(C593,'[2]Acha Air Sales Price List'!$B$1:$X$65536,12,FALSE)*$M$14),2)</f>
        <v>0</v>
      </c>
      <c r="I593" s="22">
        <f t="shared" si="12"/>
        <v>0</v>
      </c>
      <c r="J593" s="14"/>
    </row>
    <row r="594" spans="1:10" ht="35.1" hidden="1" customHeight="1">
      <c r="A594" s="13"/>
      <c r="B594" s="1"/>
      <c r="C594" s="36"/>
      <c r="D594" s="138"/>
      <c r="E594" s="267"/>
      <c r="F594" s="262"/>
      <c r="G594" s="41" t="str">
        <f>VLOOKUP(C594,'[2]Acha Air Sales Price List'!$B$1:$D$65536,3,FALSE)</f>
        <v>Exchange rate :</v>
      </c>
      <c r="H594" s="21">
        <f>ROUND(IF(ISBLANK(C594),0,VLOOKUP(C594,'[2]Acha Air Sales Price List'!$B$1:$X$65536,12,FALSE)*$M$14),2)</f>
        <v>0</v>
      </c>
      <c r="I594" s="22">
        <f t="shared" si="12"/>
        <v>0</v>
      </c>
      <c r="J594" s="14"/>
    </row>
    <row r="595" spans="1:10" ht="35.1" hidden="1" customHeight="1">
      <c r="A595" s="13"/>
      <c r="B595" s="1"/>
      <c r="C595" s="36"/>
      <c r="D595" s="138"/>
      <c r="E595" s="267"/>
      <c r="F595" s="262"/>
      <c r="G595" s="41" t="str">
        <f>VLOOKUP(C595,'[2]Acha Air Sales Price List'!$B$1:$D$65536,3,FALSE)</f>
        <v>Exchange rate :</v>
      </c>
      <c r="H595" s="21">
        <f>ROUND(IF(ISBLANK(C595),0,VLOOKUP(C595,'[2]Acha Air Sales Price List'!$B$1:$X$65536,12,FALSE)*$M$14),2)</f>
        <v>0</v>
      </c>
      <c r="I595" s="22">
        <f t="shared" si="12"/>
        <v>0</v>
      </c>
      <c r="J595" s="14"/>
    </row>
    <row r="596" spans="1:10" ht="35.1" hidden="1" customHeight="1">
      <c r="A596" s="13"/>
      <c r="B596" s="1"/>
      <c r="C596" s="36"/>
      <c r="D596" s="138"/>
      <c r="E596" s="267"/>
      <c r="F596" s="262"/>
      <c r="G596" s="41" t="str">
        <f>VLOOKUP(C596,'[2]Acha Air Sales Price List'!$B$1:$D$65536,3,FALSE)</f>
        <v>Exchange rate :</v>
      </c>
      <c r="H596" s="21">
        <f>ROUND(IF(ISBLANK(C596),0,VLOOKUP(C596,'[2]Acha Air Sales Price List'!$B$1:$X$65536,12,FALSE)*$M$14),2)</f>
        <v>0</v>
      </c>
      <c r="I596" s="22">
        <f t="shared" si="12"/>
        <v>0</v>
      </c>
      <c r="J596" s="14"/>
    </row>
    <row r="597" spans="1:10" ht="35.1" hidden="1" customHeight="1">
      <c r="A597" s="13"/>
      <c r="B597" s="1"/>
      <c r="C597" s="36"/>
      <c r="D597" s="138"/>
      <c r="E597" s="267"/>
      <c r="F597" s="262"/>
      <c r="G597" s="41" t="str">
        <f>VLOOKUP(C597,'[2]Acha Air Sales Price List'!$B$1:$D$65536,3,FALSE)</f>
        <v>Exchange rate :</v>
      </c>
      <c r="H597" s="21">
        <f>ROUND(IF(ISBLANK(C597),0,VLOOKUP(C597,'[2]Acha Air Sales Price List'!$B$1:$X$65536,12,FALSE)*$M$14),2)</f>
        <v>0</v>
      </c>
      <c r="I597" s="22">
        <f t="shared" si="12"/>
        <v>0</v>
      </c>
      <c r="J597" s="14"/>
    </row>
    <row r="598" spans="1:10" ht="35.1" hidden="1" customHeight="1">
      <c r="A598" s="13"/>
      <c r="B598" s="1"/>
      <c r="C598" s="36"/>
      <c r="D598" s="138"/>
      <c r="E598" s="267"/>
      <c r="F598" s="262"/>
      <c r="G598" s="41" t="str">
        <f>VLOOKUP(C598,'[2]Acha Air Sales Price List'!$B$1:$D$65536,3,FALSE)</f>
        <v>Exchange rate :</v>
      </c>
      <c r="H598" s="21">
        <f>ROUND(IF(ISBLANK(C598),0,VLOOKUP(C598,'[2]Acha Air Sales Price List'!$B$1:$X$65536,12,FALSE)*$M$14),2)</f>
        <v>0</v>
      </c>
      <c r="I598" s="22">
        <f t="shared" si="12"/>
        <v>0</v>
      </c>
      <c r="J598" s="14"/>
    </row>
    <row r="599" spans="1:10" ht="35.1" hidden="1" customHeight="1">
      <c r="A599" s="13"/>
      <c r="B599" s="1"/>
      <c r="C599" s="36"/>
      <c r="D599" s="138"/>
      <c r="E599" s="267"/>
      <c r="F599" s="262"/>
      <c r="G599" s="41" t="str">
        <f>VLOOKUP(C599,'[2]Acha Air Sales Price List'!$B$1:$D$65536,3,FALSE)</f>
        <v>Exchange rate :</v>
      </c>
      <c r="H599" s="21">
        <f>ROUND(IF(ISBLANK(C599),0,VLOOKUP(C599,'[2]Acha Air Sales Price List'!$B$1:$X$65536,12,FALSE)*$M$14),2)</f>
        <v>0</v>
      </c>
      <c r="I599" s="22">
        <f t="shared" si="12"/>
        <v>0</v>
      </c>
      <c r="J599" s="14"/>
    </row>
    <row r="600" spans="1:10" ht="35.1" hidden="1" customHeight="1">
      <c r="A600" s="13"/>
      <c r="B600" s="1"/>
      <c r="C600" s="36"/>
      <c r="D600" s="138"/>
      <c r="E600" s="267"/>
      <c r="F600" s="262"/>
      <c r="G600" s="41" t="str">
        <f>VLOOKUP(C600,'[2]Acha Air Sales Price List'!$B$1:$D$65536,3,FALSE)</f>
        <v>Exchange rate :</v>
      </c>
      <c r="H600" s="21">
        <f>ROUND(IF(ISBLANK(C600),0,VLOOKUP(C600,'[2]Acha Air Sales Price List'!$B$1:$X$65536,12,FALSE)*$M$14),2)</f>
        <v>0</v>
      </c>
      <c r="I600" s="22">
        <f t="shared" si="12"/>
        <v>0</v>
      </c>
      <c r="J600" s="14"/>
    </row>
    <row r="601" spans="1:10" ht="35.1" hidden="1" customHeight="1">
      <c r="A601" s="13"/>
      <c r="B601" s="1"/>
      <c r="C601" s="36"/>
      <c r="D601" s="138"/>
      <c r="E601" s="267"/>
      <c r="F601" s="262"/>
      <c r="G601" s="41" t="str">
        <f>VLOOKUP(C601,'[2]Acha Air Sales Price List'!$B$1:$D$65536,3,FALSE)</f>
        <v>Exchange rate :</v>
      </c>
      <c r="H601" s="21">
        <f>ROUND(IF(ISBLANK(C601),0,VLOOKUP(C601,'[2]Acha Air Sales Price List'!$B$1:$X$65536,12,FALSE)*$M$14),2)</f>
        <v>0</v>
      </c>
      <c r="I601" s="22">
        <f t="shared" si="12"/>
        <v>0</v>
      </c>
      <c r="J601" s="14"/>
    </row>
    <row r="602" spans="1:10" ht="35.1" hidden="1" customHeight="1">
      <c r="A602" s="13"/>
      <c r="B602" s="1"/>
      <c r="C602" s="36"/>
      <c r="D602" s="138"/>
      <c r="E602" s="267"/>
      <c r="F602" s="262"/>
      <c r="G602" s="41" t="str">
        <f>VLOOKUP(C602,'[2]Acha Air Sales Price List'!$B$1:$D$65536,3,FALSE)</f>
        <v>Exchange rate :</v>
      </c>
      <c r="H602" s="21">
        <f>ROUND(IF(ISBLANK(C602),0,VLOOKUP(C602,'[2]Acha Air Sales Price List'!$B$1:$X$65536,12,FALSE)*$M$14),2)</f>
        <v>0</v>
      </c>
      <c r="I602" s="22">
        <f t="shared" si="12"/>
        <v>0</v>
      </c>
      <c r="J602" s="14"/>
    </row>
    <row r="603" spans="1:10" ht="35.1" hidden="1" customHeight="1">
      <c r="A603" s="13"/>
      <c r="B603" s="1"/>
      <c r="C603" s="36"/>
      <c r="D603" s="138"/>
      <c r="E603" s="267"/>
      <c r="F603" s="262"/>
      <c r="G603" s="41" t="str">
        <f>VLOOKUP(C603,'[2]Acha Air Sales Price List'!$B$1:$D$65536,3,FALSE)</f>
        <v>Exchange rate :</v>
      </c>
      <c r="H603" s="21">
        <f>ROUND(IF(ISBLANK(C603),0,VLOOKUP(C603,'[2]Acha Air Sales Price List'!$B$1:$X$65536,12,FALSE)*$M$14),2)</f>
        <v>0</v>
      </c>
      <c r="I603" s="22">
        <f t="shared" si="12"/>
        <v>0</v>
      </c>
      <c r="J603" s="14"/>
    </row>
    <row r="604" spans="1:10" ht="35.1" hidden="1" customHeight="1">
      <c r="A604" s="13"/>
      <c r="B604" s="1"/>
      <c r="C604" s="36"/>
      <c r="D604" s="138"/>
      <c r="E604" s="267"/>
      <c r="F604" s="262"/>
      <c r="G604" s="41" t="str">
        <f>VLOOKUP(C604,'[2]Acha Air Sales Price List'!$B$1:$D$65536,3,FALSE)</f>
        <v>Exchange rate :</v>
      </c>
      <c r="H604" s="21">
        <f>ROUND(IF(ISBLANK(C604),0,VLOOKUP(C604,'[2]Acha Air Sales Price List'!$B$1:$X$65536,12,FALSE)*$M$14),2)</f>
        <v>0</v>
      </c>
      <c r="I604" s="22">
        <f t="shared" si="12"/>
        <v>0</v>
      </c>
      <c r="J604" s="14"/>
    </row>
    <row r="605" spans="1:10" ht="35.1" hidden="1" customHeight="1">
      <c r="A605" s="13"/>
      <c r="B605" s="1"/>
      <c r="C605" s="36"/>
      <c r="D605" s="138"/>
      <c r="E605" s="267"/>
      <c r="F605" s="262"/>
      <c r="G605" s="41" t="str">
        <f>VLOOKUP(C605,'[2]Acha Air Sales Price List'!$B$1:$D$65536,3,FALSE)</f>
        <v>Exchange rate :</v>
      </c>
      <c r="H605" s="21">
        <f>ROUND(IF(ISBLANK(C605),0,VLOOKUP(C605,'[2]Acha Air Sales Price List'!$B$1:$X$65536,12,FALSE)*$M$14),2)</f>
        <v>0</v>
      </c>
      <c r="I605" s="22">
        <f t="shared" si="12"/>
        <v>0</v>
      </c>
      <c r="J605" s="14"/>
    </row>
    <row r="606" spans="1:10" ht="35.1" hidden="1" customHeight="1">
      <c r="A606" s="13"/>
      <c r="B606" s="1"/>
      <c r="C606" s="36"/>
      <c r="D606" s="138"/>
      <c r="E606" s="267"/>
      <c r="F606" s="262"/>
      <c r="G606" s="41" t="str">
        <f>VLOOKUP(C606,'[2]Acha Air Sales Price List'!$B$1:$D$65536,3,FALSE)</f>
        <v>Exchange rate :</v>
      </c>
      <c r="H606" s="21">
        <f>ROUND(IF(ISBLANK(C606),0,VLOOKUP(C606,'[2]Acha Air Sales Price List'!$B$1:$X$65536,12,FALSE)*$M$14),2)</f>
        <v>0</v>
      </c>
      <c r="I606" s="22">
        <f t="shared" si="12"/>
        <v>0</v>
      </c>
      <c r="J606" s="14"/>
    </row>
    <row r="607" spans="1:10" ht="35.1" hidden="1" customHeight="1">
      <c r="A607" s="13"/>
      <c r="B607" s="1"/>
      <c r="C607" s="36"/>
      <c r="D607" s="138"/>
      <c r="E607" s="267"/>
      <c r="F607" s="262"/>
      <c r="G607" s="41" t="str">
        <f>VLOOKUP(C607,'[2]Acha Air Sales Price List'!$B$1:$D$65536,3,FALSE)</f>
        <v>Exchange rate :</v>
      </c>
      <c r="H607" s="21">
        <f>ROUND(IF(ISBLANK(C607),0,VLOOKUP(C607,'[2]Acha Air Sales Price List'!$B$1:$X$65536,12,FALSE)*$M$14),2)</f>
        <v>0</v>
      </c>
      <c r="I607" s="22">
        <f t="shared" si="12"/>
        <v>0</v>
      </c>
      <c r="J607" s="14"/>
    </row>
    <row r="608" spans="1:10" ht="35.1" hidden="1" customHeight="1">
      <c r="A608" s="13"/>
      <c r="B608" s="1"/>
      <c r="C608" s="36"/>
      <c r="D608" s="138"/>
      <c r="E608" s="267"/>
      <c r="F608" s="262"/>
      <c r="G608" s="41" t="str">
        <f>VLOOKUP(C608,'[2]Acha Air Sales Price List'!$B$1:$D$65536,3,FALSE)</f>
        <v>Exchange rate :</v>
      </c>
      <c r="H608" s="21">
        <f>ROUND(IF(ISBLANK(C608),0,VLOOKUP(C608,'[2]Acha Air Sales Price List'!$B$1:$X$65536,12,FALSE)*$M$14),2)</f>
        <v>0</v>
      </c>
      <c r="I608" s="22">
        <f t="shared" si="12"/>
        <v>0</v>
      </c>
      <c r="J608" s="14"/>
    </row>
    <row r="609" spans="1:10" ht="35.1" hidden="1" customHeight="1">
      <c r="A609" s="13"/>
      <c r="B609" s="1"/>
      <c r="C609" s="36"/>
      <c r="D609" s="138"/>
      <c r="E609" s="267"/>
      <c r="F609" s="262"/>
      <c r="G609" s="41" t="str">
        <f>VLOOKUP(C609,'[2]Acha Air Sales Price List'!$B$1:$D$65536,3,FALSE)</f>
        <v>Exchange rate :</v>
      </c>
      <c r="H609" s="21">
        <f>ROUND(IF(ISBLANK(C609),0,VLOOKUP(C609,'[2]Acha Air Sales Price List'!$B$1:$X$65536,12,FALSE)*$M$14),2)</f>
        <v>0</v>
      </c>
      <c r="I609" s="22">
        <f t="shared" si="12"/>
        <v>0</v>
      </c>
      <c r="J609" s="14"/>
    </row>
    <row r="610" spans="1:10" ht="35.1" hidden="1" customHeight="1">
      <c r="A610" s="13"/>
      <c r="B610" s="1"/>
      <c r="C610" s="36"/>
      <c r="D610" s="138"/>
      <c r="E610" s="267"/>
      <c r="F610" s="262"/>
      <c r="G610" s="41" t="str">
        <f>VLOOKUP(C610,'[2]Acha Air Sales Price List'!$B$1:$D$65536,3,FALSE)</f>
        <v>Exchange rate :</v>
      </c>
      <c r="H610" s="21">
        <f>ROUND(IF(ISBLANK(C610),0,VLOOKUP(C610,'[2]Acha Air Sales Price List'!$B$1:$X$65536,12,FALSE)*$M$14),2)</f>
        <v>0</v>
      </c>
      <c r="I610" s="22">
        <f t="shared" si="12"/>
        <v>0</v>
      </c>
      <c r="J610" s="14"/>
    </row>
    <row r="611" spans="1:10" ht="35.1" hidden="1" customHeight="1">
      <c r="A611" s="13"/>
      <c r="B611" s="1"/>
      <c r="C611" s="36"/>
      <c r="D611" s="138"/>
      <c r="E611" s="267"/>
      <c r="F611" s="262"/>
      <c r="G611" s="41" t="str">
        <f>VLOOKUP(C611,'[2]Acha Air Sales Price List'!$B$1:$D$65536,3,FALSE)</f>
        <v>Exchange rate :</v>
      </c>
      <c r="H611" s="21">
        <f>ROUND(IF(ISBLANK(C611),0,VLOOKUP(C611,'[2]Acha Air Sales Price List'!$B$1:$X$65536,12,FALSE)*$M$14),2)</f>
        <v>0</v>
      </c>
      <c r="I611" s="22">
        <f t="shared" si="12"/>
        <v>0</v>
      </c>
      <c r="J611" s="14"/>
    </row>
    <row r="612" spans="1:10" ht="35.1" hidden="1" customHeight="1">
      <c r="A612" s="13"/>
      <c r="B612" s="1"/>
      <c r="C612" s="36"/>
      <c r="D612" s="138"/>
      <c r="E612" s="267"/>
      <c r="F612" s="262"/>
      <c r="G612" s="41" t="str">
        <f>VLOOKUP(C612,'[2]Acha Air Sales Price List'!$B$1:$D$65536,3,FALSE)</f>
        <v>Exchange rate :</v>
      </c>
      <c r="H612" s="21">
        <f>ROUND(IF(ISBLANK(C612),0,VLOOKUP(C612,'[2]Acha Air Sales Price List'!$B$1:$X$65536,12,FALSE)*$M$14),2)</f>
        <v>0</v>
      </c>
      <c r="I612" s="22">
        <f t="shared" si="12"/>
        <v>0</v>
      </c>
      <c r="J612" s="14"/>
    </row>
    <row r="613" spans="1:10" ht="35.1" hidden="1" customHeight="1">
      <c r="A613" s="13"/>
      <c r="B613" s="1"/>
      <c r="C613" s="37"/>
      <c r="D613" s="119"/>
      <c r="E613" s="267"/>
      <c r="F613" s="262"/>
      <c r="G613" s="41" t="str">
        <f>VLOOKUP(C613,'[2]Acha Air Sales Price List'!$B$1:$D$65536,3,FALSE)</f>
        <v>Exchange rate :</v>
      </c>
      <c r="H613" s="21">
        <f>ROUND(IF(ISBLANK(C613),0,VLOOKUP(C613,'[2]Acha Air Sales Price List'!$B$1:$X$65536,12,FALSE)*$M$14),2)</f>
        <v>0</v>
      </c>
      <c r="I613" s="22">
        <f>ROUND(IF(ISNUMBER(B613), H613*B613, 0),5)</f>
        <v>0</v>
      </c>
      <c r="J613" s="14"/>
    </row>
    <row r="614" spans="1:10" ht="35.1" hidden="1" customHeight="1">
      <c r="A614" s="13"/>
      <c r="B614" s="1"/>
      <c r="C614" s="36"/>
      <c r="D614" s="138"/>
      <c r="E614" s="267"/>
      <c r="F614" s="262"/>
      <c r="G614" s="41" t="str">
        <f>VLOOKUP(C614,'[2]Acha Air Sales Price List'!$B$1:$D$65536,3,FALSE)</f>
        <v>Exchange rate :</v>
      </c>
      <c r="H614" s="21">
        <f>ROUND(IF(ISBLANK(C614),0,VLOOKUP(C614,'[2]Acha Air Sales Price List'!$B$1:$X$65536,12,FALSE)*$M$14),2)</f>
        <v>0</v>
      </c>
      <c r="I614" s="22">
        <f t="shared" ref="I614:I668" si="13">ROUND(IF(ISNUMBER(B614), H614*B614, 0),5)</f>
        <v>0</v>
      </c>
      <c r="J614" s="14"/>
    </row>
    <row r="615" spans="1:10" ht="35.1" hidden="1" customHeight="1">
      <c r="A615" s="13"/>
      <c r="B615" s="1"/>
      <c r="C615" s="36"/>
      <c r="D615" s="138"/>
      <c r="E615" s="267"/>
      <c r="F615" s="262"/>
      <c r="G615" s="41" t="str">
        <f>VLOOKUP(C615,'[2]Acha Air Sales Price List'!$B$1:$D$65536,3,FALSE)</f>
        <v>Exchange rate :</v>
      </c>
      <c r="H615" s="21">
        <f>ROUND(IF(ISBLANK(C615),0,VLOOKUP(C615,'[2]Acha Air Sales Price List'!$B$1:$X$65536,12,FALSE)*$M$14),2)</f>
        <v>0</v>
      </c>
      <c r="I615" s="22">
        <f t="shared" si="13"/>
        <v>0</v>
      </c>
      <c r="J615" s="14"/>
    </row>
    <row r="616" spans="1:10" ht="35.1" hidden="1" customHeight="1">
      <c r="A616" s="13"/>
      <c r="B616" s="1"/>
      <c r="C616" s="36"/>
      <c r="D616" s="138"/>
      <c r="E616" s="267"/>
      <c r="F616" s="262"/>
      <c r="G616" s="41" t="str">
        <f>VLOOKUP(C616,'[2]Acha Air Sales Price List'!$B$1:$D$65536,3,FALSE)</f>
        <v>Exchange rate :</v>
      </c>
      <c r="H616" s="21">
        <f>ROUND(IF(ISBLANK(C616),0,VLOOKUP(C616,'[2]Acha Air Sales Price List'!$B$1:$X$65536,12,FALSE)*$M$14),2)</f>
        <v>0</v>
      </c>
      <c r="I616" s="22">
        <f t="shared" si="13"/>
        <v>0</v>
      </c>
      <c r="J616" s="14"/>
    </row>
    <row r="617" spans="1:10" ht="35.1" hidden="1" customHeight="1">
      <c r="A617" s="13"/>
      <c r="B617" s="1"/>
      <c r="C617" s="36"/>
      <c r="D617" s="138"/>
      <c r="E617" s="267"/>
      <c r="F617" s="262"/>
      <c r="G617" s="41" t="str">
        <f>VLOOKUP(C617,'[2]Acha Air Sales Price List'!$B$1:$D$65536,3,FALSE)</f>
        <v>Exchange rate :</v>
      </c>
      <c r="H617" s="21">
        <f>ROUND(IF(ISBLANK(C617),0,VLOOKUP(C617,'[2]Acha Air Sales Price List'!$B$1:$X$65536,12,FALSE)*$M$14),2)</f>
        <v>0</v>
      </c>
      <c r="I617" s="22">
        <f t="shared" si="13"/>
        <v>0</v>
      </c>
      <c r="J617" s="14"/>
    </row>
    <row r="618" spans="1:10" ht="35.1" hidden="1" customHeight="1">
      <c r="A618" s="13"/>
      <c r="B618" s="1"/>
      <c r="C618" s="36"/>
      <c r="D618" s="138"/>
      <c r="E618" s="267"/>
      <c r="F618" s="262"/>
      <c r="G618" s="41" t="str">
        <f>VLOOKUP(C618,'[2]Acha Air Sales Price List'!$B$1:$D$65536,3,FALSE)</f>
        <v>Exchange rate :</v>
      </c>
      <c r="H618" s="21">
        <f>ROUND(IF(ISBLANK(C618),0,VLOOKUP(C618,'[2]Acha Air Sales Price List'!$B$1:$X$65536,12,FALSE)*$M$14),2)</f>
        <v>0</v>
      </c>
      <c r="I618" s="22">
        <f t="shared" si="13"/>
        <v>0</v>
      </c>
      <c r="J618" s="14"/>
    </row>
    <row r="619" spans="1:10" ht="35.1" hidden="1" customHeight="1">
      <c r="A619" s="13"/>
      <c r="B619" s="1"/>
      <c r="C619" s="36"/>
      <c r="D619" s="138"/>
      <c r="E619" s="267"/>
      <c r="F619" s="262"/>
      <c r="G619" s="41" t="str">
        <f>VLOOKUP(C619,'[2]Acha Air Sales Price List'!$B$1:$D$65536,3,FALSE)</f>
        <v>Exchange rate :</v>
      </c>
      <c r="H619" s="21">
        <f>ROUND(IF(ISBLANK(C619),0,VLOOKUP(C619,'[2]Acha Air Sales Price List'!$B$1:$X$65536,12,FALSE)*$M$14),2)</f>
        <v>0</v>
      </c>
      <c r="I619" s="22">
        <f t="shared" si="13"/>
        <v>0</v>
      </c>
      <c r="J619" s="14"/>
    </row>
    <row r="620" spans="1:10" ht="35.1" hidden="1" customHeight="1">
      <c r="A620" s="13"/>
      <c r="B620" s="1"/>
      <c r="C620" s="36"/>
      <c r="D620" s="138"/>
      <c r="E620" s="267"/>
      <c r="F620" s="262"/>
      <c r="G620" s="41" t="str">
        <f>VLOOKUP(C620,'[2]Acha Air Sales Price List'!$B$1:$D$65536,3,FALSE)</f>
        <v>Exchange rate :</v>
      </c>
      <c r="H620" s="21">
        <f>ROUND(IF(ISBLANK(C620),0,VLOOKUP(C620,'[2]Acha Air Sales Price List'!$B$1:$X$65536,12,FALSE)*$M$14),2)</f>
        <v>0</v>
      </c>
      <c r="I620" s="22">
        <f t="shared" si="13"/>
        <v>0</v>
      </c>
      <c r="J620" s="14"/>
    </row>
    <row r="621" spans="1:10" ht="35.1" hidden="1" customHeight="1">
      <c r="A621" s="13"/>
      <c r="B621" s="1"/>
      <c r="C621" s="36"/>
      <c r="D621" s="138"/>
      <c r="E621" s="267"/>
      <c r="F621" s="262"/>
      <c r="G621" s="41" t="str">
        <f>VLOOKUP(C621,'[2]Acha Air Sales Price List'!$B$1:$D$65536,3,FALSE)</f>
        <v>Exchange rate :</v>
      </c>
      <c r="H621" s="21">
        <f>ROUND(IF(ISBLANK(C621),0,VLOOKUP(C621,'[2]Acha Air Sales Price List'!$B$1:$X$65536,12,FALSE)*$M$14),2)</f>
        <v>0</v>
      </c>
      <c r="I621" s="22">
        <f t="shared" si="13"/>
        <v>0</v>
      </c>
      <c r="J621" s="14"/>
    </row>
    <row r="622" spans="1:10" ht="35.1" hidden="1" customHeight="1">
      <c r="A622" s="13"/>
      <c r="B622" s="1"/>
      <c r="C622" s="36"/>
      <c r="D622" s="138"/>
      <c r="E622" s="267"/>
      <c r="F622" s="262"/>
      <c r="G622" s="41" t="str">
        <f>VLOOKUP(C622,'[2]Acha Air Sales Price List'!$B$1:$D$65536,3,FALSE)</f>
        <v>Exchange rate :</v>
      </c>
      <c r="H622" s="21">
        <f>ROUND(IF(ISBLANK(C622),0,VLOOKUP(C622,'[2]Acha Air Sales Price List'!$B$1:$X$65536,12,FALSE)*$M$14),2)</f>
        <v>0</v>
      </c>
      <c r="I622" s="22">
        <f t="shared" si="13"/>
        <v>0</v>
      </c>
      <c r="J622" s="14"/>
    </row>
    <row r="623" spans="1:10" ht="35.1" hidden="1" customHeight="1">
      <c r="A623" s="13"/>
      <c r="B623" s="1"/>
      <c r="C623" s="36"/>
      <c r="D623" s="138"/>
      <c r="E623" s="267"/>
      <c r="F623" s="262"/>
      <c r="G623" s="41" t="str">
        <f>VLOOKUP(C623,'[2]Acha Air Sales Price List'!$B$1:$D$65536,3,FALSE)</f>
        <v>Exchange rate :</v>
      </c>
      <c r="H623" s="21">
        <f>ROUND(IF(ISBLANK(C623),0,VLOOKUP(C623,'[2]Acha Air Sales Price List'!$B$1:$X$65536,12,FALSE)*$M$14),2)</f>
        <v>0</v>
      </c>
      <c r="I623" s="22">
        <f t="shared" si="13"/>
        <v>0</v>
      </c>
      <c r="J623" s="14"/>
    </row>
    <row r="624" spans="1:10" ht="35.1" hidden="1" customHeight="1">
      <c r="A624" s="13"/>
      <c r="B624" s="1"/>
      <c r="C624" s="36"/>
      <c r="D624" s="138"/>
      <c r="E624" s="267"/>
      <c r="F624" s="262"/>
      <c r="G624" s="41" t="str">
        <f>VLOOKUP(C624,'[2]Acha Air Sales Price List'!$B$1:$D$65536,3,FALSE)</f>
        <v>Exchange rate :</v>
      </c>
      <c r="H624" s="21">
        <f>ROUND(IF(ISBLANK(C624),0,VLOOKUP(C624,'[2]Acha Air Sales Price List'!$B$1:$X$65536,12,FALSE)*$M$14),2)</f>
        <v>0</v>
      </c>
      <c r="I624" s="22">
        <f t="shared" si="13"/>
        <v>0</v>
      </c>
      <c r="J624" s="14"/>
    </row>
    <row r="625" spans="1:10" ht="35.1" hidden="1" customHeight="1">
      <c r="A625" s="13"/>
      <c r="B625" s="1"/>
      <c r="C625" s="36"/>
      <c r="D625" s="138"/>
      <c r="E625" s="267"/>
      <c r="F625" s="262"/>
      <c r="G625" s="41" t="str">
        <f>VLOOKUP(C625,'[2]Acha Air Sales Price List'!$B$1:$D$65536,3,FALSE)</f>
        <v>Exchange rate :</v>
      </c>
      <c r="H625" s="21">
        <f>ROUND(IF(ISBLANK(C625),0,VLOOKUP(C625,'[2]Acha Air Sales Price List'!$B$1:$X$65536,12,FALSE)*$M$14),2)</f>
        <v>0</v>
      </c>
      <c r="I625" s="22">
        <f t="shared" si="13"/>
        <v>0</v>
      </c>
      <c r="J625" s="14"/>
    </row>
    <row r="626" spans="1:10" ht="35.1" hidden="1" customHeight="1">
      <c r="A626" s="13"/>
      <c r="B626" s="1"/>
      <c r="C626" s="36"/>
      <c r="D626" s="138"/>
      <c r="E626" s="267"/>
      <c r="F626" s="262"/>
      <c r="G626" s="41" t="str">
        <f>VLOOKUP(C626,'[2]Acha Air Sales Price List'!$B$1:$D$65536,3,FALSE)</f>
        <v>Exchange rate :</v>
      </c>
      <c r="H626" s="21">
        <f>ROUND(IF(ISBLANK(C626),0,VLOOKUP(C626,'[2]Acha Air Sales Price List'!$B$1:$X$65536,12,FALSE)*$M$14),2)</f>
        <v>0</v>
      </c>
      <c r="I626" s="22">
        <f t="shared" si="13"/>
        <v>0</v>
      </c>
      <c r="J626" s="14"/>
    </row>
    <row r="627" spans="1:10" ht="35.1" hidden="1" customHeight="1">
      <c r="A627" s="13"/>
      <c r="B627" s="1"/>
      <c r="C627" s="36"/>
      <c r="D627" s="138"/>
      <c r="E627" s="267"/>
      <c r="F627" s="262"/>
      <c r="G627" s="41" t="str">
        <f>VLOOKUP(C627,'[2]Acha Air Sales Price List'!$B$1:$D$65536,3,FALSE)</f>
        <v>Exchange rate :</v>
      </c>
      <c r="H627" s="21">
        <f>ROUND(IF(ISBLANK(C627),0,VLOOKUP(C627,'[2]Acha Air Sales Price List'!$B$1:$X$65536,12,FALSE)*$M$14),2)</f>
        <v>0</v>
      </c>
      <c r="I627" s="22">
        <f t="shared" si="13"/>
        <v>0</v>
      </c>
      <c r="J627" s="14"/>
    </row>
    <row r="628" spans="1:10" ht="35.1" hidden="1" customHeight="1">
      <c r="A628" s="13"/>
      <c r="B628" s="1"/>
      <c r="C628" s="36"/>
      <c r="D628" s="138"/>
      <c r="E628" s="267"/>
      <c r="F628" s="262"/>
      <c r="G628" s="41" t="str">
        <f>VLOOKUP(C628,'[2]Acha Air Sales Price List'!$B$1:$D$65536,3,FALSE)</f>
        <v>Exchange rate :</v>
      </c>
      <c r="H628" s="21">
        <f>ROUND(IF(ISBLANK(C628),0,VLOOKUP(C628,'[2]Acha Air Sales Price List'!$B$1:$X$65536,12,FALSE)*$M$14),2)</f>
        <v>0</v>
      </c>
      <c r="I628" s="22">
        <f t="shared" si="13"/>
        <v>0</v>
      </c>
      <c r="J628" s="14"/>
    </row>
    <row r="629" spans="1:10" ht="35.1" hidden="1" customHeight="1">
      <c r="A629" s="13"/>
      <c r="B629" s="1"/>
      <c r="C629" s="37"/>
      <c r="D629" s="119"/>
      <c r="E629" s="267"/>
      <c r="F629" s="262"/>
      <c r="G629" s="41" t="str">
        <f>VLOOKUP(C629,'[2]Acha Air Sales Price List'!$B$1:$D$65536,3,FALSE)</f>
        <v>Exchange rate :</v>
      </c>
      <c r="H629" s="21">
        <f>ROUND(IF(ISBLANK(C629),0,VLOOKUP(C629,'[2]Acha Air Sales Price List'!$B$1:$X$65536,12,FALSE)*$M$14),2)</f>
        <v>0</v>
      </c>
      <c r="I629" s="22">
        <f t="shared" si="13"/>
        <v>0</v>
      </c>
      <c r="J629" s="14"/>
    </row>
    <row r="630" spans="1:10" ht="35.1" hidden="1" customHeight="1">
      <c r="A630" s="13"/>
      <c r="B630" s="1"/>
      <c r="C630" s="37"/>
      <c r="D630" s="119"/>
      <c r="E630" s="267"/>
      <c r="F630" s="262"/>
      <c r="G630" s="41" t="str">
        <f>VLOOKUP(C630,'[2]Acha Air Sales Price List'!$B$1:$D$65536,3,FALSE)</f>
        <v>Exchange rate :</v>
      </c>
      <c r="H630" s="21">
        <f>ROUND(IF(ISBLANK(C630),0,VLOOKUP(C630,'[2]Acha Air Sales Price List'!$B$1:$X$65536,12,FALSE)*$M$14),2)</f>
        <v>0</v>
      </c>
      <c r="I630" s="22">
        <f t="shared" si="13"/>
        <v>0</v>
      </c>
      <c r="J630" s="14"/>
    </row>
    <row r="631" spans="1:10" ht="35.1" hidden="1" customHeight="1">
      <c r="A631" s="13"/>
      <c r="B631" s="1"/>
      <c r="C631" s="36"/>
      <c r="D631" s="138"/>
      <c r="E631" s="267"/>
      <c r="F631" s="262"/>
      <c r="G631" s="41" t="str">
        <f>VLOOKUP(C631,'[2]Acha Air Sales Price List'!$B$1:$D$65536,3,FALSE)</f>
        <v>Exchange rate :</v>
      </c>
      <c r="H631" s="21">
        <f>ROUND(IF(ISBLANK(C631),0,VLOOKUP(C631,'[2]Acha Air Sales Price List'!$B$1:$X$65536,12,FALSE)*$M$14),2)</f>
        <v>0</v>
      </c>
      <c r="I631" s="22">
        <f t="shared" si="13"/>
        <v>0</v>
      </c>
      <c r="J631" s="14"/>
    </row>
    <row r="632" spans="1:10" ht="35.1" hidden="1" customHeight="1">
      <c r="A632" s="13"/>
      <c r="B632" s="1"/>
      <c r="C632" s="36"/>
      <c r="D632" s="138"/>
      <c r="E632" s="267"/>
      <c r="F632" s="262"/>
      <c r="G632" s="41" t="str">
        <f>VLOOKUP(C632,'[2]Acha Air Sales Price List'!$B$1:$D$65536,3,FALSE)</f>
        <v>Exchange rate :</v>
      </c>
      <c r="H632" s="21">
        <f>ROUND(IF(ISBLANK(C632),0,VLOOKUP(C632,'[2]Acha Air Sales Price List'!$B$1:$X$65536,12,FALSE)*$M$14),2)</f>
        <v>0</v>
      </c>
      <c r="I632" s="22">
        <f t="shared" si="13"/>
        <v>0</v>
      </c>
      <c r="J632" s="14"/>
    </row>
    <row r="633" spans="1:10" ht="35.1" hidden="1" customHeight="1">
      <c r="A633" s="13"/>
      <c r="B633" s="1"/>
      <c r="C633" s="36"/>
      <c r="D633" s="138"/>
      <c r="E633" s="267"/>
      <c r="F633" s="262"/>
      <c r="G633" s="41" t="str">
        <f>VLOOKUP(C633,'[2]Acha Air Sales Price List'!$B$1:$D$65536,3,FALSE)</f>
        <v>Exchange rate :</v>
      </c>
      <c r="H633" s="21">
        <f>ROUND(IF(ISBLANK(C633),0,VLOOKUP(C633,'[2]Acha Air Sales Price List'!$B$1:$X$65536,12,FALSE)*$M$14),2)</f>
        <v>0</v>
      </c>
      <c r="I633" s="22">
        <f t="shared" si="13"/>
        <v>0</v>
      </c>
      <c r="J633" s="14"/>
    </row>
    <row r="634" spans="1:10" ht="35.1" hidden="1" customHeight="1">
      <c r="A634" s="13"/>
      <c r="B634" s="1"/>
      <c r="C634" s="36"/>
      <c r="D634" s="138"/>
      <c r="E634" s="267"/>
      <c r="F634" s="262"/>
      <c r="G634" s="41" t="str">
        <f>VLOOKUP(C634,'[2]Acha Air Sales Price List'!$B$1:$D$65536,3,FALSE)</f>
        <v>Exchange rate :</v>
      </c>
      <c r="H634" s="21">
        <f>ROUND(IF(ISBLANK(C634),0,VLOOKUP(C634,'[2]Acha Air Sales Price List'!$B$1:$X$65536,12,FALSE)*$M$14),2)</f>
        <v>0</v>
      </c>
      <c r="I634" s="22">
        <f t="shared" si="13"/>
        <v>0</v>
      </c>
      <c r="J634" s="14"/>
    </row>
    <row r="635" spans="1:10" ht="35.1" hidden="1" customHeight="1">
      <c r="A635" s="13"/>
      <c r="B635" s="1"/>
      <c r="C635" s="36"/>
      <c r="D635" s="138"/>
      <c r="E635" s="267"/>
      <c r="F635" s="262"/>
      <c r="G635" s="41" t="str">
        <f>VLOOKUP(C635,'[2]Acha Air Sales Price List'!$B$1:$D$65536,3,FALSE)</f>
        <v>Exchange rate :</v>
      </c>
      <c r="H635" s="21">
        <f>ROUND(IF(ISBLANK(C635),0,VLOOKUP(C635,'[2]Acha Air Sales Price List'!$B$1:$X$65536,12,FALSE)*$M$14),2)</f>
        <v>0</v>
      </c>
      <c r="I635" s="22">
        <f t="shared" si="13"/>
        <v>0</v>
      </c>
      <c r="J635" s="14"/>
    </row>
    <row r="636" spans="1:10" ht="35.1" hidden="1" customHeight="1">
      <c r="A636" s="13"/>
      <c r="B636" s="1"/>
      <c r="C636" s="36"/>
      <c r="D636" s="138"/>
      <c r="E636" s="267"/>
      <c r="F636" s="262"/>
      <c r="G636" s="41" t="str">
        <f>VLOOKUP(C636,'[2]Acha Air Sales Price List'!$B$1:$D$65536,3,FALSE)</f>
        <v>Exchange rate :</v>
      </c>
      <c r="H636" s="21">
        <f>ROUND(IF(ISBLANK(C636),0,VLOOKUP(C636,'[2]Acha Air Sales Price List'!$B$1:$X$65536,12,FALSE)*$M$14),2)</f>
        <v>0</v>
      </c>
      <c r="I636" s="22">
        <f t="shared" si="13"/>
        <v>0</v>
      </c>
      <c r="J636" s="14"/>
    </row>
    <row r="637" spans="1:10" ht="35.1" hidden="1" customHeight="1">
      <c r="A637" s="13"/>
      <c r="B637" s="1"/>
      <c r="C637" s="36"/>
      <c r="D637" s="138"/>
      <c r="E637" s="267"/>
      <c r="F637" s="262"/>
      <c r="G637" s="41" t="str">
        <f>VLOOKUP(C637,'[2]Acha Air Sales Price List'!$B$1:$D$65536,3,FALSE)</f>
        <v>Exchange rate :</v>
      </c>
      <c r="H637" s="21">
        <f>ROUND(IF(ISBLANK(C637),0,VLOOKUP(C637,'[2]Acha Air Sales Price List'!$B$1:$X$65536,12,FALSE)*$M$14),2)</f>
        <v>0</v>
      </c>
      <c r="I637" s="22">
        <f t="shared" si="13"/>
        <v>0</v>
      </c>
      <c r="J637" s="14"/>
    </row>
    <row r="638" spans="1:10" ht="35.1" hidden="1" customHeight="1">
      <c r="A638" s="13"/>
      <c r="B638" s="1"/>
      <c r="C638" s="36"/>
      <c r="D638" s="138"/>
      <c r="E638" s="267"/>
      <c r="F638" s="262"/>
      <c r="G638" s="41" t="str">
        <f>VLOOKUP(C638,'[2]Acha Air Sales Price List'!$B$1:$D$65536,3,FALSE)</f>
        <v>Exchange rate :</v>
      </c>
      <c r="H638" s="21">
        <f>ROUND(IF(ISBLANK(C638),0,VLOOKUP(C638,'[2]Acha Air Sales Price List'!$B$1:$X$65536,12,FALSE)*$M$14),2)</f>
        <v>0</v>
      </c>
      <c r="I638" s="22">
        <f t="shared" si="13"/>
        <v>0</v>
      </c>
      <c r="J638" s="14"/>
    </row>
    <row r="639" spans="1:10" ht="35.1" hidden="1" customHeight="1">
      <c r="A639" s="13"/>
      <c r="B639" s="1"/>
      <c r="C639" s="36"/>
      <c r="D639" s="138"/>
      <c r="E639" s="267"/>
      <c r="F639" s="262"/>
      <c r="G639" s="41" t="str">
        <f>VLOOKUP(C639,'[2]Acha Air Sales Price List'!$B$1:$D$65536,3,FALSE)</f>
        <v>Exchange rate :</v>
      </c>
      <c r="H639" s="21">
        <f>ROUND(IF(ISBLANK(C639),0,VLOOKUP(C639,'[2]Acha Air Sales Price List'!$B$1:$X$65536,12,FALSE)*$M$14),2)</f>
        <v>0</v>
      </c>
      <c r="I639" s="22">
        <f t="shared" si="13"/>
        <v>0</v>
      </c>
      <c r="J639" s="14"/>
    </row>
    <row r="640" spans="1:10" ht="35.1" hidden="1" customHeight="1">
      <c r="A640" s="13"/>
      <c r="B640" s="1"/>
      <c r="C640" s="36"/>
      <c r="D640" s="138"/>
      <c r="E640" s="267"/>
      <c r="F640" s="262"/>
      <c r="G640" s="41" t="str">
        <f>VLOOKUP(C640,'[2]Acha Air Sales Price List'!$B$1:$D$65536,3,FALSE)</f>
        <v>Exchange rate :</v>
      </c>
      <c r="H640" s="21">
        <f>ROUND(IF(ISBLANK(C640),0,VLOOKUP(C640,'[2]Acha Air Sales Price List'!$B$1:$X$65536,12,FALSE)*$M$14),2)</f>
        <v>0</v>
      </c>
      <c r="I640" s="22">
        <f t="shared" si="13"/>
        <v>0</v>
      </c>
      <c r="J640" s="14"/>
    </row>
    <row r="641" spans="1:10" ht="35.1" hidden="1" customHeight="1">
      <c r="A641" s="13"/>
      <c r="B641" s="1"/>
      <c r="C641" s="37"/>
      <c r="D641" s="119"/>
      <c r="E641" s="267"/>
      <c r="F641" s="262"/>
      <c r="G641" s="41" t="str">
        <f>VLOOKUP(C641,'[2]Acha Air Sales Price List'!$B$1:$D$65536,3,FALSE)</f>
        <v>Exchange rate :</v>
      </c>
      <c r="H641" s="21">
        <f>ROUND(IF(ISBLANK(C641),0,VLOOKUP(C641,'[2]Acha Air Sales Price List'!$B$1:$X$65536,12,FALSE)*$M$14),2)</f>
        <v>0</v>
      </c>
      <c r="I641" s="22">
        <f t="shared" si="13"/>
        <v>0</v>
      </c>
      <c r="J641" s="14"/>
    </row>
    <row r="642" spans="1:10" ht="35.1" hidden="1" customHeight="1">
      <c r="A642" s="13"/>
      <c r="B642" s="1"/>
      <c r="C642" s="36"/>
      <c r="D642" s="138"/>
      <c r="E642" s="267"/>
      <c r="F642" s="262"/>
      <c r="G642" s="41" t="str">
        <f>VLOOKUP(C642,'[2]Acha Air Sales Price List'!$B$1:$D$65536,3,FALSE)</f>
        <v>Exchange rate :</v>
      </c>
      <c r="H642" s="21">
        <f>ROUND(IF(ISBLANK(C642),0,VLOOKUP(C642,'[2]Acha Air Sales Price List'!$B$1:$X$65536,12,FALSE)*$M$14),2)</f>
        <v>0</v>
      </c>
      <c r="I642" s="22">
        <f t="shared" si="13"/>
        <v>0</v>
      </c>
      <c r="J642" s="14"/>
    </row>
    <row r="643" spans="1:10" ht="35.1" hidden="1" customHeight="1">
      <c r="A643" s="13"/>
      <c r="B643" s="1"/>
      <c r="C643" s="36"/>
      <c r="D643" s="138"/>
      <c r="E643" s="267"/>
      <c r="F643" s="262"/>
      <c r="G643" s="41" t="str">
        <f>VLOOKUP(C643,'[2]Acha Air Sales Price List'!$B$1:$D$65536,3,FALSE)</f>
        <v>Exchange rate :</v>
      </c>
      <c r="H643" s="21">
        <f>ROUND(IF(ISBLANK(C643),0,VLOOKUP(C643,'[2]Acha Air Sales Price List'!$B$1:$X$65536,12,FALSE)*$M$14),2)</f>
        <v>0</v>
      </c>
      <c r="I643" s="22">
        <f t="shared" si="13"/>
        <v>0</v>
      </c>
      <c r="J643" s="14"/>
    </row>
    <row r="644" spans="1:10" ht="35.1" hidden="1" customHeight="1">
      <c r="A644" s="13"/>
      <c r="B644" s="1"/>
      <c r="C644" s="36"/>
      <c r="D644" s="138"/>
      <c r="E644" s="267"/>
      <c r="F644" s="262"/>
      <c r="G644" s="41" t="str">
        <f>VLOOKUP(C644,'[2]Acha Air Sales Price List'!$B$1:$D$65536,3,FALSE)</f>
        <v>Exchange rate :</v>
      </c>
      <c r="H644" s="21">
        <f>ROUND(IF(ISBLANK(C644),0,VLOOKUP(C644,'[2]Acha Air Sales Price List'!$B$1:$X$65536,12,FALSE)*$M$14),2)</f>
        <v>0</v>
      </c>
      <c r="I644" s="22">
        <f t="shared" si="13"/>
        <v>0</v>
      </c>
      <c r="J644" s="14"/>
    </row>
    <row r="645" spans="1:10" ht="35.1" hidden="1" customHeight="1">
      <c r="A645" s="13"/>
      <c r="B645" s="1"/>
      <c r="C645" s="36"/>
      <c r="D645" s="138"/>
      <c r="E645" s="267"/>
      <c r="F645" s="262"/>
      <c r="G645" s="41" t="str">
        <f>VLOOKUP(C645,'[2]Acha Air Sales Price List'!$B$1:$D$65536,3,FALSE)</f>
        <v>Exchange rate :</v>
      </c>
      <c r="H645" s="21">
        <f>ROUND(IF(ISBLANK(C645),0,VLOOKUP(C645,'[2]Acha Air Sales Price List'!$B$1:$X$65536,12,FALSE)*$M$14),2)</f>
        <v>0</v>
      </c>
      <c r="I645" s="22">
        <f t="shared" si="13"/>
        <v>0</v>
      </c>
      <c r="J645" s="14"/>
    </row>
    <row r="646" spans="1:10" ht="35.1" hidden="1" customHeight="1">
      <c r="A646" s="13"/>
      <c r="B646" s="1"/>
      <c r="C646" s="36"/>
      <c r="D646" s="138"/>
      <c r="E646" s="267"/>
      <c r="F646" s="262"/>
      <c r="G646" s="41" t="str">
        <f>VLOOKUP(C646,'[2]Acha Air Sales Price List'!$B$1:$D$65536,3,FALSE)</f>
        <v>Exchange rate :</v>
      </c>
      <c r="H646" s="21">
        <f>ROUND(IF(ISBLANK(C646),0,VLOOKUP(C646,'[2]Acha Air Sales Price List'!$B$1:$X$65536,12,FALSE)*$M$14),2)</f>
        <v>0</v>
      </c>
      <c r="I646" s="22">
        <f t="shared" si="13"/>
        <v>0</v>
      </c>
      <c r="J646" s="14"/>
    </row>
    <row r="647" spans="1:10" ht="35.1" hidden="1" customHeight="1">
      <c r="A647" s="13"/>
      <c r="B647" s="1"/>
      <c r="C647" s="36"/>
      <c r="D647" s="138"/>
      <c r="E647" s="267"/>
      <c r="F647" s="262"/>
      <c r="G647" s="41" t="str">
        <f>VLOOKUP(C647,'[2]Acha Air Sales Price List'!$B$1:$D$65536,3,FALSE)</f>
        <v>Exchange rate :</v>
      </c>
      <c r="H647" s="21">
        <f>ROUND(IF(ISBLANK(C647),0,VLOOKUP(C647,'[2]Acha Air Sales Price List'!$B$1:$X$65536,12,FALSE)*$M$14),2)</f>
        <v>0</v>
      </c>
      <c r="I647" s="22">
        <f t="shared" si="13"/>
        <v>0</v>
      </c>
      <c r="J647" s="14"/>
    </row>
    <row r="648" spans="1:10" ht="35.1" hidden="1" customHeight="1">
      <c r="A648" s="13"/>
      <c r="B648" s="1"/>
      <c r="C648" s="36"/>
      <c r="D648" s="138"/>
      <c r="E648" s="267"/>
      <c r="F648" s="262"/>
      <c r="G648" s="41" t="str">
        <f>VLOOKUP(C648,'[2]Acha Air Sales Price List'!$B$1:$D$65536,3,FALSE)</f>
        <v>Exchange rate :</v>
      </c>
      <c r="H648" s="21">
        <f>ROUND(IF(ISBLANK(C648),0,VLOOKUP(C648,'[2]Acha Air Sales Price List'!$B$1:$X$65536,12,FALSE)*$M$14),2)</f>
        <v>0</v>
      </c>
      <c r="I648" s="22">
        <f t="shared" si="13"/>
        <v>0</v>
      </c>
      <c r="J648" s="14"/>
    </row>
    <row r="649" spans="1:10" ht="35.1" hidden="1" customHeight="1">
      <c r="A649" s="13"/>
      <c r="B649" s="1"/>
      <c r="C649" s="36"/>
      <c r="D649" s="138"/>
      <c r="E649" s="267"/>
      <c r="F649" s="262"/>
      <c r="G649" s="41" t="str">
        <f>VLOOKUP(C649,'[2]Acha Air Sales Price List'!$B$1:$D$65536,3,FALSE)</f>
        <v>Exchange rate :</v>
      </c>
      <c r="H649" s="21">
        <f>ROUND(IF(ISBLANK(C649),0,VLOOKUP(C649,'[2]Acha Air Sales Price List'!$B$1:$X$65536,12,FALSE)*$M$14),2)</f>
        <v>0</v>
      </c>
      <c r="I649" s="22">
        <f t="shared" si="13"/>
        <v>0</v>
      </c>
      <c r="J649" s="14"/>
    </row>
    <row r="650" spans="1:10" ht="35.1" hidden="1" customHeight="1">
      <c r="A650" s="13"/>
      <c r="B650" s="1"/>
      <c r="C650" s="36"/>
      <c r="D650" s="138"/>
      <c r="E650" s="267"/>
      <c r="F650" s="262"/>
      <c r="G650" s="41" t="str">
        <f>VLOOKUP(C650,'[2]Acha Air Sales Price List'!$B$1:$D$65536,3,FALSE)</f>
        <v>Exchange rate :</v>
      </c>
      <c r="H650" s="21">
        <f>ROUND(IF(ISBLANK(C650),0,VLOOKUP(C650,'[2]Acha Air Sales Price List'!$B$1:$X$65536,12,FALSE)*$M$14),2)</f>
        <v>0</v>
      </c>
      <c r="I650" s="22">
        <f t="shared" si="13"/>
        <v>0</v>
      </c>
      <c r="J650" s="14"/>
    </row>
    <row r="651" spans="1:10" ht="35.1" hidden="1" customHeight="1">
      <c r="A651" s="13"/>
      <c r="B651" s="1"/>
      <c r="C651" s="36"/>
      <c r="D651" s="138"/>
      <c r="E651" s="267"/>
      <c r="F651" s="262"/>
      <c r="G651" s="41" t="str">
        <f>VLOOKUP(C651,'[2]Acha Air Sales Price List'!$B$1:$D$65536,3,FALSE)</f>
        <v>Exchange rate :</v>
      </c>
      <c r="H651" s="21">
        <f>ROUND(IF(ISBLANK(C651),0,VLOOKUP(C651,'[2]Acha Air Sales Price List'!$B$1:$X$65536,12,FALSE)*$M$14),2)</f>
        <v>0</v>
      </c>
      <c r="I651" s="22">
        <f t="shared" si="13"/>
        <v>0</v>
      </c>
      <c r="J651" s="14"/>
    </row>
    <row r="652" spans="1:10" ht="35.1" hidden="1" customHeight="1">
      <c r="A652" s="13"/>
      <c r="B652" s="1"/>
      <c r="C652" s="36"/>
      <c r="D652" s="138"/>
      <c r="E652" s="267"/>
      <c r="F652" s="262"/>
      <c r="G652" s="41" t="str">
        <f>VLOOKUP(C652,'[2]Acha Air Sales Price List'!$B$1:$D$65536,3,FALSE)</f>
        <v>Exchange rate :</v>
      </c>
      <c r="H652" s="21">
        <f>ROUND(IF(ISBLANK(C652),0,VLOOKUP(C652,'[2]Acha Air Sales Price List'!$B$1:$X$65536,12,FALSE)*$M$14),2)</f>
        <v>0</v>
      </c>
      <c r="I652" s="22">
        <f t="shared" si="13"/>
        <v>0</v>
      </c>
      <c r="J652" s="14"/>
    </row>
    <row r="653" spans="1:10" ht="35.1" hidden="1" customHeight="1">
      <c r="A653" s="13"/>
      <c r="B653" s="1"/>
      <c r="C653" s="36"/>
      <c r="D653" s="138"/>
      <c r="E653" s="267"/>
      <c r="F653" s="262"/>
      <c r="G653" s="41" t="str">
        <f>VLOOKUP(C653,'[2]Acha Air Sales Price List'!$B$1:$D$65536,3,FALSE)</f>
        <v>Exchange rate :</v>
      </c>
      <c r="H653" s="21">
        <f>ROUND(IF(ISBLANK(C653),0,VLOOKUP(C653,'[2]Acha Air Sales Price List'!$B$1:$X$65536,12,FALSE)*$M$14),2)</f>
        <v>0</v>
      </c>
      <c r="I653" s="22">
        <f t="shared" si="13"/>
        <v>0</v>
      </c>
      <c r="J653" s="14"/>
    </row>
    <row r="654" spans="1:10" ht="35.1" hidden="1" customHeight="1">
      <c r="A654" s="13"/>
      <c r="B654" s="1"/>
      <c r="C654" s="36"/>
      <c r="D654" s="138"/>
      <c r="E654" s="267"/>
      <c r="F654" s="262"/>
      <c r="G654" s="41" t="str">
        <f>VLOOKUP(C654,'[2]Acha Air Sales Price List'!$B$1:$D$65536,3,FALSE)</f>
        <v>Exchange rate :</v>
      </c>
      <c r="H654" s="21">
        <f>ROUND(IF(ISBLANK(C654),0,VLOOKUP(C654,'[2]Acha Air Sales Price List'!$B$1:$X$65536,12,FALSE)*$M$14),2)</f>
        <v>0</v>
      </c>
      <c r="I654" s="22">
        <f t="shared" si="13"/>
        <v>0</v>
      </c>
      <c r="J654" s="14"/>
    </row>
    <row r="655" spans="1:10" ht="35.1" hidden="1" customHeight="1">
      <c r="A655" s="13"/>
      <c r="B655" s="1"/>
      <c r="C655" s="36"/>
      <c r="D655" s="138"/>
      <c r="E655" s="267"/>
      <c r="F655" s="262"/>
      <c r="G655" s="41" t="str">
        <f>VLOOKUP(C655,'[2]Acha Air Sales Price List'!$B$1:$D$65536,3,FALSE)</f>
        <v>Exchange rate :</v>
      </c>
      <c r="H655" s="21">
        <f>ROUND(IF(ISBLANK(C655),0,VLOOKUP(C655,'[2]Acha Air Sales Price List'!$B$1:$X$65536,12,FALSE)*$M$14),2)</f>
        <v>0</v>
      </c>
      <c r="I655" s="22">
        <f t="shared" si="13"/>
        <v>0</v>
      </c>
      <c r="J655" s="14"/>
    </row>
    <row r="656" spans="1:10" ht="35.1" hidden="1" customHeight="1">
      <c r="A656" s="13"/>
      <c r="B656" s="1"/>
      <c r="C656" s="36"/>
      <c r="D656" s="138"/>
      <c r="E656" s="267"/>
      <c r="F656" s="262"/>
      <c r="G656" s="41" t="str">
        <f>VLOOKUP(C656,'[2]Acha Air Sales Price List'!$B$1:$D$65536,3,FALSE)</f>
        <v>Exchange rate :</v>
      </c>
      <c r="H656" s="21">
        <f>ROUND(IF(ISBLANK(C656),0,VLOOKUP(C656,'[2]Acha Air Sales Price List'!$B$1:$X$65536,12,FALSE)*$M$14),2)</f>
        <v>0</v>
      </c>
      <c r="I656" s="22">
        <f t="shared" si="13"/>
        <v>0</v>
      </c>
      <c r="J656" s="14"/>
    </row>
    <row r="657" spans="1:10" ht="35.1" hidden="1" customHeight="1">
      <c r="A657" s="13"/>
      <c r="B657" s="1"/>
      <c r="C657" s="36"/>
      <c r="D657" s="138"/>
      <c r="E657" s="267"/>
      <c r="F657" s="262"/>
      <c r="G657" s="41" t="str">
        <f>VLOOKUP(C657,'[2]Acha Air Sales Price List'!$B$1:$D$65536,3,FALSE)</f>
        <v>Exchange rate :</v>
      </c>
      <c r="H657" s="21">
        <f>ROUND(IF(ISBLANK(C657),0,VLOOKUP(C657,'[2]Acha Air Sales Price List'!$B$1:$X$65536,12,FALSE)*$M$14),2)</f>
        <v>0</v>
      </c>
      <c r="I657" s="22">
        <f t="shared" si="13"/>
        <v>0</v>
      </c>
      <c r="J657" s="14"/>
    </row>
    <row r="658" spans="1:10" ht="35.1" hidden="1" customHeight="1">
      <c r="A658" s="13"/>
      <c r="B658" s="1"/>
      <c r="C658" s="36"/>
      <c r="D658" s="138"/>
      <c r="E658" s="267"/>
      <c r="F658" s="262"/>
      <c r="G658" s="41" t="str">
        <f>VLOOKUP(C658,'[2]Acha Air Sales Price List'!$B$1:$D$65536,3,FALSE)</f>
        <v>Exchange rate :</v>
      </c>
      <c r="H658" s="21">
        <f>ROUND(IF(ISBLANK(C658),0,VLOOKUP(C658,'[2]Acha Air Sales Price List'!$B$1:$X$65536,12,FALSE)*$M$14),2)</f>
        <v>0</v>
      </c>
      <c r="I658" s="22">
        <f t="shared" si="13"/>
        <v>0</v>
      </c>
      <c r="J658" s="14"/>
    </row>
    <row r="659" spans="1:10" ht="35.1" hidden="1" customHeight="1">
      <c r="A659" s="13"/>
      <c r="B659" s="1"/>
      <c r="C659" s="36"/>
      <c r="D659" s="138"/>
      <c r="E659" s="267"/>
      <c r="F659" s="262"/>
      <c r="G659" s="41" t="str">
        <f>VLOOKUP(C659,'[2]Acha Air Sales Price List'!$B$1:$D$65536,3,FALSE)</f>
        <v>Exchange rate :</v>
      </c>
      <c r="H659" s="21">
        <f>ROUND(IF(ISBLANK(C659),0,VLOOKUP(C659,'[2]Acha Air Sales Price List'!$B$1:$X$65536,12,FALSE)*$M$14),2)</f>
        <v>0</v>
      </c>
      <c r="I659" s="22">
        <f t="shared" si="13"/>
        <v>0</v>
      </c>
      <c r="J659" s="14"/>
    </row>
    <row r="660" spans="1:10" ht="35.1" hidden="1" customHeight="1">
      <c r="A660" s="13"/>
      <c r="B660" s="1"/>
      <c r="C660" s="36"/>
      <c r="D660" s="138"/>
      <c r="E660" s="267"/>
      <c r="F660" s="262"/>
      <c r="G660" s="41" t="str">
        <f>VLOOKUP(C660,'[2]Acha Air Sales Price List'!$B$1:$D$65536,3,FALSE)</f>
        <v>Exchange rate :</v>
      </c>
      <c r="H660" s="21">
        <f>ROUND(IF(ISBLANK(C660),0,VLOOKUP(C660,'[2]Acha Air Sales Price List'!$B$1:$X$65536,12,FALSE)*$M$14),2)</f>
        <v>0</v>
      </c>
      <c r="I660" s="22">
        <f t="shared" si="13"/>
        <v>0</v>
      </c>
      <c r="J660" s="14"/>
    </row>
    <row r="661" spans="1:10" ht="35.1" hidden="1" customHeight="1">
      <c r="A661" s="13"/>
      <c r="B661" s="1"/>
      <c r="C661" s="36"/>
      <c r="D661" s="138"/>
      <c r="E661" s="267"/>
      <c r="F661" s="262"/>
      <c r="G661" s="41" t="str">
        <f>VLOOKUP(C661,'[2]Acha Air Sales Price List'!$B$1:$D$65536,3,FALSE)</f>
        <v>Exchange rate :</v>
      </c>
      <c r="H661" s="21">
        <f>ROUND(IF(ISBLANK(C661),0,VLOOKUP(C661,'[2]Acha Air Sales Price List'!$B$1:$X$65536,12,FALSE)*$M$14),2)</f>
        <v>0</v>
      </c>
      <c r="I661" s="22">
        <f t="shared" si="13"/>
        <v>0</v>
      </c>
      <c r="J661" s="14"/>
    </row>
    <row r="662" spans="1:10" ht="35.1" hidden="1" customHeight="1">
      <c r="A662" s="13"/>
      <c r="B662" s="1"/>
      <c r="C662" s="36"/>
      <c r="D662" s="138"/>
      <c r="E662" s="267"/>
      <c r="F662" s="262"/>
      <c r="G662" s="41" t="str">
        <f>VLOOKUP(C662,'[2]Acha Air Sales Price List'!$B$1:$D$65536,3,FALSE)</f>
        <v>Exchange rate :</v>
      </c>
      <c r="H662" s="21">
        <f>ROUND(IF(ISBLANK(C662),0,VLOOKUP(C662,'[2]Acha Air Sales Price List'!$B$1:$X$65536,12,FALSE)*$M$14),2)</f>
        <v>0</v>
      </c>
      <c r="I662" s="22">
        <f t="shared" si="13"/>
        <v>0</v>
      </c>
      <c r="J662" s="14"/>
    </row>
    <row r="663" spans="1:10" ht="35.1" hidden="1" customHeight="1">
      <c r="A663" s="13"/>
      <c r="B663" s="1"/>
      <c r="C663" s="36"/>
      <c r="D663" s="138"/>
      <c r="E663" s="267"/>
      <c r="F663" s="262"/>
      <c r="G663" s="41" t="str">
        <f>VLOOKUP(C663,'[2]Acha Air Sales Price List'!$B$1:$D$65536,3,FALSE)</f>
        <v>Exchange rate :</v>
      </c>
      <c r="H663" s="21">
        <f>ROUND(IF(ISBLANK(C663),0,VLOOKUP(C663,'[2]Acha Air Sales Price List'!$B$1:$X$65536,12,FALSE)*$M$14),2)</f>
        <v>0</v>
      </c>
      <c r="I663" s="22">
        <f t="shared" si="13"/>
        <v>0</v>
      </c>
      <c r="J663" s="14"/>
    </row>
    <row r="664" spans="1:10" ht="35.1" hidden="1" customHeight="1">
      <c r="A664" s="13"/>
      <c r="B664" s="1"/>
      <c r="C664" s="36"/>
      <c r="D664" s="138"/>
      <c r="E664" s="267"/>
      <c r="F664" s="262"/>
      <c r="G664" s="41" t="str">
        <f>VLOOKUP(C664,'[2]Acha Air Sales Price List'!$B$1:$D$65536,3,FALSE)</f>
        <v>Exchange rate :</v>
      </c>
      <c r="H664" s="21">
        <f>ROUND(IF(ISBLANK(C664),0,VLOOKUP(C664,'[2]Acha Air Sales Price List'!$B$1:$X$65536,12,FALSE)*$M$14),2)</f>
        <v>0</v>
      </c>
      <c r="I664" s="22">
        <f t="shared" si="13"/>
        <v>0</v>
      </c>
      <c r="J664" s="14"/>
    </row>
    <row r="665" spans="1:10" ht="35.1" hidden="1" customHeight="1">
      <c r="A665" s="13"/>
      <c r="B665" s="1"/>
      <c r="C665" s="36"/>
      <c r="D665" s="138"/>
      <c r="E665" s="267"/>
      <c r="F665" s="262"/>
      <c r="G665" s="41" t="str">
        <f>VLOOKUP(C665,'[2]Acha Air Sales Price List'!$B$1:$D$65536,3,FALSE)</f>
        <v>Exchange rate :</v>
      </c>
      <c r="H665" s="21">
        <f>ROUND(IF(ISBLANK(C665),0,VLOOKUP(C665,'[2]Acha Air Sales Price List'!$B$1:$X$65536,12,FALSE)*$M$14),2)</f>
        <v>0</v>
      </c>
      <c r="I665" s="22">
        <f t="shared" si="13"/>
        <v>0</v>
      </c>
      <c r="J665" s="14"/>
    </row>
    <row r="666" spans="1:10" ht="35.1" hidden="1" customHeight="1">
      <c r="A666" s="13"/>
      <c r="B666" s="1"/>
      <c r="C666" s="36"/>
      <c r="D666" s="138"/>
      <c r="E666" s="267"/>
      <c r="F666" s="262"/>
      <c r="G666" s="41" t="str">
        <f>VLOOKUP(C666,'[2]Acha Air Sales Price List'!$B$1:$D$65536,3,FALSE)</f>
        <v>Exchange rate :</v>
      </c>
      <c r="H666" s="21">
        <f>ROUND(IF(ISBLANK(C666),0,VLOOKUP(C666,'[2]Acha Air Sales Price List'!$B$1:$X$65536,12,FALSE)*$M$14),2)</f>
        <v>0</v>
      </c>
      <c r="I666" s="22">
        <f t="shared" si="13"/>
        <v>0</v>
      </c>
      <c r="J666" s="14"/>
    </row>
    <row r="667" spans="1:10" ht="35.1" hidden="1" customHeight="1">
      <c r="A667" s="13"/>
      <c r="B667" s="1"/>
      <c r="C667" s="36"/>
      <c r="D667" s="138"/>
      <c r="E667" s="267"/>
      <c r="F667" s="262"/>
      <c r="G667" s="41" t="str">
        <f>VLOOKUP(C667,'[2]Acha Air Sales Price List'!$B$1:$D$65536,3,FALSE)</f>
        <v>Exchange rate :</v>
      </c>
      <c r="H667" s="21">
        <f>ROUND(IF(ISBLANK(C667),0,VLOOKUP(C667,'[2]Acha Air Sales Price List'!$B$1:$X$65536,12,FALSE)*$M$14),2)</f>
        <v>0</v>
      </c>
      <c r="I667" s="22">
        <f t="shared" si="13"/>
        <v>0</v>
      </c>
      <c r="J667" s="14"/>
    </row>
    <row r="668" spans="1:10" ht="35.1" hidden="1" customHeight="1">
      <c r="A668" s="13"/>
      <c r="B668" s="1"/>
      <c r="C668" s="36"/>
      <c r="D668" s="138"/>
      <c r="E668" s="267"/>
      <c r="F668" s="262"/>
      <c r="G668" s="41" t="str">
        <f>VLOOKUP(C668,'[2]Acha Air Sales Price List'!$B$1:$D$65536,3,FALSE)</f>
        <v>Exchange rate :</v>
      </c>
      <c r="H668" s="21">
        <f>ROUND(IF(ISBLANK(C668),0,VLOOKUP(C668,'[2]Acha Air Sales Price List'!$B$1:$X$65536,12,FALSE)*$M$14),2)</f>
        <v>0</v>
      </c>
      <c r="I668" s="22">
        <f t="shared" si="13"/>
        <v>0</v>
      </c>
      <c r="J668" s="14"/>
    </row>
    <row r="669" spans="1:10" ht="35.1" hidden="1" customHeight="1">
      <c r="A669" s="13"/>
      <c r="B669" s="1"/>
      <c r="C669" s="37"/>
      <c r="D669" s="119"/>
      <c r="E669" s="267"/>
      <c r="F669" s="262"/>
      <c r="G669" s="41" t="str">
        <f>VLOOKUP(C669,'[2]Acha Air Sales Price List'!$B$1:$D$65536,3,FALSE)</f>
        <v>Exchange rate :</v>
      </c>
      <c r="H669" s="21">
        <f>ROUND(IF(ISBLANK(C669),0,VLOOKUP(C669,'[2]Acha Air Sales Price List'!$B$1:$X$65536,12,FALSE)*$M$14),2)</f>
        <v>0</v>
      </c>
      <c r="I669" s="22">
        <f>ROUND(IF(ISNUMBER(B669), H669*B669, 0),5)</f>
        <v>0</v>
      </c>
      <c r="J669" s="14"/>
    </row>
    <row r="670" spans="1:10" ht="35.1" hidden="1" customHeight="1">
      <c r="A670" s="13"/>
      <c r="B670" s="1"/>
      <c r="C670" s="36"/>
      <c r="D670" s="138"/>
      <c r="E670" s="267"/>
      <c r="F670" s="262"/>
      <c r="G670" s="41" t="str">
        <f>VLOOKUP(C670,'[2]Acha Air Sales Price List'!$B$1:$D$65536,3,FALSE)</f>
        <v>Exchange rate :</v>
      </c>
      <c r="H670" s="21">
        <f>ROUND(IF(ISBLANK(C670),0,VLOOKUP(C670,'[2]Acha Air Sales Price List'!$B$1:$X$65536,12,FALSE)*$M$14),2)</f>
        <v>0</v>
      </c>
      <c r="I670" s="22">
        <f t="shared" ref="I670:I720" si="14">ROUND(IF(ISNUMBER(B670), H670*B670, 0),5)</f>
        <v>0</v>
      </c>
      <c r="J670" s="14"/>
    </row>
    <row r="671" spans="1:10" ht="35.1" hidden="1" customHeight="1">
      <c r="A671" s="13"/>
      <c r="B671" s="1"/>
      <c r="C671" s="36"/>
      <c r="D671" s="138"/>
      <c r="E671" s="267"/>
      <c r="F671" s="262"/>
      <c r="G671" s="41" t="str">
        <f>VLOOKUP(C671,'[2]Acha Air Sales Price List'!$B$1:$D$65536,3,FALSE)</f>
        <v>Exchange rate :</v>
      </c>
      <c r="H671" s="21">
        <f>ROUND(IF(ISBLANK(C671),0,VLOOKUP(C671,'[2]Acha Air Sales Price List'!$B$1:$X$65536,12,FALSE)*$M$14),2)</f>
        <v>0</v>
      </c>
      <c r="I671" s="22">
        <f t="shared" si="14"/>
        <v>0</v>
      </c>
      <c r="J671" s="14"/>
    </row>
    <row r="672" spans="1:10" ht="35.1" hidden="1" customHeight="1">
      <c r="A672" s="13"/>
      <c r="B672" s="1"/>
      <c r="C672" s="36"/>
      <c r="D672" s="138"/>
      <c r="E672" s="267"/>
      <c r="F672" s="262"/>
      <c r="G672" s="41" t="str">
        <f>VLOOKUP(C672,'[2]Acha Air Sales Price List'!$B$1:$D$65536,3,FALSE)</f>
        <v>Exchange rate :</v>
      </c>
      <c r="H672" s="21">
        <f>ROUND(IF(ISBLANK(C672),0,VLOOKUP(C672,'[2]Acha Air Sales Price List'!$B$1:$X$65536,12,FALSE)*$M$14),2)</f>
        <v>0</v>
      </c>
      <c r="I672" s="22">
        <f t="shared" si="14"/>
        <v>0</v>
      </c>
      <c r="J672" s="14"/>
    </row>
    <row r="673" spans="1:10" ht="35.1" hidden="1" customHeight="1">
      <c r="A673" s="13"/>
      <c r="B673" s="1"/>
      <c r="C673" s="36"/>
      <c r="D673" s="138"/>
      <c r="E673" s="267"/>
      <c r="F673" s="262"/>
      <c r="G673" s="41" t="str">
        <f>VLOOKUP(C673,'[2]Acha Air Sales Price List'!$B$1:$D$65536,3,FALSE)</f>
        <v>Exchange rate :</v>
      </c>
      <c r="H673" s="21">
        <f>ROUND(IF(ISBLANK(C673),0,VLOOKUP(C673,'[2]Acha Air Sales Price List'!$B$1:$X$65536,12,FALSE)*$M$14),2)</f>
        <v>0</v>
      </c>
      <c r="I673" s="22">
        <f t="shared" si="14"/>
        <v>0</v>
      </c>
      <c r="J673" s="14"/>
    </row>
    <row r="674" spans="1:10" ht="35.1" hidden="1" customHeight="1">
      <c r="A674" s="13"/>
      <c r="B674" s="1"/>
      <c r="C674" s="36"/>
      <c r="D674" s="138"/>
      <c r="E674" s="267"/>
      <c r="F674" s="262"/>
      <c r="G674" s="41" t="str">
        <f>VLOOKUP(C674,'[2]Acha Air Sales Price List'!$B$1:$D$65536,3,FALSE)</f>
        <v>Exchange rate :</v>
      </c>
      <c r="H674" s="21">
        <f>ROUND(IF(ISBLANK(C674),0,VLOOKUP(C674,'[2]Acha Air Sales Price List'!$B$1:$X$65536,12,FALSE)*$M$14),2)</f>
        <v>0</v>
      </c>
      <c r="I674" s="22">
        <f t="shared" si="14"/>
        <v>0</v>
      </c>
      <c r="J674" s="14"/>
    </row>
    <row r="675" spans="1:10" ht="35.1" hidden="1" customHeight="1">
      <c r="A675" s="13"/>
      <c r="B675" s="1"/>
      <c r="C675" s="36"/>
      <c r="D675" s="138"/>
      <c r="E675" s="267"/>
      <c r="F675" s="262"/>
      <c r="G675" s="41" t="str">
        <f>VLOOKUP(C675,'[2]Acha Air Sales Price List'!$B$1:$D$65536,3,FALSE)</f>
        <v>Exchange rate :</v>
      </c>
      <c r="H675" s="21">
        <f>ROUND(IF(ISBLANK(C675),0,VLOOKUP(C675,'[2]Acha Air Sales Price List'!$B$1:$X$65536,12,FALSE)*$M$14),2)</f>
        <v>0</v>
      </c>
      <c r="I675" s="22">
        <f t="shared" si="14"/>
        <v>0</v>
      </c>
      <c r="J675" s="14"/>
    </row>
    <row r="676" spans="1:10" ht="35.1" hidden="1" customHeight="1">
      <c r="A676" s="13"/>
      <c r="B676" s="1"/>
      <c r="C676" s="36"/>
      <c r="D676" s="138"/>
      <c r="E676" s="267"/>
      <c r="F676" s="262"/>
      <c r="G676" s="41" t="str">
        <f>VLOOKUP(C676,'[2]Acha Air Sales Price List'!$B$1:$D$65536,3,FALSE)</f>
        <v>Exchange rate :</v>
      </c>
      <c r="H676" s="21">
        <f>ROUND(IF(ISBLANK(C676),0,VLOOKUP(C676,'[2]Acha Air Sales Price List'!$B$1:$X$65536,12,FALSE)*$M$14),2)</f>
        <v>0</v>
      </c>
      <c r="I676" s="22">
        <f t="shared" si="14"/>
        <v>0</v>
      </c>
      <c r="J676" s="14"/>
    </row>
    <row r="677" spans="1:10" ht="35.1" hidden="1" customHeight="1">
      <c r="A677" s="13"/>
      <c r="B677" s="1"/>
      <c r="C677" s="36"/>
      <c r="D677" s="138"/>
      <c r="E677" s="267"/>
      <c r="F677" s="262"/>
      <c r="G677" s="41" t="str">
        <f>VLOOKUP(C677,'[2]Acha Air Sales Price List'!$B$1:$D$65536,3,FALSE)</f>
        <v>Exchange rate :</v>
      </c>
      <c r="H677" s="21">
        <f>ROUND(IF(ISBLANK(C677),0,VLOOKUP(C677,'[2]Acha Air Sales Price List'!$B$1:$X$65536,12,FALSE)*$M$14),2)</f>
        <v>0</v>
      </c>
      <c r="I677" s="22">
        <f t="shared" si="14"/>
        <v>0</v>
      </c>
      <c r="J677" s="14"/>
    </row>
    <row r="678" spans="1:10" ht="35.1" hidden="1" customHeight="1">
      <c r="A678" s="13"/>
      <c r="B678" s="1"/>
      <c r="C678" s="36"/>
      <c r="D678" s="138"/>
      <c r="E678" s="267"/>
      <c r="F678" s="262"/>
      <c r="G678" s="41" t="str">
        <f>VLOOKUP(C678,'[2]Acha Air Sales Price List'!$B$1:$D$65536,3,FALSE)</f>
        <v>Exchange rate :</v>
      </c>
      <c r="H678" s="21">
        <f>ROUND(IF(ISBLANK(C678),0,VLOOKUP(C678,'[2]Acha Air Sales Price List'!$B$1:$X$65536,12,FALSE)*$M$14),2)</f>
        <v>0</v>
      </c>
      <c r="I678" s="22">
        <f t="shared" si="14"/>
        <v>0</v>
      </c>
      <c r="J678" s="14"/>
    </row>
    <row r="679" spans="1:10" ht="35.1" hidden="1" customHeight="1">
      <c r="A679" s="13"/>
      <c r="B679" s="1"/>
      <c r="C679" s="36"/>
      <c r="D679" s="138"/>
      <c r="E679" s="267"/>
      <c r="F679" s="262"/>
      <c r="G679" s="41" t="str">
        <f>VLOOKUP(C679,'[2]Acha Air Sales Price List'!$B$1:$D$65536,3,FALSE)</f>
        <v>Exchange rate :</v>
      </c>
      <c r="H679" s="21">
        <f>ROUND(IF(ISBLANK(C679),0,VLOOKUP(C679,'[2]Acha Air Sales Price List'!$B$1:$X$65536,12,FALSE)*$M$14),2)</f>
        <v>0</v>
      </c>
      <c r="I679" s="22">
        <f t="shared" si="14"/>
        <v>0</v>
      </c>
      <c r="J679" s="14"/>
    </row>
    <row r="680" spans="1:10" ht="35.1" hidden="1" customHeight="1">
      <c r="A680" s="13"/>
      <c r="B680" s="1"/>
      <c r="C680" s="36"/>
      <c r="D680" s="138"/>
      <c r="E680" s="267"/>
      <c r="F680" s="262"/>
      <c r="G680" s="41" t="str">
        <f>VLOOKUP(C680,'[2]Acha Air Sales Price List'!$B$1:$D$65536,3,FALSE)</f>
        <v>Exchange rate :</v>
      </c>
      <c r="H680" s="21">
        <f>ROUND(IF(ISBLANK(C680),0,VLOOKUP(C680,'[2]Acha Air Sales Price List'!$B$1:$X$65536,12,FALSE)*$M$14),2)</f>
        <v>0</v>
      </c>
      <c r="I680" s="22">
        <f t="shared" si="14"/>
        <v>0</v>
      </c>
      <c r="J680" s="14"/>
    </row>
    <row r="681" spans="1:10" ht="35.1" hidden="1" customHeight="1">
      <c r="A681" s="13"/>
      <c r="B681" s="1"/>
      <c r="C681" s="36"/>
      <c r="D681" s="138"/>
      <c r="E681" s="267"/>
      <c r="F681" s="262"/>
      <c r="G681" s="41" t="str">
        <f>VLOOKUP(C681,'[2]Acha Air Sales Price List'!$B$1:$D$65536,3,FALSE)</f>
        <v>Exchange rate :</v>
      </c>
      <c r="H681" s="21">
        <f>ROUND(IF(ISBLANK(C681),0,VLOOKUP(C681,'[2]Acha Air Sales Price List'!$B$1:$X$65536,12,FALSE)*$M$14),2)</f>
        <v>0</v>
      </c>
      <c r="I681" s="22">
        <f t="shared" si="14"/>
        <v>0</v>
      </c>
      <c r="J681" s="14"/>
    </row>
    <row r="682" spans="1:10" ht="35.1" hidden="1" customHeight="1">
      <c r="A682" s="13"/>
      <c r="B682" s="1"/>
      <c r="C682" s="36"/>
      <c r="D682" s="138"/>
      <c r="E682" s="267"/>
      <c r="F682" s="262"/>
      <c r="G682" s="41" t="str">
        <f>VLOOKUP(C682,'[2]Acha Air Sales Price List'!$B$1:$D$65536,3,FALSE)</f>
        <v>Exchange rate :</v>
      </c>
      <c r="H682" s="21">
        <f>ROUND(IF(ISBLANK(C682),0,VLOOKUP(C682,'[2]Acha Air Sales Price List'!$B$1:$X$65536,12,FALSE)*$M$14),2)</f>
        <v>0</v>
      </c>
      <c r="I682" s="22">
        <f t="shared" si="14"/>
        <v>0</v>
      </c>
      <c r="J682" s="14"/>
    </row>
    <row r="683" spans="1:10" ht="35.1" hidden="1" customHeight="1">
      <c r="A683" s="13"/>
      <c r="B683" s="1"/>
      <c r="C683" s="36"/>
      <c r="D683" s="138"/>
      <c r="E683" s="267"/>
      <c r="F683" s="262"/>
      <c r="G683" s="41" t="str">
        <f>VLOOKUP(C683,'[2]Acha Air Sales Price List'!$B$1:$D$65536,3,FALSE)</f>
        <v>Exchange rate :</v>
      </c>
      <c r="H683" s="21">
        <f>ROUND(IF(ISBLANK(C683),0,VLOOKUP(C683,'[2]Acha Air Sales Price List'!$B$1:$X$65536,12,FALSE)*$M$14),2)</f>
        <v>0</v>
      </c>
      <c r="I683" s="22">
        <f t="shared" si="14"/>
        <v>0</v>
      </c>
      <c r="J683" s="14"/>
    </row>
    <row r="684" spans="1:10" ht="35.1" hidden="1" customHeight="1">
      <c r="A684" s="13"/>
      <c r="B684" s="1"/>
      <c r="C684" s="36"/>
      <c r="D684" s="138"/>
      <c r="E684" s="267"/>
      <c r="F684" s="262"/>
      <c r="G684" s="41" t="str">
        <f>VLOOKUP(C684,'[2]Acha Air Sales Price List'!$B$1:$D$65536,3,FALSE)</f>
        <v>Exchange rate :</v>
      </c>
      <c r="H684" s="21">
        <f>ROUND(IF(ISBLANK(C684),0,VLOOKUP(C684,'[2]Acha Air Sales Price List'!$B$1:$X$65536,12,FALSE)*$M$14),2)</f>
        <v>0</v>
      </c>
      <c r="I684" s="22">
        <f t="shared" si="14"/>
        <v>0</v>
      </c>
      <c r="J684" s="14"/>
    </row>
    <row r="685" spans="1:10" ht="35.1" hidden="1" customHeight="1">
      <c r="A685" s="13"/>
      <c r="B685" s="1"/>
      <c r="C685" s="36"/>
      <c r="D685" s="138"/>
      <c r="E685" s="267"/>
      <c r="F685" s="262"/>
      <c r="G685" s="41" t="str">
        <f>VLOOKUP(C685,'[2]Acha Air Sales Price List'!$B$1:$D$65536,3,FALSE)</f>
        <v>Exchange rate :</v>
      </c>
      <c r="H685" s="21">
        <f>ROUND(IF(ISBLANK(C685),0,VLOOKUP(C685,'[2]Acha Air Sales Price List'!$B$1:$X$65536,12,FALSE)*$M$14),2)</f>
        <v>0</v>
      </c>
      <c r="I685" s="22">
        <f t="shared" si="14"/>
        <v>0</v>
      </c>
      <c r="J685" s="14"/>
    </row>
    <row r="686" spans="1:10" ht="35.1" hidden="1" customHeight="1">
      <c r="A686" s="13"/>
      <c r="B686" s="1"/>
      <c r="C686" s="36"/>
      <c r="D686" s="138"/>
      <c r="E686" s="267"/>
      <c r="F686" s="262"/>
      <c r="G686" s="41" t="str">
        <f>VLOOKUP(C686,'[2]Acha Air Sales Price List'!$B$1:$D$65536,3,FALSE)</f>
        <v>Exchange rate :</v>
      </c>
      <c r="H686" s="21">
        <f>ROUND(IF(ISBLANK(C686),0,VLOOKUP(C686,'[2]Acha Air Sales Price List'!$B$1:$X$65536,12,FALSE)*$M$14),2)</f>
        <v>0</v>
      </c>
      <c r="I686" s="22">
        <f t="shared" si="14"/>
        <v>0</v>
      </c>
      <c r="J686" s="14"/>
    </row>
    <row r="687" spans="1:10" ht="35.1" hidden="1" customHeight="1">
      <c r="A687" s="13"/>
      <c r="B687" s="1"/>
      <c r="C687" s="36"/>
      <c r="D687" s="138"/>
      <c r="E687" s="267"/>
      <c r="F687" s="262"/>
      <c r="G687" s="41" t="str">
        <f>VLOOKUP(C687,'[2]Acha Air Sales Price List'!$B$1:$D$65536,3,FALSE)</f>
        <v>Exchange rate :</v>
      </c>
      <c r="H687" s="21">
        <f>ROUND(IF(ISBLANK(C687),0,VLOOKUP(C687,'[2]Acha Air Sales Price List'!$B$1:$X$65536,12,FALSE)*$M$14),2)</f>
        <v>0</v>
      </c>
      <c r="I687" s="22">
        <f t="shared" si="14"/>
        <v>0</v>
      </c>
      <c r="J687" s="14"/>
    </row>
    <row r="688" spans="1:10" ht="35.1" hidden="1" customHeight="1">
      <c r="A688" s="13"/>
      <c r="B688" s="1"/>
      <c r="C688" s="36"/>
      <c r="D688" s="138"/>
      <c r="E688" s="267"/>
      <c r="F688" s="262"/>
      <c r="G688" s="41" t="str">
        <f>VLOOKUP(C688,'[2]Acha Air Sales Price List'!$B$1:$D$65536,3,FALSE)</f>
        <v>Exchange rate :</v>
      </c>
      <c r="H688" s="21">
        <f>ROUND(IF(ISBLANK(C688),0,VLOOKUP(C688,'[2]Acha Air Sales Price List'!$B$1:$X$65536,12,FALSE)*$M$14),2)</f>
        <v>0</v>
      </c>
      <c r="I688" s="22">
        <f t="shared" si="14"/>
        <v>0</v>
      </c>
      <c r="J688" s="14"/>
    </row>
    <row r="689" spans="1:10" ht="35.1" hidden="1" customHeight="1">
      <c r="A689" s="13"/>
      <c r="B689" s="1"/>
      <c r="C689" s="36"/>
      <c r="D689" s="138"/>
      <c r="E689" s="267"/>
      <c r="F689" s="262"/>
      <c r="G689" s="41" t="str">
        <f>VLOOKUP(C689,'[2]Acha Air Sales Price List'!$B$1:$D$65536,3,FALSE)</f>
        <v>Exchange rate :</v>
      </c>
      <c r="H689" s="21">
        <f>ROUND(IF(ISBLANK(C689),0,VLOOKUP(C689,'[2]Acha Air Sales Price List'!$B$1:$X$65536,12,FALSE)*$M$14),2)</f>
        <v>0</v>
      </c>
      <c r="I689" s="22">
        <f t="shared" si="14"/>
        <v>0</v>
      </c>
      <c r="J689" s="14"/>
    </row>
    <row r="690" spans="1:10" ht="35.1" hidden="1" customHeight="1">
      <c r="A690" s="13"/>
      <c r="B690" s="1"/>
      <c r="C690" s="36"/>
      <c r="D690" s="138"/>
      <c r="E690" s="267"/>
      <c r="F690" s="262"/>
      <c r="G690" s="41" t="str">
        <f>VLOOKUP(C690,'[2]Acha Air Sales Price List'!$B$1:$D$65536,3,FALSE)</f>
        <v>Exchange rate :</v>
      </c>
      <c r="H690" s="21">
        <f>ROUND(IF(ISBLANK(C690),0,VLOOKUP(C690,'[2]Acha Air Sales Price List'!$B$1:$X$65536,12,FALSE)*$M$14),2)</f>
        <v>0</v>
      </c>
      <c r="I690" s="22">
        <f t="shared" si="14"/>
        <v>0</v>
      </c>
      <c r="J690" s="14"/>
    </row>
    <row r="691" spans="1:10" ht="35.1" hidden="1" customHeight="1">
      <c r="A691" s="13"/>
      <c r="B691" s="1"/>
      <c r="C691" s="36"/>
      <c r="D691" s="138"/>
      <c r="E691" s="267"/>
      <c r="F691" s="262"/>
      <c r="G691" s="41" t="str">
        <f>VLOOKUP(C691,'[2]Acha Air Sales Price List'!$B$1:$D$65536,3,FALSE)</f>
        <v>Exchange rate :</v>
      </c>
      <c r="H691" s="21">
        <f>ROUND(IF(ISBLANK(C691),0,VLOOKUP(C691,'[2]Acha Air Sales Price List'!$B$1:$X$65536,12,FALSE)*$M$14),2)</f>
        <v>0</v>
      </c>
      <c r="I691" s="22">
        <f t="shared" si="14"/>
        <v>0</v>
      </c>
      <c r="J691" s="14"/>
    </row>
    <row r="692" spans="1:10" ht="35.1" hidden="1" customHeight="1">
      <c r="A692" s="13"/>
      <c r="B692" s="1"/>
      <c r="C692" s="36"/>
      <c r="D692" s="138"/>
      <c r="E692" s="267"/>
      <c r="F692" s="262"/>
      <c r="G692" s="41" t="str">
        <f>VLOOKUP(C692,'[2]Acha Air Sales Price List'!$B$1:$D$65536,3,FALSE)</f>
        <v>Exchange rate :</v>
      </c>
      <c r="H692" s="21">
        <f>ROUND(IF(ISBLANK(C692),0,VLOOKUP(C692,'[2]Acha Air Sales Price List'!$B$1:$X$65536,12,FALSE)*$M$14),2)</f>
        <v>0</v>
      </c>
      <c r="I692" s="22">
        <f t="shared" si="14"/>
        <v>0</v>
      </c>
      <c r="J692" s="14"/>
    </row>
    <row r="693" spans="1:10" ht="35.1" hidden="1" customHeight="1">
      <c r="A693" s="13"/>
      <c r="B693" s="1"/>
      <c r="C693" s="37"/>
      <c r="D693" s="119"/>
      <c r="E693" s="267"/>
      <c r="F693" s="262"/>
      <c r="G693" s="41" t="str">
        <f>VLOOKUP(C693,'[2]Acha Air Sales Price List'!$B$1:$D$65536,3,FALSE)</f>
        <v>Exchange rate :</v>
      </c>
      <c r="H693" s="21">
        <f>ROUND(IF(ISBLANK(C693),0,VLOOKUP(C693,'[2]Acha Air Sales Price List'!$B$1:$X$65536,12,FALSE)*$M$14),2)</f>
        <v>0</v>
      </c>
      <c r="I693" s="22">
        <f t="shared" si="14"/>
        <v>0</v>
      </c>
      <c r="J693" s="14"/>
    </row>
    <row r="694" spans="1:10" ht="35.1" hidden="1" customHeight="1">
      <c r="A694" s="13"/>
      <c r="B694" s="1"/>
      <c r="C694" s="36"/>
      <c r="D694" s="138"/>
      <c r="E694" s="267"/>
      <c r="F694" s="262"/>
      <c r="G694" s="41" t="str">
        <f>VLOOKUP(C694,'[2]Acha Air Sales Price List'!$B$1:$D$65536,3,FALSE)</f>
        <v>Exchange rate :</v>
      </c>
      <c r="H694" s="21">
        <f>ROUND(IF(ISBLANK(C694),0,VLOOKUP(C694,'[2]Acha Air Sales Price List'!$B$1:$X$65536,12,FALSE)*$M$14),2)</f>
        <v>0</v>
      </c>
      <c r="I694" s="22">
        <f t="shared" si="14"/>
        <v>0</v>
      </c>
      <c r="J694" s="14"/>
    </row>
    <row r="695" spans="1:10" ht="35.1" hidden="1" customHeight="1">
      <c r="A695" s="13"/>
      <c r="B695" s="1"/>
      <c r="C695" s="36"/>
      <c r="D695" s="138"/>
      <c r="E695" s="267"/>
      <c r="F695" s="262"/>
      <c r="G695" s="41" t="str">
        <f>VLOOKUP(C695,'[2]Acha Air Sales Price List'!$B$1:$D$65536,3,FALSE)</f>
        <v>Exchange rate :</v>
      </c>
      <c r="H695" s="21">
        <f>ROUND(IF(ISBLANK(C695),0,VLOOKUP(C695,'[2]Acha Air Sales Price List'!$B$1:$X$65536,12,FALSE)*$M$14),2)</f>
        <v>0</v>
      </c>
      <c r="I695" s="22">
        <f t="shared" si="14"/>
        <v>0</v>
      </c>
      <c r="J695" s="14"/>
    </row>
    <row r="696" spans="1:10" ht="35.1" hidden="1" customHeight="1">
      <c r="A696" s="13"/>
      <c r="B696" s="1"/>
      <c r="C696" s="36"/>
      <c r="D696" s="138"/>
      <c r="E696" s="267"/>
      <c r="F696" s="262"/>
      <c r="G696" s="41" t="str">
        <f>VLOOKUP(C696,'[2]Acha Air Sales Price List'!$B$1:$D$65536,3,FALSE)</f>
        <v>Exchange rate :</v>
      </c>
      <c r="H696" s="21">
        <f>ROUND(IF(ISBLANK(C696),0,VLOOKUP(C696,'[2]Acha Air Sales Price List'!$B$1:$X$65536,12,FALSE)*$M$14),2)</f>
        <v>0</v>
      </c>
      <c r="I696" s="22">
        <f t="shared" si="14"/>
        <v>0</v>
      </c>
      <c r="J696" s="14"/>
    </row>
    <row r="697" spans="1:10" ht="35.1" hidden="1" customHeight="1">
      <c r="A697" s="13"/>
      <c r="B697" s="1"/>
      <c r="C697" s="36"/>
      <c r="D697" s="138"/>
      <c r="E697" s="267"/>
      <c r="F697" s="262"/>
      <c r="G697" s="41" t="str">
        <f>VLOOKUP(C697,'[2]Acha Air Sales Price List'!$B$1:$D$65536,3,FALSE)</f>
        <v>Exchange rate :</v>
      </c>
      <c r="H697" s="21">
        <f>ROUND(IF(ISBLANK(C697),0,VLOOKUP(C697,'[2]Acha Air Sales Price List'!$B$1:$X$65536,12,FALSE)*$M$14),2)</f>
        <v>0</v>
      </c>
      <c r="I697" s="22">
        <f t="shared" si="14"/>
        <v>0</v>
      </c>
      <c r="J697" s="14"/>
    </row>
    <row r="698" spans="1:10" ht="35.1" hidden="1" customHeight="1">
      <c r="A698" s="13"/>
      <c r="B698" s="1"/>
      <c r="C698" s="36"/>
      <c r="D698" s="138"/>
      <c r="E698" s="267"/>
      <c r="F698" s="262"/>
      <c r="G698" s="41" t="str">
        <f>VLOOKUP(C698,'[2]Acha Air Sales Price List'!$B$1:$D$65536,3,FALSE)</f>
        <v>Exchange rate :</v>
      </c>
      <c r="H698" s="21">
        <f>ROUND(IF(ISBLANK(C698),0,VLOOKUP(C698,'[2]Acha Air Sales Price List'!$B$1:$X$65536,12,FALSE)*$M$14),2)</f>
        <v>0</v>
      </c>
      <c r="I698" s="22">
        <f t="shared" si="14"/>
        <v>0</v>
      </c>
      <c r="J698" s="14"/>
    </row>
    <row r="699" spans="1:10" ht="35.1" hidden="1" customHeight="1">
      <c r="A699" s="13"/>
      <c r="B699" s="1"/>
      <c r="C699" s="36"/>
      <c r="D699" s="138"/>
      <c r="E699" s="267"/>
      <c r="F699" s="262"/>
      <c r="G699" s="41" t="str">
        <f>VLOOKUP(C699,'[2]Acha Air Sales Price List'!$B$1:$D$65536,3,FALSE)</f>
        <v>Exchange rate :</v>
      </c>
      <c r="H699" s="21">
        <f>ROUND(IF(ISBLANK(C699),0,VLOOKUP(C699,'[2]Acha Air Sales Price List'!$B$1:$X$65536,12,FALSE)*$M$14),2)</f>
        <v>0</v>
      </c>
      <c r="I699" s="22">
        <f t="shared" si="14"/>
        <v>0</v>
      </c>
      <c r="J699" s="14"/>
    </row>
    <row r="700" spans="1:10" ht="35.1" hidden="1" customHeight="1">
      <c r="A700" s="13"/>
      <c r="B700" s="1"/>
      <c r="C700" s="36"/>
      <c r="D700" s="138"/>
      <c r="E700" s="267"/>
      <c r="F700" s="262"/>
      <c r="G700" s="41" t="str">
        <f>VLOOKUP(C700,'[2]Acha Air Sales Price List'!$B$1:$D$65536,3,FALSE)</f>
        <v>Exchange rate :</v>
      </c>
      <c r="H700" s="21">
        <f>ROUND(IF(ISBLANK(C700),0,VLOOKUP(C700,'[2]Acha Air Sales Price List'!$B$1:$X$65536,12,FALSE)*$M$14),2)</f>
        <v>0</v>
      </c>
      <c r="I700" s="22">
        <f t="shared" si="14"/>
        <v>0</v>
      </c>
      <c r="J700" s="14"/>
    </row>
    <row r="701" spans="1:10" ht="35.1" hidden="1" customHeight="1">
      <c r="A701" s="13"/>
      <c r="B701" s="1"/>
      <c r="C701" s="36"/>
      <c r="D701" s="138"/>
      <c r="E701" s="267"/>
      <c r="F701" s="262"/>
      <c r="G701" s="41" t="str">
        <f>VLOOKUP(C701,'[2]Acha Air Sales Price List'!$B$1:$D$65536,3,FALSE)</f>
        <v>Exchange rate :</v>
      </c>
      <c r="H701" s="21">
        <f>ROUND(IF(ISBLANK(C701),0,VLOOKUP(C701,'[2]Acha Air Sales Price List'!$B$1:$X$65536,12,FALSE)*$M$14),2)</f>
        <v>0</v>
      </c>
      <c r="I701" s="22">
        <f t="shared" si="14"/>
        <v>0</v>
      </c>
      <c r="J701" s="14"/>
    </row>
    <row r="702" spans="1:10" ht="35.1" hidden="1" customHeight="1">
      <c r="A702" s="13"/>
      <c r="B702" s="1"/>
      <c r="C702" s="36"/>
      <c r="D702" s="138"/>
      <c r="E702" s="267"/>
      <c r="F702" s="262"/>
      <c r="G702" s="41" t="str">
        <f>VLOOKUP(C702,'[2]Acha Air Sales Price List'!$B$1:$D$65536,3,FALSE)</f>
        <v>Exchange rate :</v>
      </c>
      <c r="H702" s="21">
        <f>ROUND(IF(ISBLANK(C702),0,VLOOKUP(C702,'[2]Acha Air Sales Price List'!$B$1:$X$65536,12,FALSE)*$M$14),2)</f>
        <v>0</v>
      </c>
      <c r="I702" s="22">
        <f t="shared" si="14"/>
        <v>0</v>
      </c>
      <c r="J702" s="14"/>
    </row>
    <row r="703" spans="1:10" ht="35.1" hidden="1" customHeight="1">
      <c r="A703" s="13"/>
      <c r="B703" s="1"/>
      <c r="C703" s="36"/>
      <c r="D703" s="138"/>
      <c r="E703" s="267"/>
      <c r="F703" s="262"/>
      <c r="G703" s="41" t="str">
        <f>VLOOKUP(C703,'[2]Acha Air Sales Price List'!$B$1:$D$65536,3,FALSE)</f>
        <v>Exchange rate :</v>
      </c>
      <c r="H703" s="21">
        <f>ROUND(IF(ISBLANK(C703),0,VLOOKUP(C703,'[2]Acha Air Sales Price List'!$B$1:$X$65536,12,FALSE)*$M$14),2)</f>
        <v>0</v>
      </c>
      <c r="I703" s="22">
        <f t="shared" si="14"/>
        <v>0</v>
      </c>
      <c r="J703" s="14"/>
    </row>
    <row r="704" spans="1:10" ht="35.1" hidden="1" customHeight="1">
      <c r="A704" s="13"/>
      <c r="B704" s="1"/>
      <c r="C704" s="36"/>
      <c r="D704" s="138"/>
      <c r="E704" s="267"/>
      <c r="F704" s="262"/>
      <c r="G704" s="41" t="str">
        <f>VLOOKUP(C704,'[2]Acha Air Sales Price List'!$B$1:$D$65536,3,FALSE)</f>
        <v>Exchange rate :</v>
      </c>
      <c r="H704" s="21">
        <f>ROUND(IF(ISBLANK(C704),0,VLOOKUP(C704,'[2]Acha Air Sales Price List'!$B$1:$X$65536,12,FALSE)*$M$14),2)</f>
        <v>0</v>
      </c>
      <c r="I704" s="22">
        <f t="shared" si="14"/>
        <v>0</v>
      </c>
      <c r="J704" s="14"/>
    </row>
    <row r="705" spans="1:10" ht="35.1" hidden="1" customHeight="1">
      <c r="A705" s="13"/>
      <c r="B705" s="1"/>
      <c r="C705" s="36"/>
      <c r="D705" s="138"/>
      <c r="E705" s="267"/>
      <c r="F705" s="262"/>
      <c r="G705" s="41" t="str">
        <f>VLOOKUP(C705,'[2]Acha Air Sales Price List'!$B$1:$D$65536,3,FALSE)</f>
        <v>Exchange rate :</v>
      </c>
      <c r="H705" s="21">
        <f>ROUND(IF(ISBLANK(C705),0,VLOOKUP(C705,'[2]Acha Air Sales Price List'!$B$1:$X$65536,12,FALSE)*$M$14),2)</f>
        <v>0</v>
      </c>
      <c r="I705" s="22">
        <f t="shared" si="14"/>
        <v>0</v>
      </c>
      <c r="J705" s="14"/>
    </row>
    <row r="706" spans="1:10" ht="35.1" hidden="1" customHeight="1">
      <c r="A706" s="13"/>
      <c r="B706" s="1"/>
      <c r="C706" s="36"/>
      <c r="D706" s="138"/>
      <c r="E706" s="267"/>
      <c r="F706" s="262"/>
      <c r="G706" s="41" t="str">
        <f>VLOOKUP(C706,'[2]Acha Air Sales Price List'!$B$1:$D$65536,3,FALSE)</f>
        <v>Exchange rate :</v>
      </c>
      <c r="H706" s="21">
        <f>ROUND(IF(ISBLANK(C706),0,VLOOKUP(C706,'[2]Acha Air Sales Price List'!$B$1:$X$65536,12,FALSE)*$M$14),2)</f>
        <v>0</v>
      </c>
      <c r="I706" s="22">
        <f t="shared" si="14"/>
        <v>0</v>
      </c>
      <c r="J706" s="14"/>
    </row>
    <row r="707" spans="1:10" ht="35.1" hidden="1" customHeight="1">
      <c r="A707" s="13"/>
      <c r="B707" s="1"/>
      <c r="C707" s="36"/>
      <c r="D707" s="138"/>
      <c r="E707" s="267"/>
      <c r="F707" s="262"/>
      <c r="G707" s="41" t="str">
        <f>VLOOKUP(C707,'[2]Acha Air Sales Price List'!$B$1:$D$65536,3,FALSE)</f>
        <v>Exchange rate :</v>
      </c>
      <c r="H707" s="21">
        <f>ROUND(IF(ISBLANK(C707),0,VLOOKUP(C707,'[2]Acha Air Sales Price List'!$B$1:$X$65536,12,FALSE)*$M$14),2)</f>
        <v>0</v>
      </c>
      <c r="I707" s="22">
        <f t="shared" si="14"/>
        <v>0</v>
      </c>
      <c r="J707" s="14"/>
    </row>
    <row r="708" spans="1:10" ht="35.1" hidden="1" customHeight="1">
      <c r="A708" s="13"/>
      <c r="B708" s="1"/>
      <c r="C708" s="36"/>
      <c r="D708" s="138"/>
      <c r="E708" s="267"/>
      <c r="F708" s="262"/>
      <c r="G708" s="41" t="str">
        <f>VLOOKUP(C708,'[2]Acha Air Sales Price List'!$B$1:$D$65536,3,FALSE)</f>
        <v>Exchange rate :</v>
      </c>
      <c r="H708" s="21">
        <f>ROUND(IF(ISBLANK(C708),0,VLOOKUP(C708,'[2]Acha Air Sales Price List'!$B$1:$X$65536,12,FALSE)*$M$14),2)</f>
        <v>0</v>
      </c>
      <c r="I708" s="22">
        <f t="shared" si="14"/>
        <v>0</v>
      </c>
      <c r="J708" s="14"/>
    </row>
    <row r="709" spans="1:10" ht="35.1" hidden="1" customHeight="1">
      <c r="A709" s="13"/>
      <c r="B709" s="1"/>
      <c r="C709" s="36"/>
      <c r="D709" s="138"/>
      <c r="E709" s="267"/>
      <c r="F709" s="262"/>
      <c r="G709" s="41" t="str">
        <f>VLOOKUP(C709,'[2]Acha Air Sales Price List'!$B$1:$D$65536,3,FALSE)</f>
        <v>Exchange rate :</v>
      </c>
      <c r="H709" s="21">
        <f>ROUND(IF(ISBLANK(C709),0,VLOOKUP(C709,'[2]Acha Air Sales Price List'!$B$1:$X$65536,12,FALSE)*$M$14),2)</f>
        <v>0</v>
      </c>
      <c r="I709" s="22">
        <f t="shared" si="14"/>
        <v>0</v>
      </c>
      <c r="J709" s="14"/>
    </row>
    <row r="710" spans="1:10" ht="35.1" hidden="1" customHeight="1">
      <c r="A710" s="13"/>
      <c r="B710" s="1"/>
      <c r="C710" s="36"/>
      <c r="D710" s="138"/>
      <c r="E710" s="267"/>
      <c r="F710" s="262"/>
      <c r="G710" s="41" t="str">
        <f>VLOOKUP(C710,'[2]Acha Air Sales Price List'!$B$1:$D$65536,3,FALSE)</f>
        <v>Exchange rate :</v>
      </c>
      <c r="H710" s="21">
        <f>ROUND(IF(ISBLANK(C710),0,VLOOKUP(C710,'[2]Acha Air Sales Price List'!$B$1:$X$65536,12,FALSE)*$M$14),2)</f>
        <v>0</v>
      </c>
      <c r="I710" s="22">
        <f t="shared" si="14"/>
        <v>0</v>
      </c>
      <c r="J710" s="14"/>
    </row>
    <row r="711" spans="1:10" ht="35.1" hidden="1" customHeight="1">
      <c r="A711" s="13"/>
      <c r="B711" s="1"/>
      <c r="C711" s="36"/>
      <c r="D711" s="138"/>
      <c r="E711" s="267"/>
      <c r="F711" s="262"/>
      <c r="G711" s="41" t="str">
        <f>VLOOKUP(C711,'[2]Acha Air Sales Price List'!$B$1:$D$65536,3,FALSE)</f>
        <v>Exchange rate :</v>
      </c>
      <c r="H711" s="21">
        <f>ROUND(IF(ISBLANK(C711),0,VLOOKUP(C711,'[2]Acha Air Sales Price List'!$B$1:$X$65536,12,FALSE)*$M$14),2)</f>
        <v>0</v>
      </c>
      <c r="I711" s="22">
        <f t="shared" si="14"/>
        <v>0</v>
      </c>
      <c r="J711" s="14"/>
    </row>
    <row r="712" spans="1:10" ht="35.1" hidden="1" customHeight="1">
      <c r="A712" s="13"/>
      <c r="B712" s="1"/>
      <c r="C712" s="36"/>
      <c r="D712" s="138"/>
      <c r="E712" s="267"/>
      <c r="F712" s="262"/>
      <c r="G712" s="41" t="str">
        <f>VLOOKUP(C712,'[2]Acha Air Sales Price List'!$B$1:$D$65536,3,FALSE)</f>
        <v>Exchange rate :</v>
      </c>
      <c r="H712" s="21">
        <f>ROUND(IF(ISBLANK(C712),0,VLOOKUP(C712,'[2]Acha Air Sales Price List'!$B$1:$X$65536,12,FALSE)*$M$14),2)</f>
        <v>0</v>
      </c>
      <c r="I712" s="22">
        <f t="shared" si="14"/>
        <v>0</v>
      </c>
      <c r="J712" s="14"/>
    </row>
    <row r="713" spans="1:10" ht="35.1" hidden="1" customHeight="1">
      <c r="A713" s="13"/>
      <c r="B713" s="1"/>
      <c r="C713" s="36"/>
      <c r="D713" s="138"/>
      <c r="E713" s="267"/>
      <c r="F713" s="262"/>
      <c r="G713" s="41" t="str">
        <f>VLOOKUP(C713,'[2]Acha Air Sales Price List'!$B$1:$D$65536,3,FALSE)</f>
        <v>Exchange rate :</v>
      </c>
      <c r="H713" s="21">
        <f>ROUND(IF(ISBLANK(C713),0,VLOOKUP(C713,'[2]Acha Air Sales Price List'!$B$1:$X$65536,12,FALSE)*$M$14),2)</f>
        <v>0</v>
      </c>
      <c r="I713" s="22">
        <f t="shared" si="14"/>
        <v>0</v>
      </c>
      <c r="J713" s="14"/>
    </row>
    <row r="714" spans="1:10" ht="35.1" hidden="1" customHeight="1">
      <c r="A714" s="13"/>
      <c r="B714" s="1"/>
      <c r="C714" s="36"/>
      <c r="D714" s="138"/>
      <c r="E714" s="267"/>
      <c r="F714" s="262"/>
      <c r="G714" s="41" t="str">
        <f>VLOOKUP(C714,'[2]Acha Air Sales Price List'!$B$1:$D$65536,3,FALSE)</f>
        <v>Exchange rate :</v>
      </c>
      <c r="H714" s="21">
        <f>ROUND(IF(ISBLANK(C714),0,VLOOKUP(C714,'[2]Acha Air Sales Price List'!$B$1:$X$65536,12,FALSE)*$M$14),2)</f>
        <v>0</v>
      </c>
      <c r="I714" s="22">
        <f t="shared" si="14"/>
        <v>0</v>
      </c>
      <c r="J714" s="14"/>
    </row>
    <row r="715" spans="1:10" ht="35.1" hidden="1" customHeight="1">
      <c r="A715" s="13"/>
      <c r="B715" s="1"/>
      <c r="C715" s="36"/>
      <c r="D715" s="138"/>
      <c r="E715" s="267"/>
      <c r="F715" s="262"/>
      <c r="G715" s="41" t="str">
        <f>VLOOKUP(C715,'[2]Acha Air Sales Price List'!$B$1:$D$65536,3,FALSE)</f>
        <v>Exchange rate :</v>
      </c>
      <c r="H715" s="21">
        <f>ROUND(IF(ISBLANK(C715),0,VLOOKUP(C715,'[2]Acha Air Sales Price List'!$B$1:$X$65536,12,FALSE)*$M$14),2)</f>
        <v>0</v>
      </c>
      <c r="I715" s="22">
        <f t="shared" si="14"/>
        <v>0</v>
      </c>
      <c r="J715" s="14"/>
    </row>
    <row r="716" spans="1:10" ht="35.1" hidden="1" customHeight="1">
      <c r="A716" s="13"/>
      <c r="B716" s="1"/>
      <c r="C716" s="36"/>
      <c r="D716" s="138"/>
      <c r="E716" s="267"/>
      <c r="F716" s="262"/>
      <c r="G716" s="41" t="str">
        <f>VLOOKUP(C716,'[2]Acha Air Sales Price List'!$B$1:$D$65536,3,FALSE)</f>
        <v>Exchange rate :</v>
      </c>
      <c r="H716" s="21">
        <f>ROUND(IF(ISBLANK(C716),0,VLOOKUP(C716,'[2]Acha Air Sales Price List'!$B$1:$X$65536,12,FALSE)*$M$14),2)</f>
        <v>0</v>
      </c>
      <c r="I716" s="22">
        <f t="shared" si="14"/>
        <v>0</v>
      </c>
      <c r="J716" s="14"/>
    </row>
    <row r="717" spans="1:10" ht="35.1" hidden="1" customHeight="1">
      <c r="A717" s="13"/>
      <c r="B717" s="1"/>
      <c r="C717" s="36"/>
      <c r="D717" s="138"/>
      <c r="E717" s="267"/>
      <c r="F717" s="262"/>
      <c r="G717" s="41" t="str">
        <f>VLOOKUP(C717,'[2]Acha Air Sales Price List'!$B$1:$D$65536,3,FALSE)</f>
        <v>Exchange rate :</v>
      </c>
      <c r="H717" s="21">
        <f>ROUND(IF(ISBLANK(C717),0,VLOOKUP(C717,'[2]Acha Air Sales Price List'!$B$1:$X$65536,12,FALSE)*$M$14),2)</f>
        <v>0</v>
      </c>
      <c r="I717" s="22">
        <f t="shared" si="14"/>
        <v>0</v>
      </c>
      <c r="J717" s="14"/>
    </row>
    <row r="718" spans="1:10" ht="35.1" hidden="1" customHeight="1">
      <c r="A718" s="13"/>
      <c r="B718" s="1"/>
      <c r="C718" s="36"/>
      <c r="D718" s="138"/>
      <c r="E718" s="267"/>
      <c r="F718" s="262"/>
      <c r="G718" s="41" t="str">
        <f>VLOOKUP(C718,'[2]Acha Air Sales Price List'!$B$1:$D$65536,3,FALSE)</f>
        <v>Exchange rate :</v>
      </c>
      <c r="H718" s="21">
        <f>ROUND(IF(ISBLANK(C718),0,VLOOKUP(C718,'[2]Acha Air Sales Price List'!$B$1:$X$65536,12,FALSE)*$M$14),2)</f>
        <v>0</v>
      </c>
      <c r="I718" s="22">
        <f t="shared" si="14"/>
        <v>0</v>
      </c>
      <c r="J718" s="14"/>
    </row>
    <row r="719" spans="1:10" ht="35.1" hidden="1" customHeight="1">
      <c r="A719" s="13"/>
      <c r="B719" s="1"/>
      <c r="C719" s="36"/>
      <c r="D719" s="138"/>
      <c r="E719" s="267"/>
      <c r="F719" s="262"/>
      <c r="G719" s="41" t="str">
        <f>VLOOKUP(C719,'[2]Acha Air Sales Price List'!$B$1:$D$65536,3,FALSE)</f>
        <v>Exchange rate :</v>
      </c>
      <c r="H719" s="21">
        <f>ROUND(IF(ISBLANK(C719),0,VLOOKUP(C719,'[2]Acha Air Sales Price List'!$B$1:$X$65536,12,FALSE)*$M$14),2)</f>
        <v>0</v>
      </c>
      <c r="I719" s="22">
        <f t="shared" si="14"/>
        <v>0</v>
      </c>
      <c r="J719" s="14"/>
    </row>
    <row r="720" spans="1:10" ht="35.1" hidden="1" customHeight="1">
      <c r="A720" s="13"/>
      <c r="B720" s="1"/>
      <c r="C720" s="36"/>
      <c r="D720" s="138"/>
      <c r="E720" s="267"/>
      <c r="F720" s="262"/>
      <c r="G720" s="41" t="str">
        <f>VLOOKUP(C720,'[2]Acha Air Sales Price List'!$B$1:$D$65536,3,FALSE)</f>
        <v>Exchange rate :</v>
      </c>
      <c r="H720" s="21">
        <f>ROUND(IF(ISBLANK(C720),0,VLOOKUP(C720,'[2]Acha Air Sales Price List'!$B$1:$X$65536,12,FALSE)*$M$14),2)</f>
        <v>0</v>
      </c>
      <c r="I720" s="22">
        <f t="shared" si="14"/>
        <v>0</v>
      </c>
      <c r="J720" s="14"/>
    </row>
    <row r="721" spans="1:10" ht="35.1" hidden="1" customHeight="1">
      <c r="A721" s="13"/>
      <c r="B721" s="1"/>
      <c r="C721" s="37"/>
      <c r="D721" s="119"/>
      <c r="E721" s="267"/>
      <c r="F721" s="262"/>
      <c r="G721" s="41" t="str">
        <f>VLOOKUP(C721,'[2]Acha Air Sales Price List'!$B$1:$D$65536,3,FALSE)</f>
        <v>Exchange rate :</v>
      </c>
      <c r="H721" s="21">
        <f>ROUND(IF(ISBLANK(C721),0,VLOOKUP(C721,'[2]Acha Air Sales Price List'!$B$1:$X$65536,12,FALSE)*$M$14),2)</f>
        <v>0</v>
      </c>
      <c r="I721" s="22">
        <f>ROUND(IF(ISNUMBER(B721), H721*B721, 0),5)</f>
        <v>0</v>
      </c>
      <c r="J721" s="14"/>
    </row>
    <row r="722" spans="1:10" ht="35.1" hidden="1" customHeight="1">
      <c r="A722" s="13"/>
      <c r="B722" s="1"/>
      <c r="C722" s="36"/>
      <c r="D722" s="138"/>
      <c r="E722" s="267"/>
      <c r="F722" s="262"/>
      <c r="G722" s="41" t="str">
        <f>VLOOKUP(C722,'[2]Acha Air Sales Price List'!$B$1:$D$65536,3,FALSE)</f>
        <v>Exchange rate :</v>
      </c>
      <c r="H722" s="21">
        <f>ROUND(IF(ISBLANK(C722),0,VLOOKUP(C722,'[2]Acha Air Sales Price List'!$B$1:$X$65536,12,FALSE)*$M$14),2)</f>
        <v>0</v>
      </c>
      <c r="I722" s="22">
        <f t="shared" ref="I722:I738" si="15">ROUND(IF(ISNUMBER(B722), H722*B722, 0),5)</f>
        <v>0</v>
      </c>
      <c r="J722" s="14"/>
    </row>
    <row r="723" spans="1:10" ht="35.1" hidden="1" customHeight="1">
      <c r="A723" s="13"/>
      <c r="B723" s="1"/>
      <c r="C723" s="36"/>
      <c r="D723" s="138"/>
      <c r="E723" s="267"/>
      <c r="F723" s="262"/>
      <c r="G723" s="41" t="str">
        <f>VLOOKUP(C723,'[2]Acha Air Sales Price List'!$B$1:$D$65536,3,FALSE)</f>
        <v>Exchange rate :</v>
      </c>
      <c r="H723" s="21">
        <f>ROUND(IF(ISBLANK(C723),0,VLOOKUP(C723,'[2]Acha Air Sales Price List'!$B$1:$X$65536,12,FALSE)*$M$14),2)</f>
        <v>0</v>
      </c>
      <c r="I723" s="22">
        <f t="shared" si="15"/>
        <v>0</v>
      </c>
      <c r="J723" s="14"/>
    </row>
    <row r="724" spans="1:10" ht="35.1" hidden="1" customHeight="1">
      <c r="A724" s="13"/>
      <c r="B724" s="1"/>
      <c r="C724" s="36"/>
      <c r="D724" s="138"/>
      <c r="E724" s="267"/>
      <c r="F724" s="262"/>
      <c r="G724" s="41" t="str">
        <f>VLOOKUP(C724,'[2]Acha Air Sales Price List'!$B$1:$D$65536,3,FALSE)</f>
        <v>Exchange rate :</v>
      </c>
      <c r="H724" s="21">
        <f>ROUND(IF(ISBLANK(C724),0,VLOOKUP(C724,'[2]Acha Air Sales Price List'!$B$1:$X$65536,12,FALSE)*$M$14),2)</f>
        <v>0</v>
      </c>
      <c r="I724" s="22">
        <f t="shared" si="15"/>
        <v>0</v>
      </c>
      <c r="J724" s="14"/>
    </row>
    <row r="725" spans="1:10" ht="35.1" hidden="1" customHeight="1">
      <c r="A725" s="13"/>
      <c r="B725" s="1"/>
      <c r="C725" s="36"/>
      <c r="D725" s="138"/>
      <c r="E725" s="267"/>
      <c r="F725" s="262"/>
      <c r="G725" s="41" t="str">
        <f>VLOOKUP(C725,'[2]Acha Air Sales Price List'!$B$1:$D$65536,3,FALSE)</f>
        <v>Exchange rate :</v>
      </c>
      <c r="H725" s="21">
        <f>ROUND(IF(ISBLANK(C725),0,VLOOKUP(C725,'[2]Acha Air Sales Price List'!$B$1:$X$65536,12,FALSE)*$M$14),2)</f>
        <v>0</v>
      </c>
      <c r="I725" s="22">
        <f t="shared" si="15"/>
        <v>0</v>
      </c>
      <c r="J725" s="14"/>
    </row>
    <row r="726" spans="1:10" ht="35.1" hidden="1" customHeight="1">
      <c r="A726" s="13"/>
      <c r="B726" s="1"/>
      <c r="C726" s="36"/>
      <c r="D726" s="138"/>
      <c r="E726" s="267"/>
      <c r="F726" s="262"/>
      <c r="G726" s="41" t="str">
        <f>VLOOKUP(C726,'[2]Acha Air Sales Price List'!$B$1:$D$65536,3,FALSE)</f>
        <v>Exchange rate :</v>
      </c>
      <c r="H726" s="21">
        <f>ROUND(IF(ISBLANK(C726),0,VLOOKUP(C726,'[2]Acha Air Sales Price List'!$B$1:$X$65536,12,FALSE)*$M$14),2)</f>
        <v>0</v>
      </c>
      <c r="I726" s="22">
        <f t="shared" si="15"/>
        <v>0</v>
      </c>
      <c r="J726" s="14"/>
    </row>
    <row r="727" spans="1:10" ht="35.1" hidden="1" customHeight="1">
      <c r="A727" s="13"/>
      <c r="B727" s="1"/>
      <c r="C727" s="36"/>
      <c r="D727" s="138"/>
      <c r="E727" s="267"/>
      <c r="F727" s="262"/>
      <c r="G727" s="41" t="str">
        <f>VLOOKUP(C727,'[2]Acha Air Sales Price List'!$B$1:$D$65536,3,FALSE)</f>
        <v>Exchange rate :</v>
      </c>
      <c r="H727" s="21">
        <f>ROUND(IF(ISBLANK(C727),0,VLOOKUP(C727,'[2]Acha Air Sales Price List'!$B$1:$X$65536,12,FALSE)*$M$14),2)</f>
        <v>0</v>
      </c>
      <c r="I727" s="22">
        <f t="shared" si="15"/>
        <v>0</v>
      </c>
      <c r="J727" s="14"/>
    </row>
    <row r="728" spans="1:10" ht="35.1" hidden="1" customHeight="1">
      <c r="A728" s="13"/>
      <c r="B728" s="1"/>
      <c r="C728" s="36"/>
      <c r="D728" s="138"/>
      <c r="E728" s="267"/>
      <c r="F728" s="262"/>
      <c r="G728" s="41" t="str">
        <f>VLOOKUP(C728,'[2]Acha Air Sales Price List'!$B$1:$D$65536,3,FALSE)</f>
        <v>Exchange rate :</v>
      </c>
      <c r="H728" s="21">
        <f>ROUND(IF(ISBLANK(C728),0,VLOOKUP(C728,'[2]Acha Air Sales Price List'!$B$1:$X$65536,12,FALSE)*$M$14),2)</f>
        <v>0</v>
      </c>
      <c r="I728" s="22">
        <f t="shared" si="15"/>
        <v>0</v>
      </c>
      <c r="J728" s="14"/>
    </row>
    <row r="729" spans="1:10" ht="35.1" hidden="1" customHeight="1">
      <c r="A729" s="13"/>
      <c r="B729" s="1"/>
      <c r="C729" s="36"/>
      <c r="D729" s="138"/>
      <c r="E729" s="267"/>
      <c r="F729" s="262"/>
      <c r="G729" s="41" t="str">
        <f>VLOOKUP(C729,'[2]Acha Air Sales Price List'!$B$1:$D$65536,3,FALSE)</f>
        <v>Exchange rate :</v>
      </c>
      <c r="H729" s="21">
        <f>ROUND(IF(ISBLANK(C729),0,VLOOKUP(C729,'[2]Acha Air Sales Price List'!$B$1:$X$65536,12,FALSE)*$M$14),2)</f>
        <v>0</v>
      </c>
      <c r="I729" s="22">
        <f t="shared" si="15"/>
        <v>0</v>
      </c>
      <c r="J729" s="14"/>
    </row>
    <row r="730" spans="1:10" ht="35.1" hidden="1" customHeight="1">
      <c r="A730" s="13"/>
      <c r="B730" s="1"/>
      <c r="C730" s="36"/>
      <c r="D730" s="138"/>
      <c r="E730" s="267"/>
      <c r="F730" s="262"/>
      <c r="G730" s="41" t="str">
        <f>VLOOKUP(C730,'[2]Acha Air Sales Price List'!$B$1:$D$65536,3,FALSE)</f>
        <v>Exchange rate :</v>
      </c>
      <c r="H730" s="21">
        <f>ROUND(IF(ISBLANK(C730),0,VLOOKUP(C730,'[2]Acha Air Sales Price List'!$B$1:$X$65536,12,FALSE)*$M$14),2)</f>
        <v>0</v>
      </c>
      <c r="I730" s="22">
        <f t="shared" si="15"/>
        <v>0</v>
      </c>
      <c r="J730" s="14"/>
    </row>
    <row r="731" spans="1:10" ht="35.1" hidden="1" customHeight="1">
      <c r="A731" s="13"/>
      <c r="B731" s="1"/>
      <c r="C731" s="36"/>
      <c r="D731" s="138"/>
      <c r="E731" s="267"/>
      <c r="F731" s="262"/>
      <c r="G731" s="41" t="str">
        <f>VLOOKUP(C731,'[2]Acha Air Sales Price List'!$B$1:$D$65536,3,FALSE)</f>
        <v>Exchange rate :</v>
      </c>
      <c r="H731" s="21">
        <f>ROUND(IF(ISBLANK(C731),0,VLOOKUP(C731,'[2]Acha Air Sales Price List'!$B$1:$X$65536,12,FALSE)*$M$14),2)</f>
        <v>0</v>
      </c>
      <c r="I731" s="22">
        <f t="shared" si="15"/>
        <v>0</v>
      </c>
      <c r="J731" s="14"/>
    </row>
    <row r="732" spans="1:10" ht="35.1" hidden="1" customHeight="1">
      <c r="A732" s="13"/>
      <c r="B732" s="1"/>
      <c r="C732" s="36"/>
      <c r="D732" s="138"/>
      <c r="E732" s="267"/>
      <c r="F732" s="262"/>
      <c r="G732" s="41" t="str">
        <f>VLOOKUP(C732,'[2]Acha Air Sales Price List'!$B$1:$D$65536,3,FALSE)</f>
        <v>Exchange rate :</v>
      </c>
      <c r="H732" s="21">
        <f>ROUND(IF(ISBLANK(C732),0,VLOOKUP(C732,'[2]Acha Air Sales Price List'!$B$1:$X$65536,12,FALSE)*$M$14),2)</f>
        <v>0</v>
      </c>
      <c r="I732" s="22">
        <f t="shared" si="15"/>
        <v>0</v>
      </c>
      <c r="J732" s="14"/>
    </row>
    <row r="733" spans="1:10" ht="35.1" hidden="1" customHeight="1">
      <c r="A733" s="13"/>
      <c r="B733" s="1"/>
      <c r="C733" s="36"/>
      <c r="D733" s="138"/>
      <c r="E733" s="267"/>
      <c r="F733" s="262"/>
      <c r="G733" s="41" t="str">
        <f>VLOOKUP(C733,'[2]Acha Air Sales Price List'!$B$1:$D$65536,3,FALSE)</f>
        <v>Exchange rate :</v>
      </c>
      <c r="H733" s="21">
        <f>ROUND(IF(ISBLANK(C733),0,VLOOKUP(C733,'[2]Acha Air Sales Price List'!$B$1:$X$65536,12,FALSE)*$M$14),2)</f>
        <v>0</v>
      </c>
      <c r="I733" s="22">
        <f t="shared" si="15"/>
        <v>0</v>
      </c>
      <c r="J733" s="14"/>
    </row>
    <row r="734" spans="1:10" ht="35.1" hidden="1" customHeight="1">
      <c r="A734" s="13"/>
      <c r="B734" s="1"/>
      <c r="C734" s="36"/>
      <c r="D734" s="138"/>
      <c r="E734" s="267"/>
      <c r="F734" s="262"/>
      <c r="G734" s="41" t="str">
        <f>VLOOKUP(C734,'[2]Acha Air Sales Price List'!$B$1:$D$65536,3,FALSE)</f>
        <v>Exchange rate :</v>
      </c>
      <c r="H734" s="21">
        <f>ROUND(IF(ISBLANK(C734),0,VLOOKUP(C734,'[2]Acha Air Sales Price List'!$B$1:$X$65536,12,FALSE)*$M$14),2)</f>
        <v>0</v>
      </c>
      <c r="I734" s="22">
        <f t="shared" si="15"/>
        <v>0</v>
      </c>
      <c r="J734" s="14"/>
    </row>
    <row r="735" spans="1:10" ht="35.1" hidden="1" customHeight="1">
      <c r="A735" s="13"/>
      <c r="B735" s="1"/>
      <c r="C735" s="36"/>
      <c r="D735" s="138"/>
      <c r="E735" s="267"/>
      <c r="F735" s="262"/>
      <c r="G735" s="41" t="str">
        <f>VLOOKUP(C735,'[2]Acha Air Sales Price List'!$B$1:$D$65536,3,FALSE)</f>
        <v>Exchange rate :</v>
      </c>
      <c r="H735" s="21">
        <f>ROUND(IF(ISBLANK(C735),0,VLOOKUP(C735,'[2]Acha Air Sales Price List'!$B$1:$X$65536,12,FALSE)*$M$14),2)</f>
        <v>0</v>
      </c>
      <c r="I735" s="22">
        <f t="shared" si="15"/>
        <v>0</v>
      </c>
      <c r="J735" s="14"/>
    </row>
    <row r="736" spans="1:10" ht="35.1" hidden="1" customHeight="1">
      <c r="A736" s="13"/>
      <c r="B736" s="1"/>
      <c r="C736" s="36"/>
      <c r="D736" s="138"/>
      <c r="E736" s="267"/>
      <c r="F736" s="262"/>
      <c r="G736" s="41" t="str">
        <f>VLOOKUP(C736,'[2]Acha Air Sales Price List'!$B$1:$D$65536,3,FALSE)</f>
        <v>Exchange rate :</v>
      </c>
      <c r="H736" s="21">
        <f>ROUND(IF(ISBLANK(C736),0,VLOOKUP(C736,'[2]Acha Air Sales Price List'!$B$1:$X$65536,12,FALSE)*$M$14),2)</f>
        <v>0</v>
      </c>
      <c r="I736" s="22">
        <f t="shared" si="15"/>
        <v>0</v>
      </c>
      <c r="J736" s="14"/>
    </row>
    <row r="737" spans="1:10" ht="35.1" hidden="1" customHeight="1">
      <c r="A737" s="13"/>
      <c r="B737" s="1"/>
      <c r="C737" s="37"/>
      <c r="D737" s="119"/>
      <c r="E737" s="267"/>
      <c r="F737" s="262"/>
      <c r="G737" s="41" t="str">
        <f>VLOOKUP(C737,'[2]Acha Air Sales Price List'!$B$1:$D$65536,3,FALSE)</f>
        <v>Exchange rate :</v>
      </c>
      <c r="H737" s="21">
        <f>ROUND(IF(ISBLANK(C737),0,VLOOKUP(C737,'[2]Acha Air Sales Price List'!$B$1:$X$65536,12,FALSE)*$M$14),2)</f>
        <v>0</v>
      </c>
      <c r="I737" s="22">
        <f t="shared" si="15"/>
        <v>0</v>
      </c>
      <c r="J737" s="14"/>
    </row>
    <row r="738" spans="1:10" ht="35.1" hidden="1" customHeight="1">
      <c r="A738" s="13"/>
      <c r="B738" s="1"/>
      <c r="C738" s="37"/>
      <c r="D738" s="119"/>
      <c r="E738" s="267"/>
      <c r="F738" s="262"/>
      <c r="G738" s="41" t="str">
        <f>VLOOKUP(C738,'[2]Acha Air Sales Price List'!$B$1:$D$65536,3,FALSE)</f>
        <v>Exchange rate :</v>
      </c>
      <c r="H738" s="21">
        <f>ROUND(IF(ISBLANK(C738),0,VLOOKUP(C738,'[2]Acha Air Sales Price List'!$B$1:$X$65536,12,FALSE)*$M$14),2)</f>
        <v>0</v>
      </c>
      <c r="I738" s="22">
        <f t="shared" si="15"/>
        <v>0</v>
      </c>
      <c r="J738" s="14"/>
    </row>
    <row r="739" spans="1:10" ht="35.1" hidden="1" customHeight="1">
      <c r="A739" s="13"/>
      <c r="B739" s="1"/>
      <c r="C739" s="36"/>
      <c r="D739" s="138"/>
      <c r="E739" s="267"/>
      <c r="F739" s="262"/>
      <c r="G739" s="41" t="str">
        <f>VLOOKUP(C739,'[2]Acha Air Sales Price List'!$B$1:$D$65536,3,FALSE)</f>
        <v>Exchange rate :</v>
      </c>
      <c r="H739" s="21">
        <f>ROUND(IF(ISBLANK(C739),0,VLOOKUP(C739,'[2]Acha Air Sales Price List'!$B$1:$X$65536,12,FALSE)*$M$14),2)</f>
        <v>0</v>
      </c>
      <c r="I739" s="22">
        <f>ROUND(IF(ISNUMBER(B739), H739*B739, 0),5)</f>
        <v>0</v>
      </c>
      <c r="J739" s="14"/>
    </row>
    <row r="740" spans="1:10" ht="35.1" hidden="1" customHeight="1">
      <c r="A740" s="13"/>
      <c r="B740" s="1"/>
      <c r="C740" s="36"/>
      <c r="D740" s="138"/>
      <c r="E740" s="267"/>
      <c r="F740" s="262"/>
      <c r="G740" s="41" t="str">
        <f>VLOOKUP(C740,'[2]Acha Air Sales Price List'!$B$1:$D$65536,3,FALSE)</f>
        <v>Exchange rate :</v>
      </c>
      <c r="H740" s="21">
        <f>ROUND(IF(ISBLANK(C740),0,VLOOKUP(C740,'[2]Acha Air Sales Price List'!$B$1:$X$65536,12,FALSE)*$M$14),2)</f>
        <v>0</v>
      </c>
      <c r="I740" s="22">
        <f t="shared" ref="I740:I777" si="16">ROUND(IF(ISNUMBER(B740), H740*B740, 0),5)</f>
        <v>0</v>
      </c>
      <c r="J740" s="14"/>
    </row>
    <row r="741" spans="1:10" ht="35.1" hidden="1" customHeight="1">
      <c r="A741" s="13"/>
      <c r="B741" s="1"/>
      <c r="C741" s="36"/>
      <c r="D741" s="138"/>
      <c r="E741" s="267"/>
      <c r="F741" s="262"/>
      <c r="G741" s="41" t="str">
        <f>VLOOKUP(C741,'[2]Acha Air Sales Price List'!$B$1:$D$65536,3,FALSE)</f>
        <v>Exchange rate :</v>
      </c>
      <c r="H741" s="21">
        <f>ROUND(IF(ISBLANK(C741),0,VLOOKUP(C741,'[2]Acha Air Sales Price List'!$B$1:$X$65536,12,FALSE)*$M$14),2)</f>
        <v>0</v>
      </c>
      <c r="I741" s="22">
        <f t="shared" si="16"/>
        <v>0</v>
      </c>
      <c r="J741" s="14"/>
    </row>
    <row r="742" spans="1:10" ht="35.1" hidden="1" customHeight="1">
      <c r="A742" s="13"/>
      <c r="B742" s="1"/>
      <c r="C742" s="36"/>
      <c r="D742" s="138"/>
      <c r="E742" s="267"/>
      <c r="F742" s="262"/>
      <c r="G742" s="41" t="str">
        <f>VLOOKUP(C742,'[2]Acha Air Sales Price List'!$B$1:$D$65536,3,FALSE)</f>
        <v>Exchange rate :</v>
      </c>
      <c r="H742" s="21">
        <f>ROUND(IF(ISBLANK(C742),0,VLOOKUP(C742,'[2]Acha Air Sales Price List'!$B$1:$X$65536,12,FALSE)*$M$14),2)</f>
        <v>0</v>
      </c>
      <c r="I742" s="22">
        <f t="shared" si="16"/>
        <v>0</v>
      </c>
      <c r="J742" s="14"/>
    </row>
    <row r="743" spans="1:10" ht="35.1" hidden="1" customHeight="1">
      <c r="A743" s="13"/>
      <c r="B743" s="1"/>
      <c r="C743" s="36"/>
      <c r="D743" s="138"/>
      <c r="E743" s="267"/>
      <c r="F743" s="262"/>
      <c r="G743" s="41" t="str">
        <f>VLOOKUP(C743,'[2]Acha Air Sales Price List'!$B$1:$D$65536,3,FALSE)</f>
        <v>Exchange rate :</v>
      </c>
      <c r="H743" s="21">
        <f>ROUND(IF(ISBLANK(C743),0,VLOOKUP(C743,'[2]Acha Air Sales Price List'!$B$1:$X$65536,12,FALSE)*$M$14),2)</f>
        <v>0</v>
      </c>
      <c r="I743" s="22">
        <f t="shared" si="16"/>
        <v>0</v>
      </c>
      <c r="J743" s="14"/>
    </row>
    <row r="744" spans="1:10" ht="35.1" hidden="1" customHeight="1">
      <c r="A744" s="13"/>
      <c r="B744" s="1"/>
      <c r="C744" s="36"/>
      <c r="D744" s="138"/>
      <c r="E744" s="267"/>
      <c r="F744" s="262"/>
      <c r="G744" s="41" t="str">
        <f>VLOOKUP(C744,'[2]Acha Air Sales Price List'!$B$1:$D$65536,3,FALSE)</f>
        <v>Exchange rate :</v>
      </c>
      <c r="H744" s="21">
        <f>ROUND(IF(ISBLANK(C744),0,VLOOKUP(C744,'[2]Acha Air Sales Price List'!$B$1:$X$65536,12,FALSE)*$M$14),2)</f>
        <v>0</v>
      </c>
      <c r="I744" s="22">
        <f t="shared" si="16"/>
        <v>0</v>
      </c>
      <c r="J744" s="14"/>
    </row>
    <row r="745" spans="1:10" ht="35.1" hidden="1" customHeight="1">
      <c r="A745" s="13"/>
      <c r="B745" s="1"/>
      <c r="C745" s="36"/>
      <c r="D745" s="138"/>
      <c r="E745" s="267"/>
      <c r="F745" s="262"/>
      <c r="G745" s="41" t="str">
        <f>VLOOKUP(C745,'[2]Acha Air Sales Price List'!$B$1:$D$65536,3,FALSE)</f>
        <v>Exchange rate :</v>
      </c>
      <c r="H745" s="21">
        <f>ROUND(IF(ISBLANK(C745),0,VLOOKUP(C745,'[2]Acha Air Sales Price List'!$B$1:$X$65536,12,FALSE)*$M$14),2)</f>
        <v>0</v>
      </c>
      <c r="I745" s="22">
        <f t="shared" si="16"/>
        <v>0</v>
      </c>
      <c r="J745" s="14"/>
    </row>
    <row r="746" spans="1:10" ht="35.1" hidden="1" customHeight="1">
      <c r="A746" s="13"/>
      <c r="B746" s="1"/>
      <c r="C746" s="36"/>
      <c r="D746" s="138"/>
      <c r="E746" s="267"/>
      <c r="F746" s="262"/>
      <c r="G746" s="41" t="str">
        <f>VLOOKUP(C746,'[2]Acha Air Sales Price List'!$B$1:$D$65536,3,FALSE)</f>
        <v>Exchange rate :</v>
      </c>
      <c r="H746" s="21">
        <f>ROUND(IF(ISBLANK(C746),0,VLOOKUP(C746,'[2]Acha Air Sales Price List'!$B$1:$X$65536,12,FALSE)*$M$14),2)</f>
        <v>0</v>
      </c>
      <c r="I746" s="22">
        <f t="shared" si="16"/>
        <v>0</v>
      </c>
      <c r="J746" s="14"/>
    </row>
    <row r="747" spans="1:10" ht="35.1" hidden="1" customHeight="1">
      <c r="A747" s="13"/>
      <c r="B747" s="1"/>
      <c r="C747" s="36"/>
      <c r="D747" s="138"/>
      <c r="E747" s="267"/>
      <c r="F747" s="262"/>
      <c r="G747" s="41" t="str">
        <f>VLOOKUP(C747,'[2]Acha Air Sales Price List'!$B$1:$D$65536,3,FALSE)</f>
        <v>Exchange rate :</v>
      </c>
      <c r="H747" s="21">
        <f>ROUND(IF(ISBLANK(C747),0,VLOOKUP(C747,'[2]Acha Air Sales Price List'!$B$1:$X$65536,12,FALSE)*$M$14),2)</f>
        <v>0</v>
      </c>
      <c r="I747" s="22">
        <f t="shared" si="16"/>
        <v>0</v>
      </c>
      <c r="J747" s="14"/>
    </row>
    <row r="748" spans="1:10" ht="35.1" hidden="1" customHeight="1">
      <c r="A748" s="13"/>
      <c r="B748" s="1"/>
      <c r="C748" s="36"/>
      <c r="D748" s="138"/>
      <c r="E748" s="267"/>
      <c r="F748" s="262"/>
      <c r="G748" s="41" t="str">
        <f>VLOOKUP(C748,'[2]Acha Air Sales Price List'!$B$1:$D$65536,3,FALSE)</f>
        <v>Exchange rate :</v>
      </c>
      <c r="H748" s="21">
        <f>ROUND(IF(ISBLANK(C748),0,VLOOKUP(C748,'[2]Acha Air Sales Price List'!$B$1:$X$65536,12,FALSE)*$M$14),2)</f>
        <v>0</v>
      </c>
      <c r="I748" s="22">
        <f t="shared" si="16"/>
        <v>0</v>
      </c>
      <c r="J748" s="14"/>
    </row>
    <row r="749" spans="1:10" ht="35.1" hidden="1" customHeight="1">
      <c r="A749" s="13"/>
      <c r="B749" s="1"/>
      <c r="C749" s="36"/>
      <c r="D749" s="138"/>
      <c r="E749" s="267"/>
      <c r="F749" s="262"/>
      <c r="G749" s="41" t="str">
        <f>VLOOKUP(C749,'[2]Acha Air Sales Price List'!$B$1:$D$65536,3,FALSE)</f>
        <v>Exchange rate :</v>
      </c>
      <c r="H749" s="21">
        <f>ROUND(IF(ISBLANK(C749),0,VLOOKUP(C749,'[2]Acha Air Sales Price List'!$B$1:$X$65536,12,FALSE)*$M$14),2)</f>
        <v>0</v>
      </c>
      <c r="I749" s="22">
        <f t="shared" si="16"/>
        <v>0</v>
      </c>
      <c r="J749" s="14"/>
    </row>
    <row r="750" spans="1:10" ht="35.1" hidden="1" customHeight="1">
      <c r="A750" s="13"/>
      <c r="B750" s="1"/>
      <c r="C750" s="37"/>
      <c r="D750" s="119"/>
      <c r="E750" s="267"/>
      <c r="F750" s="262"/>
      <c r="G750" s="41" t="str">
        <f>VLOOKUP(C750,'[2]Acha Air Sales Price List'!$B$1:$D$65536,3,FALSE)</f>
        <v>Exchange rate :</v>
      </c>
      <c r="H750" s="21">
        <f>ROUND(IF(ISBLANK(C750),0,VLOOKUP(C750,'[2]Acha Air Sales Price List'!$B$1:$X$65536,12,FALSE)*$M$14),2)</f>
        <v>0</v>
      </c>
      <c r="I750" s="22">
        <f t="shared" si="16"/>
        <v>0</v>
      </c>
      <c r="J750" s="14"/>
    </row>
    <row r="751" spans="1:10" ht="35.1" hidden="1" customHeight="1">
      <c r="A751" s="13"/>
      <c r="B751" s="1"/>
      <c r="C751" s="36"/>
      <c r="D751" s="138"/>
      <c r="E751" s="267"/>
      <c r="F751" s="262"/>
      <c r="G751" s="41" t="str">
        <f>VLOOKUP(C751,'[2]Acha Air Sales Price List'!$B$1:$D$65536,3,FALSE)</f>
        <v>Exchange rate :</v>
      </c>
      <c r="H751" s="21">
        <f>ROUND(IF(ISBLANK(C751),0,VLOOKUP(C751,'[2]Acha Air Sales Price List'!$B$1:$X$65536,12,FALSE)*$M$14),2)</f>
        <v>0</v>
      </c>
      <c r="I751" s="22">
        <f t="shared" si="16"/>
        <v>0</v>
      </c>
      <c r="J751" s="14"/>
    </row>
    <row r="752" spans="1:10" ht="35.1" hidden="1" customHeight="1">
      <c r="A752" s="13"/>
      <c r="B752" s="1"/>
      <c r="C752" s="36"/>
      <c r="D752" s="138"/>
      <c r="E752" s="267"/>
      <c r="F752" s="262"/>
      <c r="G752" s="41" t="str">
        <f>VLOOKUP(C752,'[2]Acha Air Sales Price List'!$B$1:$D$65536,3,FALSE)</f>
        <v>Exchange rate :</v>
      </c>
      <c r="H752" s="21">
        <f>ROUND(IF(ISBLANK(C752),0,VLOOKUP(C752,'[2]Acha Air Sales Price List'!$B$1:$X$65536,12,FALSE)*$M$14),2)</f>
        <v>0</v>
      </c>
      <c r="I752" s="22">
        <f t="shared" si="16"/>
        <v>0</v>
      </c>
      <c r="J752" s="14"/>
    </row>
    <row r="753" spans="1:10" ht="35.1" hidden="1" customHeight="1">
      <c r="A753" s="13"/>
      <c r="B753" s="1"/>
      <c r="C753" s="36"/>
      <c r="D753" s="138"/>
      <c r="E753" s="267"/>
      <c r="F753" s="262"/>
      <c r="G753" s="41" t="str">
        <f>VLOOKUP(C753,'[2]Acha Air Sales Price List'!$B$1:$D$65536,3,FALSE)</f>
        <v>Exchange rate :</v>
      </c>
      <c r="H753" s="21">
        <f>ROUND(IF(ISBLANK(C753),0,VLOOKUP(C753,'[2]Acha Air Sales Price List'!$B$1:$X$65536,12,FALSE)*$M$14),2)</f>
        <v>0</v>
      </c>
      <c r="I753" s="22">
        <f t="shared" si="16"/>
        <v>0</v>
      </c>
      <c r="J753" s="14"/>
    </row>
    <row r="754" spans="1:10" ht="35.1" hidden="1" customHeight="1">
      <c r="A754" s="13"/>
      <c r="B754" s="1"/>
      <c r="C754" s="36"/>
      <c r="D754" s="138"/>
      <c r="E754" s="267"/>
      <c r="F754" s="262"/>
      <c r="G754" s="41" t="str">
        <f>VLOOKUP(C754,'[2]Acha Air Sales Price List'!$B$1:$D$65536,3,FALSE)</f>
        <v>Exchange rate :</v>
      </c>
      <c r="H754" s="21">
        <f>ROUND(IF(ISBLANK(C754),0,VLOOKUP(C754,'[2]Acha Air Sales Price List'!$B$1:$X$65536,12,FALSE)*$M$14),2)</f>
        <v>0</v>
      </c>
      <c r="I754" s="22">
        <f t="shared" si="16"/>
        <v>0</v>
      </c>
      <c r="J754" s="14"/>
    </row>
    <row r="755" spans="1:10" ht="35.1" hidden="1" customHeight="1">
      <c r="A755" s="13"/>
      <c r="B755" s="1"/>
      <c r="C755" s="36"/>
      <c r="D755" s="138"/>
      <c r="E755" s="267"/>
      <c r="F755" s="262"/>
      <c r="G755" s="41" t="str">
        <f>VLOOKUP(C755,'[2]Acha Air Sales Price List'!$B$1:$D$65536,3,FALSE)</f>
        <v>Exchange rate :</v>
      </c>
      <c r="H755" s="21">
        <f>ROUND(IF(ISBLANK(C755),0,VLOOKUP(C755,'[2]Acha Air Sales Price List'!$B$1:$X$65536,12,FALSE)*$M$14),2)</f>
        <v>0</v>
      </c>
      <c r="I755" s="22">
        <f t="shared" si="16"/>
        <v>0</v>
      </c>
      <c r="J755" s="14"/>
    </row>
    <row r="756" spans="1:10" ht="35.1" hidden="1" customHeight="1">
      <c r="A756" s="13"/>
      <c r="B756" s="1"/>
      <c r="C756" s="36"/>
      <c r="D756" s="138"/>
      <c r="E756" s="267"/>
      <c r="F756" s="262"/>
      <c r="G756" s="41" t="str">
        <f>VLOOKUP(C756,'[2]Acha Air Sales Price List'!$B$1:$D$65536,3,FALSE)</f>
        <v>Exchange rate :</v>
      </c>
      <c r="H756" s="21">
        <f>ROUND(IF(ISBLANK(C756),0,VLOOKUP(C756,'[2]Acha Air Sales Price List'!$B$1:$X$65536,12,FALSE)*$M$14),2)</f>
        <v>0</v>
      </c>
      <c r="I756" s="22">
        <f t="shared" si="16"/>
        <v>0</v>
      </c>
      <c r="J756" s="14"/>
    </row>
    <row r="757" spans="1:10" ht="35.1" hidden="1" customHeight="1">
      <c r="A757" s="13"/>
      <c r="B757" s="1"/>
      <c r="C757" s="36"/>
      <c r="D757" s="138"/>
      <c r="E757" s="267"/>
      <c r="F757" s="262"/>
      <c r="G757" s="41" t="str">
        <f>VLOOKUP(C757,'[2]Acha Air Sales Price List'!$B$1:$D$65536,3,FALSE)</f>
        <v>Exchange rate :</v>
      </c>
      <c r="H757" s="21">
        <f>ROUND(IF(ISBLANK(C757),0,VLOOKUP(C757,'[2]Acha Air Sales Price List'!$B$1:$X$65536,12,FALSE)*$M$14),2)</f>
        <v>0</v>
      </c>
      <c r="I757" s="22">
        <f t="shared" si="16"/>
        <v>0</v>
      </c>
      <c r="J757" s="14"/>
    </row>
    <row r="758" spans="1:10" ht="35.1" hidden="1" customHeight="1">
      <c r="A758" s="13"/>
      <c r="B758" s="1"/>
      <c r="C758" s="36"/>
      <c r="D758" s="138"/>
      <c r="E758" s="267"/>
      <c r="F758" s="262"/>
      <c r="G758" s="41" t="str">
        <f>VLOOKUP(C758,'[2]Acha Air Sales Price List'!$B$1:$D$65536,3,FALSE)</f>
        <v>Exchange rate :</v>
      </c>
      <c r="H758" s="21">
        <f>ROUND(IF(ISBLANK(C758),0,VLOOKUP(C758,'[2]Acha Air Sales Price List'!$B$1:$X$65536,12,FALSE)*$M$14),2)</f>
        <v>0</v>
      </c>
      <c r="I758" s="22">
        <f t="shared" si="16"/>
        <v>0</v>
      </c>
      <c r="J758" s="14"/>
    </row>
    <row r="759" spans="1:10" ht="35.1" hidden="1" customHeight="1">
      <c r="A759" s="13"/>
      <c r="B759" s="1"/>
      <c r="C759" s="36"/>
      <c r="D759" s="138"/>
      <c r="E759" s="267"/>
      <c r="F759" s="262"/>
      <c r="G759" s="41" t="str">
        <f>VLOOKUP(C759,'[2]Acha Air Sales Price List'!$B$1:$D$65536,3,FALSE)</f>
        <v>Exchange rate :</v>
      </c>
      <c r="H759" s="21">
        <f>ROUND(IF(ISBLANK(C759),0,VLOOKUP(C759,'[2]Acha Air Sales Price List'!$B$1:$X$65536,12,FALSE)*$M$14),2)</f>
        <v>0</v>
      </c>
      <c r="I759" s="22">
        <f t="shared" si="16"/>
        <v>0</v>
      </c>
      <c r="J759" s="14"/>
    </row>
    <row r="760" spans="1:10" ht="35.1" hidden="1" customHeight="1">
      <c r="A760" s="13"/>
      <c r="B760" s="1"/>
      <c r="C760" s="36"/>
      <c r="D760" s="138"/>
      <c r="E760" s="267"/>
      <c r="F760" s="262"/>
      <c r="G760" s="41" t="str">
        <f>VLOOKUP(C760,'[2]Acha Air Sales Price List'!$B$1:$D$65536,3,FALSE)</f>
        <v>Exchange rate :</v>
      </c>
      <c r="H760" s="21">
        <f>ROUND(IF(ISBLANK(C760),0,VLOOKUP(C760,'[2]Acha Air Sales Price List'!$B$1:$X$65536,12,FALSE)*$M$14),2)</f>
        <v>0</v>
      </c>
      <c r="I760" s="22">
        <f t="shared" si="16"/>
        <v>0</v>
      </c>
      <c r="J760" s="14"/>
    </row>
    <row r="761" spans="1:10" ht="35.1" hidden="1" customHeight="1">
      <c r="A761" s="13"/>
      <c r="B761" s="1"/>
      <c r="C761" s="36"/>
      <c r="D761" s="138"/>
      <c r="E761" s="267"/>
      <c r="F761" s="262"/>
      <c r="G761" s="41" t="str">
        <f>VLOOKUP(C761,'[2]Acha Air Sales Price List'!$B$1:$D$65536,3,FALSE)</f>
        <v>Exchange rate :</v>
      </c>
      <c r="H761" s="21">
        <f>ROUND(IF(ISBLANK(C761),0,VLOOKUP(C761,'[2]Acha Air Sales Price List'!$B$1:$X$65536,12,FALSE)*$M$14),2)</f>
        <v>0</v>
      </c>
      <c r="I761" s="22">
        <f t="shared" si="16"/>
        <v>0</v>
      </c>
      <c r="J761" s="14"/>
    </row>
    <row r="762" spans="1:10" ht="35.1" hidden="1" customHeight="1">
      <c r="A762" s="13"/>
      <c r="B762" s="1"/>
      <c r="C762" s="36"/>
      <c r="D762" s="138"/>
      <c r="E762" s="267"/>
      <c r="F762" s="262"/>
      <c r="G762" s="41" t="str">
        <f>VLOOKUP(C762,'[2]Acha Air Sales Price List'!$B$1:$D$65536,3,FALSE)</f>
        <v>Exchange rate :</v>
      </c>
      <c r="H762" s="21">
        <f>ROUND(IF(ISBLANK(C762),0,VLOOKUP(C762,'[2]Acha Air Sales Price List'!$B$1:$X$65536,12,FALSE)*$M$14),2)</f>
        <v>0</v>
      </c>
      <c r="I762" s="22">
        <f t="shared" si="16"/>
        <v>0</v>
      </c>
      <c r="J762" s="14"/>
    </row>
    <row r="763" spans="1:10" ht="35.1" hidden="1" customHeight="1">
      <c r="A763" s="13"/>
      <c r="B763" s="1"/>
      <c r="C763" s="36"/>
      <c r="D763" s="138"/>
      <c r="E763" s="267"/>
      <c r="F763" s="262"/>
      <c r="G763" s="41" t="str">
        <f>VLOOKUP(C763,'[2]Acha Air Sales Price List'!$B$1:$D$65536,3,FALSE)</f>
        <v>Exchange rate :</v>
      </c>
      <c r="H763" s="21">
        <f>ROUND(IF(ISBLANK(C763),0,VLOOKUP(C763,'[2]Acha Air Sales Price List'!$B$1:$X$65536,12,FALSE)*$M$14),2)</f>
        <v>0</v>
      </c>
      <c r="I763" s="22">
        <f t="shared" si="16"/>
        <v>0</v>
      </c>
      <c r="J763" s="14"/>
    </row>
    <row r="764" spans="1:10" ht="35.1" hidden="1" customHeight="1">
      <c r="A764" s="13"/>
      <c r="B764" s="1"/>
      <c r="C764" s="36"/>
      <c r="D764" s="138"/>
      <c r="E764" s="267"/>
      <c r="F764" s="262"/>
      <c r="G764" s="41" t="str">
        <f>VLOOKUP(C764,'[2]Acha Air Sales Price List'!$B$1:$D$65536,3,FALSE)</f>
        <v>Exchange rate :</v>
      </c>
      <c r="H764" s="21">
        <f>ROUND(IF(ISBLANK(C764),0,VLOOKUP(C764,'[2]Acha Air Sales Price List'!$B$1:$X$65536,12,FALSE)*$M$14),2)</f>
        <v>0</v>
      </c>
      <c r="I764" s="22">
        <f t="shared" si="16"/>
        <v>0</v>
      </c>
      <c r="J764" s="14"/>
    </row>
    <row r="765" spans="1:10" ht="35.1" hidden="1" customHeight="1">
      <c r="A765" s="13"/>
      <c r="B765" s="1"/>
      <c r="C765" s="36"/>
      <c r="D765" s="138"/>
      <c r="E765" s="267"/>
      <c r="F765" s="262"/>
      <c r="G765" s="41" t="str">
        <f>VLOOKUP(C765,'[2]Acha Air Sales Price List'!$B$1:$D$65536,3,FALSE)</f>
        <v>Exchange rate :</v>
      </c>
      <c r="H765" s="21">
        <f>ROUND(IF(ISBLANK(C765),0,VLOOKUP(C765,'[2]Acha Air Sales Price List'!$B$1:$X$65536,12,FALSE)*$M$14),2)</f>
        <v>0</v>
      </c>
      <c r="I765" s="22">
        <f t="shared" si="16"/>
        <v>0</v>
      </c>
      <c r="J765" s="14"/>
    </row>
    <row r="766" spans="1:10" ht="35.1" hidden="1" customHeight="1">
      <c r="A766" s="13"/>
      <c r="B766" s="1"/>
      <c r="C766" s="36"/>
      <c r="D766" s="138"/>
      <c r="E766" s="267"/>
      <c r="F766" s="262"/>
      <c r="G766" s="41" t="str">
        <f>VLOOKUP(C766,'[2]Acha Air Sales Price List'!$B$1:$D$65536,3,FALSE)</f>
        <v>Exchange rate :</v>
      </c>
      <c r="H766" s="21">
        <f>ROUND(IF(ISBLANK(C766),0,VLOOKUP(C766,'[2]Acha Air Sales Price List'!$B$1:$X$65536,12,FALSE)*$M$14),2)</f>
        <v>0</v>
      </c>
      <c r="I766" s="22">
        <f t="shared" si="16"/>
        <v>0</v>
      </c>
      <c r="J766" s="14"/>
    </row>
    <row r="767" spans="1:10" ht="35.1" hidden="1" customHeight="1">
      <c r="A767" s="13"/>
      <c r="B767" s="1"/>
      <c r="C767" s="36"/>
      <c r="D767" s="138"/>
      <c r="E767" s="267"/>
      <c r="F767" s="262"/>
      <c r="G767" s="41" t="str">
        <f>VLOOKUP(C767,'[2]Acha Air Sales Price List'!$B$1:$D$65536,3,FALSE)</f>
        <v>Exchange rate :</v>
      </c>
      <c r="H767" s="21">
        <f>ROUND(IF(ISBLANK(C767),0,VLOOKUP(C767,'[2]Acha Air Sales Price List'!$B$1:$X$65536,12,FALSE)*$M$14),2)</f>
        <v>0</v>
      </c>
      <c r="I767" s="22">
        <f t="shared" si="16"/>
        <v>0</v>
      </c>
      <c r="J767" s="14"/>
    </row>
    <row r="768" spans="1:10" ht="35.1" hidden="1" customHeight="1">
      <c r="A768" s="13"/>
      <c r="B768" s="1"/>
      <c r="C768" s="36"/>
      <c r="D768" s="138"/>
      <c r="E768" s="267"/>
      <c r="F768" s="262"/>
      <c r="G768" s="41" t="str">
        <f>VLOOKUP(C768,'[2]Acha Air Sales Price List'!$B$1:$D$65536,3,FALSE)</f>
        <v>Exchange rate :</v>
      </c>
      <c r="H768" s="21">
        <f>ROUND(IF(ISBLANK(C768),0,VLOOKUP(C768,'[2]Acha Air Sales Price List'!$B$1:$X$65536,12,FALSE)*$M$14),2)</f>
        <v>0</v>
      </c>
      <c r="I768" s="22">
        <f t="shared" si="16"/>
        <v>0</v>
      </c>
      <c r="J768" s="14"/>
    </row>
    <row r="769" spans="1:10" ht="35.1" hidden="1" customHeight="1">
      <c r="A769" s="13"/>
      <c r="B769" s="1"/>
      <c r="C769" s="36"/>
      <c r="D769" s="138"/>
      <c r="E769" s="267"/>
      <c r="F769" s="262"/>
      <c r="G769" s="41" t="str">
        <f>VLOOKUP(C769,'[2]Acha Air Sales Price List'!$B$1:$D$65536,3,FALSE)</f>
        <v>Exchange rate :</v>
      </c>
      <c r="H769" s="21">
        <f>ROUND(IF(ISBLANK(C769),0,VLOOKUP(C769,'[2]Acha Air Sales Price List'!$B$1:$X$65536,12,FALSE)*$M$14),2)</f>
        <v>0</v>
      </c>
      <c r="I769" s="22">
        <f t="shared" si="16"/>
        <v>0</v>
      </c>
      <c r="J769" s="14"/>
    </row>
    <row r="770" spans="1:10" ht="35.1" hidden="1" customHeight="1">
      <c r="A770" s="13"/>
      <c r="B770" s="1"/>
      <c r="C770" s="36"/>
      <c r="D770" s="138"/>
      <c r="E770" s="267"/>
      <c r="F770" s="262"/>
      <c r="G770" s="41" t="str">
        <f>VLOOKUP(C770,'[2]Acha Air Sales Price List'!$B$1:$D$65536,3,FALSE)</f>
        <v>Exchange rate :</v>
      </c>
      <c r="H770" s="21">
        <f>ROUND(IF(ISBLANK(C770),0,VLOOKUP(C770,'[2]Acha Air Sales Price List'!$B$1:$X$65536,12,FALSE)*$M$14),2)</f>
        <v>0</v>
      </c>
      <c r="I770" s="22">
        <f t="shared" si="16"/>
        <v>0</v>
      </c>
      <c r="J770" s="14"/>
    </row>
    <row r="771" spans="1:10" ht="35.1" hidden="1" customHeight="1">
      <c r="A771" s="13"/>
      <c r="B771" s="1"/>
      <c r="C771" s="36"/>
      <c r="D771" s="138"/>
      <c r="E771" s="267"/>
      <c r="F771" s="262"/>
      <c r="G771" s="41" t="str">
        <f>VLOOKUP(C771,'[2]Acha Air Sales Price List'!$B$1:$D$65536,3,FALSE)</f>
        <v>Exchange rate :</v>
      </c>
      <c r="H771" s="21">
        <f>ROUND(IF(ISBLANK(C771),0,VLOOKUP(C771,'[2]Acha Air Sales Price List'!$B$1:$X$65536,12,FALSE)*$M$14),2)</f>
        <v>0</v>
      </c>
      <c r="I771" s="22">
        <f t="shared" si="16"/>
        <v>0</v>
      </c>
      <c r="J771" s="14"/>
    </row>
    <row r="772" spans="1:10" ht="35.1" hidden="1" customHeight="1">
      <c r="A772" s="13"/>
      <c r="B772" s="1"/>
      <c r="C772" s="36"/>
      <c r="D772" s="138"/>
      <c r="E772" s="267"/>
      <c r="F772" s="262"/>
      <c r="G772" s="41" t="str">
        <f>VLOOKUP(C772,'[2]Acha Air Sales Price List'!$B$1:$D$65536,3,FALSE)</f>
        <v>Exchange rate :</v>
      </c>
      <c r="H772" s="21">
        <f>ROUND(IF(ISBLANK(C772),0,VLOOKUP(C772,'[2]Acha Air Sales Price List'!$B$1:$X$65536,12,FALSE)*$M$14),2)</f>
        <v>0</v>
      </c>
      <c r="I772" s="22">
        <f t="shared" si="16"/>
        <v>0</v>
      </c>
      <c r="J772" s="14"/>
    </row>
    <row r="773" spans="1:10" ht="35.1" hidden="1" customHeight="1">
      <c r="A773" s="13"/>
      <c r="B773" s="1"/>
      <c r="C773" s="36"/>
      <c r="D773" s="138"/>
      <c r="E773" s="267"/>
      <c r="F773" s="262"/>
      <c r="G773" s="41" t="str">
        <f>VLOOKUP(C773,'[2]Acha Air Sales Price List'!$B$1:$D$65536,3,FALSE)</f>
        <v>Exchange rate :</v>
      </c>
      <c r="H773" s="21">
        <f>ROUND(IF(ISBLANK(C773),0,VLOOKUP(C773,'[2]Acha Air Sales Price List'!$B$1:$X$65536,12,FALSE)*$M$14),2)</f>
        <v>0</v>
      </c>
      <c r="I773" s="22">
        <f t="shared" si="16"/>
        <v>0</v>
      </c>
      <c r="J773" s="14"/>
    </row>
    <row r="774" spans="1:10" ht="35.1" hidden="1" customHeight="1">
      <c r="A774" s="13"/>
      <c r="B774" s="1"/>
      <c r="C774" s="36"/>
      <c r="D774" s="138"/>
      <c r="E774" s="267"/>
      <c r="F774" s="262"/>
      <c r="G774" s="41" t="str">
        <f>VLOOKUP(C774,'[2]Acha Air Sales Price List'!$B$1:$D$65536,3,FALSE)</f>
        <v>Exchange rate :</v>
      </c>
      <c r="H774" s="21">
        <f>ROUND(IF(ISBLANK(C774),0,VLOOKUP(C774,'[2]Acha Air Sales Price List'!$B$1:$X$65536,12,FALSE)*$M$14),2)</f>
        <v>0</v>
      </c>
      <c r="I774" s="22">
        <f t="shared" si="16"/>
        <v>0</v>
      </c>
      <c r="J774" s="14"/>
    </row>
    <row r="775" spans="1:10" ht="35.1" hidden="1" customHeight="1">
      <c r="A775" s="13"/>
      <c r="B775" s="1"/>
      <c r="C775" s="36"/>
      <c r="D775" s="138"/>
      <c r="E775" s="267"/>
      <c r="F775" s="262"/>
      <c r="G775" s="41" t="str">
        <f>VLOOKUP(C775,'[2]Acha Air Sales Price List'!$B$1:$D$65536,3,FALSE)</f>
        <v>Exchange rate :</v>
      </c>
      <c r="H775" s="21">
        <f>ROUND(IF(ISBLANK(C775),0,VLOOKUP(C775,'[2]Acha Air Sales Price List'!$B$1:$X$65536,12,FALSE)*$M$14),2)</f>
        <v>0</v>
      </c>
      <c r="I775" s="22">
        <f t="shared" si="16"/>
        <v>0</v>
      </c>
      <c r="J775" s="14"/>
    </row>
    <row r="776" spans="1:10" ht="35.1" hidden="1" customHeight="1">
      <c r="A776" s="13"/>
      <c r="B776" s="1"/>
      <c r="C776" s="36"/>
      <c r="D776" s="138"/>
      <c r="E776" s="267"/>
      <c r="F776" s="262"/>
      <c r="G776" s="41" t="str">
        <f>VLOOKUP(C776,'[2]Acha Air Sales Price List'!$B$1:$D$65536,3,FALSE)</f>
        <v>Exchange rate :</v>
      </c>
      <c r="H776" s="21">
        <f>ROUND(IF(ISBLANK(C776),0,VLOOKUP(C776,'[2]Acha Air Sales Price List'!$B$1:$X$65536,12,FALSE)*$M$14),2)</f>
        <v>0</v>
      </c>
      <c r="I776" s="22">
        <f t="shared" si="16"/>
        <v>0</v>
      </c>
      <c r="J776" s="14"/>
    </row>
    <row r="777" spans="1:10" ht="35.1" hidden="1" customHeight="1">
      <c r="A777" s="13"/>
      <c r="B777" s="1"/>
      <c r="C777" s="36"/>
      <c r="D777" s="138"/>
      <c r="E777" s="267"/>
      <c r="F777" s="262"/>
      <c r="G777" s="41" t="str">
        <f>VLOOKUP(C777,'[2]Acha Air Sales Price List'!$B$1:$D$65536,3,FALSE)</f>
        <v>Exchange rate :</v>
      </c>
      <c r="H777" s="21">
        <f>ROUND(IF(ISBLANK(C777),0,VLOOKUP(C777,'[2]Acha Air Sales Price List'!$B$1:$X$65536,12,FALSE)*$M$14),2)</f>
        <v>0</v>
      </c>
      <c r="I777" s="22">
        <f t="shared" si="16"/>
        <v>0</v>
      </c>
      <c r="J777" s="14"/>
    </row>
    <row r="778" spans="1:10" ht="35.1" hidden="1" customHeight="1">
      <c r="A778" s="13"/>
      <c r="B778" s="1"/>
      <c r="C778" s="37"/>
      <c r="D778" s="119"/>
      <c r="E778" s="267"/>
      <c r="F778" s="262"/>
      <c r="G778" s="41" t="str">
        <f>VLOOKUP(C778,'[2]Acha Air Sales Price List'!$B$1:$D$65536,3,FALSE)</f>
        <v>Exchange rate :</v>
      </c>
      <c r="H778" s="21">
        <f>ROUND(IF(ISBLANK(C778),0,VLOOKUP(C778,'[2]Acha Air Sales Price List'!$B$1:$X$65536,12,FALSE)*$M$14),2)</f>
        <v>0</v>
      </c>
      <c r="I778" s="22">
        <f>ROUND(IF(ISNUMBER(B778), H778*B778, 0),5)</f>
        <v>0</v>
      </c>
      <c r="J778" s="14"/>
    </row>
    <row r="779" spans="1:10" ht="35.1" hidden="1" customHeight="1">
      <c r="A779" s="13"/>
      <c r="B779" s="1"/>
      <c r="C779" s="36"/>
      <c r="D779" s="138"/>
      <c r="E779" s="267"/>
      <c r="F779" s="262"/>
      <c r="G779" s="41" t="str">
        <f>VLOOKUP(C779,'[2]Acha Air Sales Price List'!$B$1:$D$65536,3,FALSE)</f>
        <v>Exchange rate :</v>
      </c>
      <c r="H779" s="21">
        <f>ROUND(IF(ISBLANK(C779),0,VLOOKUP(C779,'[2]Acha Air Sales Price List'!$B$1:$X$65536,12,FALSE)*$M$14),2)</f>
        <v>0</v>
      </c>
      <c r="I779" s="22">
        <f t="shared" ref="I779:I842" si="17">ROUND(IF(ISNUMBER(B779), H779*B779, 0),5)</f>
        <v>0</v>
      </c>
      <c r="J779" s="14"/>
    </row>
    <row r="780" spans="1:10" ht="35.1" hidden="1" customHeight="1">
      <c r="A780" s="13"/>
      <c r="B780" s="1"/>
      <c r="C780" s="36"/>
      <c r="D780" s="138"/>
      <c r="E780" s="267"/>
      <c r="F780" s="262"/>
      <c r="G780" s="41" t="str">
        <f>VLOOKUP(C780,'[2]Acha Air Sales Price List'!$B$1:$D$65536,3,FALSE)</f>
        <v>Exchange rate :</v>
      </c>
      <c r="H780" s="21">
        <f>ROUND(IF(ISBLANK(C780),0,VLOOKUP(C780,'[2]Acha Air Sales Price List'!$B$1:$X$65536,12,FALSE)*$M$14),2)</f>
        <v>0</v>
      </c>
      <c r="I780" s="22">
        <f t="shared" si="17"/>
        <v>0</v>
      </c>
      <c r="J780" s="14"/>
    </row>
    <row r="781" spans="1:10" ht="35.1" hidden="1" customHeight="1">
      <c r="A781" s="13"/>
      <c r="B781" s="1"/>
      <c r="C781" s="36"/>
      <c r="D781" s="138"/>
      <c r="E781" s="267"/>
      <c r="F781" s="262"/>
      <c r="G781" s="41" t="str">
        <f>VLOOKUP(C781,'[2]Acha Air Sales Price List'!$B$1:$D$65536,3,FALSE)</f>
        <v>Exchange rate :</v>
      </c>
      <c r="H781" s="21">
        <f>ROUND(IF(ISBLANK(C781),0,VLOOKUP(C781,'[2]Acha Air Sales Price List'!$B$1:$X$65536,12,FALSE)*$M$14),2)</f>
        <v>0</v>
      </c>
      <c r="I781" s="22">
        <f t="shared" si="17"/>
        <v>0</v>
      </c>
      <c r="J781" s="14"/>
    </row>
    <row r="782" spans="1:10" ht="35.1" hidden="1" customHeight="1">
      <c r="A782" s="13"/>
      <c r="B782" s="1"/>
      <c r="C782" s="36"/>
      <c r="D782" s="138"/>
      <c r="E782" s="267"/>
      <c r="F782" s="262"/>
      <c r="G782" s="41" t="str">
        <f>VLOOKUP(C782,'[2]Acha Air Sales Price List'!$B$1:$D$65536,3,FALSE)</f>
        <v>Exchange rate :</v>
      </c>
      <c r="H782" s="21">
        <f>ROUND(IF(ISBLANK(C782),0,VLOOKUP(C782,'[2]Acha Air Sales Price List'!$B$1:$X$65536,12,FALSE)*$M$14),2)</f>
        <v>0</v>
      </c>
      <c r="I782" s="22">
        <f t="shared" si="17"/>
        <v>0</v>
      </c>
      <c r="J782" s="14"/>
    </row>
    <row r="783" spans="1:10" ht="35.1" hidden="1" customHeight="1">
      <c r="A783" s="13"/>
      <c r="B783" s="1"/>
      <c r="C783" s="36"/>
      <c r="D783" s="138"/>
      <c r="E783" s="267"/>
      <c r="F783" s="262"/>
      <c r="G783" s="41" t="str">
        <f>VLOOKUP(C783,'[2]Acha Air Sales Price List'!$B$1:$D$65536,3,FALSE)</f>
        <v>Exchange rate :</v>
      </c>
      <c r="H783" s="21">
        <f>ROUND(IF(ISBLANK(C783),0,VLOOKUP(C783,'[2]Acha Air Sales Price List'!$B$1:$X$65536,12,FALSE)*$M$14),2)</f>
        <v>0</v>
      </c>
      <c r="I783" s="22">
        <f t="shared" si="17"/>
        <v>0</v>
      </c>
      <c r="J783" s="14"/>
    </row>
    <row r="784" spans="1:10" ht="35.1" hidden="1" customHeight="1">
      <c r="A784" s="13"/>
      <c r="B784" s="1"/>
      <c r="C784" s="36"/>
      <c r="D784" s="138"/>
      <c r="E784" s="267"/>
      <c r="F784" s="262"/>
      <c r="G784" s="41" t="str">
        <f>VLOOKUP(C784,'[2]Acha Air Sales Price List'!$B$1:$D$65536,3,FALSE)</f>
        <v>Exchange rate :</v>
      </c>
      <c r="H784" s="21">
        <f>ROUND(IF(ISBLANK(C784),0,VLOOKUP(C784,'[2]Acha Air Sales Price List'!$B$1:$X$65536,12,FALSE)*$M$14),2)</f>
        <v>0</v>
      </c>
      <c r="I784" s="22">
        <f t="shared" si="17"/>
        <v>0</v>
      </c>
      <c r="J784" s="14"/>
    </row>
    <row r="785" spans="1:10" ht="35.1" hidden="1" customHeight="1">
      <c r="A785" s="13"/>
      <c r="B785" s="1"/>
      <c r="C785" s="36"/>
      <c r="D785" s="138"/>
      <c r="E785" s="267"/>
      <c r="F785" s="262"/>
      <c r="G785" s="41" t="str">
        <f>VLOOKUP(C785,'[2]Acha Air Sales Price List'!$B$1:$D$65536,3,FALSE)</f>
        <v>Exchange rate :</v>
      </c>
      <c r="H785" s="21">
        <f>ROUND(IF(ISBLANK(C785),0,VLOOKUP(C785,'[2]Acha Air Sales Price List'!$B$1:$X$65536,12,FALSE)*$M$14),2)</f>
        <v>0</v>
      </c>
      <c r="I785" s="22">
        <f t="shared" si="17"/>
        <v>0</v>
      </c>
      <c r="J785" s="14"/>
    </row>
    <row r="786" spans="1:10" ht="35.1" hidden="1" customHeight="1">
      <c r="A786" s="13"/>
      <c r="B786" s="1"/>
      <c r="C786" s="36"/>
      <c r="D786" s="138"/>
      <c r="E786" s="267"/>
      <c r="F786" s="262"/>
      <c r="G786" s="41" t="str">
        <f>VLOOKUP(C786,'[2]Acha Air Sales Price List'!$B$1:$D$65536,3,FALSE)</f>
        <v>Exchange rate :</v>
      </c>
      <c r="H786" s="21">
        <f>ROUND(IF(ISBLANK(C786),0,VLOOKUP(C786,'[2]Acha Air Sales Price List'!$B$1:$X$65536,12,FALSE)*$M$14),2)</f>
        <v>0</v>
      </c>
      <c r="I786" s="22">
        <f t="shared" si="17"/>
        <v>0</v>
      </c>
      <c r="J786" s="14"/>
    </row>
    <row r="787" spans="1:10" ht="35.1" hidden="1" customHeight="1">
      <c r="A787" s="13"/>
      <c r="B787" s="1"/>
      <c r="C787" s="36"/>
      <c r="D787" s="138"/>
      <c r="E787" s="267"/>
      <c r="F787" s="262"/>
      <c r="G787" s="41" t="str">
        <f>VLOOKUP(C787,'[2]Acha Air Sales Price List'!$B$1:$D$65536,3,FALSE)</f>
        <v>Exchange rate :</v>
      </c>
      <c r="H787" s="21">
        <f>ROUND(IF(ISBLANK(C787),0,VLOOKUP(C787,'[2]Acha Air Sales Price List'!$B$1:$X$65536,12,FALSE)*$M$14),2)</f>
        <v>0</v>
      </c>
      <c r="I787" s="22">
        <f t="shared" si="17"/>
        <v>0</v>
      </c>
      <c r="J787" s="14"/>
    </row>
    <row r="788" spans="1:10" ht="35.1" hidden="1" customHeight="1">
      <c r="A788" s="13"/>
      <c r="B788" s="1"/>
      <c r="C788" s="36"/>
      <c r="D788" s="138"/>
      <c r="E788" s="267"/>
      <c r="F788" s="262"/>
      <c r="G788" s="41" t="str">
        <f>VLOOKUP(C788,'[2]Acha Air Sales Price List'!$B$1:$D$65536,3,FALSE)</f>
        <v>Exchange rate :</v>
      </c>
      <c r="H788" s="21">
        <f>ROUND(IF(ISBLANK(C788),0,VLOOKUP(C788,'[2]Acha Air Sales Price List'!$B$1:$X$65536,12,FALSE)*$M$14),2)</f>
        <v>0</v>
      </c>
      <c r="I788" s="22">
        <f t="shared" si="17"/>
        <v>0</v>
      </c>
      <c r="J788" s="14"/>
    </row>
    <row r="789" spans="1:10" ht="35.1" hidden="1" customHeight="1">
      <c r="A789" s="13"/>
      <c r="B789" s="1"/>
      <c r="C789" s="36"/>
      <c r="D789" s="138"/>
      <c r="E789" s="267"/>
      <c r="F789" s="262"/>
      <c r="G789" s="41" t="str">
        <f>VLOOKUP(C789,'[2]Acha Air Sales Price List'!$B$1:$D$65536,3,FALSE)</f>
        <v>Exchange rate :</v>
      </c>
      <c r="H789" s="21">
        <f>ROUND(IF(ISBLANK(C789),0,VLOOKUP(C789,'[2]Acha Air Sales Price List'!$B$1:$X$65536,12,FALSE)*$M$14),2)</f>
        <v>0</v>
      </c>
      <c r="I789" s="22">
        <f t="shared" si="17"/>
        <v>0</v>
      </c>
      <c r="J789" s="14"/>
    </row>
    <row r="790" spans="1:10" ht="35.1" hidden="1" customHeight="1">
      <c r="A790" s="13"/>
      <c r="B790" s="1"/>
      <c r="C790" s="36"/>
      <c r="D790" s="138"/>
      <c r="E790" s="267"/>
      <c r="F790" s="262"/>
      <c r="G790" s="41" t="str">
        <f>VLOOKUP(C790,'[2]Acha Air Sales Price List'!$B$1:$D$65536,3,FALSE)</f>
        <v>Exchange rate :</v>
      </c>
      <c r="H790" s="21">
        <f>ROUND(IF(ISBLANK(C790),0,VLOOKUP(C790,'[2]Acha Air Sales Price List'!$B$1:$X$65536,12,FALSE)*$M$14),2)</f>
        <v>0</v>
      </c>
      <c r="I790" s="22">
        <f t="shared" si="17"/>
        <v>0</v>
      </c>
      <c r="J790" s="14"/>
    </row>
    <row r="791" spans="1:10" ht="35.1" hidden="1" customHeight="1">
      <c r="A791" s="13"/>
      <c r="B791" s="1"/>
      <c r="C791" s="36"/>
      <c r="D791" s="138"/>
      <c r="E791" s="267"/>
      <c r="F791" s="262"/>
      <c r="G791" s="41" t="str">
        <f>VLOOKUP(C791,'[2]Acha Air Sales Price List'!$B$1:$D$65536,3,FALSE)</f>
        <v>Exchange rate :</v>
      </c>
      <c r="H791" s="21">
        <f>ROUND(IF(ISBLANK(C791),0,VLOOKUP(C791,'[2]Acha Air Sales Price List'!$B$1:$X$65536,12,FALSE)*$M$14),2)</f>
        <v>0</v>
      </c>
      <c r="I791" s="22">
        <f t="shared" si="17"/>
        <v>0</v>
      </c>
      <c r="J791" s="14"/>
    </row>
    <row r="792" spans="1:10" ht="35.1" hidden="1" customHeight="1">
      <c r="A792" s="13"/>
      <c r="B792" s="1"/>
      <c r="C792" s="36"/>
      <c r="D792" s="138"/>
      <c r="E792" s="267"/>
      <c r="F792" s="262"/>
      <c r="G792" s="41" t="str">
        <f>VLOOKUP(C792,'[2]Acha Air Sales Price List'!$B$1:$D$65536,3,FALSE)</f>
        <v>Exchange rate :</v>
      </c>
      <c r="H792" s="21">
        <f>ROUND(IF(ISBLANK(C792),0,VLOOKUP(C792,'[2]Acha Air Sales Price List'!$B$1:$X$65536,12,FALSE)*$M$14),2)</f>
        <v>0</v>
      </c>
      <c r="I792" s="22">
        <f t="shared" si="17"/>
        <v>0</v>
      </c>
      <c r="J792" s="14"/>
    </row>
    <row r="793" spans="1:10" ht="35.1" hidden="1" customHeight="1">
      <c r="A793" s="13"/>
      <c r="B793" s="1"/>
      <c r="C793" s="36"/>
      <c r="D793" s="138"/>
      <c r="E793" s="267"/>
      <c r="F793" s="262"/>
      <c r="G793" s="41" t="str">
        <f>VLOOKUP(C793,'[2]Acha Air Sales Price List'!$B$1:$D$65536,3,FALSE)</f>
        <v>Exchange rate :</v>
      </c>
      <c r="H793" s="21">
        <f>ROUND(IF(ISBLANK(C793),0,VLOOKUP(C793,'[2]Acha Air Sales Price List'!$B$1:$X$65536,12,FALSE)*$M$14),2)</f>
        <v>0</v>
      </c>
      <c r="I793" s="22">
        <f t="shared" si="17"/>
        <v>0</v>
      </c>
      <c r="J793" s="14"/>
    </row>
    <row r="794" spans="1:10" ht="35.1" hidden="1" customHeight="1">
      <c r="A794" s="13"/>
      <c r="B794" s="1"/>
      <c r="C794" s="36"/>
      <c r="D794" s="138"/>
      <c r="E794" s="267"/>
      <c r="F794" s="262"/>
      <c r="G794" s="41" t="str">
        <f>VLOOKUP(C794,'[2]Acha Air Sales Price List'!$B$1:$D$65536,3,FALSE)</f>
        <v>Exchange rate :</v>
      </c>
      <c r="H794" s="21">
        <f>ROUND(IF(ISBLANK(C794),0,VLOOKUP(C794,'[2]Acha Air Sales Price List'!$B$1:$X$65536,12,FALSE)*$M$14),2)</f>
        <v>0</v>
      </c>
      <c r="I794" s="22">
        <f t="shared" si="17"/>
        <v>0</v>
      </c>
      <c r="J794" s="14"/>
    </row>
    <row r="795" spans="1:10" ht="35.1" hidden="1" customHeight="1">
      <c r="A795" s="13"/>
      <c r="B795" s="1"/>
      <c r="C795" s="36"/>
      <c r="D795" s="138"/>
      <c r="E795" s="267"/>
      <c r="F795" s="262"/>
      <c r="G795" s="41" t="str">
        <f>VLOOKUP(C795,'[2]Acha Air Sales Price List'!$B$1:$D$65536,3,FALSE)</f>
        <v>Exchange rate :</v>
      </c>
      <c r="H795" s="21">
        <f>ROUND(IF(ISBLANK(C795),0,VLOOKUP(C795,'[2]Acha Air Sales Price List'!$B$1:$X$65536,12,FALSE)*$M$14),2)</f>
        <v>0</v>
      </c>
      <c r="I795" s="22">
        <f t="shared" si="17"/>
        <v>0</v>
      </c>
      <c r="J795" s="14"/>
    </row>
    <row r="796" spans="1:10" ht="35.1" hidden="1" customHeight="1">
      <c r="A796" s="13"/>
      <c r="B796" s="1"/>
      <c r="C796" s="36"/>
      <c r="D796" s="138"/>
      <c r="E796" s="267"/>
      <c r="F796" s="262"/>
      <c r="G796" s="41" t="str">
        <f>VLOOKUP(C796,'[2]Acha Air Sales Price List'!$B$1:$D$65536,3,FALSE)</f>
        <v>Exchange rate :</v>
      </c>
      <c r="H796" s="21">
        <f>ROUND(IF(ISBLANK(C796),0,VLOOKUP(C796,'[2]Acha Air Sales Price List'!$B$1:$X$65536,12,FALSE)*$M$14),2)</f>
        <v>0</v>
      </c>
      <c r="I796" s="22">
        <f t="shared" si="17"/>
        <v>0</v>
      </c>
      <c r="J796" s="14"/>
    </row>
    <row r="797" spans="1:10" ht="35.1" hidden="1" customHeight="1">
      <c r="A797" s="13"/>
      <c r="B797" s="1"/>
      <c r="C797" s="36"/>
      <c r="D797" s="138"/>
      <c r="E797" s="267"/>
      <c r="F797" s="262"/>
      <c r="G797" s="41" t="str">
        <f>VLOOKUP(C797,'[2]Acha Air Sales Price List'!$B$1:$D$65536,3,FALSE)</f>
        <v>Exchange rate :</v>
      </c>
      <c r="H797" s="21">
        <f>ROUND(IF(ISBLANK(C797),0,VLOOKUP(C797,'[2]Acha Air Sales Price List'!$B$1:$X$65536,12,FALSE)*$M$14),2)</f>
        <v>0</v>
      </c>
      <c r="I797" s="22">
        <f t="shared" si="17"/>
        <v>0</v>
      </c>
      <c r="J797" s="14"/>
    </row>
    <row r="798" spans="1:10" ht="35.1" hidden="1" customHeight="1">
      <c r="A798" s="13"/>
      <c r="B798" s="1"/>
      <c r="C798" s="36"/>
      <c r="D798" s="138"/>
      <c r="E798" s="267"/>
      <c r="F798" s="262"/>
      <c r="G798" s="41" t="str">
        <f>VLOOKUP(C798,'[2]Acha Air Sales Price List'!$B$1:$D$65536,3,FALSE)</f>
        <v>Exchange rate :</v>
      </c>
      <c r="H798" s="21">
        <f>ROUND(IF(ISBLANK(C798),0,VLOOKUP(C798,'[2]Acha Air Sales Price List'!$B$1:$X$65536,12,FALSE)*$M$14),2)</f>
        <v>0</v>
      </c>
      <c r="I798" s="22">
        <f t="shared" si="17"/>
        <v>0</v>
      </c>
      <c r="J798" s="14"/>
    </row>
    <row r="799" spans="1:10" ht="35.1" hidden="1" customHeight="1">
      <c r="A799" s="13"/>
      <c r="B799" s="1"/>
      <c r="C799" s="36"/>
      <c r="D799" s="138"/>
      <c r="E799" s="267"/>
      <c r="F799" s="262"/>
      <c r="G799" s="41" t="str">
        <f>VLOOKUP(C799,'[2]Acha Air Sales Price List'!$B$1:$D$65536,3,FALSE)</f>
        <v>Exchange rate :</v>
      </c>
      <c r="H799" s="21">
        <f>ROUND(IF(ISBLANK(C799),0,VLOOKUP(C799,'[2]Acha Air Sales Price List'!$B$1:$X$65536,12,FALSE)*$M$14),2)</f>
        <v>0</v>
      </c>
      <c r="I799" s="22">
        <f t="shared" si="17"/>
        <v>0</v>
      </c>
      <c r="J799" s="14"/>
    </row>
    <row r="800" spans="1:10" ht="35.1" hidden="1" customHeight="1">
      <c r="A800" s="13"/>
      <c r="B800" s="1"/>
      <c r="C800" s="36"/>
      <c r="D800" s="138"/>
      <c r="E800" s="267"/>
      <c r="F800" s="262"/>
      <c r="G800" s="41" t="str">
        <f>VLOOKUP(C800,'[2]Acha Air Sales Price List'!$B$1:$D$65536,3,FALSE)</f>
        <v>Exchange rate :</v>
      </c>
      <c r="H800" s="21">
        <f>ROUND(IF(ISBLANK(C800),0,VLOOKUP(C800,'[2]Acha Air Sales Price List'!$B$1:$X$65536,12,FALSE)*$M$14),2)</f>
        <v>0</v>
      </c>
      <c r="I800" s="22">
        <f t="shared" si="17"/>
        <v>0</v>
      </c>
      <c r="J800" s="14"/>
    </row>
    <row r="801" spans="1:10" ht="35.1" hidden="1" customHeight="1">
      <c r="A801" s="13"/>
      <c r="B801" s="1"/>
      <c r="C801" s="36"/>
      <c r="D801" s="138"/>
      <c r="E801" s="267"/>
      <c r="F801" s="262"/>
      <c r="G801" s="41" t="str">
        <f>VLOOKUP(C801,'[2]Acha Air Sales Price List'!$B$1:$D$65536,3,FALSE)</f>
        <v>Exchange rate :</v>
      </c>
      <c r="H801" s="21">
        <f>ROUND(IF(ISBLANK(C801),0,VLOOKUP(C801,'[2]Acha Air Sales Price List'!$B$1:$X$65536,12,FALSE)*$M$14),2)</f>
        <v>0</v>
      </c>
      <c r="I801" s="22">
        <f t="shared" si="17"/>
        <v>0</v>
      </c>
      <c r="J801" s="14"/>
    </row>
    <row r="802" spans="1:10" ht="35.1" hidden="1" customHeight="1">
      <c r="A802" s="13"/>
      <c r="B802" s="1"/>
      <c r="C802" s="37"/>
      <c r="D802" s="119"/>
      <c r="E802" s="267"/>
      <c r="F802" s="262"/>
      <c r="G802" s="41" t="str">
        <f>VLOOKUP(C802,'[2]Acha Air Sales Price List'!$B$1:$D$65536,3,FALSE)</f>
        <v>Exchange rate :</v>
      </c>
      <c r="H802" s="21">
        <f>ROUND(IF(ISBLANK(C802),0,VLOOKUP(C802,'[2]Acha Air Sales Price List'!$B$1:$X$65536,12,FALSE)*$M$14),2)</f>
        <v>0</v>
      </c>
      <c r="I802" s="22">
        <f t="shared" si="17"/>
        <v>0</v>
      </c>
      <c r="J802" s="14"/>
    </row>
    <row r="803" spans="1:10" ht="35.1" hidden="1" customHeight="1">
      <c r="A803" s="13"/>
      <c r="B803" s="1"/>
      <c r="C803" s="36"/>
      <c r="D803" s="138"/>
      <c r="E803" s="267"/>
      <c r="F803" s="262"/>
      <c r="G803" s="41" t="str">
        <f>VLOOKUP(C803,'[2]Acha Air Sales Price List'!$B$1:$D$65536,3,FALSE)</f>
        <v>Exchange rate :</v>
      </c>
      <c r="H803" s="21">
        <f>ROUND(IF(ISBLANK(C803),0,VLOOKUP(C803,'[2]Acha Air Sales Price List'!$B$1:$X$65536,12,FALSE)*$M$14),2)</f>
        <v>0</v>
      </c>
      <c r="I803" s="22">
        <f t="shared" si="17"/>
        <v>0</v>
      </c>
      <c r="J803" s="14"/>
    </row>
    <row r="804" spans="1:10" ht="35.1" hidden="1" customHeight="1">
      <c r="A804" s="13"/>
      <c r="B804" s="1"/>
      <c r="C804" s="36"/>
      <c r="D804" s="138"/>
      <c r="E804" s="267"/>
      <c r="F804" s="262"/>
      <c r="G804" s="41" t="str">
        <f>VLOOKUP(C804,'[2]Acha Air Sales Price List'!$B$1:$D$65536,3,FALSE)</f>
        <v>Exchange rate :</v>
      </c>
      <c r="H804" s="21">
        <f>ROUND(IF(ISBLANK(C804),0,VLOOKUP(C804,'[2]Acha Air Sales Price List'!$B$1:$X$65536,12,FALSE)*$M$14),2)</f>
        <v>0</v>
      </c>
      <c r="I804" s="22">
        <f t="shared" si="17"/>
        <v>0</v>
      </c>
      <c r="J804" s="14"/>
    </row>
    <row r="805" spans="1:10" ht="35.1" hidden="1" customHeight="1">
      <c r="A805" s="13"/>
      <c r="B805" s="1"/>
      <c r="C805" s="36"/>
      <c r="D805" s="138"/>
      <c r="E805" s="267"/>
      <c r="F805" s="262"/>
      <c r="G805" s="41" t="str">
        <f>VLOOKUP(C805,'[2]Acha Air Sales Price List'!$B$1:$D$65536,3,FALSE)</f>
        <v>Exchange rate :</v>
      </c>
      <c r="H805" s="21">
        <f>ROUND(IF(ISBLANK(C805),0,VLOOKUP(C805,'[2]Acha Air Sales Price List'!$B$1:$X$65536,12,FALSE)*$M$14),2)</f>
        <v>0</v>
      </c>
      <c r="I805" s="22">
        <f t="shared" si="17"/>
        <v>0</v>
      </c>
      <c r="J805" s="14"/>
    </row>
    <row r="806" spans="1:10" ht="35.1" hidden="1" customHeight="1">
      <c r="A806" s="13"/>
      <c r="B806" s="1"/>
      <c r="C806" s="36"/>
      <c r="D806" s="138"/>
      <c r="E806" s="267"/>
      <c r="F806" s="262"/>
      <c r="G806" s="41" t="str">
        <f>VLOOKUP(C806,'[2]Acha Air Sales Price List'!$B$1:$D$65536,3,FALSE)</f>
        <v>Exchange rate :</v>
      </c>
      <c r="H806" s="21">
        <f>ROUND(IF(ISBLANK(C806),0,VLOOKUP(C806,'[2]Acha Air Sales Price List'!$B$1:$X$65536,12,FALSE)*$M$14),2)</f>
        <v>0</v>
      </c>
      <c r="I806" s="22">
        <f t="shared" si="17"/>
        <v>0</v>
      </c>
      <c r="J806" s="14"/>
    </row>
    <row r="807" spans="1:10" ht="35.1" hidden="1" customHeight="1">
      <c r="A807" s="13"/>
      <c r="B807" s="1"/>
      <c r="C807" s="36"/>
      <c r="D807" s="138"/>
      <c r="E807" s="267"/>
      <c r="F807" s="262"/>
      <c r="G807" s="41" t="str">
        <f>VLOOKUP(C807,'[2]Acha Air Sales Price List'!$B$1:$D$65536,3,FALSE)</f>
        <v>Exchange rate :</v>
      </c>
      <c r="H807" s="21">
        <f>ROUND(IF(ISBLANK(C807),0,VLOOKUP(C807,'[2]Acha Air Sales Price List'!$B$1:$X$65536,12,FALSE)*$M$14),2)</f>
        <v>0</v>
      </c>
      <c r="I807" s="22">
        <f t="shared" si="17"/>
        <v>0</v>
      </c>
      <c r="J807" s="14"/>
    </row>
    <row r="808" spans="1:10" ht="35.1" hidden="1" customHeight="1">
      <c r="A808" s="13"/>
      <c r="B808" s="1"/>
      <c r="C808" s="36"/>
      <c r="D808" s="138"/>
      <c r="E808" s="267"/>
      <c r="F808" s="262"/>
      <c r="G808" s="41" t="str">
        <f>VLOOKUP(C808,'[2]Acha Air Sales Price List'!$B$1:$D$65536,3,FALSE)</f>
        <v>Exchange rate :</v>
      </c>
      <c r="H808" s="21">
        <f>ROUND(IF(ISBLANK(C808),0,VLOOKUP(C808,'[2]Acha Air Sales Price List'!$B$1:$X$65536,12,FALSE)*$M$14),2)</f>
        <v>0</v>
      </c>
      <c r="I808" s="22">
        <f t="shared" si="17"/>
        <v>0</v>
      </c>
      <c r="J808" s="14"/>
    </row>
    <row r="809" spans="1:10" ht="35.1" hidden="1" customHeight="1">
      <c r="A809" s="13"/>
      <c r="B809" s="1"/>
      <c r="C809" s="36"/>
      <c r="D809" s="138"/>
      <c r="E809" s="267"/>
      <c r="F809" s="262"/>
      <c r="G809" s="41" t="str">
        <f>VLOOKUP(C809,'[2]Acha Air Sales Price List'!$B$1:$D$65536,3,FALSE)</f>
        <v>Exchange rate :</v>
      </c>
      <c r="H809" s="21">
        <f>ROUND(IF(ISBLANK(C809),0,VLOOKUP(C809,'[2]Acha Air Sales Price List'!$B$1:$X$65536,12,FALSE)*$M$14),2)</f>
        <v>0</v>
      </c>
      <c r="I809" s="22">
        <f t="shared" si="17"/>
        <v>0</v>
      </c>
      <c r="J809" s="14"/>
    </row>
    <row r="810" spans="1:10" ht="35.1" hidden="1" customHeight="1">
      <c r="A810" s="13"/>
      <c r="B810" s="1"/>
      <c r="C810" s="36"/>
      <c r="D810" s="138"/>
      <c r="E810" s="267"/>
      <c r="F810" s="262"/>
      <c r="G810" s="41" t="str">
        <f>VLOOKUP(C810,'[2]Acha Air Sales Price List'!$B$1:$D$65536,3,FALSE)</f>
        <v>Exchange rate :</v>
      </c>
      <c r="H810" s="21">
        <f>ROUND(IF(ISBLANK(C810),0,VLOOKUP(C810,'[2]Acha Air Sales Price List'!$B$1:$X$65536,12,FALSE)*$M$14),2)</f>
        <v>0</v>
      </c>
      <c r="I810" s="22">
        <f t="shared" si="17"/>
        <v>0</v>
      </c>
      <c r="J810" s="14"/>
    </row>
    <row r="811" spans="1:10" ht="35.1" hidden="1" customHeight="1">
      <c r="A811" s="13"/>
      <c r="B811" s="1"/>
      <c r="C811" s="36"/>
      <c r="D811" s="138"/>
      <c r="E811" s="267"/>
      <c r="F811" s="262"/>
      <c r="G811" s="41" t="str">
        <f>VLOOKUP(C811,'[2]Acha Air Sales Price List'!$B$1:$D$65536,3,FALSE)</f>
        <v>Exchange rate :</v>
      </c>
      <c r="H811" s="21">
        <f>ROUND(IF(ISBLANK(C811),0,VLOOKUP(C811,'[2]Acha Air Sales Price List'!$B$1:$X$65536,12,FALSE)*$M$14),2)</f>
        <v>0</v>
      </c>
      <c r="I811" s="22">
        <f t="shared" si="17"/>
        <v>0</v>
      </c>
      <c r="J811" s="14"/>
    </row>
    <row r="812" spans="1:10" ht="35.1" hidden="1" customHeight="1">
      <c r="A812" s="13"/>
      <c r="B812" s="1"/>
      <c r="C812" s="36"/>
      <c r="D812" s="138"/>
      <c r="E812" s="267"/>
      <c r="F812" s="262"/>
      <c r="G812" s="41" t="str">
        <f>VLOOKUP(C812,'[2]Acha Air Sales Price List'!$B$1:$D$65536,3,FALSE)</f>
        <v>Exchange rate :</v>
      </c>
      <c r="H812" s="21">
        <f>ROUND(IF(ISBLANK(C812),0,VLOOKUP(C812,'[2]Acha Air Sales Price List'!$B$1:$X$65536,12,FALSE)*$M$14),2)</f>
        <v>0</v>
      </c>
      <c r="I812" s="22">
        <f t="shared" si="17"/>
        <v>0</v>
      </c>
      <c r="J812" s="14"/>
    </row>
    <row r="813" spans="1:10" ht="35.1" hidden="1" customHeight="1">
      <c r="A813" s="13"/>
      <c r="B813" s="1"/>
      <c r="C813" s="36"/>
      <c r="D813" s="138"/>
      <c r="E813" s="267"/>
      <c r="F813" s="262"/>
      <c r="G813" s="41" t="str">
        <f>VLOOKUP(C813,'[2]Acha Air Sales Price List'!$B$1:$D$65536,3,FALSE)</f>
        <v>Exchange rate :</v>
      </c>
      <c r="H813" s="21">
        <f>ROUND(IF(ISBLANK(C813),0,VLOOKUP(C813,'[2]Acha Air Sales Price List'!$B$1:$X$65536,12,FALSE)*$M$14),2)</f>
        <v>0</v>
      </c>
      <c r="I813" s="22">
        <f t="shared" si="17"/>
        <v>0</v>
      </c>
      <c r="J813" s="14"/>
    </row>
    <row r="814" spans="1:10" ht="35.1" hidden="1" customHeight="1">
      <c r="A814" s="13"/>
      <c r="B814" s="1"/>
      <c r="C814" s="36"/>
      <c r="D814" s="138"/>
      <c r="E814" s="267"/>
      <c r="F814" s="262"/>
      <c r="G814" s="41" t="str">
        <f>VLOOKUP(C814,'[2]Acha Air Sales Price List'!$B$1:$D$65536,3,FALSE)</f>
        <v>Exchange rate :</v>
      </c>
      <c r="H814" s="21">
        <f>ROUND(IF(ISBLANK(C814),0,VLOOKUP(C814,'[2]Acha Air Sales Price List'!$B$1:$X$65536,12,FALSE)*$M$14),2)</f>
        <v>0</v>
      </c>
      <c r="I814" s="22">
        <f t="shared" si="17"/>
        <v>0</v>
      </c>
      <c r="J814" s="14"/>
    </row>
    <row r="815" spans="1:10" ht="35.1" hidden="1" customHeight="1">
      <c r="A815" s="13"/>
      <c r="B815" s="1"/>
      <c r="C815" s="36"/>
      <c r="D815" s="138"/>
      <c r="E815" s="267"/>
      <c r="F815" s="262"/>
      <c r="G815" s="41" t="str">
        <f>VLOOKUP(C815,'[2]Acha Air Sales Price List'!$B$1:$D$65536,3,FALSE)</f>
        <v>Exchange rate :</v>
      </c>
      <c r="H815" s="21">
        <f>ROUND(IF(ISBLANK(C815),0,VLOOKUP(C815,'[2]Acha Air Sales Price List'!$B$1:$X$65536,12,FALSE)*$M$14),2)</f>
        <v>0</v>
      </c>
      <c r="I815" s="22">
        <f t="shared" si="17"/>
        <v>0</v>
      </c>
      <c r="J815" s="14"/>
    </row>
    <row r="816" spans="1:10" ht="35.1" hidden="1" customHeight="1">
      <c r="A816" s="13"/>
      <c r="B816" s="1"/>
      <c r="C816" s="36"/>
      <c r="D816" s="138"/>
      <c r="E816" s="267"/>
      <c r="F816" s="262"/>
      <c r="G816" s="41" t="str">
        <f>VLOOKUP(C816,'[2]Acha Air Sales Price List'!$B$1:$D$65536,3,FALSE)</f>
        <v>Exchange rate :</v>
      </c>
      <c r="H816" s="21">
        <f>ROUND(IF(ISBLANK(C816),0,VLOOKUP(C816,'[2]Acha Air Sales Price List'!$B$1:$X$65536,12,FALSE)*$M$14),2)</f>
        <v>0</v>
      </c>
      <c r="I816" s="22">
        <f t="shared" si="17"/>
        <v>0</v>
      </c>
      <c r="J816" s="14"/>
    </row>
    <row r="817" spans="1:10" ht="35.1" hidden="1" customHeight="1">
      <c r="A817" s="13"/>
      <c r="B817" s="1"/>
      <c r="C817" s="36"/>
      <c r="D817" s="138"/>
      <c r="E817" s="267"/>
      <c r="F817" s="262"/>
      <c r="G817" s="41" t="str">
        <f>VLOOKUP(C817,'[2]Acha Air Sales Price List'!$B$1:$D$65536,3,FALSE)</f>
        <v>Exchange rate :</v>
      </c>
      <c r="H817" s="21">
        <f>ROUND(IF(ISBLANK(C817),0,VLOOKUP(C817,'[2]Acha Air Sales Price List'!$B$1:$X$65536,12,FALSE)*$M$14),2)</f>
        <v>0</v>
      </c>
      <c r="I817" s="22">
        <f t="shared" si="17"/>
        <v>0</v>
      </c>
      <c r="J817" s="14"/>
    </row>
    <row r="818" spans="1:10" ht="35.1" hidden="1" customHeight="1">
      <c r="A818" s="13"/>
      <c r="B818" s="1"/>
      <c r="C818" s="36"/>
      <c r="D818" s="138"/>
      <c r="E818" s="267"/>
      <c r="F818" s="262"/>
      <c r="G818" s="41" t="str">
        <f>VLOOKUP(C818,'[2]Acha Air Sales Price List'!$B$1:$D$65536,3,FALSE)</f>
        <v>Exchange rate :</v>
      </c>
      <c r="H818" s="21">
        <f>ROUND(IF(ISBLANK(C818),0,VLOOKUP(C818,'[2]Acha Air Sales Price List'!$B$1:$X$65536,12,FALSE)*$M$14),2)</f>
        <v>0</v>
      </c>
      <c r="I818" s="22">
        <f t="shared" si="17"/>
        <v>0</v>
      </c>
      <c r="J818" s="14"/>
    </row>
    <row r="819" spans="1:10" ht="35.1" hidden="1" customHeight="1">
      <c r="A819" s="13"/>
      <c r="B819" s="1"/>
      <c r="C819" s="36"/>
      <c r="D819" s="138"/>
      <c r="E819" s="267"/>
      <c r="F819" s="262"/>
      <c r="G819" s="41" t="str">
        <f>VLOOKUP(C819,'[2]Acha Air Sales Price List'!$B$1:$D$65536,3,FALSE)</f>
        <v>Exchange rate :</v>
      </c>
      <c r="H819" s="21">
        <f>ROUND(IF(ISBLANK(C819),0,VLOOKUP(C819,'[2]Acha Air Sales Price List'!$B$1:$X$65536,12,FALSE)*$M$14),2)</f>
        <v>0</v>
      </c>
      <c r="I819" s="22">
        <f t="shared" si="17"/>
        <v>0</v>
      </c>
      <c r="J819" s="14"/>
    </row>
    <row r="820" spans="1:10" ht="35.1" hidden="1" customHeight="1">
      <c r="A820" s="13"/>
      <c r="B820" s="1"/>
      <c r="C820" s="36"/>
      <c r="D820" s="138"/>
      <c r="E820" s="267"/>
      <c r="F820" s="262"/>
      <c r="G820" s="41" t="str">
        <f>VLOOKUP(C820,'[2]Acha Air Sales Price List'!$B$1:$D$65536,3,FALSE)</f>
        <v>Exchange rate :</v>
      </c>
      <c r="H820" s="21">
        <f>ROUND(IF(ISBLANK(C820),0,VLOOKUP(C820,'[2]Acha Air Sales Price List'!$B$1:$X$65536,12,FALSE)*$M$14),2)</f>
        <v>0</v>
      </c>
      <c r="I820" s="22">
        <f t="shared" si="17"/>
        <v>0</v>
      </c>
      <c r="J820" s="14"/>
    </row>
    <row r="821" spans="1:10" ht="35.1" hidden="1" customHeight="1">
      <c r="A821" s="13"/>
      <c r="B821" s="1"/>
      <c r="C821" s="36"/>
      <c r="D821" s="138"/>
      <c r="E821" s="267"/>
      <c r="F821" s="262"/>
      <c r="G821" s="41" t="str">
        <f>VLOOKUP(C821,'[2]Acha Air Sales Price List'!$B$1:$D$65536,3,FALSE)</f>
        <v>Exchange rate :</v>
      </c>
      <c r="H821" s="21">
        <f>ROUND(IF(ISBLANK(C821),0,VLOOKUP(C821,'[2]Acha Air Sales Price List'!$B$1:$X$65536,12,FALSE)*$M$14),2)</f>
        <v>0</v>
      </c>
      <c r="I821" s="22">
        <f t="shared" si="17"/>
        <v>0</v>
      </c>
      <c r="J821" s="14"/>
    </row>
    <row r="822" spans="1:10" ht="35.1" hidden="1" customHeight="1">
      <c r="A822" s="13"/>
      <c r="B822" s="1"/>
      <c r="C822" s="36"/>
      <c r="D822" s="138"/>
      <c r="E822" s="267"/>
      <c r="F822" s="262"/>
      <c r="G822" s="41" t="str">
        <f>VLOOKUP(C822,'[2]Acha Air Sales Price List'!$B$1:$D$65536,3,FALSE)</f>
        <v>Exchange rate :</v>
      </c>
      <c r="H822" s="21">
        <f>ROUND(IF(ISBLANK(C822),0,VLOOKUP(C822,'[2]Acha Air Sales Price List'!$B$1:$X$65536,12,FALSE)*$M$14),2)</f>
        <v>0</v>
      </c>
      <c r="I822" s="22">
        <f t="shared" si="17"/>
        <v>0</v>
      </c>
      <c r="J822" s="14"/>
    </row>
    <row r="823" spans="1:10" ht="35.1" hidden="1" customHeight="1">
      <c r="A823" s="13"/>
      <c r="B823" s="1"/>
      <c r="C823" s="36"/>
      <c r="D823" s="138"/>
      <c r="E823" s="267"/>
      <c r="F823" s="262"/>
      <c r="G823" s="41" t="str">
        <f>VLOOKUP(C823,'[2]Acha Air Sales Price List'!$B$1:$D$65536,3,FALSE)</f>
        <v>Exchange rate :</v>
      </c>
      <c r="H823" s="21">
        <f>ROUND(IF(ISBLANK(C823),0,VLOOKUP(C823,'[2]Acha Air Sales Price List'!$B$1:$X$65536,12,FALSE)*$M$14),2)</f>
        <v>0</v>
      </c>
      <c r="I823" s="22">
        <f t="shared" si="17"/>
        <v>0</v>
      </c>
      <c r="J823" s="14"/>
    </row>
    <row r="824" spans="1:10" ht="35.1" hidden="1" customHeight="1">
      <c r="A824" s="13"/>
      <c r="B824" s="1"/>
      <c r="C824" s="36"/>
      <c r="D824" s="138"/>
      <c r="E824" s="267"/>
      <c r="F824" s="262"/>
      <c r="G824" s="41" t="str">
        <f>VLOOKUP(C824,'[2]Acha Air Sales Price List'!$B$1:$D$65536,3,FALSE)</f>
        <v>Exchange rate :</v>
      </c>
      <c r="H824" s="21">
        <f>ROUND(IF(ISBLANK(C824),0,VLOOKUP(C824,'[2]Acha Air Sales Price List'!$B$1:$X$65536,12,FALSE)*$M$14),2)</f>
        <v>0</v>
      </c>
      <c r="I824" s="22">
        <f t="shared" si="17"/>
        <v>0</v>
      </c>
      <c r="J824" s="14"/>
    </row>
    <row r="825" spans="1:10" ht="35.1" hidden="1" customHeight="1">
      <c r="A825" s="13"/>
      <c r="B825" s="1"/>
      <c r="C825" s="36"/>
      <c r="D825" s="138"/>
      <c r="E825" s="267"/>
      <c r="F825" s="262"/>
      <c r="G825" s="41" t="str">
        <f>VLOOKUP(C825,'[2]Acha Air Sales Price List'!$B$1:$D$65536,3,FALSE)</f>
        <v>Exchange rate :</v>
      </c>
      <c r="H825" s="21">
        <f>ROUND(IF(ISBLANK(C825),0,VLOOKUP(C825,'[2]Acha Air Sales Price List'!$B$1:$X$65536,12,FALSE)*$M$14),2)</f>
        <v>0</v>
      </c>
      <c r="I825" s="22">
        <f t="shared" si="17"/>
        <v>0</v>
      </c>
      <c r="J825" s="14"/>
    </row>
    <row r="826" spans="1:10" ht="35.1" hidden="1" customHeight="1">
      <c r="A826" s="13"/>
      <c r="B826" s="1"/>
      <c r="C826" s="36"/>
      <c r="D826" s="138"/>
      <c r="E826" s="267"/>
      <c r="F826" s="262"/>
      <c r="G826" s="41" t="str">
        <f>VLOOKUP(C826,'[2]Acha Air Sales Price List'!$B$1:$D$65536,3,FALSE)</f>
        <v>Exchange rate :</v>
      </c>
      <c r="H826" s="21">
        <f>ROUND(IF(ISBLANK(C826),0,VLOOKUP(C826,'[2]Acha Air Sales Price List'!$B$1:$X$65536,12,FALSE)*$M$14),2)</f>
        <v>0</v>
      </c>
      <c r="I826" s="22">
        <f t="shared" si="17"/>
        <v>0</v>
      </c>
      <c r="J826" s="14"/>
    </row>
    <row r="827" spans="1:10" ht="35.1" hidden="1" customHeight="1">
      <c r="A827" s="13"/>
      <c r="B827" s="1"/>
      <c r="C827" s="36"/>
      <c r="D827" s="138"/>
      <c r="E827" s="267"/>
      <c r="F827" s="262"/>
      <c r="G827" s="41" t="str">
        <f>VLOOKUP(C827,'[2]Acha Air Sales Price List'!$B$1:$D$65536,3,FALSE)</f>
        <v>Exchange rate :</v>
      </c>
      <c r="H827" s="21">
        <f>ROUND(IF(ISBLANK(C827),0,VLOOKUP(C827,'[2]Acha Air Sales Price List'!$B$1:$X$65536,12,FALSE)*$M$14),2)</f>
        <v>0</v>
      </c>
      <c r="I827" s="22">
        <f t="shared" si="17"/>
        <v>0</v>
      </c>
      <c r="J827" s="14"/>
    </row>
    <row r="828" spans="1:10" ht="35.1" hidden="1" customHeight="1">
      <c r="A828" s="13"/>
      <c r="B828" s="1"/>
      <c r="C828" s="36"/>
      <c r="D828" s="138"/>
      <c r="E828" s="267"/>
      <c r="F828" s="262"/>
      <c r="G828" s="41" t="str">
        <f>VLOOKUP(C828,'[2]Acha Air Sales Price List'!$B$1:$D$65536,3,FALSE)</f>
        <v>Exchange rate :</v>
      </c>
      <c r="H828" s="21">
        <f>ROUND(IF(ISBLANK(C828),0,VLOOKUP(C828,'[2]Acha Air Sales Price List'!$B$1:$X$65536,12,FALSE)*$M$14),2)</f>
        <v>0</v>
      </c>
      <c r="I828" s="22">
        <f t="shared" si="17"/>
        <v>0</v>
      </c>
      <c r="J828" s="14"/>
    </row>
    <row r="829" spans="1:10" ht="35.1" hidden="1" customHeight="1">
      <c r="A829" s="13"/>
      <c r="B829" s="1"/>
      <c r="C829" s="36"/>
      <c r="D829" s="138"/>
      <c r="E829" s="267"/>
      <c r="F829" s="262"/>
      <c r="G829" s="41" t="str">
        <f>VLOOKUP(C829,'[2]Acha Air Sales Price List'!$B$1:$D$65536,3,FALSE)</f>
        <v>Exchange rate :</v>
      </c>
      <c r="H829" s="21">
        <f>ROUND(IF(ISBLANK(C829),0,VLOOKUP(C829,'[2]Acha Air Sales Price List'!$B$1:$X$65536,12,FALSE)*$M$14),2)</f>
        <v>0</v>
      </c>
      <c r="I829" s="22">
        <f t="shared" si="17"/>
        <v>0</v>
      </c>
      <c r="J829" s="14"/>
    </row>
    <row r="830" spans="1:10" ht="35.1" hidden="1" customHeight="1">
      <c r="A830" s="13"/>
      <c r="B830" s="1"/>
      <c r="C830" s="37"/>
      <c r="D830" s="119"/>
      <c r="E830" s="267"/>
      <c r="F830" s="262"/>
      <c r="G830" s="41" t="str">
        <f>VLOOKUP(C830,'[2]Acha Air Sales Price List'!$B$1:$D$65536,3,FALSE)</f>
        <v>Exchange rate :</v>
      </c>
      <c r="H830" s="21">
        <f>ROUND(IF(ISBLANK(C830),0,VLOOKUP(C830,'[2]Acha Air Sales Price List'!$B$1:$X$65536,12,FALSE)*$M$14),2)</f>
        <v>0</v>
      </c>
      <c r="I830" s="22">
        <f t="shared" si="17"/>
        <v>0</v>
      </c>
      <c r="J830" s="14"/>
    </row>
    <row r="831" spans="1:10" ht="35.1" hidden="1" customHeight="1">
      <c r="A831" s="13"/>
      <c r="B831" s="1"/>
      <c r="C831" s="36"/>
      <c r="D831" s="138"/>
      <c r="E831" s="267"/>
      <c r="F831" s="262"/>
      <c r="G831" s="41" t="str">
        <f>VLOOKUP(C831,'[2]Acha Air Sales Price List'!$B$1:$D$65536,3,FALSE)</f>
        <v>Exchange rate :</v>
      </c>
      <c r="H831" s="21">
        <f>ROUND(IF(ISBLANK(C831),0,VLOOKUP(C831,'[2]Acha Air Sales Price List'!$B$1:$X$65536,12,FALSE)*$M$14),2)</f>
        <v>0</v>
      </c>
      <c r="I831" s="22">
        <f t="shared" si="17"/>
        <v>0</v>
      </c>
      <c r="J831" s="14"/>
    </row>
    <row r="832" spans="1:10" ht="35.1" hidden="1" customHeight="1">
      <c r="A832" s="13"/>
      <c r="B832" s="1"/>
      <c r="C832" s="36"/>
      <c r="D832" s="138"/>
      <c r="E832" s="267"/>
      <c r="F832" s="262"/>
      <c r="G832" s="41" t="str">
        <f>VLOOKUP(C832,'[2]Acha Air Sales Price List'!$B$1:$D$65536,3,FALSE)</f>
        <v>Exchange rate :</v>
      </c>
      <c r="H832" s="21">
        <f>ROUND(IF(ISBLANK(C832),0,VLOOKUP(C832,'[2]Acha Air Sales Price List'!$B$1:$X$65536,12,FALSE)*$M$14),2)</f>
        <v>0</v>
      </c>
      <c r="I832" s="22">
        <f t="shared" si="17"/>
        <v>0</v>
      </c>
      <c r="J832" s="14"/>
    </row>
    <row r="833" spans="1:10" ht="35.1" hidden="1" customHeight="1">
      <c r="A833" s="13"/>
      <c r="B833" s="1"/>
      <c r="C833" s="36"/>
      <c r="D833" s="138"/>
      <c r="E833" s="267"/>
      <c r="F833" s="262"/>
      <c r="G833" s="41" t="str">
        <f>VLOOKUP(C833,'[2]Acha Air Sales Price List'!$B$1:$D$65536,3,FALSE)</f>
        <v>Exchange rate :</v>
      </c>
      <c r="H833" s="21">
        <f>ROUND(IF(ISBLANK(C833),0,VLOOKUP(C833,'[2]Acha Air Sales Price List'!$B$1:$X$65536,12,FALSE)*$M$14),2)</f>
        <v>0</v>
      </c>
      <c r="I833" s="22">
        <f t="shared" si="17"/>
        <v>0</v>
      </c>
      <c r="J833" s="14"/>
    </row>
    <row r="834" spans="1:10" ht="35.1" hidden="1" customHeight="1">
      <c r="A834" s="13"/>
      <c r="B834" s="1"/>
      <c r="C834" s="36"/>
      <c r="D834" s="138"/>
      <c r="E834" s="267"/>
      <c r="F834" s="262"/>
      <c r="G834" s="41" t="str">
        <f>VLOOKUP(C834,'[2]Acha Air Sales Price List'!$B$1:$D$65536,3,FALSE)</f>
        <v>Exchange rate :</v>
      </c>
      <c r="H834" s="21">
        <f>ROUND(IF(ISBLANK(C834),0,VLOOKUP(C834,'[2]Acha Air Sales Price List'!$B$1:$X$65536,12,FALSE)*$M$14),2)</f>
        <v>0</v>
      </c>
      <c r="I834" s="22">
        <f t="shared" si="17"/>
        <v>0</v>
      </c>
      <c r="J834" s="14"/>
    </row>
    <row r="835" spans="1:10" ht="35.1" hidden="1" customHeight="1">
      <c r="A835" s="13"/>
      <c r="B835" s="1"/>
      <c r="C835" s="36"/>
      <c r="D835" s="138"/>
      <c r="E835" s="267"/>
      <c r="F835" s="262"/>
      <c r="G835" s="41" t="str">
        <f>VLOOKUP(C835,'[2]Acha Air Sales Price List'!$B$1:$D$65536,3,FALSE)</f>
        <v>Exchange rate :</v>
      </c>
      <c r="H835" s="21">
        <f>ROUND(IF(ISBLANK(C835),0,VLOOKUP(C835,'[2]Acha Air Sales Price List'!$B$1:$X$65536,12,FALSE)*$M$14),2)</f>
        <v>0</v>
      </c>
      <c r="I835" s="22">
        <f t="shared" si="17"/>
        <v>0</v>
      </c>
      <c r="J835" s="14"/>
    </row>
    <row r="836" spans="1:10" ht="35.1" hidden="1" customHeight="1">
      <c r="A836" s="13"/>
      <c r="B836" s="1"/>
      <c r="C836" s="36"/>
      <c r="D836" s="138"/>
      <c r="E836" s="267"/>
      <c r="F836" s="262"/>
      <c r="G836" s="41" t="str">
        <f>VLOOKUP(C836,'[2]Acha Air Sales Price List'!$B$1:$D$65536,3,FALSE)</f>
        <v>Exchange rate :</v>
      </c>
      <c r="H836" s="21">
        <f>ROUND(IF(ISBLANK(C836),0,VLOOKUP(C836,'[2]Acha Air Sales Price List'!$B$1:$X$65536,12,FALSE)*$M$14),2)</f>
        <v>0</v>
      </c>
      <c r="I836" s="22">
        <f t="shared" si="17"/>
        <v>0</v>
      </c>
      <c r="J836" s="14"/>
    </row>
    <row r="837" spans="1:10" ht="35.1" hidden="1" customHeight="1">
      <c r="A837" s="13"/>
      <c r="B837" s="1"/>
      <c r="C837" s="36"/>
      <c r="D837" s="138"/>
      <c r="E837" s="267"/>
      <c r="F837" s="262"/>
      <c r="G837" s="41" t="str">
        <f>VLOOKUP(C837,'[2]Acha Air Sales Price List'!$B$1:$D$65536,3,FALSE)</f>
        <v>Exchange rate :</v>
      </c>
      <c r="H837" s="21">
        <f>ROUND(IF(ISBLANK(C837),0,VLOOKUP(C837,'[2]Acha Air Sales Price List'!$B$1:$X$65536,12,FALSE)*$M$14),2)</f>
        <v>0</v>
      </c>
      <c r="I837" s="22">
        <f t="shared" si="17"/>
        <v>0</v>
      </c>
      <c r="J837" s="14"/>
    </row>
    <row r="838" spans="1:10" ht="35.1" hidden="1" customHeight="1">
      <c r="A838" s="13"/>
      <c r="B838" s="1"/>
      <c r="C838" s="36"/>
      <c r="D838" s="138"/>
      <c r="E838" s="267"/>
      <c r="F838" s="262"/>
      <c r="G838" s="41" t="str">
        <f>VLOOKUP(C838,'[2]Acha Air Sales Price List'!$B$1:$D$65536,3,FALSE)</f>
        <v>Exchange rate :</v>
      </c>
      <c r="H838" s="21">
        <f>ROUND(IF(ISBLANK(C838),0,VLOOKUP(C838,'[2]Acha Air Sales Price List'!$B$1:$X$65536,12,FALSE)*$M$14),2)</f>
        <v>0</v>
      </c>
      <c r="I838" s="22">
        <f t="shared" si="17"/>
        <v>0</v>
      </c>
      <c r="J838" s="14"/>
    </row>
    <row r="839" spans="1:10" ht="35.1" hidden="1" customHeight="1">
      <c r="A839" s="13"/>
      <c r="B839" s="1"/>
      <c r="C839" s="36"/>
      <c r="D839" s="138"/>
      <c r="E839" s="267"/>
      <c r="F839" s="262"/>
      <c r="G839" s="41" t="str">
        <f>VLOOKUP(C839,'[2]Acha Air Sales Price List'!$B$1:$D$65536,3,FALSE)</f>
        <v>Exchange rate :</v>
      </c>
      <c r="H839" s="21">
        <f>ROUND(IF(ISBLANK(C839),0,VLOOKUP(C839,'[2]Acha Air Sales Price List'!$B$1:$X$65536,12,FALSE)*$M$14),2)</f>
        <v>0</v>
      </c>
      <c r="I839" s="22">
        <f t="shared" si="17"/>
        <v>0</v>
      </c>
      <c r="J839" s="14"/>
    </row>
    <row r="840" spans="1:10" ht="35.1" hidden="1" customHeight="1">
      <c r="A840" s="13"/>
      <c r="B840" s="1"/>
      <c r="C840" s="36"/>
      <c r="D840" s="138"/>
      <c r="E840" s="267"/>
      <c r="F840" s="262"/>
      <c r="G840" s="41" t="str">
        <f>VLOOKUP(C840,'[2]Acha Air Sales Price List'!$B$1:$D$65536,3,FALSE)</f>
        <v>Exchange rate :</v>
      </c>
      <c r="H840" s="21">
        <f>ROUND(IF(ISBLANK(C840),0,VLOOKUP(C840,'[2]Acha Air Sales Price List'!$B$1:$X$65536,12,FALSE)*$M$14),2)</f>
        <v>0</v>
      </c>
      <c r="I840" s="22">
        <f t="shared" si="17"/>
        <v>0</v>
      </c>
      <c r="J840" s="14"/>
    </row>
    <row r="841" spans="1:10" ht="35.1" hidden="1" customHeight="1">
      <c r="A841" s="13"/>
      <c r="B841" s="1"/>
      <c r="C841" s="36"/>
      <c r="D841" s="138"/>
      <c r="E841" s="267"/>
      <c r="F841" s="262"/>
      <c r="G841" s="41" t="str">
        <f>VLOOKUP(C841,'[2]Acha Air Sales Price List'!$B$1:$D$65536,3,FALSE)</f>
        <v>Exchange rate :</v>
      </c>
      <c r="H841" s="21">
        <f>ROUND(IF(ISBLANK(C841),0,VLOOKUP(C841,'[2]Acha Air Sales Price List'!$B$1:$X$65536,12,FALSE)*$M$14),2)</f>
        <v>0</v>
      </c>
      <c r="I841" s="22">
        <f t="shared" si="17"/>
        <v>0</v>
      </c>
      <c r="J841" s="14"/>
    </row>
    <row r="842" spans="1:10" ht="35.1" hidden="1" customHeight="1">
      <c r="A842" s="13"/>
      <c r="B842" s="1"/>
      <c r="C842" s="36"/>
      <c r="D842" s="138"/>
      <c r="E842" s="267"/>
      <c r="F842" s="262"/>
      <c r="G842" s="41" t="str">
        <f>VLOOKUP(C842,'[2]Acha Air Sales Price List'!$B$1:$D$65536,3,FALSE)</f>
        <v>Exchange rate :</v>
      </c>
      <c r="H842" s="21">
        <f>ROUND(IF(ISBLANK(C842),0,VLOOKUP(C842,'[2]Acha Air Sales Price List'!$B$1:$X$65536,12,FALSE)*$M$14),2)</f>
        <v>0</v>
      </c>
      <c r="I842" s="22">
        <f t="shared" si="17"/>
        <v>0</v>
      </c>
      <c r="J842" s="14"/>
    </row>
    <row r="843" spans="1:10" ht="35.1" hidden="1" customHeight="1">
      <c r="A843" s="13"/>
      <c r="B843" s="1"/>
      <c r="C843" s="36"/>
      <c r="D843" s="138"/>
      <c r="E843" s="267"/>
      <c r="F843" s="262"/>
      <c r="G843" s="41" t="str">
        <f>VLOOKUP(C843,'[2]Acha Air Sales Price List'!$B$1:$D$65536,3,FALSE)</f>
        <v>Exchange rate :</v>
      </c>
      <c r="H843" s="21">
        <f>ROUND(IF(ISBLANK(C843),0,VLOOKUP(C843,'[2]Acha Air Sales Price List'!$B$1:$X$65536,12,FALSE)*$M$14),2)</f>
        <v>0</v>
      </c>
      <c r="I843" s="22">
        <f t="shared" ref="I843:I906" si="18">ROUND(IF(ISNUMBER(B843), H843*B843, 0),5)</f>
        <v>0</v>
      </c>
      <c r="J843" s="14"/>
    </row>
    <row r="844" spans="1:10" ht="35.1" hidden="1" customHeight="1">
      <c r="A844" s="13"/>
      <c r="B844" s="1"/>
      <c r="C844" s="36"/>
      <c r="D844" s="138"/>
      <c r="E844" s="267"/>
      <c r="F844" s="262"/>
      <c r="G844" s="41" t="str">
        <f>VLOOKUP(C844,'[2]Acha Air Sales Price List'!$B$1:$D$65536,3,FALSE)</f>
        <v>Exchange rate :</v>
      </c>
      <c r="H844" s="21">
        <f>ROUND(IF(ISBLANK(C844),0,VLOOKUP(C844,'[2]Acha Air Sales Price List'!$B$1:$X$65536,12,FALSE)*$M$14),2)</f>
        <v>0</v>
      </c>
      <c r="I844" s="22">
        <f t="shared" si="18"/>
        <v>0</v>
      </c>
      <c r="J844" s="14"/>
    </row>
    <row r="845" spans="1:10" ht="35.1" hidden="1" customHeight="1">
      <c r="A845" s="13"/>
      <c r="B845" s="1"/>
      <c r="C845" s="36"/>
      <c r="D845" s="138"/>
      <c r="E845" s="267"/>
      <c r="F845" s="262"/>
      <c r="G845" s="41" t="str">
        <f>VLOOKUP(C845,'[2]Acha Air Sales Price List'!$B$1:$D$65536,3,FALSE)</f>
        <v>Exchange rate :</v>
      </c>
      <c r="H845" s="21">
        <f>ROUND(IF(ISBLANK(C845),0,VLOOKUP(C845,'[2]Acha Air Sales Price List'!$B$1:$X$65536,12,FALSE)*$M$14),2)</f>
        <v>0</v>
      </c>
      <c r="I845" s="22">
        <f t="shared" si="18"/>
        <v>0</v>
      </c>
      <c r="J845" s="14"/>
    </row>
    <row r="846" spans="1:10" ht="35.1" hidden="1" customHeight="1">
      <c r="A846" s="13"/>
      <c r="B846" s="1"/>
      <c r="C846" s="37"/>
      <c r="D846" s="119"/>
      <c r="E846" s="267"/>
      <c r="F846" s="262"/>
      <c r="G846" s="41" t="str">
        <f>VLOOKUP(C846,'[2]Acha Air Sales Price List'!$B$1:$D$65536,3,FALSE)</f>
        <v>Exchange rate :</v>
      </c>
      <c r="H846" s="21">
        <f>ROUND(IF(ISBLANK(C846),0,VLOOKUP(C846,'[2]Acha Air Sales Price List'!$B$1:$X$65536,12,FALSE)*$M$14),2)</f>
        <v>0</v>
      </c>
      <c r="I846" s="22">
        <f t="shared" si="18"/>
        <v>0</v>
      </c>
      <c r="J846" s="14"/>
    </row>
    <row r="847" spans="1:10" ht="35.1" hidden="1" customHeight="1">
      <c r="A847" s="13"/>
      <c r="B847" s="1"/>
      <c r="C847" s="37"/>
      <c r="D847" s="119"/>
      <c r="E847" s="267"/>
      <c r="F847" s="262"/>
      <c r="G847" s="41" t="str">
        <f>VLOOKUP(C847,'[2]Acha Air Sales Price List'!$B$1:$D$65536,3,FALSE)</f>
        <v>Exchange rate :</v>
      </c>
      <c r="H847" s="21">
        <f>ROUND(IF(ISBLANK(C847),0,VLOOKUP(C847,'[2]Acha Air Sales Price List'!$B$1:$X$65536,12,FALSE)*$M$14),2)</f>
        <v>0</v>
      </c>
      <c r="I847" s="22">
        <f t="shared" si="18"/>
        <v>0</v>
      </c>
      <c r="J847" s="14"/>
    </row>
    <row r="848" spans="1:10" ht="35.1" hidden="1" customHeight="1">
      <c r="A848" s="13"/>
      <c r="B848" s="1"/>
      <c r="C848" s="36"/>
      <c r="D848" s="138"/>
      <c r="E848" s="267"/>
      <c r="F848" s="262"/>
      <c r="G848" s="41" t="str">
        <f>VLOOKUP(C848,'[2]Acha Air Sales Price List'!$B$1:$D$65536,3,FALSE)</f>
        <v>Exchange rate :</v>
      </c>
      <c r="H848" s="21">
        <f>ROUND(IF(ISBLANK(C848),0,VLOOKUP(C848,'[2]Acha Air Sales Price List'!$B$1:$X$65536,12,FALSE)*$M$14),2)</f>
        <v>0</v>
      </c>
      <c r="I848" s="22">
        <f t="shared" si="18"/>
        <v>0</v>
      </c>
      <c r="J848" s="14"/>
    </row>
    <row r="849" spans="1:10" ht="35.1" hidden="1" customHeight="1">
      <c r="A849" s="13"/>
      <c r="B849" s="1"/>
      <c r="C849" s="36"/>
      <c r="D849" s="138"/>
      <c r="E849" s="267"/>
      <c r="F849" s="262"/>
      <c r="G849" s="41" t="str">
        <f>VLOOKUP(C849,'[2]Acha Air Sales Price List'!$B$1:$D$65536,3,FALSE)</f>
        <v>Exchange rate :</v>
      </c>
      <c r="H849" s="21">
        <f>ROUND(IF(ISBLANK(C849),0,VLOOKUP(C849,'[2]Acha Air Sales Price List'!$B$1:$X$65536,12,FALSE)*$M$14),2)</f>
        <v>0</v>
      </c>
      <c r="I849" s="22">
        <f t="shared" si="18"/>
        <v>0</v>
      </c>
      <c r="J849" s="14"/>
    </row>
    <row r="850" spans="1:10" ht="35.1" hidden="1" customHeight="1">
      <c r="A850" s="13"/>
      <c r="B850" s="1"/>
      <c r="C850" s="36"/>
      <c r="D850" s="138"/>
      <c r="E850" s="267"/>
      <c r="F850" s="262"/>
      <c r="G850" s="41" t="str">
        <f>VLOOKUP(C850,'[2]Acha Air Sales Price List'!$B$1:$D$65536,3,FALSE)</f>
        <v>Exchange rate :</v>
      </c>
      <c r="H850" s="21">
        <f>ROUND(IF(ISBLANK(C850),0,VLOOKUP(C850,'[2]Acha Air Sales Price List'!$B$1:$X$65536,12,FALSE)*$M$14),2)</f>
        <v>0</v>
      </c>
      <c r="I850" s="22">
        <f t="shared" si="18"/>
        <v>0</v>
      </c>
      <c r="J850" s="14"/>
    </row>
    <row r="851" spans="1:10" ht="35.1" hidden="1" customHeight="1">
      <c r="A851" s="13"/>
      <c r="B851" s="1"/>
      <c r="C851" s="36"/>
      <c r="D851" s="138"/>
      <c r="E851" s="267"/>
      <c r="F851" s="262"/>
      <c r="G851" s="41" t="str">
        <f>VLOOKUP(C851,'[2]Acha Air Sales Price List'!$B$1:$D$65536,3,FALSE)</f>
        <v>Exchange rate :</v>
      </c>
      <c r="H851" s="21">
        <f>ROUND(IF(ISBLANK(C851),0,VLOOKUP(C851,'[2]Acha Air Sales Price List'!$B$1:$X$65536,12,FALSE)*$M$14),2)</f>
        <v>0</v>
      </c>
      <c r="I851" s="22">
        <f t="shared" si="18"/>
        <v>0</v>
      </c>
      <c r="J851" s="14"/>
    </row>
    <row r="852" spans="1:10" ht="35.1" hidden="1" customHeight="1">
      <c r="A852" s="13"/>
      <c r="B852" s="1"/>
      <c r="C852" s="36"/>
      <c r="D852" s="138"/>
      <c r="E852" s="267"/>
      <c r="F852" s="262"/>
      <c r="G852" s="41" t="str">
        <f>VLOOKUP(C852,'[2]Acha Air Sales Price List'!$B$1:$D$65536,3,FALSE)</f>
        <v>Exchange rate :</v>
      </c>
      <c r="H852" s="21">
        <f>ROUND(IF(ISBLANK(C852),0,VLOOKUP(C852,'[2]Acha Air Sales Price List'!$B$1:$X$65536,12,FALSE)*$M$14),2)</f>
        <v>0</v>
      </c>
      <c r="I852" s="22">
        <f t="shared" si="18"/>
        <v>0</v>
      </c>
      <c r="J852" s="14"/>
    </row>
    <row r="853" spans="1:10" ht="35.1" hidden="1" customHeight="1">
      <c r="A853" s="13"/>
      <c r="B853" s="1"/>
      <c r="C853" s="36"/>
      <c r="D853" s="138"/>
      <c r="E853" s="267"/>
      <c r="F853" s="262"/>
      <c r="G853" s="41" t="str">
        <f>VLOOKUP(C853,'[2]Acha Air Sales Price List'!$B$1:$D$65536,3,FALSE)</f>
        <v>Exchange rate :</v>
      </c>
      <c r="H853" s="21">
        <f>ROUND(IF(ISBLANK(C853),0,VLOOKUP(C853,'[2]Acha Air Sales Price List'!$B$1:$X$65536,12,FALSE)*$M$14),2)</f>
        <v>0</v>
      </c>
      <c r="I853" s="22">
        <f t="shared" si="18"/>
        <v>0</v>
      </c>
      <c r="J853" s="14"/>
    </row>
    <row r="854" spans="1:10" ht="35.1" hidden="1" customHeight="1">
      <c r="A854" s="13"/>
      <c r="B854" s="1"/>
      <c r="C854" s="36"/>
      <c r="D854" s="138"/>
      <c r="E854" s="267"/>
      <c r="F854" s="262"/>
      <c r="G854" s="41" t="str">
        <f>VLOOKUP(C854,'[2]Acha Air Sales Price List'!$B$1:$D$65536,3,FALSE)</f>
        <v>Exchange rate :</v>
      </c>
      <c r="H854" s="21">
        <f>ROUND(IF(ISBLANK(C854),0,VLOOKUP(C854,'[2]Acha Air Sales Price List'!$B$1:$X$65536,12,FALSE)*$M$14),2)</f>
        <v>0</v>
      </c>
      <c r="I854" s="22">
        <f t="shared" si="18"/>
        <v>0</v>
      </c>
      <c r="J854" s="14"/>
    </row>
    <row r="855" spans="1:10" ht="35.1" hidden="1" customHeight="1">
      <c r="A855" s="13"/>
      <c r="B855" s="1"/>
      <c r="C855" s="36"/>
      <c r="D855" s="138"/>
      <c r="E855" s="267"/>
      <c r="F855" s="262"/>
      <c r="G855" s="41" t="str">
        <f>VLOOKUP(C855,'[2]Acha Air Sales Price List'!$B$1:$D$65536,3,FALSE)</f>
        <v>Exchange rate :</v>
      </c>
      <c r="H855" s="21">
        <f>ROUND(IF(ISBLANK(C855),0,VLOOKUP(C855,'[2]Acha Air Sales Price List'!$B$1:$X$65536,12,FALSE)*$M$14),2)</f>
        <v>0</v>
      </c>
      <c r="I855" s="22">
        <f t="shared" si="18"/>
        <v>0</v>
      </c>
      <c r="J855" s="14"/>
    </row>
    <row r="856" spans="1:10" ht="35.1" hidden="1" customHeight="1">
      <c r="A856" s="13"/>
      <c r="B856" s="1"/>
      <c r="C856" s="36"/>
      <c r="D856" s="138"/>
      <c r="E856" s="267"/>
      <c r="F856" s="262"/>
      <c r="G856" s="41" t="str">
        <f>VLOOKUP(C856,'[2]Acha Air Sales Price List'!$B$1:$D$65536,3,FALSE)</f>
        <v>Exchange rate :</v>
      </c>
      <c r="H856" s="21">
        <f>ROUND(IF(ISBLANK(C856),0,VLOOKUP(C856,'[2]Acha Air Sales Price List'!$B$1:$X$65536,12,FALSE)*$M$14),2)</f>
        <v>0</v>
      </c>
      <c r="I856" s="22">
        <f t="shared" si="18"/>
        <v>0</v>
      </c>
      <c r="J856" s="14"/>
    </row>
    <row r="857" spans="1:10" ht="35.1" hidden="1" customHeight="1">
      <c r="A857" s="13"/>
      <c r="B857" s="1"/>
      <c r="C857" s="36"/>
      <c r="D857" s="138"/>
      <c r="E857" s="267"/>
      <c r="F857" s="262"/>
      <c r="G857" s="41" t="str">
        <f>VLOOKUP(C857,'[2]Acha Air Sales Price List'!$B$1:$D$65536,3,FALSE)</f>
        <v>Exchange rate :</v>
      </c>
      <c r="H857" s="21">
        <f>ROUND(IF(ISBLANK(C857),0,VLOOKUP(C857,'[2]Acha Air Sales Price List'!$B$1:$X$65536,12,FALSE)*$M$14),2)</f>
        <v>0</v>
      </c>
      <c r="I857" s="22">
        <f t="shared" si="18"/>
        <v>0</v>
      </c>
      <c r="J857" s="14"/>
    </row>
    <row r="858" spans="1:10" ht="35.1" hidden="1" customHeight="1">
      <c r="A858" s="13"/>
      <c r="B858" s="1"/>
      <c r="C858" s="37"/>
      <c r="D858" s="119"/>
      <c r="E858" s="267"/>
      <c r="F858" s="262"/>
      <c r="G858" s="41" t="str">
        <f>VLOOKUP(C858,'[2]Acha Air Sales Price List'!$B$1:$D$65536,3,FALSE)</f>
        <v>Exchange rate :</v>
      </c>
      <c r="H858" s="21">
        <f>ROUND(IF(ISBLANK(C858),0,VLOOKUP(C858,'[2]Acha Air Sales Price List'!$B$1:$X$65536,12,FALSE)*$M$14),2)</f>
        <v>0</v>
      </c>
      <c r="I858" s="22">
        <f t="shared" si="18"/>
        <v>0</v>
      </c>
      <c r="J858" s="14"/>
    </row>
    <row r="859" spans="1:10" ht="35.1" hidden="1" customHeight="1">
      <c r="A859" s="13"/>
      <c r="B859" s="1"/>
      <c r="C859" s="36"/>
      <c r="D859" s="138"/>
      <c r="E859" s="267"/>
      <c r="F859" s="262"/>
      <c r="G859" s="41" t="str">
        <f>VLOOKUP(C859,'[2]Acha Air Sales Price List'!$B$1:$D$65536,3,FALSE)</f>
        <v>Exchange rate :</v>
      </c>
      <c r="H859" s="21">
        <f>ROUND(IF(ISBLANK(C859),0,VLOOKUP(C859,'[2]Acha Air Sales Price List'!$B$1:$X$65536,12,FALSE)*$M$14),2)</f>
        <v>0</v>
      </c>
      <c r="I859" s="22">
        <f t="shared" si="18"/>
        <v>0</v>
      </c>
      <c r="J859" s="14"/>
    </row>
    <row r="860" spans="1:10" ht="35.1" hidden="1" customHeight="1">
      <c r="A860" s="13"/>
      <c r="B860" s="1"/>
      <c r="C860" s="36"/>
      <c r="D860" s="138"/>
      <c r="E860" s="267"/>
      <c r="F860" s="262"/>
      <c r="G860" s="41" t="str">
        <f>VLOOKUP(C860,'[2]Acha Air Sales Price List'!$B$1:$D$65536,3,FALSE)</f>
        <v>Exchange rate :</v>
      </c>
      <c r="H860" s="21">
        <f>ROUND(IF(ISBLANK(C860),0,VLOOKUP(C860,'[2]Acha Air Sales Price List'!$B$1:$X$65536,12,FALSE)*$M$14),2)</f>
        <v>0</v>
      </c>
      <c r="I860" s="22">
        <f t="shared" si="18"/>
        <v>0</v>
      </c>
      <c r="J860" s="14"/>
    </row>
    <row r="861" spans="1:10" ht="35.1" hidden="1" customHeight="1">
      <c r="A861" s="13"/>
      <c r="B861" s="1"/>
      <c r="C861" s="36"/>
      <c r="D861" s="138"/>
      <c r="E861" s="267"/>
      <c r="F861" s="262"/>
      <c r="G861" s="41" t="str">
        <f>VLOOKUP(C861,'[2]Acha Air Sales Price List'!$B$1:$D$65536,3,FALSE)</f>
        <v>Exchange rate :</v>
      </c>
      <c r="H861" s="21">
        <f>ROUND(IF(ISBLANK(C861),0,VLOOKUP(C861,'[2]Acha Air Sales Price List'!$B$1:$X$65536,12,FALSE)*$M$14),2)</f>
        <v>0</v>
      </c>
      <c r="I861" s="22">
        <f t="shared" si="18"/>
        <v>0</v>
      </c>
      <c r="J861" s="14"/>
    </row>
    <row r="862" spans="1:10" ht="35.1" hidden="1" customHeight="1">
      <c r="A862" s="13"/>
      <c r="B862" s="1"/>
      <c r="C862" s="36"/>
      <c r="D862" s="138"/>
      <c r="E862" s="267"/>
      <c r="F862" s="262"/>
      <c r="G862" s="41" t="str">
        <f>VLOOKUP(C862,'[2]Acha Air Sales Price List'!$B$1:$D$65536,3,FALSE)</f>
        <v>Exchange rate :</v>
      </c>
      <c r="H862" s="21">
        <f>ROUND(IF(ISBLANK(C862),0,VLOOKUP(C862,'[2]Acha Air Sales Price List'!$B$1:$X$65536,12,FALSE)*$M$14),2)</f>
        <v>0</v>
      </c>
      <c r="I862" s="22">
        <f t="shared" si="18"/>
        <v>0</v>
      </c>
      <c r="J862" s="14"/>
    </row>
    <row r="863" spans="1:10" ht="35.1" hidden="1" customHeight="1">
      <c r="A863" s="13"/>
      <c r="B863" s="1"/>
      <c r="C863" s="36"/>
      <c r="D863" s="138"/>
      <c r="E863" s="267"/>
      <c r="F863" s="262"/>
      <c r="G863" s="41" t="str">
        <f>VLOOKUP(C863,'[2]Acha Air Sales Price List'!$B$1:$D$65536,3,FALSE)</f>
        <v>Exchange rate :</v>
      </c>
      <c r="H863" s="21">
        <f>ROUND(IF(ISBLANK(C863),0,VLOOKUP(C863,'[2]Acha Air Sales Price List'!$B$1:$X$65536,12,FALSE)*$M$14),2)</f>
        <v>0</v>
      </c>
      <c r="I863" s="22">
        <f t="shared" si="18"/>
        <v>0</v>
      </c>
      <c r="J863" s="14"/>
    </row>
    <row r="864" spans="1:10" ht="35.1" hidden="1" customHeight="1">
      <c r="A864" s="13"/>
      <c r="B864" s="1"/>
      <c r="C864" s="36"/>
      <c r="D864" s="138"/>
      <c r="E864" s="267"/>
      <c r="F864" s="262"/>
      <c r="G864" s="41" t="str">
        <f>VLOOKUP(C864,'[2]Acha Air Sales Price List'!$B$1:$D$65536,3,FALSE)</f>
        <v>Exchange rate :</v>
      </c>
      <c r="H864" s="21">
        <f>ROUND(IF(ISBLANK(C864),0,VLOOKUP(C864,'[2]Acha Air Sales Price List'!$B$1:$X$65536,12,FALSE)*$M$14),2)</f>
        <v>0</v>
      </c>
      <c r="I864" s="22">
        <f t="shared" si="18"/>
        <v>0</v>
      </c>
      <c r="J864" s="14"/>
    </row>
    <row r="865" spans="1:10" ht="35.1" hidden="1" customHeight="1">
      <c r="A865" s="13"/>
      <c r="B865" s="1"/>
      <c r="C865" s="36"/>
      <c r="D865" s="138"/>
      <c r="E865" s="267"/>
      <c r="F865" s="262"/>
      <c r="G865" s="41" t="str">
        <f>VLOOKUP(C865,'[2]Acha Air Sales Price List'!$B$1:$D$65536,3,FALSE)</f>
        <v>Exchange rate :</v>
      </c>
      <c r="H865" s="21">
        <f>ROUND(IF(ISBLANK(C865),0,VLOOKUP(C865,'[2]Acha Air Sales Price List'!$B$1:$X$65536,12,FALSE)*$M$14),2)</f>
        <v>0</v>
      </c>
      <c r="I865" s="22">
        <f t="shared" si="18"/>
        <v>0</v>
      </c>
      <c r="J865" s="14"/>
    </row>
    <row r="866" spans="1:10" ht="35.1" hidden="1" customHeight="1">
      <c r="A866" s="13"/>
      <c r="B866" s="1"/>
      <c r="C866" s="36"/>
      <c r="D866" s="138"/>
      <c r="E866" s="267"/>
      <c r="F866" s="262"/>
      <c r="G866" s="41" t="str">
        <f>VLOOKUP(C866,'[2]Acha Air Sales Price List'!$B$1:$D$65536,3,FALSE)</f>
        <v>Exchange rate :</v>
      </c>
      <c r="H866" s="21">
        <f>ROUND(IF(ISBLANK(C866),0,VLOOKUP(C866,'[2]Acha Air Sales Price List'!$B$1:$X$65536,12,FALSE)*$M$14),2)</f>
        <v>0</v>
      </c>
      <c r="I866" s="22">
        <f t="shared" si="18"/>
        <v>0</v>
      </c>
      <c r="J866" s="14"/>
    </row>
    <row r="867" spans="1:10" ht="35.1" hidden="1" customHeight="1">
      <c r="A867" s="13"/>
      <c r="B867" s="1"/>
      <c r="C867" s="36"/>
      <c r="D867" s="138"/>
      <c r="E867" s="267"/>
      <c r="F867" s="262"/>
      <c r="G867" s="41" t="str">
        <f>VLOOKUP(C867,'[2]Acha Air Sales Price List'!$B$1:$D$65536,3,FALSE)</f>
        <v>Exchange rate :</v>
      </c>
      <c r="H867" s="21">
        <f>ROUND(IF(ISBLANK(C867),0,VLOOKUP(C867,'[2]Acha Air Sales Price List'!$B$1:$X$65536,12,FALSE)*$M$14),2)</f>
        <v>0</v>
      </c>
      <c r="I867" s="22">
        <f t="shared" si="18"/>
        <v>0</v>
      </c>
      <c r="J867" s="14"/>
    </row>
    <row r="868" spans="1:10" ht="35.1" hidden="1" customHeight="1">
      <c r="A868" s="13"/>
      <c r="B868" s="1"/>
      <c r="C868" s="36"/>
      <c r="D868" s="138"/>
      <c r="E868" s="267"/>
      <c r="F868" s="262"/>
      <c r="G868" s="41" t="str">
        <f>VLOOKUP(C868,'[2]Acha Air Sales Price List'!$B$1:$D$65536,3,FALSE)</f>
        <v>Exchange rate :</v>
      </c>
      <c r="H868" s="21">
        <f>ROUND(IF(ISBLANK(C868),0,VLOOKUP(C868,'[2]Acha Air Sales Price List'!$B$1:$X$65536,12,FALSE)*$M$14),2)</f>
        <v>0</v>
      </c>
      <c r="I868" s="22">
        <f t="shared" si="18"/>
        <v>0</v>
      </c>
      <c r="J868" s="14"/>
    </row>
    <row r="869" spans="1:10" ht="35.1" hidden="1" customHeight="1">
      <c r="A869" s="13"/>
      <c r="B869" s="1"/>
      <c r="C869" s="36"/>
      <c r="D869" s="138"/>
      <c r="E869" s="267"/>
      <c r="F869" s="262"/>
      <c r="G869" s="41" t="str">
        <f>VLOOKUP(C869,'[2]Acha Air Sales Price List'!$B$1:$D$65536,3,FALSE)</f>
        <v>Exchange rate :</v>
      </c>
      <c r="H869" s="21">
        <f>ROUND(IF(ISBLANK(C869),0,VLOOKUP(C869,'[2]Acha Air Sales Price List'!$B$1:$X$65536,12,FALSE)*$M$14),2)</f>
        <v>0</v>
      </c>
      <c r="I869" s="22">
        <f t="shared" si="18"/>
        <v>0</v>
      </c>
      <c r="J869" s="14"/>
    </row>
    <row r="870" spans="1:10" ht="35.1" hidden="1" customHeight="1">
      <c r="A870" s="13"/>
      <c r="B870" s="1"/>
      <c r="C870" s="36"/>
      <c r="D870" s="138"/>
      <c r="E870" s="267"/>
      <c r="F870" s="262"/>
      <c r="G870" s="41" t="str">
        <f>VLOOKUP(C870,'[2]Acha Air Sales Price List'!$B$1:$D$65536,3,FALSE)</f>
        <v>Exchange rate :</v>
      </c>
      <c r="H870" s="21">
        <f>ROUND(IF(ISBLANK(C870),0,VLOOKUP(C870,'[2]Acha Air Sales Price List'!$B$1:$X$65536,12,FALSE)*$M$14),2)</f>
        <v>0</v>
      </c>
      <c r="I870" s="22">
        <f t="shared" si="18"/>
        <v>0</v>
      </c>
      <c r="J870" s="14"/>
    </row>
    <row r="871" spans="1:10" ht="35.1" hidden="1" customHeight="1">
      <c r="A871" s="13"/>
      <c r="B871" s="1"/>
      <c r="C871" s="36"/>
      <c r="D871" s="138"/>
      <c r="E871" s="267"/>
      <c r="F871" s="262"/>
      <c r="G871" s="41" t="str">
        <f>VLOOKUP(C871,'[2]Acha Air Sales Price List'!$B$1:$D$65536,3,FALSE)</f>
        <v>Exchange rate :</v>
      </c>
      <c r="H871" s="21">
        <f>ROUND(IF(ISBLANK(C871),0,VLOOKUP(C871,'[2]Acha Air Sales Price List'!$B$1:$X$65536,12,FALSE)*$M$14),2)</f>
        <v>0</v>
      </c>
      <c r="I871" s="22">
        <f t="shared" si="18"/>
        <v>0</v>
      </c>
      <c r="J871" s="14"/>
    </row>
    <row r="872" spans="1:10" ht="35.1" hidden="1" customHeight="1">
      <c r="A872" s="13"/>
      <c r="B872" s="1"/>
      <c r="C872" s="36"/>
      <c r="D872" s="138"/>
      <c r="E872" s="267"/>
      <c r="F872" s="262"/>
      <c r="G872" s="41" t="str">
        <f>VLOOKUP(C872,'[2]Acha Air Sales Price List'!$B$1:$D$65536,3,FALSE)</f>
        <v>Exchange rate :</v>
      </c>
      <c r="H872" s="21">
        <f>ROUND(IF(ISBLANK(C872),0,VLOOKUP(C872,'[2]Acha Air Sales Price List'!$B$1:$X$65536,12,FALSE)*$M$14),2)</f>
        <v>0</v>
      </c>
      <c r="I872" s="22">
        <f t="shared" si="18"/>
        <v>0</v>
      </c>
      <c r="J872" s="14"/>
    </row>
    <row r="873" spans="1:10" ht="35.1" hidden="1" customHeight="1">
      <c r="A873" s="13"/>
      <c r="B873" s="1"/>
      <c r="C873" s="36"/>
      <c r="D873" s="138"/>
      <c r="E873" s="267"/>
      <c r="F873" s="262"/>
      <c r="G873" s="41" t="str">
        <f>VLOOKUP(C873,'[2]Acha Air Sales Price List'!$B$1:$D$65536,3,FALSE)</f>
        <v>Exchange rate :</v>
      </c>
      <c r="H873" s="21">
        <f>ROUND(IF(ISBLANK(C873),0,VLOOKUP(C873,'[2]Acha Air Sales Price List'!$B$1:$X$65536,12,FALSE)*$M$14),2)</f>
        <v>0</v>
      </c>
      <c r="I873" s="22">
        <f t="shared" si="18"/>
        <v>0</v>
      </c>
      <c r="J873" s="14"/>
    </row>
    <row r="874" spans="1:10" ht="35.1" hidden="1" customHeight="1">
      <c r="A874" s="13"/>
      <c r="B874" s="1"/>
      <c r="C874" s="36"/>
      <c r="D874" s="138"/>
      <c r="E874" s="267"/>
      <c r="F874" s="262"/>
      <c r="G874" s="41" t="str">
        <f>VLOOKUP(C874,'[2]Acha Air Sales Price List'!$B$1:$D$65536,3,FALSE)</f>
        <v>Exchange rate :</v>
      </c>
      <c r="H874" s="21">
        <f>ROUND(IF(ISBLANK(C874),0,VLOOKUP(C874,'[2]Acha Air Sales Price List'!$B$1:$X$65536,12,FALSE)*$M$14),2)</f>
        <v>0</v>
      </c>
      <c r="I874" s="22">
        <f t="shared" si="18"/>
        <v>0</v>
      </c>
      <c r="J874" s="14"/>
    </row>
    <row r="875" spans="1:10" ht="35.1" hidden="1" customHeight="1">
      <c r="A875" s="13"/>
      <c r="B875" s="1"/>
      <c r="C875" s="36"/>
      <c r="D875" s="138"/>
      <c r="E875" s="267"/>
      <c r="F875" s="262"/>
      <c r="G875" s="41" t="str">
        <f>VLOOKUP(C875,'[2]Acha Air Sales Price List'!$B$1:$D$65536,3,FALSE)</f>
        <v>Exchange rate :</v>
      </c>
      <c r="H875" s="21">
        <f>ROUND(IF(ISBLANK(C875),0,VLOOKUP(C875,'[2]Acha Air Sales Price List'!$B$1:$X$65536,12,FALSE)*$M$14),2)</f>
        <v>0</v>
      </c>
      <c r="I875" s="22">
        <f t="shared" si="18"/>
        <v>0</v>
      </c>
      <c r="J875" s="14"/>
    </row>
    <row r="876" spans="1:10" ht="35.1" hidden="1" customHeight="1">
      <c r="A876" s="13"/>
      <c r="B876" s="1"/>
      <c r="C876" s="36"/>
      <c r="D876" s="138"/>
      <c r="E876" s="267"/>
      <c r="F876" s="262"/>
      <c r="G876" s="41" t="str">
        <f>VLOOKUP(C876,'[2]Acha Air Sales Price List'!$B$1:$D$65536,3,FALSE)</f>
        <v>Exchange rate :</v>
      </c>
      <c r="H876" s="21">
        <f>ROUND(IF(ISBLANK(C876),0,VLOOKUP(C876,'[2]Acha Air Sales Price List'!$B$1:$X$65536,12,FALSE)*$M$14),2)</f>
        <v>0</v>
      </c>
      <c r="I876" s="22">
        <f t="shared" si="18"/>
        <v>0</v>
      </c>
      <c r="J876" s="14"/>
    </row>
    <row r="877" spans="1:10" ht="35.1" hidden="1" customHeight="1">
      <c r="A877" s="13"/>
      <c r="B877" s="1"/>
      <c r="C877" s="36"/>
      <c r="D877" s="138"/>
      <c r="E877" s="267"/>
      <c r="F877" s="262"/>
      <c r="G877" s="41" t="str">
        <f>VLOOKUP(C877,'[2]Acha Air Sales Price List'!$B$1:$D$65536,3,FALSE)</f>
        <v>Exchange rate :</v>
      </c>
      <c r="H877" s="21">
        <f>ROUND(IF(ISBLANK(C877),0,VLOOKUP(C877,'[2]Acha Air Sales Price List'!$B$1:$X$65536,12,FALSE)*$M$14),2)</f>
        <v>0</v>
      </c>
      <c r="I877" s="22">
        <f t="shared" si="18"/>
        <v>0</v>
      </c>
      <c r="J877" s="14"/>
    </row>
    <row r="878" spans="1:10" ht="35.1" hidden="1" customHeight="1">
      <c r="A878" s="13"/>
      <c r="B878" s="1"/>
      <c r="C878" s="36"/>
      <c r="D878" s="138"/>
      <c r="E878" s="267"/>
      <c r="F878" s="262"/>
      <c r="G878" s="41" t="str">
        <f>VLOOKUP(C878,'[2]Acha Air Sales Price List'!$B$1:$D$65536,3,FALSE)</f>
        <v>Exchange rate :</v>
      </c>
      <c r="H878" s="21">
        <f>ROUND(IF(ISBLANK(C878),0,VLOOKUP(C878,'[2]Acha Air Sales Price List'!$B$1:$X$65536,12,FALSE)*$M$14),2)</f>
        <v>0</v>
      </c>
      <c r="I878" s="22">
        <f t="shared" si="18"/>
        <v>0</v>
      </c>
      <c r="J878" s="14"/>
    </row>
    <row r="879" spans="1:10" ht="35.1" hidden="1" customHeight="1">
      <c r="A879" s="13"/>
      <c r="B879" s="1"/>
      <c r="C879" s="36"/>
      <c r="D879" s="138"/>
      <c r="E879" s="267"/>
      <c r="F879" s="262"/>
      <c r="G879" s="41" t="str">
        <f>VLOOKUP(C879,'[2]Acha Air Sales Price List'!$B$1:$D$65536,3,FALSE)</f>
        <v>Exchange rate :</v>
      </c>
      <c r="H879" s="21">
        <f>ROUND(IF(ISBLANK(C879),0,VLOOKUP(C879,'[2]Acha Air Sales Price List'!$B$1:$X$65536,12,FALSE)*$M$14),2)</f>
        <v>0</v>
      </c>
      <c r="I879" s="22">
        <f t="shared" si="18"/>
        <v>0</v>
      </c>
      <c r="J879" s="14"/>
    </row>
    <row r="880" spans="1:10" ht="35.1" hidden="1" customHeight="1">
      <c r="A880" s="13"/>
      <c r="B880" s="1"/>
      <c r="C880" s="36"/>
      <c r="D880" s="138"/>
      <c r="E880" s="267"/>
      <c r="F880" s="262"/>
      <c r="G880" s="41" t="str">
        <f>VLOOKUP(C880,'[2]Acha Air Sales Price List'!$B$1:$D$65536,3,FALSE)</f>
        <v>Exchange rate :</v>
      </c>
      <c r="H880" s="21">
        <f>ROUND(IF(ISBLANK(C880),0,VLOOKUP(C880,'[2]Acha Air Sales Price List'!$B$1:$X$65536,12,FALSE)*$M$14),2)</f>
        <v>0</v>
      </c>
      <c r="I880" s="22">
        <f t="shared" si="18"/>
        <v>0</v>
      </c>
      <c r="J880" s="14"/>
    </row>
    <row r="881" spans="1:10" ht="35.1" hidden="1" customHeight="1">
      <c r="A881" s="13"/>
      <c r="B881" s="1"/>
      <c r="C881" s="36"/>
      <c r="D881" s="138"/>
      <c r="E881" s="267"/>
      <c r="F881" s="262"/>
      <c r="G881" s="41" t="str">
        <f>VLOOKUP(C881,'[2]Acha Air Sales Price List'!$B$1:$D$65536,3,FALSE)</f>
        <v>Exchange rate :</v>
      </c>
      <c r="H881" s="21">
        <f>ROUND(IF(ISBLANK(C881),0,VLOOKUP(C881,'[2]Acha Air Sales Price List'!$B$1:$X$65536,12,FALSE)*$M$14),2)</f>
        <v>0</v>
      </c>
      <c r="I881" s="22">
        <f t="shared" si="18"/>
        <v>0</v>
      </c>
      <c r="J881" s="14"/>
    </row>
    <row r="882" spans="1:10" ht="35.1" hidden="1" customHeight="1">
      <c r="A882" s="13"/>
      <c r="B882" s="1"/>
      <c r="C882" s="36"/>
      <c r="D882" s="138"/>
      <c r="E882" s="267"/>
      <c r="F882" s="262"/>
      <c r="G882" s="41" t="str">
        <f>VLOOKUP(C882,'[2]Acha Air Sales Price List'!$B$1:$D$65536,3,FALSE)</f>
        <v>Exchange rate :</v>
      </c>
      <c r="H882" s="21">
        <f>ROUND(IF(ISBLANK(C882),0,VLOOKUP(C882,'[2]Acha Air Sales Price List'!$B$1:$X$65536,12,FALSE)*$M$14),2)</f>
        <v>0</v>
      </c>
      <c r="I882" s="22">
        <f t="shared" si="18"/>
        <v>0</v>
      </c>
      <c r="J882" s="14"/>
    </row>
    <row r="883" spans="1:10" ht="35.1" hidden="1" customHeight="1">
      <c r="A883" s="13"/>
      <c r="B883" s="1"/>
      <c r="C883" s="36"/>
      <c r="D883" s="138"/>
      <c r="E883" s="267"/>
      <c r="F883" s="262"/>
      <c r="G883" s="41" t="str">
        <f>VLOOKUP(C883,'[2]Acha Air Sales Price List'!$B$1:$D$65536,3,FALSE)</f>
        <v>Exchange rate :</v>
      </c>
      <c r="H883" s="21">
        <f>ROUND(IF(ISBLANK(C883),0,VLOOKUP(C883,'[2]Acha Air Sales Price List'!$B$1:$X$65536,12,FALSE)*$M$14),2)</f>
        <v>0</v>
      </c>
      <c r="I883" s="22">
        <f t="shared" si="18"/>
        <v>0</v>
      </c>
      <c r="J883" s="14"/>
    </row>
    <row r="884" spans="1:10" ht="35.1" hidden="1" customHeight="1">
      <c r="A884" s="13"/>
      <c r="B884" s="1"/>
      <c r="C884" s="36"/>
      <c r="D884" s="138"/>
      <c r="E884" s="267"/>
      <c r="F884" s="262"/>
      <c r="G884" s="41" t="str">
        <f>VLOOKUP(C884,'[2]Acha Air Sales Price List'!$B$1:$D$65536,3,FALSE)</f>
        <v>Exchange rate :</v>
      </c>
      <c r="H884" s="21">
        <f>ROUND(IF(ISBLANK(C884),0,VLOOKUP(C884,'[2]Acha Air Sales Price List'!$B$1:$X$65536,12,FALSE)*$M$14),2)</f>
        <v>0</v>
      </c>
      <c r="I884" s="22">
        <f t="shared" si="18"/>
        <v>0</v>
      </c>
      <c r="J884" s="14"/>
    </row>
    <row r="885" spans="1:10" ht="35.1" hidden="1" customHeight="1">
      <c r="A885" s="13"/>
      <c r="B885" s="1"/>
      <c r="C885" s="36"/>
      <c r="D885" s="138"/>
      <c r="E885" s="267"/>
      <c r="F885" s="262"/>
      <c r="G885" s="41" t="str">
        <f>VLOOKUP(C885,'[2]Acha Air Sales Price List'!$B$1:$D$65536,3,FALSE)</f>
        <v>Exchange rate :</v>
      </c>
      <c r="H885" s="21">
        <f>ROUND(IF(ISBLANK(C885),0,VLOOKUP(C885,'[2]Acha Air Sales Price List'!$B$1:$X$65536,12,FALSE)*$M$14),2)</f>
        <v>0</v>
      </c>
      <c r="I885" s="22">
        <f t="shared" si="18"/>
        <v>0</v>
      </c>
      <c r="J885" s="14"/>
    </row>
    <row r="886" spans="1:10" ht="35.1" hidden="1" customHeight="1">
      <c r="A886" s="13"/>
      <c r="B886" s="1"/>
      <c r="C886" s="37"/>
      <c r="D886" s="119"/>
      <c r="E886" s="267"/>
      <c r="F886" s="262"/>
      <c r="G886" s="41" t="str">
        <f>VLOOKUP(C886,'[2]Acha Air Sales Price List'!$B$1:$D$65536,3,FALSE)</f>
        <v>Exchange rate :</v>
      </c>
      <c r="H886" s="21">
        <f>ROUND(IF(ISBLANK(C886),0,VLOOKUP(C886,'[2]Acha Air Sales Price List'!$B$1:$X$65536,12,FALSE)*$M$14),2)</f>
        <v>0</v>
      </c>
      <c r="I886" s="22">
        <f t="shared" si="18"/>
        <v>0</v>
      </c>
      <c r="J886" s="14"/>
    </row>
    <row r="887" spans="1:10" ht="35.1" hidden="1" customHeight="1">
      <c r="A887" s="13"/>
      <c r="B887" s="1"/>
      <c r="C887" s="36"/>
      <c r="D887" s="138"/>
      <c r="E887" s="267"/>
      <c r="F887" s="262"/>
      <c r="G887" s="41" t="str">
        <f>VLOOKUP(C887,'[2]Acha Air Sales Price List'!$B$1:$D$65536,3,FALSE)</f>
        <v>Exchange rate :</v>
      </c>
      <c r="H887" s="21">
        <f>ROUND(IF(ISBLANK(C887),0,VLOOKUP(C887,'[2]Acha Air Sales Price List'!$B$1:$X$65536,12,FALSE)*$M$14),2)</f>
        <v>0</v>
      </c>
      <c r="I887" s="22">
        <f t="shared" si="18"/>
        <v>0</v>
      </c>
      <c r="J887" s="14"/>
    </row>
    <row r="888" spans="1:10" ht="35.1" hidden="1" customHeight="1">
      <c r="A888" s="13"/>
      <c r="B888" s="1"/>
      <c r="C888" s="36"/>
      <c r="D888" s="138"/>
      <c r="E888" s="267"/>
      <c r="F888" s="262"/>
      <c r="G888" s="41" t="str">
        <f>VLOOKUP(C888,'[2]Acha Air Sales Price List'!$B$1:$D$65536,3,FALSE)</f>
        <v>Exchange rate :</v>
      </c>
      <c r="H888" s="21">
        <f>ROUND(IF(ISBLANK(C888),0,VLOOKUP(C888,'[2]Acha Air Sales Price List'!$B$1:$X$65536,12,FALSE)*$M$14),2)</f>
        <v>0</v>
      </c>
      <c r="I888" s="22">
        <f t="shared" si="18"/>
        <v>0</v>
      </c>
      <c r="J888" s="14"/>
    </row>
    <row r="889" spans="1:10" ht="35.1" hidden="1" customHeight="1">
      <c r="A889" s="13"/>
      <c r="B889" s="1"/>
      <c r="C889" s="36"/>
      <c r="D889" s="138"/>
      <c r="E889" s="267"/>
      <c r="F889" s="262"/>
      <c r="G889" s="41" t="str">
        <f>VLOOKUP(C889,'[2]Acha Air Sales Price List'!$B$1:$D$65536,3,FALSE)</f>
        <v>Exchange rate :</v>
      </c>
      <c r="H889" s="21">
        <f>ROUND(IF(ISBLANK(C889),0,VLOOKUP(C889,'[2]Acha Air Sales Price List'!$B$1:$X$65536,12,FALSE)*$M$14),2)</f>
        <v>0</v>
      </c>
      <c r="I889" s="22">
        <f t="shared" si="18"/>
        <v>0</v>
      </c>
      <c r="J889" s="14"/>
    </row>
    <row r="890" spans="1:10" ht="35.1" hidden="1" customHeight="1">
      <c r="A890" s="13"/>
      <c r="B890" s="1"/>
      <c r="C890" s="36"/>
      <c r="D890" s="138"/>
      <c r="E890" s="267"/>
      <c r="F890" s="262"/>
      <c r="G890" s="41" t="str">
        <f>VLOOKUP(C890,'[2]Acha Air Sales Price List'!$B$1:$D$65536,3,FALSE)</f>
        <v>Exchange rate :</v>
      </c>
      <c r="H890" s="21">
        <f>ROUND(IF(ISBLANK(C890),0,VLOOKUP(C890,'[2]Acha Air Sales Price List'!$B$1:$X$65536,12,FALSE)*$M$14),2)</f>
        <v>0</v>
      </c>
      <c r="I890" s="22">
        <f t="shared" si="18"/>
        <v>0</v>
      </c>
      <c r="J890" s="14"/>
    </row>
    <row r="891" spans="1:10" ht="35.1" hidden="1" customHeight="1">
      <c r="A891" s="13"/>
      <c r="B891" s="1"/>
      <c r="C891" s="36"/>
      <c r="D891" s="138"/>
      <c r="E891" s="267"/>
      <c r="F891" s="262"/>
      <c r="G891" s="41" t="str">
        <f>VLOOKUP(C891,'[2]Acha Air Sales Price List'!$B$1:$D$65536,3,FALSE)</f>
        <v>Exchange rate :</v>
      </c>
      <c r="H891" s="21">
        <f>ROUND(IF(ISBLANK(C891),0,VLOOKUP(C891,'[2]Acha Air Sales Price List'!$B$1:$X$65536,12,FALSE)*$M$14),2)</f>
        <v>0</v>
      </c>
      <c r="I891" s="22">
        <f t="shared" si="18"/>
        <v>0</v>
      </c>
      <c r="J891" s="14"/>
    </row>
    <row r="892" spans="1:10" ht="35.1" hidden="1" customHeight="1">
      <c r="A892" s="13"/>
      <c r="B892" s="1"/>
      <c r="C892" s="36"/>
      <c r="D892" s="138"/>
      <c r="E892" s="267"/>
      <c r="F892" s="262"/>
      <c r="G892" s="41" t="str">
        <f>VLOOKUP(C892,'[2]Acha Air Sales Price List'!$B$1:$D$65536,3,FALSE)</f>
        <v>Exchange rate :</v>
      </c>
      <c r="H892" s="21">
        <f>ROUND(IF(ISBLANK(C892),0,VLOOKUP(C892,'[2]Acha Air Sales Price List'!$B$1:$X$65536,12,FALSE)*$M$14),2)</f>
        <v>0</v>
      </c>
      <c r="I892" s="22">
        <f t="shared" si="18"/>
        <v>0</v>
      </c>
      <c r="J892" s="14"/>
    </row>
    <row r="893" spans="1:10" ht="35.1" hidden="1" customHeight="1">
      <c r="A893" s="13"/>
      <c r="B893" s="1"/>
      <c r="C893" s="36"/>
      <c r="D893" s="138"/>
      <c r="E893" s="267"/>
      <c r="F893" s="262"/>
      <c r="G893" s="41" t="str">
        <f>VLOOKUP(C893,'[2]Acha Air Sales Price List'!$B$1:$D$65536,3,FALSE)</f>
        <v>Exchange rate :</v>
      </c>
      <c r="H893" s="21">
        <f>ROUND(IF(ISBLANK(C893),0,VLOOKUP(C893,'[2]Acha Air Sales Price List'!$B$1:$X$65536,12,FALSE)*$M$14),2)</f>
        <v>0</v>
      </c>
      <c r="I893" s="22">
        <f t="shared" si="18"/>
        <v>0</v>
      </c>
      <c r="J893" s="14"/>
    </row>
    <row r="894" spans="1:10" ht="35.1" hidden="1" customHeight="1">
      <c r="A894" s="13"/>
      <c r="B894" s="1"/>
      <c r="C894" s="36"/>
      <c r="D894" s="138"/>
      <c r="E894" s="267"/>
      <c r="F894" s="262"/>
      <c r="G894" s="41" t="str">
        <f>VLOOKUP(C894,'[2]Acha Air Sales Price List'!$B$1:$D$65536,3,FALSE)</f>
        <v>Exchange rate :</v>
      </c>
      <c r="H894" s="21">
        <f>ROUND(IF(ISBLANK(C894),0,VLOOKUP(C894,'[2]Acha Air Sales Price List'!$B$1:$X$65536,12,FALSE)*$M$14),2)</f>
        <v>0</v>
      </c>
      <c r="I894" s="22">
        <f t="shared" si="18"/>
        <v>0</v>
      </c>
      <c r="J894" s="14"/>
    </row>
    <row r="895" spans="1:10" ht="35.1" hidden="1" customHeight="1">
      <c r="A895" s="13"/>
      <c r="B895" s="1"/>
      <c r="C895" s="36"/>
      <c r="D895" s="138"/>
      <c r="E895" s="267"/>
      <c r="F895" s="262"/>
      <c r="G895" s="41" t="str">
        <f>VLOOKUP(C895,'[2]Acha Air Sales Price List'!$B$1:$D$65536,3,FALSE)</f>
        <v>Exchange rate :</v>
      </c>
      <c r="H895" s="21">
        <f>ROUND(IF(ISBLANK(C895),0,VLOOKUP(C895,'[2]Acha Air Sales Price List'!$B$1:$X$65536,12,FALSE)*$M$14),2)</f>
        <v>0</v>
      </c>
      <c r="I895" s="22">
        <f t="shared" si="18"/>
        <v>0</v>
      </c>
      <c r="J895" s="14"/>
    </row>
    <row r="896" spans="1:10" ht="35.1" hidden="1" customHeight="1">
      <c r="A896" s="13"/>
      <c r="B896" s="1"/>
      <c r="C896" s="36"/>
      <c r="D896" s="138"/>
      <c r="E896" s="267"/>
      <c r="F896" s="262"/>
      <c r="G896" s="41" t="str">
        <f>VLOOKUP(C896,'[2]Acha Air Sales Price List'!$B$1:$D$65536,3,FALSE)</f>
        <v>Exchange rate :</v>
      </c>
      <c r="H896" s="21">
        <f>ROUND(IF(ISBLANK(C896),0,VLOOKUP(C896,'[2]Acha Air Sales Price List'!$B$1:$X$65536,12,FALSE)*$M$14),2)</f>
        <v>0</v>
      </c>
      <c r="I896" s="22">
        <f t="shared" si="18"/>
        <v>0</v>
      </c>
      <c r="J896" s="14"/>
    </row>
    <row r="897" spans="1:10" ht="35.1" hidden="1" customHeight="1">
      <c r="A897" s="13"/>
      <c r="B897" s="1"/>
      <c r="C897" s="36"/>
      <c r="D897" s="138"/>
      <c r="E897" s="267"/>
      <c r="F897" s="262"/>
      <c r="G897" s="41" t="str">
        <f>VLOOKUP(C897,'[2]Acha Air Sales Price List'!$B$1:$D$65536,3,FALSE)</f>
        <v>Exchange rate :</v>
      </c>
      <c r="H897" s="21">
        <f>ROUND(IF(ISBLANK(C897),0,VLOOKUP(C897,'[2]Acha Air Sales Price List'!$B$1:$X$65536,12,FALSE)*$M$14),2)</f>
        <v>0</v>
      </c>
      <c r="I897" s="22">
        <f t="shared" si="18"/>
        <v>0</v>
      </c>
      <c r="J897" s="14"/>
    </row>
    <row r="898" spans="1:10" ht="35.1" hidden="1" customHeight="1">
      <c r="A898" s="13"/>
      <c r="B898" s="1"/>
      <c r="C898" s="36"/>
      <c r="D898" s="138"/>
      <c r="E898" s="267"/>
      <c r="F898" s="262"/>
      <c r="G898" s="41" t="str">
        <f>VLOOKUP(C898,'[2]Acha Air Sales Price List'!$B$1:$D$65536,3,FALSE)</f>
        <v>Exchange rate :</v>
      </c>
      <c r="H898" s="21">
        <f>ROUND(IF(ISBLANK(C898),0,VLOOKUP(C898,'[2]Acha Air Sales Price List'!$B$1:$X$65536,12,FALSE)*$M$14),2)</f>
        <v>0</v>
      </c>
      <c r="I898" s="22">
        <f t="shared" si="18"/>
        <v>0</v>
      </c>
      <c r="J898" s="14"/>
    </row>
    <row r="899" spans="1:10" ht="35.1" hidden="1" customHeight="1">
      <c r="A899" s="13"/>
      <c r="B899" s="1"/>
      <c r="C899" s="36"/>
      <c r="D899" s="138"/>
      <c r="E899" s="267"/>
      <c r="F899" s="262"/>
      <c r="G899" s="41" t="str">
        <f>VLOOKUP(C899,'[2]Acha Air Sales Price List'!$B$1:$D$65536,3,FALSE)</f>
        <v>Exchange rate :</v>
      </c>
      <c r="H899" s="21">
        <f>ROUND(IF(ISBLANK(C899),0,VLOOKUP(C899,'[2]Acha Air Sales Price List'!$B$1:$X$65536,12,FALSE)*$M$14),2)</f>
        <v>0</v>
      </c>
      <c r="I899" s="22">
        <f t="shared" si="18"/>
        <v>0</v>
      </c>
      <c r="J899" s="14"/>
    </row>
    <row r="900" spans="1:10" ht="35.1" hidden="1" customHeight="1">
      <c r="A900" s="13"/>
      <c r="B900" s="1"/>
      <c r="C900" s="36"/>
      <c r="D900" s="138"/>
      <c r="E900" s="267"/>
      <c r="F900" s="262"/>
      <c r="G900" s="41" t="str">
        <f>VLOOKUP(C900,'[2]Acha Air Sales Price List'!$B$1:$D$65536,3,FALSE)</f>
        <v>Exchange rate :</v>
      </c>
      <c r="H900" s="21">
        <f>ROUND(IF(ISBLANK(C900),0,VLOOKUP(C900,'[2]Acha Air Sales Price List'!$B$1:$X$65536,12,FALSE)*$M$14),2)</f>
        <v>0</v>
      </c>
      <c r="I900" s="22">
        <f t="shared" si="18"/>
        <v>0</v>
      </c>
      <c r="J900" s="14"/>
    </row>
    <row r="901" spans="1:10" ht="35.1" hidden="1" customHeight="1">
      <c r="A901" s="13"/>
      <c r="B901" s="1"/>
      <c r="C901" s="36"/>
      <c r="D901" s="138"/>
      <c r="E901" s="267"/>
      <c r="F901" s="262"/>
      <c r="G901" s="41" t="str">
        <f>VLOOKUP(C901,'[2]Acha Air Sales Price List'!$B$1:$D$65536,3,FALSE)</f>
        <v>Exchange rate :</v>
      </c>
      <c r="H901" s="21">
        <f>ROUND(IF(ISBLANK(C901),0,VLOOKUP(C901,'[2]Acha Air Sales Price List'!$B$1:$X$65536,12,FALSE)*$M$14),2)</f>
        <v>0</v>
      </c>
      <c r="I901" s="22">
        <f t="shared" si="18"/>
        <v>0</v>
      </c>
      <c r="J901" s="14"/>
    </row>
    <row r="902" spans="1:10" ht="35.1" hidden="1" customHeight="1">
      <c r="A902" s="13"/>
      <c r="B902" s="1"/>
      <c r="C902" s="36"/>
      <c r="D902" s="138"/>
      <c r="E902" s="267"/>
      <c r="F902" s="262"/>
      <c r="G902" s="41" t="str">
        <f>VLOOKUP(C902,'[2]Acha Air Sales Price List'!$B$1:$D$65536,3,FALSE)</f>
        <v>Exchange rate :</v>
      </c>
      <c r="H902" s="21">
        <f>ROUND(IF(ISBLANK(C902),0,VLOOKUP(C902,'[2]Acha Air Sales Price List'!$B$1:$X$65536,12,FALSE)*$M$14),2)</f>
        <v>0</v>
      </c>
      <c r="I902" s="22">
        <f t="shared" si="18"/>
        <v>0</v>
      </c>
      <c r="J902" s="14"/>
    </row>
    <row r="903" spans="1:10" ht="35.1" hidden="1" customHeight="1">
      <c r="A903" s="13"/>
      <c r="B903" s="1"/>
      <c r="C903" s="36"/>
      <c r="D903" s="138"/>
      <c r="E903" s="267"/>
      <c r="F903" s="262"/>
      <c r="G903" s="41" t="str">
        <f>VLOOKUP(C903,'[2]Acha Air Sales Price List'!$B$1:$D$65536,3,FALSE)</f>
        <v>Exchange rate :</v>
      </c>
      <c r="H903" s="21">
        <f>ROUND(IF(ISBLANK(C903),0,VLOOKUP(C903,'[2]Acha Air Sales Price List'!$B$1:$X$65536,12,FALSE)*$M$14),2)</f>
        <v>0</v>
      </c>
      <c r="I903" s="22">
        <f t="shared" si="18"/>
        <v>0</v>
      </c>
      <c r="J903" s="14"/>
    </row>
    <row r="904" spans="1:10" ht="35.1" hidden="1" customHeight="1">
      <c r="A904" s="13"/>
      <c r="B904" s="1"/>
      <c r="C904" s="36"/>
      <c r="D904" s="138"/>
      <c r="E904" s="267"/>
      <c r="F904" s="262"/>
      <c r="G904" s="41" t="str">
        <f>VLOOKUP(C904,'[2]Acha Air Sales Price List'!$B$1:$D$65536,3,FALSE)</f>
        <v>Exchange rate :</v>
      </c>
      <c r="H904" s="21">
        <f>ROUND(IF(ISBLANK(C904),0,VLOOKUP(C904,'[2]Acha Air Sales Price List'!$B$1:$X$65536,12,FALSE)*$M$14),2)</f>
        <v>0</v>
      </c>
      <c r="I904" s="22">
        <f t="shared" si="18"/>
        <v>0</v>
      </c>
      <c r="J904" s="14"/>
    </row>
    <row r="905" spans="1:10" ht="35.1" hidden="1" customHeight="1">
      <c r="A905" s="13"/>
      <c r="B905" s="1"/>
      <c r="C905" s="36"/>
      <c r="D905" s="138"/>
      <c r="E905" s="267"/>
      <c r="F905" s="262"/>
      <c r="G905" s="41" t="str">
        <f>VLOOKUP(C905,'[2]Acha Air Sales Price List'!$B$1:$D$65536,3,FALSE)</f>
        <v>Exchange rate :</v>
      </c>
      <c r="H905" s="21">
        <f>ROUND(IF(ISBLANK(C905),0,VLOOKUP(C905,'[2]Acha Air Sales Price List'!$B$1:$X$65536,12,FALSE)*$M$14),2)</f>
        <v>0</v>
      </c>
      <c r="I905" s="22">
        <f t="shared" si="18"/>
        <v>0</v>
      </c>
      <c r="J905" s="14"/>
    </row>
    <row r="906" spans="1:10" ht="35.1" hidden="1" customHeight="1">
      <c r="A906" s="13"/>
      <c r="B906" s="1"/>
      <c r="C906" s="36"/>
      <c r="D906" s="138"/>
      <c r="E906" s="267"/>
      <c r="F906" s="262"/>
      <c r="G906" s="41" t="str">
        <f>VLOOKUP(C906,'[2]Acha Air Sales Price List'!$B$1:$D$65536,3,FALSE)</f>
        <v>Exchange rate :</v>
      </c>
      <c r="H906" s="21">
        <f>ROUND(IF(ISBLANK(C906),0,VLOOKUP(C906,'[2]Acha Air Sales Price List'!$B$1:$X$65536,12,FALSE)*$M$14),2)</f>
        <v>0</v>
      </c>
      <c r="I906" s="22">
        <f t="shared" si="18"/>
        <v>0</v>
      </c>
      <c r="J906" s="14"/>
    </row>
    <row r="907" spans="1:10" ht="35.1" hidden="1" customHeight="1">
      <c r="A907" s="13"/>
      <c r="B907" s="1"/>
      <c r="C907" s="36"/>
      <c r="D907" s="138"/>
      <c r="E907" s="267"/>
      <c r="F907" s="262"/>
      <c r="G907" s="41" t="str">
        <f>VLOOKUP(C907,'[2]Acha Air Sales Price List'!$B$1:$D$65536,3,FALSE)</f>
        <v>Exchange rate :</v>
      </c>
      <c r="H907" s="21">
        <f>ROUND(IF(ISBLANK(C907),0,VLOOKUP(C907,'[2]Acha Air Sales Price List'!$B$1:$X$65536,12,FALSE)*$M$14),2)</f>
        <v>0</v>
      </c>
      <c r="I907" s="22">
        <f t="shared" ref="I907:I937" si="19">ROUND(IF(ISNUMBER(B907), H907*B907, 0),5)</f>
        <v>0</v>
      </c>
      <c r="J907" s="14"/>
    </row>
    <row r="908" spans="1:10" ht="35.1" hidden="1" customHeight="1">
      <c r="A908" s="13"/>
      <c r="B908" s="1"/>
      <c r="C908" s="36"/>
      <c r="D908" s="138"/>
      <c r="E908" s="267"/>
      <c r="F908" s="262"/>
      <c r="G908" s="41" t="str">
        <f>VLOOKUP(C908,'[2]Acha Air Sales Price List'!$B$1:$D$65536,3,FALSE)</f>
        <v>Exchange rate :</v>
      </c>
      <c r="H908" s="21">
        <f>ROUND(IF(ISBLANK(C908),0,VLOOKUP(C908,'[2]Acha Air Sales Price List'!$B$1:$X$65536,12,FALSE)*$M$14),2)</f>
        <v>0</v>
      </c>
      <c r="I908" s="22">
        <f t="shared" si="19"/>
        <v>0</v>
      </c>
      <c r="J908" s="14"/>
    </row>
    <row r="909" spans="1:10" ht="35.1" hidden="1" customHeight="1">
      <c r="A909" s="13"/>
      <c r="B909" s="1"/>
      <c r="C909" s="36"/>
      <c r="D909" s="138"/>
      <c r="E909" s="267"/>
      <c r="F909" s="262"/>
      <c r="G909" s="41" t="str">
        <f>VLOOKUP(C909,'[2]Acha Air Sales Price List'!$B$1:$D$65536,3,FALSE)</f>
        <v>Exchange rate :</v>
      </c>
      <c r="H909" s="21">
        <f>ROUND(IF(ISBLANK(C909),0,VLOOKUP(C909,'[2]Acha Air Sales Price List'!$B$1:$X$65536,12,FALSE)*$M$14),2)</f>
        <v>0</v>
      </c>
      <c r="I909" s="22">
        <f t="shared" si="19"/>
        <v>0</v>
      </c>
      <c r="J909" s="14"/>
    </row>
    <row r="910" spans="1:10" ht="35.1" hidden="1" customHeight="1">
      <c r="A910" s="13"/>
      <c r="B910" s="1"/>
      <c r="C910" s="37"/>
      <c r="D910" s="119"/>
      <c r="E910" s="267"/>
      <c r="F910" s="262"/>
      <c r="G910" s="41" t="str">
        <f>VLOOKUP(C910,'[2]Acha Air Sales Price List'!$B$1:$D$65536,3,FALSE)</f>
        <v>Exchange rate :</v>
      </c>
      <c r="H910" s="21">
        <f>ROUND(IF(ISBLANK(C910),0,VLOOKUP(C910,'[2]Acha Air Sales Price List'!$B$1:$X$65536,12,FALSE)*$M$14),2)</f>
        <v>0</v>
      </c>
      <c r="I910" s="22">
        <f t="shared" si="19"/>
        <v>0</v>
      </c>
      <c r="J910" s="14"/>
    </row>
    <row r="911" spans="1:10" ht="35.1" hidden="1" customHeight="1">
      <c r="A911" s="13"/>
      <c r="B911" s="1"/>
      <c r="C911" s="36"/>
      <c r="D911" s="138"/>
      <c r="E911" s="267"/>
      <c r="F911" s="262"/>
      <c r="G911" s="41" t="str">
        <f>VLOOKUP(C911,'[2]Acha Air Sales Price List'!$B$1:$D$65536,3,FALSE)</f>
        <v>Exchange rate :</v>
      </c>
      <c r="H911" s="21">
        <f>ROUND(IF(ISBLANK(C911),0,VLOOKUP(C911,'[2]Acha Air Sales Price List'!$B$1:$X$65536,12,FALSE)*$M$14),2)</f>
        <v>0</v>
      </c>
      <c r="I911" s="22">
        <f t="shared" si="19"/>
        <v>0</v>
      </c>
      <c r="J911" s="14"/>
    </row>
    <row r="912" spans="1:10" ht="35.1" hidden="1" customHeight="1">
      <c r="A912" s="13"/>
      <c r="B912" s="1"/>
      <c r="C912" s="36"/>
      <c r="D912" s="138"/>
      <c r="E912" s="267"/>
      <c r="F912" s="262"/>
      <c r="G912" s="41" t="str">
        <f>VLOOKUP(C912,'[2]Acha Air Sales Price List'!$B$1:$D$65536,3,FALSE)</f>
        <v>Exchange rate :</v>
      </c>
      <c r="H912" s="21">
        <f>ROUND(IF(ISBLANK(C912),0,VLOOKUP(C912,'[2]Acha Air Sales Price List'!$B$1:$X$65536,12,FALSE)*$M$14),2)</f>
        <v>0</v>
      </c>
      <c r="I912" s="22">
        <f t="shared" si="19"/>
        <v>0</v>
      </c>
      <c r="J912" s="14"/>
    </row>
    <row r="913" spans="1:10" ht="35.1" hidden="1" customHeight="1">
      <c r="A913" s="13"/>
      <c r="B913" s="1"/>
      <c r="C913" s="36"/>
      <c r="D913" s="138"/>
      <c r="E913" s="267"/>
      <c r="F913" s="262"/>
      <c r="G913" s="41" t="str">
        <f>VLOOKUP(C913,'[2]Acha Air Sales Price List'!$B$1:$D$65536,3,FALSE)</f>
        <v>Exchange rate :</v>
      </c>
      <c r="H913" s="21">
        <f>ROUND(IF(ISBLANK(C913),0,VLOOKUP(C913,'[2]Acha Air Sales Price List'!$B$1:$X$65536,12,FALSE)*$M$14),2)</f>
        <v>0</v>
      </c>
      <c r="I913" s="22">
        <f t="shared" si="19"/>
        <v>0</v>
      </c>
      <c r="J913" s="14"/>
    </row>
    <row r="914" spans="1:10" ht="35.1" hidden="1" customHeight="1">
      <c r="A914" s="13"/>
      <c r="B914" s="1"/>
      <c r="C914" s="36"/>
      <c r="D914" s="138"/>
      <c r="E914" s="267"/>
      <c r="F914" s="262"/>
      <c r="G914" s="41" t="str">
        <f>VLOOKUP(C914,'[2]Acha Air Sales Price List'!$B$1:$D$65536,3,FALSE)</f>
        <v>Exchange rate :</v>
      </c>
      <c r="H914" s="21">
        <f>ROUND(IF(ISBLANK(C914),0,VLOOKUP(C914,'[2]Acha Air Sales Price List'!$B$1:$X$65536,12,FALSE)*$M$14),2)</f>
        <v>0</v>
      </c>
      <c r="I914" s="22">
        <f t="shared" si="19"/>
        <v>0</v>
      </c>
      <c r="J914" s="14"/>
    </row>
    <row r="915" spans="1:10" ht="35.1" hidden="1" customHeight="1">
      <c r="A915" s="13"/>
      <c r="B915" s="1"/>
      <c r="C915" s="36"/>
      <c r="D915" s="138"/>
      <c r="E915" s="267"/>
      <c r="F915" s="262"/>
      <c r="G915" s="41" t="str">
        <f>VLOOKUP(C915,'[2]Acha Air Sales Price List'!$B$1:$D$65536,3,FALSE)</f>
        <v>Exchange rate :</v>
      </c>
      <c r="H915" s="21">
        <f>ROUND(IF(ISBLANK(C915),0,VLOOKUP(C915,'[2]Acha Air Sales Price List'!$B$1:$X$65536,12,FALSE)*$M$14),2)</f>
        <v>0</v>
      </c>
      <c r="I915" s="22">
        <f t="shared" si="19"/>
        <v>0</v>
      </c>
      <c r="J915" s="14"/>
    </row>
    <row r="916" spans="1:10" ht="35.1" hidden="1" customHeight="1">
      <c r="A916" s="13"/>
      <c r="B916" s="1"/>
      <c r="C916" s="36"/>
      <c r="D916" s="138"/>
      <c r="E916" s="267"/>
      <c r="F916" s="262"/>
      <c r="G916" s="41" t="str">
        <f>VLOOKUP(C916,'[2]Acha Air Sales Price List'!$B$1:$D$65536,3,FALSE)</f>
        <v>Exchange rate :</v>
      </c>
      <c r="H916" s="21">
        <f>ROUND(IF(ISBLANK(C916),0,VLOOKUP(C916,'[2]Acha Air Sales Price List'!$B$1:$X$65536,12,FALSE)*$M$14),2)</f>
        <v>0</v>
      </c>
      <c r="I916" s="22">
        <f t="shared" si="19"/>
        <v>0</v>
      </c>
      <c r="J916" s="14"/>
    </row>
    <row r="917" spans="1:10" ht="35.1" hidden="1" customHeight="1">
      <c r="A917" s="13"/>
      <c r="B917" s="1"/>
      <c r="C917" s="36"/>
      <c r="D917" s="138"/>
      <c r="E917" s="267"/>
      <c r="F917" s="262"/>
      <c r="G917" s="41" t="str">
        <f>VLOOKUP(C917,'[2]Acha Air Sales Price List'!$B$1:$D$65536,3,FALSE)</f>
        <v>Exchange rate :</v>
      </c>
      <c r="H917" s="21">
        <f>ROUND(IF(ISBLANK(C917),0,VLOOKUP(C917,'[2]Acha Air Sales Price List'!$B$1:$X$65536,12,FALSE)*$M$14),2)</f>
        <v>0</v>
      </c>
      <c r="I917" s="22">
        <f t="shared" si="19"/>
        <v>0</v>
      </c>
      <c r="J917" s="14"/>
    </row>
    <row r="918" spans="1:10" ht="35.1" hidden="1" customHeight="1">
      <c r="A918" s="13"/>
      <c r="B918" s="1"/>
      <c r="C918" s="36"/>
      <c r="D918" s="138"/>
      <c r="E918" s="267"/>
      <c r="F918" s="262"/>
      <c r="G918" s="41" t="str">
        <f>VLOOKUP(C918,'[2]Acha Air Sales Price List'!$B$1:$D$65536,3,FALSE)</f>
        <v>Exchange rate :</v>
      </c>
      <c r="H918" s="21">
        <f>ROUND(IF(ISBLANK(C918),0,VLOOKUP(C918,'[2]Acha Air Sales Price List'!$B$1:$X$65536,12,FALSE)*$M$14),2)</f>
        <v>0</v>
      </c>
      <c r="I918" s="22">
        <f t="shared" si="19"/>
        <v>0</v>
      </c>
      <c r="J918" s="14"/>
    </row>
    <row r="919" spans="1:10" ht="35.1" hidden="1" customHeight="1">
      <c r="A919" s="13"/>
      <c r="B919" s="1"/>
      <c r="C919" s="36"/>
      <c r="D919" s="138"/>
      <c r="E919" s="267"/>
      <c r="F919" s="262"/>
      <c r="G919" s="41" t="str">
        <f>VLOOKUP(C919,'[2]Acha Air Sales Price List'!$B$1:$D$65536,3,FALSE)</f>
        <v>Exchange rate :</v>
      </c>
      <c r="H919" s="21">
        <f>ROUND(IF(ISBLANK(C919),0,VLOOKUP(C919,'[2]Acha Air Sales Price List'!$B$1:$X$65536,12,FALSE)*$M$14),2)</f>
        <v>0</v>
      </c>
      <c r="I919" s="22">
        <f t="shared" si="19"/>
        <v>0</v>
      </c>
      <c r="J919" s="14"/>
    </row>
    <row r="920" spans="1:10" ht="35.1" hidden="1" customHeight="1">
      <c r="A920" s="13"/>
      <c r="B920" s="1"/>
      <c r="C920" s="36"/>
      <c r="D920" s="138"/>
      <c r="E920" s="267"/>
      <c r="F920" s="262"/>
      <c r="G920" s="41" t="str">
        <f>VLOOKUP(C920,'[2]Acha Air Sales Price List'!$B$1:$D$65536,3,FALSE)</f>
        <v>Exchange rate :</v>
      </c>
      <c r="H920" s="21">
        <f>ROUND(IF(ISBLANK(C920),0,VLOOKUP(C920,'[2]Acha Air Sales Price List'!$B$1:$X$65536,12,FALSE)*$M$14),2)</f>
        <v>0</v>
      </c>
      <c r="I920" s="22">
        <f t="shared" si="19"/>
        <v>0</v>
      </c>
      <c r="J920" s="14"/>
    </row>
    <row r="921" spans="1:10" ht="35.1" hidden="1" customHeight="1">
      <c r="A921" s="13"/>
      <c r="B921" s="1"/>
      <c r="C921" s="36"/>
      <c r="D921" s="138"/>
      <c r="E921" s="267"/>
      <c r="F921" s="262"/>
      <c r="G921" s="41" t="str">
        <f>VLOOKUP(C921,'[2]Acha Air Sales Price List'!$B$1:$D$65536,3,FALSE)</f>
        <v>Exchange rate :</v>
      </c>
      <c r="H921" s="21">
        <f>ROUND(IF(ISBLANK(C921),0,VLOOKUP(C921,'[2]Acha Air Sales Price List'!$B$1:$X$65536,12,FALSE)*$M$14),2)</f>
        <v>0</v>
      </c>
      <c r="I921" s="22">
        <f t="shared" si="19"/>
        <v>0</v>
      </c>
      <c r="J921" s="14"/>
    </row>
    <row r="922" spans="1:10" ht="35.1" hidden="1" customHeight="1">
      <c r="A922" s="13"/>
      <c r="B922" s="1"/>
      <c r="C922" s="36"/>
      <c r="D922" s="138"/>
      <c r="E922" s="267"/>
      <c r="F922" s="262"/>
      <c r="G922" s="41" t="str">
        <f>VLOOKUP(C922,'[2]Acha Air Sales Price List'!$B$1:$D$65536,3,FALSE)</f>
        <v>Exchange rate :</v>
      </c>
      <c r="H922" s="21">
        <f>ROUND(IF(ISBLANK(C922),0,VLOOKUP(C922,'[2]Acha Air Sales Price List'!$B$1:$X$65536,12,FALSE)*$M$14),2)</f>
        <v>0</v>
      </c>
      <c r="I922" s="22">
        <f t="shared" si="19"/>
        <v>0</v>
      </c>
      <c r="J922" s="14"/>
    </row>
    <row r="923" spans="1:10" ht="35.1" hidden="1" customHeight="1">
      <c r="A923" s="13"/>
      <c r="B923" s="1"/>
      <c r="C923" s="36"/>
      <c r="D923" s="138"/>
      <c r="E923" s="267"/>
      <c r="F923" s="262"/>
      <c r="G923" s="41" t="str">
        <f>VLOOKUP(C923,'[2]Acha Air Sales Price List'!$B$1:$D$65536,3,FALSE)</f>
        <v>Exchange rate :</v>
      </c>
      <c r="H923" s="21">
        <f>ROUND(IF(ISBLANK(C923),0,VLOOKUP(C923,'[2]Acha Air Sales Price List'!$B$1:$X$65536,12,FALSE)*$M$14),2)</f>
        <v>0</v>
      </c>
      <c r="I923" s="22">
        <f t="shared" si="19"/>
        <v>0</v>
      </c>
      <c r="J923" s="14"/>
    </row>
    <row r="924" spans="1:10" ht="35.1" hidden="1" customHeight="1">
      <c r="A924" s="13"/>
      <c r="B924" s="1"/>
      <c r="C924" s="36"/>
      <c r="D924" s="138"/>
      <c r="E924" s="267"/>
      <c r="F924" s="262"/>
      <c r="G924" s="41" t="str">
        <f>VLOOKUP(C924,'[2]Acha Air Sales Price List'!$B$1:$D$65536,3,FALSE)</f>
        <v>Exchange rate :</v>
      </c>
      <c r="H924" s="21">
        <f>ROUND(IF(ISBLANK(C924),0,VLOOKUP(C924,'[2]Acha Air Sales Price List'!$B$1:$X$65536,12,FALSE)*$M$14),2)</f>
        <v>0</v>
      </c>
      <c r="I924" s="22">
        <f t="shared" si="19"/>
        <v>0</v>
      </c>
      <c r="J924" s="14"/>
    </row>
    <row r="925" spans="1:10" ht="35.1" hidden="1" customHeight="1">
      <c r="A925" s="13"/>
      <c r="B925" s="1"/>
      <c r="C925" s="36"/>
      <c r="D925" s="138"/>
      <c r="E925" s="267"/>
      <c r="F925" s="262"/>
      <c r="G925" s="41" t="str">
        <f>VLOOKUP(C925,'[2]Acha Air Sales Price List'!$B$1:$D$65536,3,FALSE)</f>
        <v>Exchange rate :</v>
      </c>
      <c r="H925" s="21">
        <f>ROUND(IF(ISBLANK(C925),0,VLOOKUP(C925,'[2]Acha Air Sales Price List'!$B$1:$X$65536,12,FALSE)*$M$14),2)</f>
        <v>0</v>
      </c>
      <c r="I925" s="22">
        <f t="shared" si="19"/>
        <v>0</v>
      </c>
      <c r="J925" s="14"/>
    </row>
    <row r="926" spans="1:10" ht="35.1" hidden="1" customHeight="1">
      <c r="A926" s="13"/>
      <c r="B926" s="1"/>
      <c r="C926" s="36"/>
      <c r="D926" s="138"/>
      <c r="E926" s="267"/>
      <c r="F926" s="262"/>
      <c r="G926" s="41" t="str">
        <f>VLOOKUP(C926,'[2]Acha Air Sales Price List'!$B$1:$D$65536,3,FALSE)</f>
        <v>Exchange rate :</v>
      </c>
      <c r="H926" s="21">
        <f>ROUND(IF(ISBLANK(C926),0,VLOOKUP(C926,'[2]Acha Air Sales Price List'!$B$1:$X$65536,12,FALSE)*$M$14),2)</f>
        <v>0</v>
      </c>
      <c r="I926" s="22">
        <f t="shared" si="19"/>
        <v>0</v>
      </c>
      <c r="J926" s="14"/>
    </row>
    <row r="927" spans="1:10" ht="35.1" hidden="1" customHeight="1">
      <c r="A927" s="13"/>
      <c r="B927" s="1"/>
      <c r="C927" s="36"/>
      <c r="D927" s="138"/>
      <c r="E927" s="267"/>
      <c r="F927" s="262"/>
      <c r="G927" s="41" t="str">
        <f>VLOOKUP(C927,'[2]Acha Air Sales Price List'!$B$1:$D$65536,3,FALSE)</f>
        <v>Exchange rate :</v>
      </c>
      <c r="H927" s="21">
        <f>ROUND(IF(ISBLANK(C927),0,VLOOKUP(C927,'[2]Acha Air Sales Price List'!$B$1:$X$65536,12,FALSE)*$M$14),2)</f>
        <v>0</v>
      </c>
      <c r="I927" s="22">
        <f t="shared" si="19"/>
        <v>0</v>
      </c>
      <c r="J927" s="14"/>
    </row>
    <row r="928" spans="1:10" ht="35.1" hidden="1" customHeight="1">
      <c r="A928" s="13"/>
      <c r="B928" s="1"/>
      <c r="C928" s="36"/>
      <c r="D928" s="138"/>
      <c r="E928" s="267"/>
      <c r="F928" s="262"/>
      <c r="G928" s="41" t="str">
        <f>VLOOKUP(C928,'[2]Acha Air Sales Price List'!$B$1:$D$65536,3,FALSE)</f>
        <v>Exchange rate :</v>
      </c>
      <c r="H928" s="21">
        <f>ROUND(IF(ISBLANK(C928),0,VLOOKUP(C928,'[2]Acha Air Sales Price List'!$B$1:$X$65536,12,FALSE)*$M$14),2)</f>
        <v>0</v>
      </c>
      <c r="I928" s="22">
        <f t="shared" si="19"/>
        <v>0</v>
      </c>
      <c r="J928" s="14"/>
    </row>
    <row r="929" spans="1:10" ht="35.1" hidden="1" customHeight="1">
      <c r="A929" s="13"/>
      <c r="B929" s="1"/>
      <c r="C929" s="36"/>
      <c r="D929" s="138"/>
      <c r="E929" s="267"/>
      <c r="F929" s="262"/>
      <c r="G929" s="41" t="str">
        <f>VLOOKUP(C929,'[2]Acha Air Sales Price List'!$B$1:$D$65536,3,FALSE)</f>
        <v>Exchange rate :</v>
      </c>
      <c r="H929" s="21">
        <f>ROUND(IF(ISBLANK(C929),0,VLOOKUP(C929,'[2]Acha Air Sales Price List'!$B$1:$X$65536,12,FALSE)*$M$14),2)</f>
        <v>0</v>
      </c>
      <c r="I929" s="22">
        <f t="shared" si="19"/>
        <v>0</v>
      </c>
      <c r="J929" s="14"/>
    </row>
    <row r="930" spans="1:10" ht="35.1" hidden="1" customHeight="1">
      <c r="A930" s="13"/>
      <c r="B930" s="1"/>
      <c r="C930" s="36"/>
      <c r="D930" s="138"/>
      <c r="E930" s="267"/>
      <c r="F930" s="262"/>
      <c r="G930" s="41" t="str">
        <f>VLOOKUP(C930,'[2]Acha Air Sales Price List'!$B$1:$D$65536,3,FALSE)</f>
        <v>Exchange rate :</v>
      </c>
      <c r="H930" s="21">
        <f>ROUND(IF(ISBLANK(C930),0,VLOOKUP(C930,'[2]Acha Air Sales Price List'!$B$1:$X$65536,12,FALSE)*$M$14),2)</f>
        <v>0</v>
      </c>
      <c r="I930" s="22">
        <f t="shared" si="19"/>
        <v>0</v>
      </c>
      <c r="J930" s="14"/>
    </row>
    <row r="931" spans="1:10" ht="35.1" hidden="1" customHeight="1">
      <c r="A931" s="13"/>
      <c r="B931" s="1"/>
      <c r="C931" s="36"/>
      <c r="D931" s="138"/>
      <c r="E931" s="267"/>
      <c r="F931" s="262"/>
      <c r="G931" s="41" t="str">
        <f>VLOOKUP(C931,'[2]Acha Air Sales Price List'!$B$1:$D$65536,3,FALSE)</f>
        <v>Exchange rate :</v>
      </c>
      <c r="H931" s="21">
        <f>ROUND(IF(ISBLANK(C931),0,VLOOKUP(C931,'[2]Acha Air Sales Price List'!$B$1:$X$65536,12,FALSE)*$M$14),2)</f>
        <v>0</v>
      </c>
      <c r="I931" s="22">
        <f t="shared" si="19"/>
        <v>0</v>
      </c>
      <c r="J931" s="14"/>
    </row>
    <row r="932" spans="1:10" ht="35.1" hidden="1" customHeight="1">
      <c r="A932" s="13"/>
      <c r="B932" s="1"/>
      <c r="C932" s="36"/>
      <c r="D932" s="138"/>
      <c r="E932" s="267"/>
      <c r="F932" s="262"/>
      <c r="G932" s="41" t="str">
        <f>VLOOKUP(C932,'[2]Acha Air Sales Price List'!$B$1:$D$65536,3,FALSE)</f>
        <v>Exchange rate :</v>
      </c>
      <c r="H932" s="21">
        <f>ROUND(IF(ISBLANK(C932),0,VLOOKUP(C932,'[2]Acha Air Sales Price List'!$B$1:$X$65536,12,FALSE)*$M$14),2)</f>
        <v>0</v>
      </c>
      <c r="I932" s="22">
        <f t="shared" si="19"/>
        <v>0</v>
      </c>
      <c r="J932" s="14"/>
    </row>
    <row r="933" spans="1:10" ht="35.1" hidden="1" customHeight="1">
      <c r="A933" s="13"/>
      <c r="B933" s="1"/>
      <c r="C933" s="36"/>
      <c r="D933" s="138"/>
      <c r="E933" s="267"/>
      <c r="F933" s="262"/>
      <c r="G933" s="41" t="str">
        <f>VLOOKUP(C933,'[2]Acha Air Sales Price List'!$B$1:$D$65536,3,FALSE)</f>
        <v>Exchange rate :</v>
      </c>
      <c r="H933" s="21">
        <f>ROUND(IF(ISBLANK(C933),0,VLOOKUP(C933,'[2]Acha Air Sales Price List'!$B$1:$X$65536,12,FALSE)*$M$14),2)</f>
        <v>0</v>
      </c>
      <c r="I933" s="22">
        <f t="shared" si="19"/>
        <v>0</v>
      </c>
      <c r="J933" s="14"/>
    </row>
    <row r="934" spans="1:10" ht="35.1" hidden="1" customHeight="1">
      <c r="A934" s="13"/>
      <c r="B934" s="1"/>
      <c r="C934" s="36"/>
      <c r="D934" s="138"/>
      <c r="E934" s="267"/>
      <c r="F934" s="262"/>
      <c r="G934" s="41" t="str">
        <f>VLOOKUP(C934,'[2]Acha Air Sales Price List'!$B$1:$D$65536,3,FALSE)</f>
        <v>Exchange rate :</v>
      </c>
      <c r="H934" s="21">
        <f>ROUND(IF(ISBLANK(C934),0,VLOOKUP(C934,'[2]Acha Air Sales Price List'!$B$1:$X$65536,12,FALSE)*$M$14),2)</f>
        <v>0</v>
      </c>
      <c r="I934" s="22">
        <f t="shared" si="19"/>
        <v>0</v>
      </c>
      <c r="J934" s="14"/>
    </row>
    <row r="935" spans="1:10" ht="35.1" hidden="1" customHeight="1">
      <c r="A935" s="13"/>
      <c r="B935" s="1"/>
      <c r="C935" s="36"/>
      <c r="D935" s="138"/>
      <c r="E935" s="267"/>
      <c r="F935" s="262"/>
      <c r="G935" s="41" t="str">
        <f>VLOOKUP(C935,'[2]Acha Air Sales Price List'!$B$1:$D$65536,3,FALSE)</f>
        <v>Exchange rate :</v>
      </c>
      <c r="H935" s="21">
        <f>ROUND(IF(ISBLANK(C935),0,VLOOKUP(C935,'[2]Acha Air Sales Price List'!$B$1:$X$65536,12,FALSE)*$M$14),2)</f>
        <v>0</v>
      </c>
      <c r="I935" s="22">
        <f t="shared" si="19"/>
        <v>0</v>
      </c>
      <c r="J935" s="14"/>
    </row>
    <row r="936" spans="1:10" ht="35.1" hidden="1" customHeight="1">
      <c r="A936" s="13"/>
      <c r="B936" s="1"/>
      <c r="C936" s="36"/>
      <c r="D936" s="138"/>
      <c r="E936" s="267"/>
      <c r="F936" s="262"/>
      <c r="G936" s="41" t="str">
        <f>VLOOKUP(C936,'[2]Acha Air Sales Price List'!$B$1:$D$65536,3,FALSE)</f>
        <v>Exchange rate :</v>
      </c>
      <c r="H936" s="21">
        <f>ROUND(IF(ISBLANK(C936),0,VLOOKUP(C936,'[2]Acha Air Sales Price List'!$B$1:$X$65536,12,FALSE)*$M$14),2)</f>
        <v>0</v>
      </c>
      <c r="I936" s="22">
        <f t="shared" si="19"/>
        <v>0</v>
      </c>
      <c r="J936" s="14"/>
    </row>
    <row r="937" spans="1:10" ht="35.1" hidden="1" customHeight="1">
      <c r="A937" s="13"/>
      <c r="B937" s="1"/>
      <c r="C937" s="36"/>
      <c r="D937" s="138"/>
      <c r="E937" s="267"/>
      <c r="F937" s="262"/>
      <c r="G937" s="41" t="str">
        <f>VLOOKUP(C937,'[2]Acha Air Sales Price List'!$B$1:$D$65536,3,FALSE)</f>
        <v>Exchange rate :</v>
      </c>
      <c r="H937" s="21">
        <f>ROUND(IF(ISBLANK(C937),0,VLOOKUP(C937,'[2]Acha Air Sales Price List'!$B$1:$X$65536,12,FALSE)*$M$14),2)</f>
        <v>0</v>
      </c>
      <c r="I937" s="22">
        <f t="shared" si="19"/>
        <v>0</v>
      </c>
      <c r="J937" s="14"/>
    </row>
    <row r="938" spans="1:10" ht="35.1" hidden="1" customHeight="1">
      <c r="A938" s="13"/>
      <c r="B938" s="1"/>
      <c r="C938" s="37"/>
      <c r="D938" s="119"/>
      <c r="E938" s="267"/>
      <c r="F938" s="262"/>
      <c r="G938" s="41" t="str">
        <f>VLOOKUP(C938,'[2]Acha Air Sales Price List'!$B$1:$D$65536,3,FALSE)</f>
        <v>Exchange rate :</v>
      </c>
      <c r="H938" s="21">
        <f>ROUND(IF(ISBLANK(C938),0,VLOOKUP(C938,'[2]Acha Air Sales Price List'!$B$1:$X$65536,12,FALSE)*$M$14),2)</f>
        <v>0</v>
      </c>
      <c r="I938" s="22">
        <f>ROUND(IF(ISNUMBER(B938), H938*B938, 0),5)</f>
        <v>0</v>
      </c>
      <c r="J938" s="14"/>
    </row>
    <row r="939" spans="1:10" ht="35.1" hidden="1" customHeight="1">
      <c r="A939" s="13"/>
      <c r="B939" s="1"/>
      <c r="C939" s="36"/>
      <c r="D939" s="138"/>
      <c r="E939" s="267"/>
      <c r="F939" s="262"/>
      <c r="G939" s="41" t="str">
        <f>VLOOKUP(C939,'[2]Acha Air Sales Price List'!$B$1:$D$65536,3,FALSE)</f>
        <v>Exchange rate :</v>
      </c>
      <c r="H939" s="21">
        <f>ROUND(IF(ISBLANK(C939),0,VLOOKUP(C939,'[2]Acha Air Sales Price List'!$B$1:$X$65536,12,FALSE)*$M$14),2)</f>
        <v>0</v>
      </c>
      <c r="I939" s="22">
        <f t="shared" ref="I939:I1001" si="20">ROUND(IF(ISNUMBER(B939), H939*B939, 0),5)</f>
        <v>0</v>
      </c>
      <c r="J939" s="14"/>
    </row>
    <row r="940" spans="1:10" ht="35.1" hidden="1" customHeight="1">
      <c r="A940" s="13"/>
      <c r="B940" s="1"/>
      <c r="C940" s="36"/>
      <c r="D940" s="138"/>
      <c r="E940" s="267"/>
      <c r="F940" s="262"/>
      <c r="G940" s="41" t="str">
        <f>VLOOKUP(C940,'[2]Acha Air Sales Price List'!$B$1:$D$65536,3,FALSE)</f>
        <v>Exchange rate :</v>
      </c>
      <c r="H940" s="21">
        <f>ROUND(IF(ISBLANK(C940),0,VLOOKUP(C940,'[2]Acha Air Sales Price List'!$B$1:$X$65536,12,FALSE)*$M$14),2)</f>
        <v>0</v>
      </c>
      <c r="I940" s="22">
        <f t="shared" si="20"/>
        <v>0</v>
      </c>
      <c r="J940" s="14"/>
    </row>
    <row r="941" spans="1:10" ht="35.1" hidden="1" customHeight="1">
      <c r="A941" s="13"/>
      <c r="B941" s="1"/>
      <c r="C941" s="36"/>
      <c r="D941" s="138"/>
      <c r="E941" s="267"/>
      <c r="F941" s="262"/>
      <c r="G941" s="41" t="str">
        <f>VLOOKUP(C941,'[2]Acha Air Sales Price List'!$B$1:$D$65536,3,FALSE)</f>
        <v>Exchange rate :</v>
      </c>
      <c r="H941" s="21">
        <f>ROUND(IF(ISBLANK(C941),0,VLOOKUP(C941,'[2]Acha Air Sales Price List'!$B$1:$X$65536,12,FALSE)*$M$14),2)</f>
        <v>0</v>
      </c>
      <c r="I941" s="22">
        <f t="shared" si="20"/>
        <v>0</v>
      </c>
      <c r="J941" s="14"/>
    </row>
    <row r="942" spans="1:10" ht="35.1" hidden="1" customHeight="1">
      <c r="A942" s="13"/>
      <c r="B942" s="1"/>
      <c r="C942" s="36"/>
      <c r="D942" s="138"/>
      <c r="E942" s="267"/>
      <c r="F942" s="262"/>
      <c r="G942" s="41" t="str">
        <f>VLOOKUP(C942,'[2]Acha Air Sales Price List'!$B$1:$D$65536,3,FALSE)</f>
        <v>Exchange rate :</v>
      </c>
      <c r="H942" s="21">
        <f>ROUND(IF(ISBLANK(C942),0,VLOOKUP(C942,'[2]Acha Air Sales Price List'!$B$1:$X$65536,12,FALSE)*$M$14),2)</f>
        <v>0</v>
      </c>
      <c r="I942" s="22">
        <f t="shared" si="20"/>
        <v>0</v>
      </c>
      <c r="J942" s="14"/>
    </row>
    <row r="943" spans="1:10" ht="35.1" hidden="1" customHeight="1">
      <c r="A943" s="13"/>
      <c r="B943" s="1"/>
      <c r="C943" s="36"/>
      <c r="D943" s="138"/>
      <c r="E943" s="267"/>
      <c r="F943" s="262"/>
      <c r="G943" s="41" t="str">
        <f>VLOOKUP(C943,'[2]Acha Air Sales Price List'!$B$1:$D$65536,3,FALSE)</f>
        <v>Exchange rate :</v>
      </c>
      <c r="H943" s="21">
        <f>ROUND(IF(ISBLANK(C943),0,VLOOKUP(C943,'[2]Acha Air Sales Price List'!$B$1:$X$65536,12,FALSE)*$M$14),2)</f>
        <v>0</v>
      </c>
      <c r="I943" s="22">
        <f t="shared" si="20"/>
        <v>0</v>
      </c>
      <c r="J943" s="14"/>
    </row>
    <row r="944" spans="1:10" ht="35.1" hidden="1" customHeight="1">
      <c r="A944" s="13"/>
      <c r="B944" s="1"/>
      <c r="C944" s="36"/>
      <c r="D944" s="138"/>
      <c r="E944" s="267"/>
      <c r="F944" s="262"/>
      <c r="G944" s="41" t="str">
        <f>VLOOKUP(C944,'[2]Acha Air Sales Price List'!$B$1:$D$65536,3,FALSE)</f>
        <v>Exchange rate :</v>
      </c>
      <c r="H944" s="21">
        <f>ROUND(IF(ISBLANK(C944),0,VLOOKUP(C944,'[2]Acha Air Sales Price List'!$B$1:$X$65536,12,FALSE)*$M$14),2)</f>
        <v>0</v>
      </c>
      <c r="I944" s="22">
        <f t="shared" si="20"/>
        <v>0</v>
      </c>
      <c r="J944" s="14"/>
    </row>
    <row r="945" spans="1:10" ht="35.1" hidden="1" customHeight="1">
      <c r="A945" s="13"/>
      <c r="B945" s="1"/>
      <c r="C945" s="36"/>
      <c r="D945" s="138"/>
      <c r="E945" s="267"/>
      <c r="F945" s="262"/>
      <c r="G945" s="41" t="str">
        <f>VLOOKUP(C945,'[2]Acha Air Sales Price List'!$B$1:$D$65536,3,FALSE)</f>
        <v>Exchange rate :</v>
      </c>
      <c r="H945" s="21">
        <f>ROUND(IF(ISBLANK(C945),0,VLOOKUP(C945,'[2]Acha Air Sales Price List'!$B$1:$X$65536,12,FALSE)*$M$14),2)</f>
        <v>0</v>
      </c>
      <c r="I945" s="22">
        <f t="shared" si="20"/>
        <v>0</v>
      </c>
      <c r="J945" s="14"/>
    </row>
    <row r="946" spans="1:10" ht="35.1" hidden="1" customHeight="1">
      <c r="A946" s="13"/>
      <c r="B946" s="1"/>
      <c r="C946" s="36"/>
      <c r="D946" s="138"/>
      <c r="E946" s="267"/>
      <c r="F946" s="262"/>
      <c r="G946" s="41" t="str">
        <f>VLOOKUP(C946,'[2]Acha Air Sales Price List'!$B$1:$D$65536,3,FALSE)</f>
        <v>Exchange rate :</v>
      </c>
      <c r="H946" s="21">
        <f>ROUND(IF(ISBLANK(C946),0,VLOOKUP(C946,'[2]Acha Air Sales Price List'!$B$1:$X$65536,12,FALSE)*$M$14),2)</f>
        <v>0</v>
      </c>
      <c r="I946" s="22">
        <f t="shared" si="20"/>
        <v>0</v>
      </c>
      <c r="J946" s="14"/>
    </row>
    <row r="947" spans="1:10" ht="35.1" hidden="1" customHeight="1">
      <c r="A947" s="13"/>
      <c r="B947" s="1"/>
      <c r="C947" s="36"/>
      <c r="D947" s="138"/>
      <c r="E947" s="267"/>
      <c r="F947" s="262"/>
      <c r="G947" s="41" t="str">
        <f>VLOOKUP(C947,'[2]Acha Air Sales Price List'!$B$1:$D$65536,3,FALSE)</f>
        <v>Exchange rate :</v>
      </c>
      <c r="H947" s="21">
        <f>ROUND(IF(ISBLANK(C947),0,VLOOKUP(C947,'[2]Acha Air Sales Price List'!$B$1:$X$65536,12,FALSE)*$M$14),2)</f>
        <v>0</v>
      </c>
      <c r="I947" s="22">
        <f t="shared" si="20"/>
        <v>0</v>
      </c>
      <c r="J947" s="14"/>
    </row>
    <row r="948" spans="1:10" ht="35.1" hidden="1" customHeight="1">
      <c r="A948" s="13"/>
      <c r="B948" s="1"/>
      <c r="C948" s="36"/>
      <c r="D948" s="138"/>
      <c r="E948" s="267"/>
      <c r="F948" s="262"/>
      <c r="G948" s="41" t="str">
        <f>VLOOKUP(C948,'[2]Acha Air Sales Price List'!$B$1:$D$65536,3,FALSE)</f>
        <v>Exchange rate :</v>
      </c>
      <c r="H948" s="21">
        <f>ROUND(IF(ISBLANK(C948),0,VLOOKUP(C948,'[2]Acha Air Sales Price List'!$B$1:$X$65536,12,FALSE)*$M$14),2)</f>
        <v>0</v>
      </c>
      <c r="I948" s="22">
        <f t="shared" si="20"/>
        <v>0</v>
      </c>
      <c r="J948" s="14"/>
    </row>
    <row r="949" spans="1:10" ht="35.1" hidden="1" customHeight="1">
      <c r="A949" s="13"/>
      <c r="B949" s="1"/>
      <c r="C949" s="36"/>
      <c r="D949" s="138"/>
      <c r="E949" s="267"/>
      <c r="F949" s="262"/>
      <c r="G949" s="41" t="str">
        <f>VLOOKUP(C949,'[2]Acha Air Sales Price List'!$B$1:$D$65536,3,FALSE)</f>
        <v>Exchange rate :</v>
      </c>
      <c r="H949" s="21">
        <f>ROUND(IF(ISBLANK(C949),0,VLOOKUP(C949,'[2]Acha Air Sales Price List'!$B$1:$X$65536,12,FALSE)*$M$14),2)</f>
        <v>0</v>
      </c>
      <c r="I949" s="22">
        <f t="shared" si="20"/>
        <v>0</v>
      </c>
      <c r="J949" s="14"/>
    </row>
    <row r="950" spans="1:10" ht="35.1" hidden="1" customHeight="1">
      <c r="A950" s="13"/>
      <c r="B950" s="1"/>
      <c r="C950" s="36"/>
      <c r="D950" s="138"/>
      <c r="E950" s="267"/>
      <c r="F950" s="262"/>
      <c r="G950" s="41" t="str">
        <f>VLOOKUP(C950,'[2]Acha Air Sales Price List'!$B$1:$D$65536,3,FALSE)</f>
        <v>Exchange rate :</v>
      </c>
      <c r="H950" s="21">
        <f>ROUND(IF(ISBLANK(C950),0,VLOOKUP(C950,'[2]Acha Air Sales Price List'!$B$1:$X$65536,12,FALSE)*$M$14),2)</f>
        <v>0</v>
      </c>
      <c r="I950" s="22">
        <f t="shared" si="20"/>
        <v>0</v>
      </c>
      <c r="J950" s="14"/>
    </row>
    <row r="951" spans="1:10" ht="35.1" hidden="1" customHeight="1">
      <c r="A951" s="13"/>
      <c r="B951" s="1"/>
      <c r="C951" s="36"/>
      <c r="D951" s="138"/>
      <c r="E951" s="267"/>
      <c r="F951" s="262"/>
      <c r="G951" s="41" t="str">
        <f>VLOOKUP(C951,'[2]Acha Air Sales Price List'!$B$1:$D$65536,3,FALSE)</f>
        <v>Exchange rate :</v>
      </c>
      <c r="H951" s="21">
        <f>ROUND(IF(ISBLANK(C951),0,VLOOKUP(C951,'[2]Acha Air Sales Price List'!$B$1:$X$65536,12,FALSE)*$M$14),2)</f>
        <v>0</v>
      </c>
      <c r="I951" s="22">
        <f t="shared" si="20"/>
        <v>0</v>
      </c>
      <c r="J951" s="14"/>
    </row>
    <row r="952" spans="1:10" ht="35.1" hidden="1" customHeight="1">
      <c r="A952" s="13"/>
      <c r="B952" s="1"/>
      <c r="C952" s="36"/>
      <c r="D952" s="138"/>
      <c r="E952" s="267"/>
      <c r="F952" s="262"/>
      <c r="G952" s="41" t="str">
        <f>VLOOKUP(C952,'[2]Acha Air Sales Price List'!$B$1:$D$65536,3,FALSE)</f>
        <v>Exchange rate :</v>
      </c>
      <c r="H952" s="21">
        <f>ROUND(IF(ISBLANK(C952),0,VLOOKUP(C952,'[2]Acha Air Sales Price List'!$B$1:$X$65536,12,FALSE)*$M$14),2)</f>
        <v>0</v>
      </c>
      <c r="I952" s="22">
        <f t="shared" si="20"/>
        <v>0</v>
      </c>
      <c r="J952" s="14"/>
    </row>
    <row r="953" spans="1:10" ht="35.1" hidden="1" customHeight="1">
      <c r="A953" s="13"/>
      <c r="B953" s="1"/>
      <c r="C953" s="36"/>
      <c r="D953" s="138"/>
      <c r="E953" s="267"/>
      <c r="F953" s="262"/>
      <c r="G953" s="41" t="str">
        <f>VLOOKUP(C953,'[2]Acha Air Sales Price List'!$B$1:$D$65536,3,FALSE)</f>
        <v>Exchange rate :</v>
      </c>
      <c r="H953" s="21">
        <f>ROUND(IF(ISBLANK(C953),0,VLOOKUP(C953,'[2]Acha Air Sales Price List'!$B$1:$X$65536,12,FALSE)*$M$14),2)</f>
        <v>0</v>
      </c>
      <c r="I953" s="22">
        <f t="shared" si="20"/>
        <v>0</v>
      </c>
      <c r="J953" s="14"/>
    </row>
    <row r="954" spans="1:10" ht="35.1" hidden="1" customHeight="1">
      <c r="A954" s="13"/>
      <c r="B954" s="1"/>
      <c r="C954" s="36"/>
      <c r="D954" s="138"/>
      <c r="E954" s="267"/>
      <c r="F954" s="262"/>
      <c r="G954" s="41" t="str">
        <f>VLOOKUP(C954,'[2]Acha Air Sales Price List'!$B$1:$D$65536,3,FALSE)</f>
        <v>Exchange rate :</v>
      </c>
      <c r="H954" s="21">
        <f>ROUND(IF(ISBLANK(C954),0,VLOOKUP(C954,'[2]Acha Air Sales Price List'!$B$1:$X$65536,12,FALSE)*$M$14),2)</f>
        <v>0</v>
      </c>
      <c r="I954" s="22">
        <f t="shared" si="20"/>
        <v>0</v>
      </c>
      <c r="J954" s="14"/>
    </row>
    <row r="955" spans="1:10" ht="35.1" hidden="1" customHeight="1">
      <c r="A955" s="13"/>
      <c r="B955" s="1"/>
      <c r="C955" s="36"/>
      <c r="D955" s="138"/>
      <c r="E955" s="267"/>
      <c r="F955" s="262"/>
      <c r="G955" s="41" t="str">
        <f>VLOOKUP(C955,'[2]Acha Air Sales Price List'!$B$1:$D$65536,3,FALSE)</f>
        <v>Exchange rate :</v>
      </c>
      <c r="H955" s="21">
        <f>ROUND(IF(ISBLANK(C955),0,VLOOKUP(C955,'[2]Acha Air Sales Price List'!$B$1:$X$65536,12,FALSE)*$M$14),2)</f>
        <v>0</v>
      </c>
      <c r="I955" s="22">
        <f t="shared" si="20"/>
        <v>0</v>
      </c>
      <c r="J955" s="14"/>
    </row>
    <row r="956" spans="1:10" ht="35.1" hidden="1" customHeight="1">
      <c r="A956" s="13"/>
      <c r="B956" s="1"/>
      <c r="C956" s="36"/>
      <c r="D956" s="138"/>
      <c r="E956" s="267"/>
      <c r="F956" s="262"/>
      <c r="G956" s="41" t="str">
        <f>VLOOKUP(C956,'[2]Acha Air Sales Price List'!$B$1:$D$65536,3,FALSE)</f>
        <v>Exchange rate :</v>
      </c>
      <c r="H956" s="21">
        <f>ROUND(IF(ISBLANK(C956),0,VLOOKUP(C956,'[2]Acha Air Sales Price List'!$B$1:$X$65536,12,FALSE)*$M$14),2)</f>
        <v>0</v>
      </c>
      <c r="I956" s="22">
        <f t="shared" si="20"/>
        <v>0</v>
      </c>
      <c r="J956" s="14"/>
    </row>
    <row r="957" spans="1:10" ht="35.1" hidden="1" customHeight="1">
      <c r="A957" s="13"/>
      <c r="B957" s="1"/>
      <c r="C957" s="36"/>
      <c r="D957" s="138"/>
      <c r="E957" s="267"/>
      <c r="F957" s="262"/>
      <c r="G957" s="41" t="str">
        <f>VLOOKUP(C957,'[2]Acha Air Sales Price List'!$B$1:$D$65536,3,FALSE)</f>
        <v>Exchange rate :</v>
      </c>
      <c r="H957" s="21">
        <f>ROUND(IF(ISBLANK(C957),0,VLOOKUP(C957,'[2]Acha Air Sales Price List'!$B$1:$X$65536,12,FALSE)*$M$14),2)</f>
        <v>0</v>
      </c>
      <c r="I957" s="22">
        <f t="shared" si="20"/>
        <v>0</v>
      </c>
      <c r="J957" s="14"/>
    </row>
    <row r="958" spans="1:10" ht="35.1" hidden="1" customHeight="1">
      <c r="A958" s="13"/>
      <c r="B958" s="1"/>
      <c r="C958" s="36"/>
      <c r="D958" s="138"/>
      <c r="E958" s="267"/>
      <c r="F958" s="262"/>
      <c r="G958" s="41" t="str">
        <f>VLOOKUP(C958,'[2]Acha Air Sales Price List'!$B$1:$D$65536,3,FALSE)</f>
        <v>Exchange rate :</v>
      </c>
      <c r="H958" s="21">
        <f>ROUND(IF(ISBLANK(C958),0,VLOOKUP(C958,'[2]Acha Air Sales Price List'!$B$1:$X$65536,12,FALSE)*$M$14),2)</f>
        <v>0</v>
      </c>
      <c r="I958" s="22">
        <f t="shared" si="20"/>
        <v>0</v>
      </c>
      <c r="J958" s="14"/>
    </row>
    <row r="959" spans="1:10" ht="35.1" hidden="1" customHeight="1">
      <c r="A959" s="13"/>
      <c r="B959" s="1"/>
      <c r="C959" s="36"/>
      <c r="D959" s="138"/>
      <c r="E959" s="267"/>
      <c r="F959" s="262"/>
      <c r="G959" s="41" t="str">
        <f>VLOOKUP(C959,'[2]Acha Air Sales Price List'!$B$1:$D$65536,3,FALSE)</f>
        <v>Exchange rate :</v>
      </c>
      <c r="H959" s="21">
        <f>ROUND(IF(ISBLANK(C959),0,VLOOKUP(C959,'[2]Acha Air Sales Price List'!$B$1:$X$65536,12,FALSE)*$M$14),2)</f>
        <v>0</v>
      </c>
      <c r="I959" s="22">
        <f t="shared" si="20"/>
        <v>0</v>
      </c>
      <c r="J959" s="14"/>
    </row>
    <row r="960" spans="1:10" ht="35.1" hidden="1" customHeight="1">
      <c r="A960" s="13"/>
      <c r="B960" s="1"/>
      <c r="C960" s="36"/>
      <c r="D960" s="138"/>
      <c r="E960" s="267"/>
      <c r="F960" s="262"/>
      <c r="G960" s="41" t="str">
        <f>VLOOKUP(C960,'[2]Acha Air Sales Price List'!$B$1:$D$65536,3,FALSE)</f>
        <v>Exchange rate :</v>
      </c>
      <c r="H960" s="21">
        <f>ROUND(IF(ISBLANK(C960),0,VLOOKUP(C960,'[2]Acha Air Sales Price List'!$B$1:$X$65536,12,FALSE)*$M$14),2)</f>
        <v>0</v>
      </c>
      <c r="I960" s="22">
        <f t="shared" si="20"/>
        <v>0</v>
      </c>
      <c r="J960" s="14"/>
    </row>
    <row r="961" spans="1:10" ht="35.1" hidden="1" customHeight="1">
      <c r="A961" s="13"/>
      <c r="B961" s="1"/>
      <c r="C961" s="36"/>
      <c r="D961" s="138"/>
      <c r="E961" s="267"/>
      <c r="F961" s="262"/>
      <c r="G961" s="41" t="str">
        <f>VLOOKUP(C961,'[2]Acha Air Sales Price List'!$B$1:$D$65536,3,FALSE)</f>
        <v>Exchange rate :</v>
      </c>
      <c r="H961" s="21">
        <f>ROUND(IF(ISBLANK(C961),0,VLOOKUP(C961,'[2]Acha Air Sales Price List'!$B$1:$X$65536,12,FALSE)*$M$14),2)</f>
        <v>0</v>
      </c>
      <c r="I961" s="22">
        <f t="shared" si="20"/>
        <v>0</v>
      </c>
      <c r="J961" s="14"/>
    </row>
    <row r="962" spans="1:10" ht="35.1" hidden="1" customHeight="1">
      <c r="A962" s="13"/>
      <c r="B962" s="1"/>
      <c r="C962" s="36"/>
      <c r="D962" s="138"/>
      <c r="E962" s="267"/>
      <c r="F962" s="262"/>
      <c r="G962" s="41" t="str">
        <f>VLOOKUP(C962,'[2]Acha Air Sales Price List'!$B$1:$D$65536,3,FALSE)</f>
        <v>Exchange rate :</v>
      </c>
      <c r="H962" s="21">
        <f>ROUND(IF(ISBLANK(C962),0,VLOOKUP(C962,'[2]Acha Air Sales Price List'!$B$1:$X$65536,12,FALSE)*$M$14),2)</f>
        <v>0</v>
      </c>
      <c r="I962" s="22">
        <f t="shared" si="20"/>
        <v>0</v>
      </c>
      <c r="J962" s="14"/>
    </row>
    <row r="963" spans="1:10" ht="35.1" hidden="1" customHeight="1">
      <c r="A963" s="13"/>
      <c r="B963" s="1"/>
      <c r="C963" s="36"/>
      <c r="D963" s="138"/>
      <c r="E963" s="267"/>
      <c r="F963" s="262"/>
      <c r="G963" s="41" t="str">
        <f>VLOOKUP(C963,'[2]Acha Air Sales Price List'!$B$1:$D$65536,3,FALSE)</f>
        <v>Exchange rate :</v>
      </c>
      <c r="H963" s="21">
        <f>ROUND(IF(ISBLANK(C963),0,VLOOKUP(C963,'[2]Acha Air Sales Price List'!$B$1:$X$65536,12,FALSE)*$M$14),2)</f>
        <v>0</v>
      </c>
      <c r="I963" s="22">
        <f t="shared" si="20"/>
        <v>0</v>
      </c>
      <c r="J963" s="14"/>
    </row>
    <row r="964" spans="1:10" ht="35.1" hidden="1" customHeight="1">
      <c r="A964" s="13"/>
      <c r="B964" s="1"/>
      <c r="C964" s="36"/>
      <c r="D964" s="138"/>
      <c r="E964" s="267"/>
      <c r="F964" s="262"/>
      <c r="G964" s="41" t="str">
        <f>VLOOKUP(C964,'[2]Acha Air Sales Price List'!$B$1:$D$65536,3,FALSE)</f>
        <v>Exchange rate :</v>
      </c>
      <c r="H964" s="21">
        <f>ROUND(IF(ISBLANK(C964),0,VLOOKUP(C964,'[2]Acha Air Sales Price List'!$B$1:$X$65536,12,FALSE)*$M$14),2)</f>
        <v>0</v>
      </c>
      <c r="I964" s="22">
        <f t="shared" si="20"/>
        <v>0</v>
      </c>
      <c r="J964" s="14"/>
    </row>
    <row r="965" spans="1:10" ht="35.1" hidden="1" customHeight="1">
      <c r="A965" s="13"/>
      <c r="B965" s="1"/>
      <c r="C965" s="36"/>
      <c r="D965" s="138"/>
      <c r="E965" s="267"/>
      <c r="F965" s="262"/>
      <c r="G965" s="41" t="str">
        <f>VLOOKUP(C965,'[2]Acha Air Sales Price List'!$B$1:$D$65536,3,FALSE)</f>
        <v>Exchange rate :</v>
      </c>
      <c r="H965" s="21">
        <f>ROUND(IF(ISBLANK(C965),0,VLOOKUP(C965,'[2]Acha Air Sales Price List'!$B$1:$X$65536,12,FALSE)*$M$14),2)</f>
        <v>0</v>
      </c>
      <c r="I965" s="22">
        <f t="shared" si="20"/>
        <v>0</v>
      </c>
      <c r="J965" s="14"/>
    </row>
    <row r="966" spans="1:10" ht="35.1" hidden="1" customHeight="1">
      <c r="A966" s="13"/>
      <c r="B966" s="1"/>
      <c r="C966" s="36"/>
      <c r="D966" s="138"/>
      <c r="E966" s="267"/>
      <c r="F966" s="262"/>
      <c r="G966" s="41" t="str">
        <f>VLOOKUP(C966,'[2]Acha Air Sales Price List'!$B$1:$D$65536,3,FALSE)</f>
        <v>Exchange rate :</v>
      </c>
      <c r="H966" s="21">
        <f>ROUND(IF(ISBLANK(C966),0,VLOOKUP(C966,'[2]Acha Air Sales Price List'!$B$1:$X$65536,12,FALSE)*$M$14),2)</f>
        <v>0</v>
      </c>
      <c r="I966" s="22">
        <f t="shared" si="20"/>
        <v>0</v>
      </c>
      <c r="J966" s="14"/>
    </row>
    <row r="967" spans="1:10" ht="35.1" hidden="1" customHeight="1">
      <c r="A967" s="13"/>
      <c r="B967" s="1"/>
      <c r="C967" s="36"/>
      <c r="D967" s="138"/>
      <c r="E967" s="267"/>
      <c r="F967" s="262"/>
      <c r="G967" s="41" t="str">
        <f>VLOOKUP(C967,'[2]Acha Air Sales Price List'!$B$1:$D$65536,3,FALSE)</f>
        <v>Exchange rate :</v>
      </c>
      <c r="H967" s="21">
        <f>ROUND(IF(ISBLANK(C967),0,VLOOKUP(C967,'[2]Acha Air Sales Price List'!$B$1:$X$65536,12,FALSE)*$M$14),2)</f>
        <v>0</v>
      </c>
      <c r="I967" s="22">
        <f t="shared" si="20"/>
        <v>0</v>
      </c>
      <c r="J967" s="14"/>
    </row>
    <row r="968" spans="1:10" ht="35.1" hidden="1" customHeight="1">
      <c r="A968" s="13"/>
      <c r="B968" s="1"/>
      <c r="C968" s="36"/>
      <c r="D968" s="138"/>
      <c r="E968" s="267"/>
      <c r="F968" s="262"/>
      <c r="G968" s="41" t="str">
        <f>VLOOKUP(C968,'[2]Acha Air Sales Price List'!$B$1:$D$65536,3,FALSE)</f>
        <v>Exchange rate :</v>
      </c>
      <c r="H968" s="21">
        <f>ROUND(IF(ISBLANK(C968),0,VLOOKUP(C968,'[2]Acha Air Sales Price List'!$B$1:$X$65536,12,FALSE)*$M$14),2)</f>
        <v>0</v>
      </c>
      <c r="I968" s="22">
        <f t="shared" si="20"/>
        <v>0</v>
      </c>
      <c r="J968" s="14"/>
    </row>
    <row r="969" spans="1:10" ht="35.1" hidden="1" customHeight="1">
      <c r="A969" s="13"/>
      <c r="B969" s="1"/>
      <c r="C969" s="36"/>
      <c r="D969" s="138"/>
      <c r="E969" s="267"/>
      <c r="F969" s="262"/>
      <c r="G969" s="41" t="str">
        <f>VLOOKUP(C969,'[2]Acha Air Sales Price List'!$B$1:$D$65536,3,FALSE)</f>
        <v>Exchange rate :</v>
      </c>
      <c r="H969" s="21">
        <f>ROUND(IF(ISBLANK(C969),0,VLOOKUP(C969,'[2]Acha Air Sales Price List'!$B$1:$X$65536,12,FALSE)*$M$14),2)</f>
        <v>0</v>
      </c>
      <c r="I969" s="22">
        <f t="shared" si="20"/>
        <v>0</v>
      </c>
      <c r="J969" s="14"/>
    </row>
    <row r="970" spans="1:10" ht="35.1" hidden="1" customHeight="1">
      <c r="A970" s="13"/>
      <c r="B970" s="1"/>
      <c r="C970" s="36"/>
      <c r="D970" s="138"/>
      <c r="E970" s="267"/>
      <c r="F970" s="262"/>
      <c r="G970" s="41" t="str">
        <f>VLOOKUP(C970,'[2]Acha Air Sales Price List'!$B$1:$D$65536,3,FALSE)</f>
        <v>Exchange rate :</v>
      </c>
      <c r="H970" s="21">
        <f>ROUND(IF(ISBLANK(C970),0,VLOOKUP(C970,'[2]Acha Air Sales Price List'!$B$1:$X$65536,12,FALSE)*$M$14),2)</f>
        <v>0</v>
      </c>
      <c r="I970" s="22">
        <f t="shared" si="20"/>
        <v>0</v>
      </c>
      <c r="J970" s="14"/>
    </row>
    <row r="971" spans="1:10" ht="35.1" hidden="1" customHeight="1">
      <c r="A971" s="13"/>
      <c r="B971" s="1"/>
      <c r="C971" s="36"/>
      <c r="D971" s="138"/>
      <c r="E971" s="267"/>
      <c r="F971" s="262"/>
      <c r="G971" s="41" t="str">
        <f>VLOOKUP(C971,'[2]Acha Air Sales Price List'!$B$1:$D$65536,3,FALSE)</f>
        <v>Exchange rate :</v>
      </c>
      <c r="H971" s="21">
        <f>ROUND(IF(ISBLANK(C971),0,VLOOKUP(C971,'[2]Acha Air Sales Price List'!$B$1:$X$65536,12,FALSE)*$M$14),2)</f>
        <v>0</v>
      </c>
      <c r="I971" s="22">
        <f t="shared" si="20"/>
        <v>0</v>
      </c>
      <c r="J971" s="14"/>
    </row>
    <row r="972" spans="1:10" ht="35.1" hidden="1" customHeight="1">
      <c r="A972" s="13"/>
      <c r="B972" s="1"/>
      <c r="C972" s="36"/>
      <c r="D972" s="138"/>
      <c r="E972" s="267"/>
      <c r="F972" s="262"/>
      <c r="G972" s="41" t="str">
        <f>VLOOKUP(C972,'[2]Acha Air Sales Price List'!$B$1:$D$65536,3,FALSE)</f>
        <v>Exchange rate :</v>
      </c>
      <c r="H972" s="21">
        <f>ROUND(IF(ISBLANK(C972),0,VLOOKUP(C972,'[2]Acha Air Sales Price List'!$B$1:$X$65536,12,FALSE)*$M$14),2)</f>
        <v>0</v>
      </c>
      <c r="I972" s="22">
        <f t="shared" si="20"/>
        <v>0</v>
      </c>
      <c r="J972" s="14"/>
    </row>
    <row r="973" spans="1:10" ht="35.1" hidden="1" customHeight="1">
      <c r="A973" s="13"/>
      <c r="B973" s="1"/>
      <c r="C973" s="36"/>
      <c r="D973" s="138"/>
      <c r="E973" s="267"/>
      <c r="F973" s="262"/>
      <c r="G973" s="41" t="str">
        <f>VLOOKUP(C973,'[2]Acha Air Sales Price List'!$B$1:$D$65536,3,FALSE)</f>
        <v>Exchange rate :</v>
      </c>
      <c r="H973" s="21">
        <f>ROUND(IF(ISBLANK(C973),0,VLOOKUP(C973,'[2]Acha Air Sales Price List'!$B$1:$X$65536,12,FALSE)*$M$14),2)</f>
        <v>0</v>
      </c>
      <c r="I973" s="22">
        <f t="shared" si="20"/>
        <v>0</v>
      </c>
      <c r="J973" s="14"/>
    </row>
    <row r="974" spans="1:10" ht="35.1" hidden="1" customHeight="1">
      <c r="A974" s="13"/>
      <c r="B974" s="1"/>
      <c r="C974" s="36"/>
      <c r="D974" s="138"/>
      <c r="E974" s="267"/>
      <c r="F974" s="262"/>
      <c r="G974" s="41" t="str">
        <f>VLOOKUP(C974,'[2]Acha Air Sales Price List'!$B$1:$D$65536,3,FALSE)</f>
        <v>Exchange rate :</v>
      </c>
      <c r="H974" s="21">
        <f>ROUND(IF(ISBLANK(C974),0,VLOOKUP(C974,'[2]Acha Air Sales Price List'!$B$1:$X$65536,12,FALSE)*$M$14),2)</f>
        <v>0</v>
      </c>
      <c r="I974" s="22">
        <f t="shared" si="20"/>
        <v>0</v>
      </c>
      <c r="J974" s="14"/>
    </row>
    <row r="975" spans="1:10" ht="35.1" hidden="1" customHeight="1">
      <c r="A975" s="13"/>
      <c r="B975" s="1"/>
      <c r="C975" s="37"/>
      <c r="D975" s="119"/>
      <c r="E975" s="267"/>
      <c r="F975" s="262"/>
      <c r="G975" s="41" t="str">
        <f>VLOOKUP(C975,'[2]Acha Air Sales Price List'!$B$1:$D$65536,3,FALSE)</f>
        <v>Exchange rate :</v>
      </c>
      <c r="H975" s="21">
        <f>ROUND(IF(ISBLANK(C975),0,VLOOKUP(C975,'[2]Acha Air Sales Price List'!$B$1:$X$65536,12,FALSE)*$M$14),2)</f>
        <v>0</v>
      </c>
      <c r="I975" s="22">
        <f t="shared" si="20"/>
        <v>0</v>
      </c>
      <c r="J975" s="14"/>
    </row>
    <row r="976" spans="1:10" ht="35.1" hidden="1" customHeight="1">
      <c r="A976" s="13"/>
      <c r="B976" s="1"/>
      <c r="C976" s="36"/>
      <c r="D976" s="138"/>
      <c r="E976" s="267"/>
      <c r="F976" s="262"/>
      <c r="G976" s="41" t="str">
        <f>VLOOKUP(C976,'[2]Acha Air Sales Price List'!$B$1:$D$65536,3,FALSE)</f>
        <v>Exchange rate :</v>
      </c>
      <c r="H976" s="21">
        <f>ROUND(IF(ISBLANK(C976),0,VLOOKUP(C976,'[2]Acha Air Sales Price List'!$B$1:$X$65536,12,FALSE)*$M$14),2)</f>
        <v>0</v>
      </c>
      <c r="I976" s="22">
        <f t="shared" si="20"/>
        <v>0</v>
      </c>
      <c r="J976" s="14"/>
    </row>
    <row r="977" spans="1:10" ht="35.1" hidden="1" customHeight="1">
      <c r="A977" s="13"/>
      <c r="B977" s="1"/>
      <c r="C977" s="36"/>
      <c r="D977" s="138"/>
      <c r="E977" s="267"/>
      <c r="F977" s="262"/>
      <c r="G977" s="41" t="str">
        <f>VLOOKUP(C977,'[2]Acha Air Sales Price List'!$B$1:$D$65536,3,FALSE)</f>
        <v>Exchange rate :</v>
      </c>
      <c r="H977" s="21">
        <f>ROUND(IF(ISBLANK(C977),0,VLOOKUP(C977,'[2]Acha Air Sales Price List'!$B$1:$X$65536,12,FALSE)*$M$14),2)</f>
        <v>0</v>
      </c>
      <c r="I977" s="22">
        <f t="shared" si="20"/>
        <v>0</v>
      </c>
      <c r="J977" s="14"/>
    </row>
    <row r="978" spans="1:10" ht="35.1" hidden="1" customHeight="1">
      <c r="A978" s="13"/>
      <c r="B978" s="1"/>
      <c r="C978" s="36"/>
      <c r="D978" s="138"/>
      <c r="E978" s="267"/>
      <c r="F978" s="262"/>
      <c r="G978" s="41" t="str">
        <f>VLOOKUP(C978,'[2]Acha Air Sales Price List'!$B$1:$D$65536,3,FALSE)</f>
        <v>Exchange rate :</v>
      </c>
      <c r="H978" s="21">
        <f>ROUND(IF(ISBLANK(C978),0,VLOOKUP(C978,'[2]Acha Air Sales Price List'!$B$1:$X$65536,12,FALSE)*$M$14),2)</f>
        <v>0</v>
      </c>
      <c r="I978" s="22">
        <f t="shared" si="20"/>
        <v>0</v>
      </c>
      <c r="J978" s="14"/>
    </row>
    <row r="979" spans="1:10" ht="35.1" hidden="1" customHeight="1">
      <c r="A979" s="13"/>
      <c r="B979" s="1"/>
      <c r="C979" s="36"/>
      <c r="D979" s="138"/>
      <c r="E979" s="267"/>
      <c r="F979" s="262"/>
      <c r="G979" s="41" t="str">
        <f>VLOOKUP(C979,'[2]Acha Air Sales Price List'!$B$1:$D$65536,3,FALSE)</f>
        <v>Exchange rate :</v>
      </c>
      <c r="H979" s="21">
        <f>ROUND(IF(ISBLANK(C979),0,VLOOKUP(C979,'[2]Acha Air Sales Price List'!$B$1:$X$65536,12,FALSE)*$M$14),2)</f>
        <v>0</v>
      </c>
      <c r="I979" s="22">
        <f t="shared" si="20"/>
        <v>0</v>
      </c>
      <c r="J979" s="14"/>
    </row>
    <row r="980" spans="1:10" ht="35.1" hidden="1" customHeight="1">
      <c r="A980" s="13"/>
      <c r="B980" s="1"/>
      <c r="C980" s="36"/>
      <c r="D980" s="138"/>
      <c r="E980" s="267"/>
      <c r="F980" s="262"/>
      <c r="G980" s="41" t="str">
        <f>VLOOKUP(C980,'[2]Acha Air Sales Price List'!$B$1:$D$65536,3,FALSE)</f>
        <v>Exchange rate :</v>
      </c>
      <c r="H980" s="21">
        <f>ROUND(IF(ISBLANK(C980),0,VLOOKUP(C980,'[2]Acha Air Sales Price List'!$B$1:$X$65536,12,FALSE)*$M$14),2)</f>
        <v>0</v>
      </c>
      <c r="I980" s="22">
        <f t="shared" si="20"/>
        <v>0</v>
      </c>
      <c r="J980" s="14"/>
    </row>
    <row r="981" spans="1:10" ht="35.1" hidden="1" customHeight="1">
      <c r="A981" s="13"/>
      <c r="B981" s="1"/>
      <c r="C981" s="36"/>
      <c r="D981" s="138"/>
      <c r="E981" s="267"/>
      <c r="F981" s="262"/>
      <c r="G981" s="41" t="str">
        <f>VLOOKUP(C981,'[2]Acha Air Sales Price List'!$B$1:$D$65536,3,FALSE)</f>
        <v>Exchange rate :</v>
      </c>
      <c r="H981" s="21">
        <f>ROUND(IF(ISBLANK(C981),0,VLOOKUP(C981,'[2]Acha Air Sales Price List'!$B$1:$X$65536,12,FALSE)*$M$14),2)</f>
        <v>0</v>
      </c>
      <c r="I981" s="22">
        <f t="shared" si="20"/>
        <v>0</v>
      </c>
      <c r="J981" s="14"/>
    </row>
    <row r="982" spans="1:10" ht="35.1" hidden="1" customHeight="1">
      <c r="A982" s="13"/>
      <c r="B982" s="1"/>
      <c r="C982" s="36"/>
      <c r="D982" s="138"/>
      <c r="E982" s="267"/>
      <c r="F982" s="262"/>
      <c r="G982" s="41" t="str">
        <f>VLOOKUP(C982,'[2]Acha Air Sales Price List'!$B$1:$D$65536,3,FALSE)</f>
        <v>Exchange rate :</v>
      </c>
      <c r="H982" s="21">
        <f>ROUND(IF(ISBLANK(C982),0,VLOOKUP(C982,'[2]Acha Air Sales Price List'!$B$1:$X$65536,12,FALSE)*$M$14),2)</f>
        <v>0</v>
      </c>
      <c r="I982" s="22">
        <f t="shared" si="20"/>
        <v>0</v>
      </c>
      <c r="J982" s="14"/>
    </row>
    <row r="983" spans="1:10" ht="35.1" hidden="1" customHeight="1">
      <c r="A983" s="13"/>
      <c r="B983" s="1"/>
      <c r="C983" s="36"/>
      <c r="D983" s="138"/>
      <c r="E983" s="267"/>
      <c r="F983" s="262"/>
      <c r="G983" s="41" t="str">
        <f>VLOOKUP(C983,'[2]Acha Air Sales Price List'!$B$1:$D$65536,3,FALSE)</f>
        <v>Exchange rate :</v>
      </c>
      <c r="H983" s="21">
        <f>ROUND(IF(ISBLANK(C983),0,VLOOKUP(C983,'[2]Acha Air Sales Price List'!$B$1:$X$65536,12,FALSE)*$M$14),2)</f>
        <v>0</v>
      </c>
      <c r="I983" s="22">
        <f t="shared" si="20"/>
        <v>0</v>
      </c>
      <c r="J983" s="14"/>
    </row>
    <row r="984" spans="1:10" ht="35.1" hidden="1" customHeight="1">
      <c r="A984" s="13"/>
      <c r="B984" s="1"/>
      <c r="C984" s="36"/>
      <c r="D984" s="138"/>
      <c r="E984" s="267"/>
      <c r="F984" s="262"/>
      <c r="G984" s="41" t="str">
        <f>VLOOKUP(C984,'[2]Acha Air Sales Price List'!$B$1:$D$65536,3,FALSE)</f>
        <v>Exchange rate :</v>
      </c>
      <c r="H984" s="21">
        <f>ROUND(IF(ISBLANK(C984),0,VLOOKUP(C984,'[2]Acha Air Sales Price List'!$B$1:$X$65536,12,FALSE)*$M$14),2)</f>
        <v>0</v>
      </c>
      <c r="I984" s="22">
        <f t="shared" si="20"/>
        <v>0</v>
      </c>
      <c r="J984" s="14"/>
    </row>
    <row r="985" spans="1:10" ht="35.1" hidden="1" customHeight="1">
      <c r="A985" s="13"/>
      <c r="B985" s="1"/>
      <c r="C985" s="36"/>
      <c r="D985" s="138"/>
      <c r="E985" s="267"/>
      <c r="F985" s="262"/>
      <c r="G985" s="41" t="str">
        <f>VLOOKUP(C985,'[2]Acha Air Sales Price List'!$B$1:$D$65536,3,FALSE)</f>
        <v>Exchange rate :</v>
      </c>
      <c r="H985" s="21">
        <f>ROUND(IF(ISBLANK(C985),0,VLOOKUP(C985,'[2]Acha Air Sales Price List'!$B$1:$X$65536,12,FALSE)*$M$14),2)</f>
        <v>0</v>
      </c>
      <c r="I985" s="22">
        <f t="shared" si="20"/>
        <v>0</v>
      </c>
      <c r="J985" s="14"/>
    </row>
    <row r="986" spans="1:10" ht="35.1" hidden="1" customHeight="1">
      <c r="A986" s="13"/>
      <c r="B986" s="1"/>
      <c r="C986" s="36"/>
      <c r="D986" s="138"/>
      <c r="E986" s="267"/>
      <c r="F986" s="262"/>
      <c r="G986" s="41" t="str">
        <f>VLOOKUP(C986,'[2]Acha Air Sales Price List'!$B$1:$D$65536,3,FALSE)</f>
        <v>Exchange rate :</v>
      </c>
      <c r="H986" s="21">
        <f>ROUND(IF(ISBLANK(C986),0,VLOOKUP(C986,'[2]Acha Air Sales Price List'!$B$1:$X$65536,12,FALSE)*$M$14),2)</f>
        <v>0</v>
      </c>
      <c r="I986" s="22">
        <f t="shared" si="20"/>
        <v>0</v>
      </c>
      <c r="J986" s="14"/>
    </row>
    <row r="987" spans="1:10" ht="35.1" hidden="1" customHeight="1">
      <c r="A987" s="13"/>
      <c r="B987" s="1"/>
      <c r="C987" s="36"/>
      <c r="D987" s="138"/>
      <c r="E987" s="267"/>
      <c r="F987" s="262"/>
      <c r="G987" s="41" t="str">
        <f>VLOOKUP(C987,'[2]Acha Air Sales Price List'!$B$1:$D$65536,3,FALSE)</f>
        <v>Exchange rate :</v>
      </c>
      <c r="H987" s="21">
        <f>ROUND(IF(ISBLANK(C987),0,VLOOKUP(C987,'[2]Acha Air Sales Price List'!$B$1:$X$65536,12,FALSE)*$M$14),2)</f>
        <v>0</v>
      </c>
      <c r="I987" s="22">
        <f t="shared" si="20"/>
        <v>0</v>
      </c>
      <c r="J987" s="14"/>
    </row>
    <row r="988" spans="1:10" ht="35.1" hidden="1" customHeight="1">
      <c r="A988" s="13"/>
      <c r="B988" s="1"/>
      <c r="C988" s="36"/>
      <c r="D988" s="138"/>
      <c r="E988" s="267"/>
      <c r="F988" s="262"/>
      <c r="G988" s="41" t="str">
        <f>VLOOKUP(C988,'[2]Acha Air Sales Price List'!$B$1:$D$65536,3,FALSE)</f>
        <v>Exchange rate :</v>
      </c>
      <c r="H988" s="21">
        <f>ROUND(IF(ISBLANK(C988),0,VLOOKUP(C988,'[2]Acha Air Sales Price List'!$B$1:$X$65536,12,FALSE)*$M$14),2)</f>
        <v>0</v>
      </c>
      <c r="I988" s="22">
        <f t="shared" si="20"/>
        <v>0</v>
      </c>
      <c r="J988" s="14"/>
    </row>
    <row r="989" spans="1:10" ht="35.1" hidden="1" customHeight="1">
      <c r="A989" s="13"/>
      <c r="B989" s="1"/>
      <c r="C989" s="36"/>
      <c r="D989" s="138"/>
      <c r="E989" s="267"/>
      <c r="F989" s="262"/>
      <c r="G989" s="41" t="str">
        <f>VLOOKUP(C989,'[2]Acha Air Sales Price List'!$B$1:$D$65536,3,FALSE)</f>
        <v>Exchange rate :</v>
      </c>
      <c r="H989" s="21">
        <f>ROUND(IF(ISBLANK(C989),0,VLOOKUP(C989,'[2]Acha Air Sales Price List'!$B$1:$X$65536,12,FALSE)*$M$14),2)</f>
        <v>0</v>
      </c>
      <c r="I989" s="22">
        <f t="shared" si="20"/>
        <v>0</v>
      </c>
      <c r="J989" s="14"/>
    </row>
    <row r="990" spans="1:10" ht="35.1" hidden="1" customHeight="1">
      <c r="A990" s="13"/>
      <c r="B990" s="1"/>
      <c r="C990" s="36"/>
      <c r="D990" s="138"/>
      <c r="E990" s="267"/>
      <c r="F990" s="262"/>
      <c r="G990" s="41" t="str">
        <f>VLOOKUP(C990,'[2]Acha Air Sales Price List'!$B$1:$D$65536,3,FALSE)</f>
        <v>Exchange rate :</v>
      </c>
      <c r="H990" s="21">
        <f>ROUND(IF(ISBLANK(C990),0,VLOOKUP(C990,'[2]Acha Air Sales Price List'!$B$1:$X$65536,12,FALSE)*$M$14),2)</f>
        <v>0</v>
      </c>
      <c r="I990" s="22">
        <f t="shared" si="20"/>
        <v>0</v>
      </c>
      <c r="J990" s="14"/>
    </row>
    <row r="991" spans="1:10" ht="35.1" hidden="1" customHeight="1">
      <c r="A991" s="13"/>
      <c r="B991" s="1"/>
      <c r="C991" s="36"/>
      <c r="D991" s="138"/>
      <c r="E991" s="267"/>
      <c r="F991" s="262"/>
      <c r="G991" s="41" t="str">
        <f>VLOOKUP(C991,'[2]Acha Air Sales Price List'!$B$1:$D$65536,3,FALSE)</f>
        <v>Exchange rate :</v>
      </c>
      <c r="H991" s="21">
        <f>ROUND(IF(ISBLANK(C991),0,VLOOKUP(C991,'[2]Acha Air Sales Price List'!$B$1:$X$65536,12,FALSE)*$M$14),2)</f>
        <v>0</v>
      </c>
      <c r="I991" s="22">
        <f t="shared" si="20"/>
        <v>0</v>
      </c>
      <c r="J991" s="14"/>
    </row>
    <row r="992" spans="1:10" ht="35.1" hidden="1" customHeight="1">
      <c r="A992" s="13"/>
      <c r="B992" s="1"/>
      <c r="C992" s="36"/>
      <c r="D992" s="138"/>
      <c r="E992" s="267"/>
      <c r="F992" s="262"/>
      <c r="G992" s="41" t="str">
        <f>VLOOKUP(C992,'[2]Acha Air Sales Price List'!$B$1:$D$65536,3,FALSE)</f>
        <v>Exchange rate :</v>
      </c>
      <c r="H992" s="21">
        <f>ROUND(IF(ISBLANK(C992),0,VLOOKUP(C992,'[2]Acha Air Sales Price List'!$B$1:$X$65536,12,FALSE)*$M$14),2)</f>
        <v>0</v>
      </c>
      <c r="I992" s="22">
        <f t="shared" si="20"/>
        <v>0</v>
      </c>
      <c r="J992" s="14"/>
    </row>
    <row r="993" spans="1:10" ht="35.1" hidden="1" customHeight="1">
      <c r="A993" s="13"/>
      <c r="B993" s="1"/>
      <c r="C993" s="36"/>
      <c r="D993" s="138"/>
      <c r="E993" s="267"/>
      <c r="F993" s="262"/>
      <c r="G993" s="41" t="str">
        <f>VLOOKUP(C993,'[2]Acha Air Sales Price List'!$B$1:$D$65536,3,FALSE)</f>
        <v>Exchange rate :</v>
      </c>
      <c r="H993" s="21">
        <f>ROUND(IF(ISBLANK(C993),0,VLOOKUP(C993,'[2]Acha Air Sales Price List'!$B$1:$X$65536,12,FALSE)*$M$14),2)</f>
        <v>0</v>
      </c>
      <c r="I993" s="22">
        <f t="shared" si="20"/>
        <v>0</v>
      </c>
      <c r="J993" s="14"/>
    </row>
    <row r="994" spans="1:10" ht="35.1" hidden="1" customHeight="1">
      <c r="A994" s="13"/>
      <c r="B994" s="1"/>
      <c r="C994" s="36"/>
      <c r="D994" s="138"/>
      <c r="E994" s="267"/>
      <c r="F994" s="262"/>
      <c r="G994" s="41" t="str">
        <f>VLOOKUP(C994,'[2]Acha Air Sales Price List'!$B$1:$D$65536,3,FALSE)</f>
        <v>Exchange rate :</v>
      </c>
      <c r="H994" s="21">
        <f>ROUND(IF(ISBLANK(C994),0,VLOOKUP(C994,'[2]Acha Air Sales Price List'!$B$1:$X$65536,12,FALSE)*$M$14),2)</f>
        <v>0</v>
      </c>
      <c r="I994" s="22">
        <f t="shared" si="20"/>
        <v>0</v>
      </c>
      <c r="J994" s="14"/>
    </row>
    <row r="995" spans="1:10" ht="35.1" hidden="1" customHeight="1">
      <c r="A995" s="13"/>
      <c r="B995" s="1"/>
      <c r="C995" s="36"/>
      <c r="D995" s="138"/>
      <c r="E995" s="267"/>
      <c r="F995" s="262"/>
      <c r="G995" s="41" t="str">
        <f>VLOOKUP(C995,'[2]Acha Air Sales Price List'!$B$1:$D$65536,3,FALSE)</f>
        <v>Exchange rate :</v>
      </c>
      <c r="H995" s="21">
        <f>ROUND(IF(ISBLANK(C995),0,VLOOKUP(C995,'[2]Acha Air Sales Price List'!$B$1:$X$65536,12,FALSE)*$M$14),2)</f>
        <v>0</v>
      </c>
      <c r="I995" s="22">
        <f t="shared" si="20"/>
        <v>0</v>
      </c>
      <c r="J995" s="14"/>
    </row>
    <row r="996" spans="1:10" ht="35.1" hidden="1" customHeight="1">
      <c r="A996" s="13"/>
      <c r="B996" s="1"/>
      <c r="C996" s="36"/>
      <c r="D996" s="138"/>
      <c r="E996" s="267"/>
      <c r="F996" s="262"/>
      <c r="G996" s="41" t="str">
        <f>VLOOKUP(C996,'[2]Acha Air Sales Price List'!$B$1:$D$65536,3,FALSE)</f>
        <v>Exchange rate :</v>
      </c>
      <c r="H996" s="21">
        <f>ROUND(IF(ISBLANK(C996),0,VLOOKUP(C996,'[2]Acha Air Sales Price List'!$B$1:$X$65536,12,FALSE)*$M$14),2)</f>
        <v>0</v>
      </c>
      <c r="I996" s="22">
        <f t="shared" si="20"/>
        <v>0</v>
      </c>
      <c r="J996" s="14"/>
    </row>
    <row r="997" spans="1:10" ht="35.1" hidden="1" customHeight="1">
      <c r="A997" s="13"/>
      <c r="B997" s="1"/>
      <c r="C997" s="36"/>
      <c r="D997" s="138"/>
      <c r="E997" s="267"/>
      <c r="F997" s="262"/>
      <c r="G997" s="41" t="str">
        <f>VLOOKUP(C997,'[2]Acha Air Sales Price List'!$B$1:$D$65536,3,FALSE)</f>
        <v>Exchange rate :</v>
      </c>
      <c r="H997" s="21">
        <f>ROUND(IF(ISBLANK(C997),0,VLOOKUP(C997,'[2]Acha Air Sales Price List'!$B$1:$X$65536,12,FALSE)*$M$14),2)</f>
        <v>0</v>
      </c>
      <c r="I997" s="22">
        <f t="shared" si="20"/>
        <v>0</v>
      </c>
      <c r="J997" s="14"/>
    </row>
    <row r="998" spans="1:10" ht="35.1" hidden="1" customHeight="1">
      <c r="A998" s="13"/>
      <c r="B998" s="1"/>
      <c r="C998" s="36"/>
      <c r="D998" s="138"/>
      <c r="E998" s="267"/>
      <c r="F998" s="262"/>
      <c r="G998" s="41" t="str">
        <f>VLOOKUP(C998,'[2]Acha Air Sales Price List'!$B$1:$D$65536,3,FALSE)</f>
        <v>Exchange rate :</v>
      </c>
      <c r="H998" s="21">
        <f>ROUND(IF(ISBLANK(C998),0,VLOOKUP(C998,'[2]Acha Air Sales Price List'!$B$1:$X$65536,12,FALSE)*$M$14),2)</f>
        <v>0</v>
      </c>
      <c r="I998" s="22">
        <f t="shared" si="20"/>
        <v>0</v>
      </c>
      <c r="J998" s="14"/>
    </row>
    <row r="999" spans="1:10" ht="35.1" hidden="1" customHeight="1">
      <c r="A999" s="13"/>
      <c r="B999" s="1"/>
      <c r="C999" s="36"/>
      <c r="D999" s="138"/>
      <c r="E999" s="267"/>
      <c r="F999" s="262"/>
      <c r="G999" s="41" t="str">
        <f>VLOOKUP(C999,'[2]Acha Air Sales Price List'!$B$1:$D$65536,3,FALSE)</f>
        <v>Exchange rate :</v>
      </c>
      <c r="H999" s="21">
        <f>ROUND(IF(ISBLANK(C999),0,VLOOKUP(C999,'[2]Acha Air Sales Price List'!$B$1:$X$65536,12,FALSE)*$M$14),2)</f>
        <v>0</v>
      </c>
      <c r="I999" s="22">
        <f t="shared" si="20"/>
        <v>0</v>
      </c>
      <c r="J999" s="14"/>
    </row>
    <row r="1000" spans="1:10" ht="35.1" hidden="1" customHeight="1">
      <c r="A1000" s="13"/>
      <c r="B1000" s="1"/>
      <c r="C1000" s="36"/>
      <c r="D1000" s="138"/>
      <c r="E1000" s="267"/>
      <c r="F1000" s="262"/>
      <c r="G1000" s="41" t="str">
        <f>VLOOKUP(C1000,'[2]Acha Air Sales Price List'!$B$1:$D$65536,3,FALSE)</f>
        <v>Exchange rate :</v>
      </c>
      <c r="H1000" s="21">
        <f>ROUND(IF(ISBLANK(C1000),0,VLOOKUP(C1000,'[2]Acha Air Sales Price List'!$B$1:$X$65536,12,FALSE)*$M$14),2)</f>
        <v>0</v>
      </c>
      <c r="I1000" s="22">
        <f t="shared" si="20"/>
        <v>0</v>
      </c>
      <c r="J1000" s="14"/>
    </row>
    <row r="1001" spans="1:10" ht="35.1" customHeight="1">
      <c r="A1001" s="13"/>
      <c r="B1001" s="1"/>
      <c r="C1001" s="36"/>
      <c r="D1001" s="138"/>
      <c r="E1001" s="267"/>
      <c r="F1001" s="262"/>
      <c r="G1001" s="41" t="str">
        <f>VLOOKUP(C1001,'[2]Acha Air Sales Price List'!$B$1:$D$65536,3,FALSE)</f>
        <v>Exchange rate :</v>
      </c>
      <c r="H1001" s="21">
        <f>ROUND(IF(ISBLANK(C1001),0,VLOOKUP(C1001,'[2]Acha Air Sales Price List'!$B$1:$X$65536,12,FALSE)*$M$14),2)</f>
        <v>0</v>
      </c>
      <c r="I1001" s="22">
        <f t="shared" si="20"/>
        <v>0</v>
      </c>
      <c r="J1001" s="14"/>
    </row>
    <row r="1002" spans="1:10">
      <c r="A1002" s="13"/>
      <c r="B1002" s="1"/>
      <c r="C1002" s="37"/>
      <c r="D1002" s="119"/>
      <c r="E1002" s="304"/>
      <c r="F1002" s="260"/>
      <c r="G1002" s="41" t="s">
        <v>197</v>
      </c>
      <c r="H1002" s="21"/>
      <c r="I1002" s="22">
        <f>SUM(I20:I1001)</f>
        <v>168128.85000000006</v>
      </c>
      <c r="J1002" s="14"/>
    </row>
    <row r="1003" spans="1:10">
      <c r="A1003" s="13"/>
      <c r="B1003" s="1"/>
      <c r="C1003" s="37"/>
      <c r="D1003" s="119"/>
      <c r="E1003" s="304"/>
      <c r="F1003" s="260"/>
      <c r="G1003" s="41" t="s">
        <v>267</v>
      </c>
      <c r="H1003" s="21"/>
      <c r="I1003" s="22">
        <f>ROUND(I1002*-0.1,2)</f>
        <v>-16812.89</v>
      </c>
      <c r="J1003" s="14"/>
    </row>
    <row r="1004" spans="1:10">
      <c r="A1004" s="13"/>
      <c r="B1004" s="1"/>
      <c r="C1004" s="132"/>
      <c r="D1004" s="119"/>
      <c r="E1004" s="139"/>
      <c r="F1004" s="120"/>
      <c r="G1004" s="41" t="s">
        <v>266</v>
      </c>
      <c r="H1004" s="21"/>
      <c r="I1004" s="22">
        <v>-1315.96</v>
      </c>
      <c r="J1004" s="14"/>
    </row>
    <row r="1005" spans="1:10" ht="13.5" thickBot="1">
      <c r="A1005" s="13"/>
      <c r="B1005" s="23"/>
      <c r="C1005" s="24"/>
      <c r="D1005" s="121"/>
      <c r="E1005" s="273"/>
      <c r="F1005" s="274"/>
      <c r="G1005" s="42"/>
      <c r="H1005" s="25">
        <f>ROUND(IF(ISBLANK(C1005),0,VLOOKUP(C1005,'[2]Acha Air Sales Price List'!$B$1:$X$65536,12,FALSE)*$X$14),2)</f>
        <v>0</v>
      </c>
      <c r="I1005" s="26">
        <f>ROUND(IF(ISNUMBER(B1005), H1005*B1005, 0),5)</f>
        <v>0</v>
      </c>
      <c r="J1005" s="14"/>
    </row>
    <row r="1006" spans="1:10" ht="10.5" customHeight="1" thickBot="1">
      <c r="A1006" s="13"/>
      <c r="B1006" s="2"/>
      <c r="C1006" s="2"/>
      <c r="D1006" s="2"/>
      <c r="E1006" s="2"/>
      <c r="F1006" s="2"/>
      <c r="G1006" s="2"/>
      <c r="H1006" s="31"/>
      <c r="I1006" s="32"/>
      <c r="J1006" s="14"/>
    </row>
    <row r="1007" spans="1:10" ht="16.5" thickBot="1">
      <c r="A1007" s="13"/>
      <c r="B1007" s="30" t="s">
        <v>17</v>
      </c>
      <c r="C1007" s="3"/>
      <c r="D1007" s="3"/>
      <c r="E1007" s="3"/>
      <c r="F1007" s="3"/>
      <c r="G1007" s="3"/>
      <c r="H1007" s="33" t="s">
        <v>263</v>
      </c>
      <c r="I1007" s="34">
        <f>SUM(I1002:I1005)</f>
        <v>150000.00000000009</v>
      </c>
      <c r="J1007" s="14"/>
    </row>
    <row r="1008" spans="1:10" ht="16.5" thickBot="1">
      <c r="A1008" s="13"/>
      <c r="B1008" s="30"/>
      <c r="C1008" s="3"/>
      <c r="D1008" s="3"/>
      <c r="E1008" s="3"/>
      <c r="F1008" s="3"/>
      <c r="G1008" s="3"/>
      <c r="H1008" s="33" t="s">
        <v>199</v>
      </c>
      <c r="I1008" s="34">
        <v>-5000</v>
      </c>
      <c r="J1008" s="14"/>
    </row>
    <row r="1009" spans="1:10" ht="16.5" thickBot="1">
      <c r="A1009" s="13"/>
      <c r="B1009" s="30"/>
      <c r="C1009" s="3"/>
      <c r="D1009" s="3"/>
      <c r="E1009" s="3"/>
      <c r="F1009" s="3"/>
      <c r="G1009" s="3"/>
      <c r="H1009" s="33" t="s">
        <v>263</v>
      </c>
      <c r="I1009" s="34">
        <f>I1007-(-I1008)</f>
        <v>145000.00000000009</v>
      </c>
      <c r="J1009" s="14"/>
    </row>
    <row r="1010" spans="1:10" ht="16.5" thickBot="1">
      <c r="A1010" s="13"/>
      <c r="B1010" s="30"/>
      <c r="C1010" s="3"/>
      <c r="D1010" s="3"/>
      <c r="E1010" s="3"/>
      <c r="F1010" s="3"/>
      <c r="G1010" s="3"/>
      <c r="H1010" s="33" t="s">
        <v>200</v>
      </c>
      <c r="I1010" s="34">
        <f>I1009/39.3</f>
        <v>3689.5674300254477</v>
      </c>
      <c r="J1010" s="14"/>
    </row>
    <row r="1011" spans="1:10" ht="10.5" customHeight="1">
      <c r="A1011" s="18"/>
      <c r="B1011" s="19"/>
      <c r="C1011" s="19"/>
      <c r="D1011" s="19"/>
      <c r="E1011" s="19"/>
      <c r="F1011" s="19"/>
      <c r="G1011" s="19"/>
      <c r="H1011" s="19"/>
      <c r="I1011" s="19"/>
      <c r="J1011" s="20"/>
    </row>
    <row r="1015" spans="1:10">
      <c r="I1015" s="43"/>
    </row>
  </sheetData>
  <mergeCells count="999">
    <mergeCell ref="B13:E13"/>
    <mergeCell ref="H13:H14"/>
    <mergeCell ref="I13:I14"/>
    <mergeCell ref="B14:E14"/>
    <mergeCell ref="E19:F19"/>
    <mergeCell ref="E20:F20"/>
    <mergeCell ref="B8:E8"/>
    <mergeCell ref="B9:E9"/>
    <mergeCell ref="H9:H10"/>
    <mergeCell ref="I9:I10"/>
    <mergeCell ref="B10:E10"/>
    <mergeCell ref="B11:E11"/>
    <mergeCell ref="H11:H12"/>
    <mergeCell ref="I11:I12"/>
    <mergeCell ref="B12:E12"/>
    <mergeCell ref="E27:F27"/>
    <mergeCell ref="E28:F28"/>
    <mergeCell ref="E29:F29"/>
    <mergeCell ref="E30:F30"/>
    <mergeCell ref="E31:F31"/>
    <mergeCell ref="E32:F32"/>
    <mergeCell ref="E21:F21"/>
    <mergeCell ref="E22:F22"/>
    <mergeCell ref="E23:F23"/>
    <mergeCell ref="E24:F24"/>
    <mergeCell ref="E25:F25"/>
    <mergeCell ref="E26:F26"/>
    <mergeCell ref="E39:F39"/>
    <mergeCell ref="E40:F40"/>
    <mergeCell ref="E41:F41"/>
    <mergeCell ref="E42:F42"/>
    <mergeCell ref="E43:F43"/>
    <mergeCell ref="E44:F44"/>
    <mergeCell ref="E33:F33"/>
    <mergeCell ref="E34:F34"/>
    <mergeCell ref="E35:F35"/>
    <mergeCell ref="E36:F36"/>
    <mergeCell ref="E37:F37"/>
    <mergeCell ref="E38:F38"/>
    <mergeCell ref="E51:F51"/>
    <mergeCell ref="E52:F52"/>
    <mergeCell ref="E53:F53"/>
    <mergeCell ref="E54:F54"/>
    <mergeCell ref="E55:F55"/>
    <mergeCell ref="E56:F56"/>
    <mergeCell ref="E45:F45"/>
    <mergeCell ref="E46:F46"/>
    <mergeCell ref="E47:F47"/>
    <mergeCell ref="E48:F48"/>
    <mergeCell ref="E49:F49"/>
    <mergeCell ref="E50:F50"/>
    <mergeCell ref="E63:F63"/>
    <mergeCell ref="E64:F64"/>
    <mergeCell ref="E65:F65"/>
    <mergeCell ref="E66:F66"/>
    <mergeCell ref="E67:F67"/>
    <mergeCell ref="E68:F68"/>
    <mergeCell ref="E57:F57"/>
    <mergeCell ref="E58:F58"/>
    <mergeCell ref="E59:F59"/>
    <mergeCell ref="E60:F60"/>
    <mergeCell ref="E61:F61"/>
    <mergeCell ref="E62:F62"/>
    <mergeCell ref="E75:F75"/>
    <mergeCell ref="E76:F76"/>
    <mergeCell ref="E77:F77"/>
    <mergeCell ref="E78:F78"/>
    <mergeCell ref="E79:F79"/>
    <mergeCell ref="E80:F80"/>
    <mergeCell ref="E69:F69"/>
    <mergeCell ref="E70:F70"/>
    <mergeCell ref="E71:F71"/>
    <mergeCell ref="E72:F72"/>
    <mergeCell ref="E73:F73"/>
    <mergeCell ref="E74:F74"/>
    <mergeCell ref="E87:F87"/>
    <mergeCell ref="E88:F88"/>
    <mergeCell ref="E89:F89"/>
    <mergeCell ref="E90:F90"/>
    <mergeCell ref="E91:F91"/>
    <mergeCell ref="E92:F92"/>
    <mergeCell ref="E81:F81"/>
    <mergeCell ref="E82:F82"/>
    <mergeCell ref="E83:F83"/>
    <mergeCell ref="E84:F84"/>
    <mergeCell ref="E85:F85"/>
    <mergeCell ref="E86:F86"/>
    <mergeCell ref="E99:F99"/>
    <mergeCell ref="E100:F100"/>
    <mergeCell ref="E101:F101"/>
    <mergeCell ref="E102:F102"/>
    <mergeCell ref="E103:F103"/>
    <mergeCell ref="E104:F104"/>
    <mergeCell ref="E93:F93"/>
    <mergeCell ref="E94:F94"/>
    <mergeCell ref="E95:F95"/>
    <mergeCell ref="E96:F96"/>
    <mergeCell ref="E97:F97"/>
    <mergeCell ref="E98:F98"/>
    <mergeCell ref="E111:F111"/>
    <mergeCell ref="E112:F112"/>
    <mergeCell ref="E113:F113"/>
    <mergeCell ref="E114:F114"/>
    <mergeCell ref="E115:F115"/>
    <mergeCell ref="E116:F116"/>
    <mergeCell ref="E105:F105"/>
    <mergeCell ref="E106:F106"/>
    <mergeCell ref="E107:F107"/>
    <mergeCell ref="E108:F108"/>
    <mergeCell ref="E109:F109"/>
    <mergeCell ref="E110:F110"/>
    <mergeCell ref="E123:F123"/>
    <mergeCell ref="E124:F124"/>
    <mergeCell ref="E125:F125"/>
    <mergeCell ref="E126:F126"/>
    <mergeCell ref="E127:F127"/>
    <mergeCell ref="E128:F128"/>
    <mergeCell ref="E117:F117"/>
    <mergeCell ref="E118:F118"/>
    <mergeCell ref="E119:F119"/>
    <mergeCell ref="E120:F120"/>
    <mergeCell ref="E121:F121"/>
    <mergeCell ref="E122:F122"/>
    <mergeCell ref="E135:F135"/>
    <mergeCell ref="E136:F136"/>
    <mergeCell ref="E137:F137"/>
    <mergeCell ref="E138:F138"/>
    <mergeCell ref="E139:F139"/>
    <mergeCell ref="E140:F140"/>
    <mergeCell ref="E129:F129"/>
    <mergeCell ref="E130:F130"/>
    <mergeCell ref="E131:F131"/>
    <mergeCell ref="E132:F132"/>
    <mergeCell ref="E133:F133"/>
    <mergeCell ref="E134:F134"/>
    <mergeCell ref="E147:F147"/>
    <mergeCell ref="E148:F148"/>
    <mergeCell ref="E149:F149"/>
    <mergeCell ref="E150:F150"/>
    <mergeCell ref="E151:F151"/>
    <mergeCell ref="E152:F152"/>
    <mergeCell ref="E141:F141"/>
    <mergeCell ref="E142:F142"/>
    <mergeCell ref="E143:F143"/>
    <mergeCell ref="E144:F144"/>
    <mergeCell ref="E145:F145"/>
    <mergeCell ref="E146:F146"/>
    <mergeCell ref="E159:F159"/>
    <mergeCell ref="E160:F160"/>
    <mergeCell ref="E161:F161"/>
    <mergeCell ref="E162:F162"/>
    <mergeCell ref="E163:F163"/>
    <mergeCell ref="E164:F164"/>
    <mergeCell ref="E153:F153"/>
    <mergeCell ref="E154:F154"/>
    <mergeCell ref="E155:F155"/>
    <mergeCell ref="E156:F156"/>
    <mergeCell ref="E157:F157"/>
    <mergeCell ref="E158:F158"/>
    <mergeCell ref="E171:F171"/>
    <mergeCell ref="E172:F172"/>
    <mergeCell ref="E173:F173"/>
    <mergeCell ref="E174:F174"/>
    <mergeCell ref="E175:F175"/>
    <mergeCell ref="E176:F176"/>
    <mergeCell ref="E165:F165"/>
    <mergeCell ref="E166:F166"/>
    <mergeCell ref="E167:F167"/>
    <mergeCell ref="E168:F168"/>
    <mergeCell ref="E169:F169"/>
    <mergeCell ref="E170:F170"/>
    <mergeCell ref="E183:F183"/>
    <mergeCell ref="E184:F184"/>
    <mergeCell ref="E185:F185"/>
    <mergeCell ref="E186:F186"/>
    <mergeCell ref="E187:F187"/>
    <mergeCell ref="E188:F188"/>
    <mergeCell ref="E177:F177"/>
    <mergeCell ref="E178:F178"/>
    <mergeCell ref="E179:F179"/>
    <mergeCell ref="E180:F180"/>
    <mergeCell ref="E181:F181"/>
    <mergeCell ref="E182:F182"/>
    <mergeCell ref="E195:F195"/>
    <mergeCell ref="E196:F196"/>
    <mergeCell ref="E197:F197"/>
    <mergeCell ref="E198:F198"/>
    <mergeCell ref="E199:F199"/>
    <mergeCell ref="E200:F200"/>
    <mergeCell ref="E189:F189"/>
    <mergeCell ref="E190:F190"/>
    <mergeCell ref="E191:F191"/>
    <mergeCell ref="E192:F192"/>
    <mergeCell ref="E193:F193"/>
    <mergeCell ref="E194:F194"/>
    <mergeCell ref="E207:F207"/>
    <mergeCell ref="E208:F208"/>
    <mergeCell ref="E209:F209"/>
    <mergeCell ref="E210:F210"/>
    <mergeCell ref="E211:F211"/>
    <mergeCell ref="E212:F212"/>
    <mergeCell ref="E201:F201"/>
    <mergeCell ref="E202:F202"/>
    <mergeCell ref="E203:F203"/>
    <mergeCell ref="E204:F204"/>
    <mergeCell ref="E205:F205"/>
    <mergeCell ref="E206:F206"/>
    <mergeCell ref="E219:F219"/>
    <mergeCell ref="E220:F220"/>
    <mergeCell ref="E221:F221"/>
    <mergeCell ref="E222:F222"/>
    <mergeCell ref="E223:F223"/>
    <mergeCell ref="E224:F224"/>
    <mergeCell ref="E213:F213"/>
    <mergeCell ref="E214:F214"/>
    <mergeCell ref="E215:F215"/>
    <mergeCell ref="E216:F216"/>
    <mergeCell ref="E217:F217"/>
    <mergeCell ref="E218:F218"/>
    <mergeCell ref="E231:F231"/>
    <mergeCell ref="E232:F232"/>
    <mergeCell ref="E233:F233"/>
    <mergeCell ref="E234:F234"/>
    <mergeCell ref="E235:F235"/>
    <mergeCell ref="E236:F236"/>
    <mergeCell ref="E225:F225"/>
    <mergeCell ref="E226:F226"/>
    <mergeCell ref="E227:F227"/>
    <mergeCell ref="E228:F228"/>
    <mergeCell ref="E229:F229"/>
    <mergeCell ref="E230:F230"/>
    <mergeCell ref="E243:F243"/>
    <mergeCell ref="E244:F244"/>
    <mergeCell ref="E245:F245"/>
    <mergeCell ref="E246:F246"/>
    <mergeCell ref="E247:F247"/>
    <mergeCell ref="E248:F248"/>
    <mergeCell ref="E237:F237"/>
    <mergeCell ref="E238:F238"/>
    <mergeCell ref="E239:F239"/>
    <mergeCell ref="E240:F240"/>
    <mergeCell ref="E241:F241"/>
    <mergeCell ref="E242:F242"/>
    <mergeCell ref="E255:F255"/>
    <mergeCell ref="E256:F256"/>
    <mergeCell ref="E257:F257"/>
    <mergeCell ref="E258:F258"/>
    <mergeCell ref="E259:F259"/>
    <mergeCell ref="E260:F260"/>
    <mergeCell ref="E249:F249"/>
    <mergeCell ref="E250:F250"/>
    <mergeCell ref="E251:F251"/>
    <mergeCell ref="E252:F252"/>
    <mergeCell ref="E253:F253"/>
    <mergeCell ref="E254:F254"/>
    <mergeCell ref="E267:F267"/>
    <mergeCell ref="E268:F268"/>
    <mergeCell ref="E269:F269"/>
    <mergeCell ref="E270:F270"/>
    <mergeCell ref="E271:F271"/>
    <mergeCell ref="E272:F272"/>
    <mergeCell ref="E261:F261"/>
    <mergeCell ref="E262:F262"/>
    <mergeCell ref="E263:F263"/>
    <mergeCell ref="E264:F264"/>
    <mergeCell ref="E265:F265"/>
    <mergeCell ref="E266:F266"/>
    <mergeCell ref="E279:F279"/>
    <mergeCell ref="E280:F280"/>
    <mergeCell ref="E281:F281"/>
    <mergeCell ref="E282:F282"/>
    <mergeCell ref="E283:F283"/>
    <mergeCell ref="E284:F284"/>
    <mergeCell ref="E273:F273"/>
    <mergeCell ref="E274:F274"/>
    <mergeCell ref="E275:F275"/>
    <mergeCell ref="E276:F276"/>
    <mergeCell ref="E277:F277"/>
    <mergeCell ref="E278:F278"/>
    <mergeCell ref="E291:F291"/>
    <mergeCell ref="E292:F292"/>
    <mergeCell ref="E293:F293"/>
    <mergeCell ref="E294:F294"/>
    <mergeCell ref="E295:F295"/>
    <mergeCell ref="E296:F296"/>
    <mergeCell ref="E285:F285"/>
    <mergeCell ref="E286:F286"/>
    <mergeCell ref="E287:F287"/>
    <mergeCell ref="E288:F288"/>
    <mergeCell ref="E289:F289"/>
    <mergeCell ref="E290:F290"/>
    <mergeCell ref="E303:F303"/>
    <mergeCell ref="E304:F304"/>
    <mergeCell ref="E305:F305"/>
    <mergeCell ref="E306:F306"/>
    <mergeCell ref="E307:F307"/>
    <mergeCell ref="E308:F308"/>
    <mergeCell ref="E297:F297"/>
    <mergeCell ref="E298:F298"/>
    <mergeCell ref="E299:F299"/>
    <mergeCell ref="E300:F300"/>
    <mergeCell ref="E301:F301"/>
    <mergeCell ref="E302:F302"/>
    <mergeCell ref="E315:F315"/>
    <mergeCell ref="E316:F316"/>
    <mergeCell ref="E317:F317"/>
    <mergeCell ref="E318:F318"/>
    <mergeCell ref="E319:F319"/>
    <mergeCell ref="E320:F320"/>
    <mergeCell ref="E309:F309"/>
    <mergeCell ref="E310:F310"/>
    <mergeCell ref="E311:F311"/>
    <mergeCell ref="E312:F312"/>
    <mergeCell ref="E313:F313"/>
    <mergeCell ref="E314:F314"/>
    <mergeCell ref="E327:F327"/>
    <mergeCell ref="E328:F328"/>
    <mergeCell ref="E329:F329"/>
    <mergeCell ref="E330:F330"/>
    <mergeCell ref="E331:F331"/>
    <mergeCell ref="E332:F332"/>
    <mergeCell ref="E321:F321"/>
    <mergeCell ref="E322:F322"/>
    <mergeCell ref="E323:F323"/>
    <mergeCell ref="E324:F324"/>
    <mergeCell ref="E325:F325"/>
    <mergeCell ref="E326:F326"/>
    <mergeCell ref="E339:F339"/>
    <mergeCell ref="E340:F340"/>
    <mergeCell ref="E341:F341"/>
    <mergeCell ref="E342:F342"/>
    <mergeCell ref="E343:F343"/>
    <mergeCell ref="E344:F344"/>
    <mergeCell ref="E333:F333"/>
    <mergeCell ref="E334:F334"/>
    <mergeCell ref="E335:F335"/>
    <mergeCell ref="E336:F336"/>
    <mergeCell ref="E337:F337"/>
    <mergeCell ref="E338:F338"/>
    <mergeCell ref="E351:F351"/>
    <mergeCell ref="E352:F352"/>
    <mergeCell ref="E353:F353"/>
    <mergeCell ref="E354:F354"/>
    <mergeCell ref="E355:F355"/>
    <mergeCell ref="E356:F356"/>
    <mergeCell ref="E345:F345"/>
    <mergeCell ref="E346:F346"/>
    <mergeCell ref="E347:F347"/>
    <mergeCell ref="E348:F348"/>
    <mergeCell ref="E349:F349"/>
    <mergeCell ref="E350:F350"/>
    <mergeCell ref="E363:F363"/>
    <mergeCell ref="E364:F364"/>
    <mergeCell ref="E365:F365"/>
    <mergeCell ref="E366:F366"/>
    <mergeCell ref="E367:F367"/>
    <mergeCell ref="E368:F368"/>
    <mergeCell ref="E357:F357"/>
    <mergeCell ref="E358:F358"/>
    <mergeCell ref="E359:F359"/>
    <mergeCell ref="E360:F360"/>
    <mergeCell ref="E361:F361"/>
    <mergeCell ref="E362:F362"/>
    <mergeCell ref="E375:F375"/>
    <mergeCell ref="E376:F376"/>
    <mergeCell ref="E377:F377"/>
    <mergeCell ref="E378:F378"/>
    <mergeCell ref="E379:F379"/>
    <mergeCell ref="E380:F380"/>
    <mergeCell ref="E369:F369"/>
    <mergeCell ref="E370:F370"/>
    <mergeCell ref="E371:F371"/>
    <mergeCell ref="E372:F372"/>
    <mergeCell ref="E373:F373"/>
    <mergeCell ref="E374:F374"/>
    <mergeCell ref="E387:F387"/>
    <mergeCell ref="E388:F388"/>
    <mergeCell ref="E389:F389"/>
    <mergeCell ref="E390:F390"/>
    <mergeCell ref="E391:F391"/>
    <mergeCell ref="E392:F392"/>
    <mergeCell ref="E381:F381"/>
    <mergeCell ref="E382:F382"/>
    <mergeCell ref="E383:F383"/>
    <mergeCell ref="E384:F384"/>
    <mergeCell ref="E385:F385"/>
    <mergeCell ref="E386:F386"/>
    <mergeCell ref="E399:F399"/>
    <mergeCell ref="E400:F400"/>
    <mergeCell ref="E401:F401"/>
    <mergeCell ref="E402:F402"/>
    <mergeCell ref="E403:F403"/>
    <mergeCell ref="E404:F404"/>
    <mergeCell ref="E393:F393"/>
    <mergeCell ref="E394:F394"/>
    <mergeCell ref="E395:F395"/>
    <mergeCell ref="E396:F396"/>
    <mergeCell ref="E397:F397"/>
    <mergeCell ref="E398:F398"/>
    <mergeCell ref="E411:F411"/>
    <mergeCell ref="E412:F412"/>
    <mergeCell ref="E413:F413"/>
    <mergeCell ref="E414:F414"/>
    <mergeCell ref="E415:F415"/>
    <mergeCell ref="E416:F416"/>
    <mergeCell ref="E405:F405"/>
    <mergeCell ref="E406:F406"/>
    <mergeCell ref="E407:F407"/>
    <mergeCell ref="E408:F408"/>
    <mergeCell ref="E409:F409"/>
    <mergeCell ref="E410:F410"/>
    <mergeCell ref="E423:F423"/>
    <mergeCell ref="E424:F424"/>
    <mergeCell ref="E425:F425"/>
    <mergeCell ref="E426:F426"/>
    <mergeCell ref="E427:F427"/>
    <mergeCell ref="E428:F428"/>
    <mergeCell ref="E417:F417"/>
    <mergeCell ref="E418:F418"/>
    <mergeCell ref="E419:F419"/>
    <mergeCell ref="E420:F420"/>
    <mergeCell ref="E421:F421"/>
    <mergeCell ref="E422:F422"/>
    <mergeCell ref="E435:F435"/>
    <mergeCell ref="E436:F436"/>
    <mergeCell ref="E437:F437"/>
    <mergeCell ref="E438:F438"/>
    <mergeCell ref="E439:F439"/>
    <mergeCell ref="E440:F440"/>
    <mergeCell ref="E429:F429"/>
    <mergeCell ref="E430:F430"/>
    <mergeCell ref="E431:F431"/>
    <mergeCell ref="E432:F432"/>
    <mergeCell ref="E433:F433"/>
    <mergeCell ref="E434:F434"/>
    <mergeCell ref="E447:F447"/>
    <mergeCell ref="E448:F448"/>
    <mergeCell ref="E449:F449"/>
    <mergeCell ref="E450:F450"/>
    <mergeCell ref="E451:F451"/>
    <mergeCell ref="E452:F452"/>
    <mergeCell ref="E441:F441"/>
    <mergeCell ref="E442:F442"/>
    <mergeCell ref="E443:F443"/>
    <mergeCell ref="E444:F444"/>
    <mergeCell ref="E445:F445"/>
    <mergeCell ref="E446:F446"/>
    <mergeCell ref="E459:F459"/>
    <mergeCell ref="E460:F460"/>
    <mergeCell ref="E461:F461"/>
    <mergeCell ref="E462:F462"/>
    <mergeCell ref="E463:F463"/>
    <mergeCell ref="E464:F464"/>
    <mergeCell ref="E453:F453"/>
    <mergeCell ref="E454:F454"/>
    <mergeCell ref="E455:F455"/>
    <mergeCell ref="E456:F456"/>
    <mergeCell ref="E457:F457"/>
    <mergeCell ref="E458:F458"/>
    <mergeCell ref="E471:F471"/>
    <mergeCell ref="E472:F472"/>
    <mergeCell ref="E473:F473"/>
    <mergeCell ref="E474:F474"/>
    <mergeCell ref="E475:F475"/>
    <mergeCell ref="E476:F476"/>
    <mergeCell ref="E465:F465"/>
    <mergeCell ref="E466:F466"/>
    <mergeCell ref="E467:F467"/>
    <mergeCell ref="E468:F468"/>
    <mergeCell ref="E469:F469"/>
    <mergeCell ref="E470:F470"/>
    <mergeCell ref="E483:F483"/>
    <mergeCell ref="E484:F484"/>
    <mergeCell ref="E485:F485"/>
    <mergeCell ref="E486:F486"/>
    <mergeCell ref="E487:F487"/>
    <mergeCell ref="E488:F488"/>
    <mergeCell ref="E477:F477"/>
    <mergeCell ref="E478:F478"/>
    <mergeCell ref="E479:F479"/>
    <mergeCell ref="E480:F480"/>
    <mergeCell ref="E481:F481"/>
    <mergeCell ref="E482:F482"/>
    <mergeCell ref="E495:F495"/>
    <mergeCell ref="E496:F496"/>
    <mergeCell ref="E497:F497"/>
    <mergeCell ref="E498:F498"/>
    <mergeCell ref="E499:F499"/>
    <mergeCell ref="E500:F500"/>
    <mergeCell ref="E489:F489"/>
    <mergeCell ref="E490:F490"/>
    <mergeCell ref="E491:F491"/>
    <mergeCell ref="E492:F492"/>
    <mergeCell ref="E493:F493"/>
    <mergeCell ref="E494:F494"/>
    <mergeCell ref="E507:F507"/>
    <mergeCell ref="E508:F508"/>
    <mergeCell ref="E509:F509"/>
    <mergeCell ref="E510:F510"/>
    <mergeCell ref="E511:F511"/>
    <mergeCell ref="E512:F512"/>
    <mergeCell ref="E501:F501"/>
    <mergeCell ref="E502:F502"/>
    <mergeCell ref="E503:F503"/>
    <mergeCell ref="E504:F504"/>
    <mergeCell ref="E505:F505"/>
    <mergeCell ref="E506:F506"/>
    <mergeCell ref="E519:F519"/>
    <mergeCell ref="E520:F520"/>
    <mergeCell ref="E521:F521"/>
    <mergeCell ref="E522:F522"/>
    <mergeCell ref="E523:F523"/>
    <mergeCell ref="E524:F524"/>
    <mergeCell ref="E513:F513"/>
    <mergeCell ref="E514:F514"/>
    <mergeCell ref="E515:F515"/>
    <mergeCell ref="E516:F516"/>
    <mergeCell ref="E517:F517"/>
    <mergeCell ref="E518:F518"/>
    <mergeCell ref="E531:F531"/>
    <mergeCell ref="E532:F532"/>
    <mergeCell ref="E533:F533"/>
    <mergeCell ref="E534:F534"/>
    <mergeCell ref="E535:F535"/>
    <mergeCell ref="E536:F536"/>
    <mergeCell ref="E525:F525"/>
    <mergeCell ref="E526:F526"/>
    <mergeCell ref="E527:F527"/>
    <mergeCell ref="E528:F528"/>
    <mergeCell ref="E529:F529"/>
    <mergeCell ref="E530:F530"/>
    <mergeCell ref="E543:F543"/>
    <mergeCell ref="E544:F544"/>
    <mergeCell ref="E545:F545"/>
    <mergeCell ref="E546:F546"/>
    <mergeCell ref="E547:F547"/>
    <mergeCell ref="E548:F548"/>
    <mergeCell ref="E537:F537"/>
    <mergeCell ref="E538:F538"/>
    <mergeCell ref="E539:F539"/>
    <mergeCell ref="E540:F540"/>
    <mergeCell ref="E541:F541"/>
    <mergeCell ref="E542:F542"/>
    <mergeCell ref="E555:F555"/>
    <mergeCell ref="E556:F556"/>
    <mergeCell ref="E557:F557"/>
    <mergeCell ref="E558:F558"/>
    <mergeCell ref="E559:F559"/>
    <mergeCell ref="E560:F560"/>
    <mergeCell ref="E549:F549"/>
    <mergeCell ref="E550:F550"/>
    <mergeCell ref="E551:F551"/>
    <mergeCell ref="E552:F552"/>
    <mergeCell ref="E553:F553"/>
    <mergeCell ref="E554:F554"/>
    <mergeCell ref="E567:F567"/>
    <mergeCell ref="E568:F568"/>
    <mergeCell ref="E569:F569"/>
    <mergeCell ref="E570:F570"/>
    <mergeCell ref="E571:F571"/>
    <mergeCell ref="E572:F572"/>
    <mergeCell ref="E561:F561"/>
    <mergeCell ref="E562:F562"/>
    <mergeCell ref="E563:F563"/>
    <mergeCell ref="E564:F564"/>
    <mergeCell ref="E565:F565"/>
    <mergeCell ref="E566:F566"/>
    <mergeCell ref="E579:F579"/>
    <mergeCell ref="E580:F580"/>
    <mergeCell ref="E581:F581"/>
    <mergeCell ref="E582:F582"/>
    <mergeCell ref="E583:F583"/>
    <mergeCell ref="E584:F584"/>
    <mergeCell ref="E573:F573"/>
    <mergeCell ref="E574:F574"/>
    <mergeCell ref="E575:F575"/>
    <mergeCell ref="E576:F576"/>
    <mergeCell ref="E577:F577"/>
    <mergeCell ref="E578:F578"/>
    <mergeCell ref="E591:F591"/>
    <mergeCell ref="E592:F592"/>
    <mergeCell ref="E593:F593"/>
    <mergeCell ref="E594:F594"/>
    <mergeCell ref="E595:F595"/>
    <mergeCell ref="E596:F596"/>
    <mergeCell ref="E585:F585"/>
    <mergeCell ref="E586:F586"/>
    <mergeCell ref="E587:F587"/>
    <mergeCell ref="E588:F588"/>
    <mergeCell ref="E589:F589"/>
    <mergeCell ref="E590:F590"/>
    <mergeCell ref="E603:F603"/>
    <mergeCell ref="E604:F604"/>
    <mergeCell ref="E605:F605"/>
    <mergeCell ref="E606:F606"/>
    <mergeCell ref="E607:F607"/>
    <mergeCell ref="E608:F608"/>
    <mergeCell ref="E597:F597"/>
    <mergeCell ref="E598:F598"/>
    <mergeCell ref="E599:F599"/>
    <mergeCell ref="E600:F600"/>
    <mergeCell ref="E601:F601"/>
    <mergeCell ref="E602:F602"/>
    <mergeCell ref="E615:F615"/>
    <mergeCell ref="E616:F616"/>
    <mergeCell ref="E617:F617"/>
    <mergeCell ref="E618:F618"/>
    <mergeCell ref="E619:F619"/>
    <mergeCell ref="E620:F620"/>
    <mergeCell ref="E609:F609"/>
    <mergeCell ref="E610:F610"/>
    <mergeCell ref="E611:F611"/>
    <mergeCell ref="E612:F612"/>
    <mergeCell ref="E613:F613"/>
    <mergeCell ref="E614:F614"/>
    <mergeCell ref="E627:F627"/>
    <mergeCell ref="E628:F628"/>
    <mergeCell ref="E629:F629"/>
    <mergeCell ref="E630:F630"/>
    <mergeCell ref="E631:F631"/>
    <mergeCell ref="E632:F632"/>
    <mergeCell ref="E621:F621"/>
    <mergeCell ref="E622:F622"/>
    <mergeCell ref="E623:F623"/>
    <mergeCell ref="E624:F624"/>
    <mergeCell ref="E625:F625"/>
    <mergeCell ref="E626:F626"/>
    <mergeCell ref="E639:F639"/>
    <mergeCell ref="E640:F640"/>
    <mergeCell ref="E641:F641"/>
    <mergeCell ref="E642:F642"/>
    <mergeCell ref="E643:F643"/>
    <mergeCell ref="E644:F644"/>
    <mergeCell ref="E633:F633"/>
    <mergeCell ref="E634:F634"/>
    <mergeCell ref="E635:F635"/>
    <mergeCell ref="E636:F636"/>
    <mergeCell ref="E637:F637"/>
    <mergeCell ref="E638:F638"/>
    <mergeCell ref="E651:F651"/>
    <mergeCell ref="E652:F652"/>
    <mergeCell ref="E653:F653"/>
    <mergeCell ref="E654:F654"/>
    <mergeCell ref="E655:F655"/>
    <mergeCell ref="E656:F656"/>
    <mergeCell ref="E645:F645"/>
    <mergeCell ref="E646:F646"/>
    <mergeCell ref="E647:F647"/>
    <mergeCell ref="E648:F648"/>
    <mergeCell ref="E649:F649"/>
    <mergeCell ref="E650:F650"/>
    <mergeCell ref="E663:F663"/>
    <mergeCell ref="E664:F664"/>
    <mergeCell ref="E665:F665"/>
    <mergeCell ref="E666:F666"/>
    <mergeCell ref="E667:F667"/>
    <mergeCell ref="E668:F668"/>
    <mergeCell ref="E657:F657"/>
    <mergeCell ref="E658:F658"/>
    <mergeCell ref="E659:F659"/>
    <mergeCell ref="E660:F660"/>
    <mergeCell ref="E661:F661"/>
    <mergeCell ref="E662:F662"/>
    <mergeCell ref="E675:F675"/>
    <mergeCell ref="E676:F676"/>
    <mergeCell ref="E677:F677"/>
    <mergeCell ref="E678:F678"/>
    <mergeCell ref="E679:F679"/>
    <mergeCell ref="E680:F680"/>
    <mergeCell ref="E669:F669"/>
    <mergeCell ref="E670:F670"/>
    <mergeCell ref="E671:F671"/>
    <mergeCell ref="E672:F672"/>
    <mergeCell ref="E673:F673"/>
    <mergeCell ref="E674:F674"/>
    <mergeCell ref="E687:F687"/>
    <mergeCell ref="E688:F688"/>
    <mergeCell ref="E689:F689"/>
    <mergeCell ref="E690:F690"/>
    <mergeCell ref="E691:F691"/>
    <mergeCell ref="E692:F692"/>
    <mergeCell ref="E681:F681"/>
    <mergeCell ref="E682:F682"/>
    <mergeCell ref="E683:F683"/>
    <mergeCell ref="E684:F684"/>
    <mergeCell ref="E685:F685"/>
    <mergeCell ref="E686:F686"/>
    <mergeCell ref="E699:F699"/>
    <mergeCell ref="E700:F700"/>
    <mergeCell ref="E701:F701"/>
    <mergeCell ref="E702:F702"/>
    <mergeCell ref="E703:F703"/>
    <mergeCell ref="E704:F704"/>
    <mergeCell ref="E693:F693"/>
    <mergeCell ref="E694:F694"/>
    <mergeCell ref="E695:F695"/>
    <mergeCell ref="E696:F696"/>
    <mergeCell ref="E697:F697"/>
    <mergeCell ref="E698:F698"/>
    <mergeCell ref="E711:F711"/>
    <mergeCell ref="E712:F712"/>
    <mergeCell ref="E713:F713"/>
    <mergeCell ref="E714:F714"/>
    <mergeCell ref="E715:F715"/>
    <mergeCell ref="E716:F716"/>
    <mergeCell ref="E705:F705"/>
    <mergeCell ref="E706:F706"/>
    <mergeCell ref="E707:F707"/>
    <mergeCell ref="E708:F708"/>
    <mergeCell ref="E709:F709"/>
    <mergeCell ref="E710:F710"/>
    <mergeCell ref="E723:F723"/>
    <mergeCell ref="E724:F724"/>
    <mergeCell ref="E725:F725"/>
    <mergeCell ref="E726:F726"/>
    <mergeCell ref="E727:F727"/>
    <mergeCell ref="E728:F728"/>
    <mergeCell ref="E717:F717"/>
    <mergeCell ref="E718:F718"/>
    <mergeCell ref="E719:F719"/>
    <mergeCell ref="E720:F720"/>
    <mergeCell ref="E721:F721"/>
    <mergeCell ref="E722:F722"/>
    <mergeCell ref="E735:F735"/>
    <mergeCell ref="E736:F736"/>
    <mergeCell ref="E737:F737"/>
    <mergeCell ref="E738:F738"/>
    <mergeCell ref="E739:F739"/>
    <mergeCell ref="E740:F740"/>
    <mergeCell ref="E729:F729"/>
    <mergeCell ref="E730:F730"/>
    <mergeCell ref="E731:F731"/>
    <mergeCell ref="E732:F732"/>
    <mergeCell ref="E733:F733"/>
    <mergeCell ref="E734:F734"/>
    <mergeCell ref="E747:F747"/>
    <mergeCell ref="E748:F748"/>
    <mergeCell ref="E749:F749"/>
    <mergeCell ref="E750:F750"/>
    <mergeCell ref="E751:F751"/>
    <mergeCell ref="E752:F752"/>
    <mergeCell ref="E741:F741"/>
    <mergeCell ref="E742:F742"/>
    <mergeCell ref="E743:F743"/>
    <mergeCell ref="E744:F744"/>
    <mergeCell ref="E745:F745"/>
    <mergeCell ref="E746:F746"/>
    <mergeCell ref="E759:F759"/>
    <mergeCell ref="E760:F760"/>
    <mergeCell ref="E761:F761"/>
    <mergeCell ref="E762:F762"/>
    <mergeCell ref="E763:F763"/>
    <mergeCell ref="E764:F764"/>
    <mergeCell ref="E753:F753"/>
    <mergeCell ref="E754:F754"/>
    <mergeCell ref="E755:F755"/>
    <mergeCell ref="E756:F756"/>
    <mergeCell ref="E757:F757"/>
    <mergeCell ref="E758:F758"/>
    <mergeCell ref="E771:F771"/>
    <mergeCell ref="E772:F772"/>
    <mergeCell ref="E773:F773"/>
    <mergeCell ref="E774:F774"/>
    <mergeCell ref="E775:F775"/>
    <mergeCell ref="E776:F776"/>
    <mergeCell ref="E765:F765"/>
    <mergeCell ref="E766:F766"/>
    <mergeCell ref="E767:F767"/>
    <mergeCell ref="E768:F768"/>
    <mergeCell ref="E769:F769"/>
    <mergeCell ref="E770:F770"/>
    <mergeCell ref="E783:F783"/>
    <mergeCell ref="E784:F784"/>
    <mergeCell ref="E785:F785"/>
    <mergeCell ref="E786:F786"/>
    <mergeCell ref="E787:F787"/>
    <mergeCell ref="E788:F788"/>
    <mergeCell ref="E777:F777"/>
    <mergeCell ref="E778:F778"/>
    <mergeCell ref="E779:F779"/>
    <mergeCell ref="E780:F780"/>
    <mergeCell ref="E781:F781"/>
    <mergeCell ref="E782:F782"/>
    <mergeCell ref="E795:F795"/>
    <mergeCell ref="E796:F796"/>
    <mergeCell ref="E797:F797"/>
    <mergeCell ref="E798:F798"/>
    <mergeCell ref="E799:F799"/>
    <mergeCell ref="E800:F800"/>
    <mergeCell ref="E789:F789"/>
    <mergeCell ref="E790:F790"/>
    <mergeCell ref="E791:F791"/>
    <mergeCell ref="E792:F792"/>
    <mergeCell ref="E793:F793"/>
    <mergeCell ref="E794:F794"/>
    <mergeCell ref="E807:F807"/>
    <mergeCell ref="E808:F808"/>
    <mergeCell ref="E809:F809"/>
    <mergeCell ref="E810:F810"/>
    <mergeCell ref="E811:F811"/>
    <mergeCell ref="E812:F812"/>
    <mergeCell ref="E801:F801"/>
    <mergeCell ref="E802:F802"/>
    <mergeCell ref="E803:F803"/>
    <mergeCell ref="E804:F804"/>
    <mergeCell ref="E805:F805"/>
    <mergeCell ref="E806:F806"/>
    <mergeCell ref="E819:F819"/>
    <mergeCell ref="E820:F820"/>
    <mergeCell ref="E821:F821"/>
    <mergeCell ref="E822:F822"/>
    <mergeCell ref="E823:F823"/>
    <mergeCell ref="E824:F824"/>
    <mergeCell ref="E813:F813"/>
    <mergeCell ref="E814:F814"/>
    <mergeCell ref="E815:F815"/>
    <mergeCell ref="E816:F816"/>
    <mergeCell ref="E817:F817"/>
    <mergeCell ref="E818:F818"/>
    <mergeCell ref="E831:F831"/>
    <mergeCell ref="E832:F832"/>
    <mergeCell ref="E833:F833"/>
    <mergeCell ref="E834:F834"/>
    <mergeCell ref="E835:F835"/>
    <mergeCell ref="E836:F836"/>
    <mergeCell ref="E825:F825"/>
    <mergeCell ref="E826:F826"/>
    <mergeCell ref="E827:F827"/>
    <mergeCell ref="E828:F828"/>
    <mergeCell ref="E829:F829"/>
    <mergeCell ref="E830:F830"/>
    <mergeCell ref="E843:F843"/>
    <mergeCell ref="E844:F844"/>
    <mergeCell ref="E845:F845"/>
    <mergeCell ref="E846:F846"/>
    <mergeCell ref="E847:F847"/>
    <mergeCell ref="E848:F848"/>
    <mergeCell ref="E837:F837"/>
    <mergeCell ref="E838:F838"/>
    <mergeCell ref="E839:F839"/>
    <mergeCell ref="E840:F840"/>
    <mergeCell ref="E841:F841"/>
    <mergeCell ref="E842:F842"/>
    <mergeCell ref="E855:F855"/>
    <mergeCell ref="E856:F856"/>
    <mergeCell ref="E857:F857"/>
    <mergeCell ref="E858:F858"/>
    <mergeCell ref="E859:F859"/>
    <mergeCell ref="E860:F860"/>
    <mergeCell ref="E849:F849"/>
    <mergeCell ref="E850:F850"/>
    <mergeCell ref="E851:F851"/>
    <mergeCell ref="E852:F852"/>
    <mergeCell ref="E853:F853"/>
    <mergeCell ref="E854:F854"/>
    <mergeCell ref="E867:F867"/>
    <mergeCell ref="E868:F868"/>
    <mergeCell ref="E869:F869"/>
    <mergeCell ref="E870:F870"/>
    <mergeCell ref="E871:F871"/>
    <mergeCell ref="E872:F872"/>
    <mergeCell ref="E861:F861"/>
    <mergeCell ref="E862:F862"/>
    <mergeCell ref="E863:F863"/>
    <mergeCell ref="E864:F864"/>
    <mergeCell ref="E865:F865"/>
    <mergeCell ref="E866:F866"/>
    <mergeCell ref="E879:F879"/>
    <mergeCell ref="E880:F880"/>
    <mergeCell ref="E881:F881"/>
    <mergeCell ref="E882:F882"/>
    <mergeCell ref="E883:F883"/>
    <mergeCell ref="E884:F884"/>
    <mergeCell ref="E873:F873"/>
    <mergeCell ref="E874:F874"/>
    <mergeCell ref="E875:F875"/>
    <mergeCell ref="E876:F876"/>
    <mergeCell ref="E877:F877"/>
    <mergeCell ref="E878:F878"/>
    <mergeCell ref="E891:F891"/>
    <mergeCell ref="E892:F892"/>
    <mergeCell ref="E893:F893"/>
    <mergeCell ref="E894:F894"/>
    <mergeCell ref="E895:F895"/>
    <mergeCell ref="E896:F896"/>
    <mergeCell ref="E885:F885"/>
    <mergeCell ref="E886:F886"/>
    <mergeCell ref="E887:F887"/>
    <mergeCell ref="E888:F888"/>
    <mergeCell ref="E889:F889"/>
    <mergeCell ref="E890:F890"/>
    <mergeCell ref="E903:F903"/>
    <mergeCell ref="E904:F904"/>
    <mergeCell ref="E905:F905"/>
    <mergeCell ref="E906:F906"/>
    <mergeCell ref="E907:F907"/>
    <mergeCell ref="E908:F908"/>
    <mergeCell ref="E897:F897"/>
    <mergeCell ref="E898:F898"/>
    <mergeCell ref="E899:F899"/>
    <mergeCell ref="E900:F900"/>
    <mergeCell ref="E901:F901"/>
    <mergeCell ref="E902:F902"/>
    <mergeCell ref="E915:F915"/>
    <mergeCell ref="E916:F916"/>
    <mergeCell ref="E917:F917"/>
    <mergeCell ref="E918:F918"/>
    <mergeCell ref="E919:F919"/>
    <mergeCell ref="E920:F920"/>
    <mergeCell ref="E909:F909"/>
    <mergeCell ref="E910:F910"/>
    <mergeCell ref="E911:F911"/>
    <mergeCell ref="E912:F912"/>
    <mergeCell ref="E913:F913"/>
    <mergeCell ref="E914:F914"/>
    <mergeCell ref="E927:F927"/>
    <mergeCell ref="E928:F928"/>
    <mergeCell ref="E929:F929"/>
    <mergeCell ref="E930:F930"/>
    <mergeCell ref="E931:F931"/>
    <mergeCell ref="E932:F932"/>
    <mergeCell ref="E921:F921"/>
    <mergeCell ref="E922:F922"/>
    <mergeCell ref="E923:F923"/>
    <mergeCell ref="E924:F924"/>
    <mergeCell ref="E925:F925"/>
    <mergeCell ref="E926:F926"/>
    <mergeCell ref="E939:F939"/>
    <mergeCell ref="E940:F940"/>
    <mergeCell ref="E941:F941"/>
    <mergeCell ref="E942:F942"/>
    <mergeCell ref="E943:F943"/>
    <mergeCell ref="E944:F944"/>
    <mergeCell ref="E933:F933"/>
    <mergeCell ref="E934:F934"/>
    <mergeCell ref="E935:F935"/>
    <mergeCell ref="E936:F936"/>
    <mergeCell ref="E937:F937"/>
    <mergeCell ref="E938:F938"/>
    <mergeCell ref="E951:F951"/>
    <mergeCell ref="E952:F952"/>
    <mergeCell ref="E953:F953"/>
    <mergeCell ref="E954:F954"/>
    <mergeCell ref="E955:F955"/>
    <mergeCell ref="E956:F956"/>
    <mergeCell ref="E945:F945"/>
    <mergeCell ref="E946:F946"/>
    <mergeCell ref="E947:F947"/>
    <mergeCell ref="E948:F948"/>
    <mergeCell ref="E949:F949"/>
    <mergeCell ref="E950:F950"/>
    <mergeCell ref="E963:F963"/>
    <mergeCell ref="E964:F964"/>
    <mergeCell ref="E965:F965"/>
    <mergeCell ref="E966:F966"/>
    <mergeCell ref="E967:F967"/>
    <mergeCell ref="E968:F968"/>
    <mergeCell ref="E957:F957"/>
    <mergeCell ref="E958:F958"/>
    <mergeCell ref="E959:F959"/>
    <mergeCell ref="E960:F960"/>
    <mergeCell ref="E961:F961"/>
    <mergeCell ref="E962:F962"/>
    <mergeCell ref="E975:F975"/>
    <mergeCell ref="E976:F976"/>
    <mergeCell ref="E977:F977"/>
    <mergeCell ref="E978:F978"/>
    <mergeCell ref="E979:F979"/>
    <mergeCell ref="E980:F980"/>
    <mergeCell ref="E969:F969"/>
    <mergeCell ref="E970:F970"/>
    <mergeCell ref="E971:F971"/>
    <mergeCell ref="E972:F972"/>
    <mergeCell ref="E973:F973"/>
    <mergeCell ref="E974:F974"/>
    <mergeCell ref="E987:F987"/>
    <mergeCell ref="E988:F988"/>
    <mergeCell ref="E989:F989"/>
    <mergeCell ref="E990:F990"/>
    <mergeCell ref="E991:F991"/>
    <mergeCell ref="E992:F992"/>
    <mergeCell ref="E981:F981"/>
    <mergeCell ref="E982:F982"/>
    <mergeCell ref="E983:F983"/>
    <mergeCell ref="E984:F984"/>
    <mergeCell ref="E985:F985"/>
    <mergeCell ref="E986:F986"/>
    <mergeCell ref="E999:F999"/>
    <mergeCell ref="E1000:F1000"/>
    <mergeCell ref="E1001:F1001"/>
    <mergeCell ref="E1002:F1002"/>
    <mergeCell ref="E1003:F1003"/>
    <mergeCell ref="E1005:F1005"/>
    <mergeCell ref="E993:F993"/>
    <mergeCell ref="E994:F994"/>
    <mergeCell ref="E995:F995"/>
    <mergeCell ref="E996:F996"/>
    <mergeCell ref="E997:F997"/>
    <mergeCell ref="E998:F998"/>
  </mergeCells>
  <conditionalFormatting sqref="B20:B185 B187:B1005">
    <cfRule type="cellIs" dxfId="34" priority="7" stopIfTrue="1" operator="equal">
      <formula>"ALERT"</formula>
    </cfRule>
  </conditionalFormatting>
  <conditionalFormatting sqref="G9:G14">
    <cfRule type="cellIs" dxfId="33" priority="5" stopIfTrue="1" operator="equal">
      <formula>0</formula>
    </cfRule>
  </conditionalFormatting>
  <conditionalFormatting sqref="G10:G14">
    <cfRule type="containsBlanks" dxfId="32" priority="6" stopIfTrue="1">
      <formula>LEN(TRIM(G10))=0</formula>
    </cfRule>
  </conditionalFormatting>
  <conditionalFormatting sqref="G20:G185 G187:G1001">
    <cfRule type="containsText" dxfId="31" priority="1" stopIfTrue="1" operator="containsText" text="Exchange rate :">
      <formula>NOT(ISERROR(SEARCH("Exchange rate :",G20)))</formula>
    </cfRule>
  </conditionalFormatting>
  <conditionalFormatting sqref="G20:I185 G187:I1005 I1007:I1010">
    <cfRule type="containsErrors" dxfId="30" priority="2" stopIfTrue="1">
      <formula>ISERROR(G20)</formula>
    </cfRule>
    <cfRule type="cellIs" dxfId="29" priority="3" stopIfTrue="1" operator="equal">
      <formula>"NA"</formula>
    </cfRule>
    <cfRule type="cellIs" dxfId="28" priority="4" stopIfTrue="1" operator="equal">
      <formula>0</formula>
    </cfRule>
  </conditionalFormatting>
  <hyperlinks>
    <hyperlink ref="B6" r:id="rId1" display="http://www.achadirect.com/" xr:uid="{63CAFB74-C4EA-4079-9C37-1FC76FB1222C}"/>
  </hyperlinks>
  <printOptions horizontalCentered="1"/>
  <pageMargins left="0.35" right="0.21" top="0.47" bottom="0.34" header="0.22" footer="0.17"/>
  <pageSetup scale="6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5" name="Button 1">
              <controlPr defaultSize="0" print="0" autoFill="0" autoPict="0" macro="[0]!ButtonPasteValues">
                <anchor moveWithCells="1" sizeWithCells="1">
                  <from>
                    <xdr:col>6</xdr:col>
                    <xdr:colOff>342900</xdr:colOff>
                    <xdr:row>0</xdr:row>
                    <xdr:rowOff>209550</xdr:rowOff>
                  </from>
                  <to>
                    <xdr:col>6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9CFF-B642-4EAD-ABD8-19720A438102}">
  <sheetPr>
    <tabColor rgb="FFFFFF00"/>
  </sheetPr>
  <dimension ref="A1:W87"/>
  <sheetViews>
    <sheetView zoomScaleNormal="100" workbookViewId="0">
      <selection activeCell="G21" sqref="G21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3.140625" customWidth="1"/>
    <col min="5" max="5" width="5" customWidth="1"/>
    <col min="6" max="6" width="56.85546875" customWidth="1"/>
    <col min="7" max="7" width="19.28515625" customWidth="1"/>
    <col min="8" max="8" width="17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4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4" t="s">
        <v>5</v>
      </c>
      <c r="H4" s="115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0">
        <v>45413</v>
      </c>
      <c r="H5" s="39">
        <v>54220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275" t="s">
        <v>3</v>
      </c>
      <c r="C8" s="276"/>
      <c r="D8" s="277"/>
      <c r="E8" s="4"/>
      <c r="F8" s="113" t="s">
        <v>12</v>
      </c>
      <c r="G8" s="27"/>
      <c r="H8" s="27"/>
      <c r="I8" s="14"/>
      <c r="K8" s="106"/>
    </row>
    <row r="9" spans="1:23">
      <c r="A9" s="13"/>
      <c r="B9" s="278" t="s">
        <v>59</v>
      </c>
      <c r="C9" s="279"/>
      <c r="D9" s="280"/>
      <c r="E9" s="9"/>
      <c r="F9" s="116" t="s">
        <v>53</v>
      </c>
      <c r="G9" s="292" t="s">
        <v>14</v>
      </c>
      <c r="H9" s="294"/>
      <c r="I9" s="14"/>
    </row>
    <row r="10" spans="1:23">
      <c r="A10" s="13"/>
      <c r="B10" s="281" t="s">
        <v>60</v>
      </c>
      <c r="C10" s="282"/>
      <c r="D10" s="283"/>
      <c r="E10" s="10"/>
      <c r="F10" s="116" t="s">
        <v>54</v>
      </c>
      <c r="G10" s="292"/>
      <c r="H10" s="295"/>
      <c r="I10" s="14"/>
    </row>
    <row r="11" spans="1:23">
      <c r="A11" s="13"/>
      <c r="B11" s="284" t="s">
        <v>61</v>
      </c>
      <c r="C11" s="282"/>
      <c r="D11" s="283"/>
      <c r="E11" s="10"/>
      <c r="F11" s="116" t="s">
        <v>55</v>
      </c>
      <c r="G11" s="292" t="s">
        <v>15</v>
      </c>
      <c r="H11" s="296" t="s">
        <v>22</v>
      </c>
      <c r="I11" s="14"/>
    </row>
    <row r="12" spans="1:23">
      <c r="A12" s="13"/>
      <c r="B12" s="284" t="s">
        <v>62</v>
      </c>
      <c r="C12" s="282"/>
      <c r="D12" s="283"/>
      <c r="E12" s="10"/>
      <c r="F12" s="116" t="s">
        <v>56</v>
      </c>
      <c r="G12" s="292"/>
      <c r="H12" s="295"/>
      <c r="I12" s="14"/>
    </row>
    <row r="13" spans="1:23">
      <c r="A13" s="13"/>
      <c r="B13" s="281" t="s">
        <v>63</v>
      </c>
      <c r="C13" s="285"/>
      <c r="D13" s="286"/>
      <c r="E13" s="11"/>
      <c r="F13" s="116" t="s">
        <v>57</v>
      </c>
      <c r="G13" s="293" t="s">
        <v>16</v>
      </c>
      <c r="H13" s="296" t="s">
        <v>52</v>
      </c>
      <c r="I13" s="14"/>
      <c r="L13" s="28" t="s">
        <v>20</v>
      </c>
    </row>
    <row r="14" spans="1:23" ht="13.5" thickBot="1">
      <c r="A14" s="13"/>
      <c r="B14" s="287"/>
      <c r="C14" s="288"/>
      <c r="D14" s="289"/>
      <c r="E14" s="11"/>
      <c r="F14" s="117"/>
      <c r="G14" s="293"/>
      <c r="H14" s="297"/>
      <c r="I14" s="14"/>
      <c r="L14" s="107">
        <f>VLOOKUP(G5,[1]Sheet1!$A$9:$I$7290,2,FALSE)</f>
        <v>36.909999999999997</v>
      </c>
    </row>
    <row r="15" spans="1:23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10" hidden="1">
      <c r="A17" s="13"/>
      <c r="B17" s="11"/>
      <c r="C17" s="11"/>
      <c r="D17" s="11"/>
      <c r="E17" s="11"/>
      <c r="F17" s="11"/>
      <c r="I17" s="14"/>
    </row>
    <row r="18" spans="1:10" ht="13.5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13.5" thickBot="1">
      <c r="A19" s="13"/>
      <c r="B19" s="108" t="s">
        <v>11</v>
      </c>
      <c r="C19" s="109" t="s">
        <v>7</v>
      </c>
      <c r="D19" s="290" t="s">
        <v>13</v>
      </c>
      <c r="E19" s="291"/>
      <c r="F19" s="110" t="s">
        <v>0</v>
      </c>
      <c r="G19" s="111" t="s">
        <v>9</v>
      </c>
      <c r="H19" s="112" t="s">
        <v>10</v>
      </c>
      <c r="I19" s="14"/>
    </row>
    <row r="20" spans="1:10" ht="36">
      <c r="A20" s="13"/>
      <c r="B20" s="126">
        <v>1</v>
      </c>
      <c r="C20" s="127" t="s">
        <v>80</v>
      </c>
      <c r="D20" s="330"/>
      <c r="E20" s="331"/>
      <c r="F20" s="128" t="str">
        <f>VLOOKUP(C20,'[2]Acha Air Sales Price List'!$B$1:$D$65536,3,FALSE)</f>
        <v>(Discontinued for  IS)Display board with 120 pieces of 925 sterling silver ''Bend it yourself'' nose studs, 22g (0.6mm) with prong-set 2mm assorted colors round CZ stones</v>
      </c>
      <c r="G20" s="129">
        <f>ROUND(IF(ISBLANK(C20),0,VLOOKUP(C20,'[2]Acha Air Sales Price List'!$B$1:$X$65536,12,FALSE)*$L$14),2)</f>
        <v>1497.67</v>
      </c>
      <c r="H20" s="130">
        <f t="shared" ref="H20:H24" si="0">ROUND(IF(ISNUMBER(B20), G20*B20, 0),5)</f>
        <v>1497.67</v>
      </c>
      <c r="I20" s="14"/>
      <c r="J20" s="118" t="s">
        <v>70</v>
      </c>
    </row>
    <row r="21" spans="1:10" ht="35.1" customHeight="1">
      <c r="A21" s="13"/>
      <c r="B21" s="126">
        <v>10</v>
      </c>
      <c r="C21" s="127" t="s">
        <v>100</v>
      </c>
      <c r="D21" s="330"/>
      <c r="E21" s="331"/>
      <c r="F21" s="128" t="str">
        <f>VLOOKUP(C21,'[2]Acha Air Sales Price List'!$B$1:$D$65536,3,FALSE)</f>
        <v>Pack of 10 steel balls - 4mm * 1.2mm threading (16g)</v>
      </c>
      <c r="G21" s="129">
        <f>ROUND(IF(ISBLANK(C21),0,VLOOKUP(C21,'[2]Acha Air Sales Price List'!$B$1:$X$65536,12,FALSE)*$L$14),2)</f>
        <v>26.62</v>
      </c>
      <c r="H21" s="130">
        <f t="shared" si="0"/>
        <v>266.2</v>
      </c>
      <c r="I21" s="14"/>
      <c r="J21" t="s">
        <v>70</v>
      </c>
    </row>
    <row r="22" spans="1:10" ht="35.1" customHeight="1">
      <c r="A22" s="13"/>
      <c r="B22" s="126">
        <v>5</v>
      </c>
      <c r="C22" s="127" t="s">
        <v>102</v>
      </c>
      <c r="D22" s="330" t="s">
        <v>105</v>
      </c>
      <c r="E22" s="331"/>
      <c r="F22" s="128" t="str">
        <f>VLOOKUP(C22,'[2]Acha Air Sales Price List'!$B$1:$D$65536,3,FALSE)</f>
        <v>Pack of 10 anodized steel balls - 2.5mm * 1.2mm threading (16g)</v>
      </c>
      <c r="G22" s="129">
        <f>ROUND(IF(ISBLANK(C22),0,VLOOKUP(C22,'[2]Acha Air Sales Price List'!$B$1:$X$65536,12,FALSE)*$L$14),2)</f>
        <v>71.58</v>
      </c>
      <c r="H22" s="130">
        <f t="shared" si="0"/>
        <v>357.9</v>
      </c>
      <c r="I22" s="14"/>
      <c r="J22" t="s">
        <v>70</v>
      </c>
    </row>
    <row r="23" spans="1:10" ht="35.1" customHeight="1">
      <c r="A23" s="13"/>
      <c r="B23" s="126">
        <v>30</v>
      </c>
      <c r="C23" s="127" t="s">
        <v>106</v>
      </c>
      <c r="D23" s="330" t="s">
        <v>105</v>
      </c>
      <c r="E23" s="331"/>
      <c r="F23" s="128" t="str">
        <f>VLOOKUP(C23,'[2]Acha Air Sales Price List'!$B$1:$D$65536,3,FALSE)</f>
        <v>Pack of 10 anodized steel balls - 3mm * 1.2mm threading (16g)</v>
      </c>
      <c r="G23" s="129">
        <f>ROUND(IF(ISBLANK(C23),0,VLOOKUP(C23,'[2]Acha Air Sales Price List'!$B$1:$X$65536,12,FALSE)*$L$14),2)</f>
        <v>71.959999999999994</v>
      </c>
      <c r="H23" s="130">
        <f t="shared" si="0"/>
        <v>2158.8000000000002</v>
      </c>
      <c r="I23" s="14"/>
      <c r="J23" t="s">
        <v>70</v>
      </c>
    </row>
    <row r="24" spans="1:10" ht="35.1" customHeight="1">
      <c r="A24" s="13"/>
      <c r="B24" s="126">
        <v>20</v>
      </c>
      <c r="C24" s="127" t="s">
        <v>111</v>
      </c>
      <c r="D24" s="330"/>
      <c r="E24" s="331"/>
      <c r="F24" s="128" t="str">
        <f>VLOOKUP(C24,'[2]Acha Air Sales Price List'!$B$1:$D$65536,3,FALSE)</f>
        <v>Pack of 10 steel balls - 5mm * 1.6mm threading (14g) ”body jewelry parts”</v>
      </c>
      <c r="G24" s="129">
        <f>ROUND(IF(ISBLANK(C24),0,VLOOKUP(C24,'[2]Acha Air Sales Price List'!$B$1:$X$65536,12,FALSE)*$L$14),2)</f>
        <v>27.63</v>
      </c>
      <c r="H24" s="130">
        <f t="shared" si="0"/>
        <v>552.6</v>
      </c>
      <c r="I24" s="14"/>
      <c r="J24" t="s">
        <v>70</v>
      </c>
    </row>
    <row r="25" spans="1:10" ht="35.1" customHeight="1">
      <c r="A25" s="13"/>
      <c r="B25" s="126">
        <v>20</v>
      </c>
      <c r="C25" s="127" t="s">
        <v>113</v>
      </c>
      <c r="D25" s="330" t="s">
        <v>97</v>
      </c>
      <c r="E25" s="331"/>
      <c r="F25" s="128" t="str">
        <f>VLOOKUP(C25,'[2]Acha Air Sales Price List'!$B$1:$D$65536,3,FALSE)</f>
        <v>Pack of 10 anodized steel balls w/ clear crystals - 5mm * 1.6mm threading (14g) ”body jewelry parts”</v>
      </c>
      <c r="G25" s="129">
        <f>ROUND(IF(ISBLANK(C25),0,VLOOKUP(C25,'[2]Acha Air Sales Price List'!$B$1:$X$65536,12,FALSE)*$L$14),2)</f>
        <v>217</v>
      </c>
      <c r="H25" s="130">
        <f>ROUND(IF(ISNUMBER(B25), G25*B25, 0),5)</f>
        <v>4340</v>
      </c>
      <c r="I25" s="14"/>
      <c r="J25" t="s">
        <v>70</v>
      </c>
    </row>
    <row r="26" spans="1:10" ht="35.1" customHeight="1">
      <c r="A26" s="13"/>
      <c r="B26" s="126">
        <v>10</v>
      </c>
      <c r="C26" s="127" t="s">
        <v>125</v>
      </c>
      <c r="D26" s="330" t="s">
        <v>130</v>
      </c>
      <c r="E26" s="331"/>
      <c r="F26" s="128" t="str">
        <f>VLOOKUP(C26,'[2]Acha Air Sales Price List'!$B$1:$D$65536,3,FALSE)</f>
        <v>Pack of 10 anodized steel balls w/ clear crystals - 6mm * 1.6mm threading (14g) ”body jewelry parts”</v>
      </c>
      <c r="G26" s="129">
        <f>ROUND(IF(ISBLANK(C26),0,VLOOKUP(C26,'[2]Acha Air Sales Price List'!$B$1:$X$65536,12,FALSE)*$L$14),2)</f>
        <v>234.18</v>
      </c>
      <c r="H26" s="130">
        <f t="shared" ref="H26:H62" si="1">ROUND(IF(ISNUMBER(B26), G26*B26, 0),5)</f>
        <v>2341.8000000000002</v>
      </c>
      <c r="I26" s="14"/>
      <c r="J26" t="s">
        <v>70</v>
      </c>
    </row>
    <row r="27" spans="1:10" ht="35.1" customHeight="1">
      <c r="A27" s="13"/>
      <c r="B27" s="126">
        <v>20</v>
      </c>
      <c r="C27" s="127" t="s">
        <v>131</v>
      </c>
      <c r="D27" s="330" t="s">
        <v>103</v>
      </c>
      <c r="E27" s="331"/>
      <c r="F27" s="128" t="str">
        <f>VLOOKUP(C27,'[2]Acha Air Sales Price List'!$B$1:$D$65536,3,FALSE)</f>
        <v>Pack of 10 anodized steel balls - 5mm * 1.6mm threading (14g)</v>
      </c>
      <c r="G27" s="129">
        <f>ROUND(IF(ISBLANK(C27),0,VLOOKUP(C27,'[2]Acha Air Sales Price List'!$B$1:$X$65536,12,FALSE)*$L$14),2)</f>
        <v>87.58</v>
      </c>
      <c r="H27" s="130">
        <f t="shared" si="1"/>
        <v>1751.6</v>
      </c>
      <c r="I27" s="14"/>
      <c r="J27" t="s">
        <v>70</v>
      </c>
    </row>
    <row r="28" spans="1:10" ht="35.1" customHeight="1">
      <c r="A28" s="13"/>
      <c r="B28" s="126">
        <v>20</v>
      </c>
      <c r="C28" s="127" t="s">
        <v>135</v>
      </c>
      <c r="D28" s="330" t="s">
        <v>84</v>
      </c>
      <c r="E28" s="331"/>
      <c r="F28" s="128" t="str">
        <f>VLOOKUP(C28,'[2]Acha Air Sales Price List'!$B$1:$D$65536,3,FALSE)</f>
        <v>Pack of 10 stainless steel balls with assorted color crystals - 14g, 5mm * 1.6mm threading</v>
      </c>
      <c r="G28" s="129">
        <f>ROUND(IF(ISBLANK(C28),0,VLOOKUP(C28,'[2]Acha Air Sales Price List'!$B$1:$X$65536,12,FALSE)*$L$14),2)</f>
        <v>105.71</v>
      </c>
      <c r="H28" s="130">
        <f t="shared" si="1"/>
        <v>2114.1999999999998</v>
      </c>
      <c r="I28" s="14"/>
      <c r="J28" t="s">
        <v>70</v>
      </c>
    </row>
    <row r="29" spans="1:10" ht="35.1" customHeight="1">
      <c r="A29" s="13"/>
      <c r="B29" s="126">
        <v>1</v>
      </c>
      <c r="C29" s="131" t="s">
        <v>166</v>
      </c>
      <c r="D29" s="330"/>
      <c r="E29" s="331"/>
      <c r="F29" s="128" t="str">
        <f>VLOOKUP(C29,'[2]Acha Air Sales Price List'!$B$1:$D$65536,3,FALSE)</f>
        <v>(Discontinued for  IS)Display board with 120 pieces of 925 sterling silver ''Bend it yourself'' nose studs, 22g (0.6mm) with prong-set 2mm clear round CZ stones</v>
      </c>
      <c r="G29" s="129">
        <f>ROUND(IF(ISBLANK(C29),0,VLOOKUP(C29,'[2]Acha Air Sales Price List'!$B$1:$X$65536,12,FALSE)*$L$14),2)</f>
        <v>1395.48</v>
      </c>
      <c r="H29" s="130">
        <f t="shared" si="1"/>
        <v>1395.48</v>
      </c>
      <c r="I29" s="14"/>
      <c r="J29" s="118" t="s">
        <v>70</v>
      </c>
    </row>
    <row r="30" spans="1:10" ht="35.1" customHeight="1">
      <c r="A30" s="13"/>
      <c r="B30" s="126">
        <v>100</v>
      </c>
      <c r="C30" s="127" t="s">
        <v>139</v>
      </c>
      <c r="D30" s="330" t="s">
        <v>144</v>
      </c>
      <c r="E30" s="331"/>
      <c r="F30" s="128" t="str">
        <f>VLOOKUP(C30,'[2]Acha Air Sales Price List'!$B$1:$D$65536,3,FALSE)</f>
        <v>Bio flex tripple tragus piercing ,16g (1.2mm) with a sterling silver top 2.5mm round CZ stone - length 1/4" to 5/16" (6mm to 8mm)</v>
      </c>
      <c r="G30" s="129">
        <f>ROUND(IF(ISBLANK(C30),0,VLOOKUP(C30,'[2]Acha Air Sales Price List'!$B$1:$X$65536,12,FALSE)*$L$14),2)</f>
        <v>25.47</v>
      </c>
      <c r="H30" s="130">
        <f t="shared" si="1"/>
        <v>2547</v>
      </c>
      <c r="I30" s="14"/>
      <c r="J30" s="118" t="s">
        <v>70</v>
      </c>
    </row>
    <row r="31" spans="1:10" ht="35.1" customHeight="1">
      <c r="A31" s="13"/>
      <c r="B31" s="126">
        <v>100</v>
      </c>
      <c r="C31" s="127" t="s">
        <v>138</v>
      </c>
      <c r="D31" s="330" t="s">
        <v>145</v>
      </c>
      <c r="E31" s="331"/>
      <c r="F31" s="128" t="str">
        <f>VLOOKUP(C31,'[2]Acha Air Sales Price List'!$B$1:$D$65536,3,FALSE)</f>
        <v>Bio flex tripple tragus piercing ,16g (1.2mm) with a sterling silver top 3mm round CZ stone - length 1/4" to 5/16" (6mm to 8mm)</v>
      </c>
      <c r="G31" s="129">
        <f>ROUND(IF(ISBLANK(C31),0,VLOOKUP(C31,'[2]Acha Air Sales Price List'!$B$1:$X$65536,12,FALSE)*$L$14),2)</f>
        <v>25.47</v>
      </c>
      <c r="H31" s="130">
        <f t="shared" si="1"/>
        <v>2547</v>
      </c>
      <c r="I31" s="14"/>
      <c r="J31" s="118" t="s">
        <v>70</v>
      </c>
    </row>
    <row r="32" spans="1:10" ht="35.1" customHeight="1">
      <c r="A32" s="13"/>
      <c r="B32" s="126">
        <v>100</v>
      </c>
      <c r="C32" s="127" t="s">
        <v>138</v>
      </c>
      <c r="D32" s="330" t="s">
        <v>144</v>
      </c>
      <c r="E32" s="331"/>
      <c r="F32" s="128" t="str">
        <f>VLOOKUP(C32,'[2]Acha Air Sales Price List'!$B$1:$D$65536,3,FALSE)</f>
        <v>Bio flex tripple tragus piercing ,16g (1.2mm) with a sterling silver top 3mm round CZ stone - length 1/4" to 5/16" (6mm to 8mm)</v>
      </c>
      <c r="G32" s="129">
        <f>ROUND(IF(ISBLANK(C32),0,VLOOKUP(C32,'[2]Acha Air Sales Price List'!$B$1:$X$65536,12,FALSE)*$L$14),2)</f>
        <v>25.47</v>
      </c>
      <c r="H32" s="130">
        <f t="shared" si="1"/>
        <v>2547</v>
      </c>
      <c r="I32" s="14"/>
      <c r="J32" s="118" t="s">
        <v>70</v>
      </c>
    </row>
    <row r="33" spans="1:10" ht="35.1" customHeight="1">
      <c r="A33" s="13"/>
      <c r="B33" s="126">
        <v>50</v>
      </c>
      <c r="C33" s="127" t="s">
        <v>142</v>
      </c>
      <c r="D33" s="330" t="s">
        <v>144</v>
      </c>
      <c r="E33" s="331"/>
      <c r="F33" s="128" t="str">
        <f>VLOOKUP(C33,'[2]Acha Air Sales Price List'!$B$1:$D$65536,3,FALSE)</f>
        <v>Clear bio flexible labret with sterling silver top - crystal flower design,16g (1.2mm) Length 1/4 – 3/8 (6mm – 10mm)</v>
      </c>
      <c r="G33" s="129">
        <f>ROUND(IF(ISBLANK(C33),0,VLOOKUP(C33,'[2]Acha Air Sales Price List'!$B$1:$X$65536,12,FALSE)*$L$14),2)</f>
        <v>23.99</v>
      </c>
      <c r="H33" s="130">
        <f t="shared" si="1"/>
        <v>1199.5</v>
      </c>
      <c r="I33" s="14"/>
      <c r="J33" s="118" t="s">
        <v>70</v>
      </c>
    </row>
    <row r="34" spans="1:10" ht="35.1" customHeight="1">
      <c r="A34" s="13"/>
      <c r="B34" s="126">
        <v>50</v>
      </c>
      <c r="C34" s="127" t="s">
        <v>142</v>
      </c>
      <c r="D34" s="330" t="s">
        <v>143</v>
      </c>
      <c r="E34" s="331"/>
      <c r="F34" s="128" t="str">
        <f>VLOOKUP(C34,'[2]Acha Air Sales Price List'!$B$1:$D$65536,3,FALSE)</f>
        <v>Clear bio flexible labret with sterling silver top - crystal flower design,16g (1.2mm) Length 1/4 – 3/8 (6mm – 10mm)</v>
      </c>
      <c r="G34" s="129">
        <f>ROUND(IF(ISBLANK(C34),0,VLOOKUP(C34,'[2]Acha Air Sales Price List'!$B$1:$X$65536,12,FALSE)*$L$14),2)</f>
        <v>23.99</v>
      </c>
      <c r="H34" s="130">
        <f t="shared" si="1"/>
        <v>1199.5</v>
      </c>
      <c r="I34" s="14"/>
      <c r="J34" s="118" t="s">
        <v>70</v>
      </c>
    </row>
    <row r="35" spans="1:10" ht="35.1" customHeight="1">
      <c r="A35" s="13"/>
      <c r="B35" s="126">
        <v>50</v>
      </c>
      <c r="C35" s="127" t="s">
        <v>146</v>
      </c>
      <c r="D35" s="330" t="s">
        <v>147</v>
      </c>
      <c r="E35" s="331"/>
      <c r="F35" s="128" t="str">
        <f>VLOOKUP(C35,'[2]Acha Air Sales Price List'!$B$1:$D$65536,3,FALSE)</f>
        <v>Clear bio flexible labret with silver top 3mm faux pearl ball,16g (1.2mm) Length 1/4 – 3/8 (6mm – 10mm)</v>
      </c>
      <c r="G35" s="129">
        <f>ROUND(IF(ISBLANK(C35),0,VLOOKUP(C35,'[2]Acha Air Sales Price List'!$B$1:$X$65536,12,FALSE)*$L$14),2)</f>
        <v>20.3</v>
      </c>
      <c r="H35" s="130">
        <f t="shared" si="1"/>
        <v>1015</v>
      </c>
      <c r="I35" s="14"/>
      <c r="J35" s="118" t="s">
        <v>70</v>
      </c>
    </row>
    <row r="36" spans="1:10" ht="35.1" customHeight="1">
      <c r="A36" s="13"/>
      <c r="B36" s="126">
        <v>50</v>
      </c>
      <c r="C36" s="127" t="s">
        <v>146</v>
      </c>
      <c r="D36" s="330" t="s">
        <v>148</v>
      </c>
      <c r="E36" s="331"/>
      <c r="F36" s="128" t="str">
        <f>VLOOKUP(C36,'[2]Acha Air Sales Price List'!$B$1:$D$65536,3,FALSE)</f>
        <v>Clear bio flexible labret with silver top 3mm faux pearl ball,16g (1.2mm) Length 1/4 – 3/8 (6mm – 10mm)</v>
      </c>
      <c r="G36" s="129">
        <f>ROUND(IF(ISBLANK(C36),0,VLOOKUP(C36,'[2]Acha Air Sales Price List'!$B$1:$X$65536,12,FALSE)*$L$14),2)</f>
        <v>20.3</v>
      </c>
      <c r="H36" s="130">
        <f t="shared" si="1"/>
        <v>1015</v>
      </c>
      <c r="I36" s="14"/>
      <c r="J36" s="118" t="s">
        <v>70</v>
      </c>
    </row>
    <row r="37" spans="1:10" ht="35.1" customHeight="1">
      <c r="A37" s="13"/>
      <c r="B37" s="126">
        <v>50</v>
      </c>
      <c r="C37" s="127" t="s">
        <v>146</v>
      </c>
      <c r="D37" s="330" t="s">
        <v>149</v>
      </c>
      <c r="E37" s="331"/>
      <c r="F37" s="128" t="str">
        <f>VLOOKUP(C37,'[2]Acha Air Sales Price List'!$B$1:$D$65536,3,FALSE)</f>
        <v>Clear bio flexible labret with silver top 3mm faux pearl ball,16g (1.2mm) Length 1/4 – 3/8 (6mm – 10mm)</v>
      </c>
      <c r="G37" s="129">
        <f>ROUND(IF(ISBLANK(C37),0,VLOOKUP(C37,'[2]Acha Air Sales Price List'!$B$1:$X$65536,12,FALSE)*$L$14),2)</f>
        <v>20.3</v>
      </c>
      <c r="H37" s="130">
        <f t="shared" si="1"/>
        <v>1015</v>
      </c>
      <c r="I37" s="14"/>
      <c r="J37" s="118" t="s">
        <v>70</v>
      </c>
    </row>
    <row r="38" spans="1:10" ht="35.1" customHeight="1">
      <c r="A38" s="13"/>
      <c r="B38" s="126">
        <v>50</v>
      </c>
      <c r="C38" s="127" t="s">
        <v>146</v>
      </c>
      <c r="D38" s="330" t="s">
        <v>150</v>
      </c>
      <c r="E38" s="331"/>
      <c r="F38" s="128" t="str">
        <f>VLOOKUP(C38,'[2]Acha Air Sales Price List'!$B$1:$D$65536,3,FALSE)</f>
        <v>Clear bio flexible labret with silver top 3mm faux pearl ball,16g (1.2mm) Length 1/4 – 3/8 (6mm – 10mm)</v>
      </c>
      <c r="G38" s="129">
        <f>ROUND(IF(ISBLANK(C38),0,VLOOKUP(C38,'[2]Acha Air Sales Price List'!$B$1:$X$65536,12,FALSE)*$L$14),2)</f>
        <v>20.3</v>
      </c>
      <c r="H38" s="130">
        <f t="shared" si="1"/>
        <v>1015</v>
      </c>
      <c r="I38" s="14"/>
      <c r="J38" s="118" t="s">
        <v>70</v>
      </c>
    </row>
    <row r="39" spans="1:10" ht="35.1" customHeight="1">
      <c r="A39" s="13"/>
      <c r="B39" s="126">
        <v>50</v>
      </c>
      <c r="C39" s="127" t="s">
        <v>146</v>
      </c>
      <c r="D39" s="330" t="s">
        <v>151</v>
      </c>
      <c r="E39" s="331"/>
      <c r="F39" s="128" t="str">
        <f>VLOOKUP(C39,'[2]Acha Air Sales Price List'!$B$1:$D$65536,3,FALSE)</f>
        <v>Clear bio flexible labret with silver top 3mm faux pearl ball,16g (1.2mm) Length 1/4 – 3/8 (6mm – 10mm)</v>
      </c>
      <c r="G39" s="129">
        <f>ROUND(IF(ISBLANK(C39),0,VLOOKUP(C39,'[2]Acha Air Sales Price List'!$B$1:$X$65536,12,FALSE)*$L$14),2)</f>
        <v>20.3</v>
      </c>
      <c r="H39" s="130">
        <f t="shared" si="1"/>
        <v>1015</v>
      </c>
      <c r="I39" s="14"/>
      <c r="J39" s="118" t="s">
        <v>70</v>
      </c>
    </row>
    <row r="40" spans="1:10" ht="35.1" customHeight="1">
      <c r="A40" s="13"/>
      <c r="B40" s="126">
        <v>30</v>
      </c>
      <c r="C40" s="127" t="s">
        <v>152</v>
      </c>
      <c r="D40" s="330" t="s">
        <v>145</v>
      </c>
      <c r="E40" s="331"/>
      <c r="F40" s="128" t="str">
        <f>VLOOKUP(C40,'[2]Acha Air Sales Price List'!$B$1:$D$65536,3,FALSE)</f>
        <v>Clear bio flexible labret with silver top cross crystal,16g (1.2mm) Length 1/4 – 3/8 (6mm – 10mm)</v>
      </c>
      <c r="G40" s="129">
        <f>ROUND(IF(ISBLANK(C40),0,VLOOKUP(C40,'[2]Acha Air Sales Price List'!$B$1:$X$65536,12,FALSE)*$L$14),2)</f>
        <v>23.99</v>
      </c>
      <c r="H40" s="130">
        <f t="shared" si="1"/>
        <v>719.7</v>
      </c>
      <c r="I40" s="14"/>
      <c r="J40" s="118" t="s">
        <v>70</v>
      </c>
    </row>
    <row r="41" spans="1:10" ht="35.1" customHeight="1">
      <c r="A41" s="13"/>
      <c r="B41" s="126">
        <v>30</v>
      </c>
      <c r="C41" s="127" t="s">
        <v>152</v>
      </c>
      <c r="D41" s="330" t="s">
        <v>153</v>
      </c>
      <c r="E41" s="331"/>
      <c r="F41" s="128" t="str">
        <f>VLOOKUP(C41,'[2]Acha Air Sales Price List'!$B$1:$D$65536,3,FALSE)</f>
        <v>Clear bio flexible labret with silver top cross crystal,16g (1.2mm) Length 1/4 – 3/8 (6mm – 10mm)</v>
      </c>
      <c r="G41" s="129">
        <f>ROUND(IF(ISBLANK(C41),0,VLOOKUP(C41,'[2]Acha Air Sales Price List'!$B$1:$X$65536,12,FALSE)*$L$14),2)</f>
        <v>23.99</v>
      </c>
      <c r="H41" s="130">
        <f t="shared" si="1"/>
        <v>719.7</v>
      </c>
      <c r="I41" s="14"/>
      <c r="J41" s="118" t="s">
        <v>70</v>
      </c>
    </row>
    <row r="42" spans="1:10" ht="35.1" customHeight="1">
      <c r="A42" s="13"/>
      <c r="B42" s="126">
        <v>20</v>
      </c>
      <c r="C42" s="127" t="s">
        <v>152</v>
      </c>
      <c r="D42" s="330" t="s">
        <v>154</v>
      </c>
      <c r="E42" s="331"/>
      <c r="F42" s="128" t="str">
        <f>VLOOKUP(C42,'[2]Acha Air Sales Price List'!$B$1:$D$65536,3,FALSE)</f>
        <v>Clear bio flexible labret with silver top cross crystal,16g (1.2mm) Length 1/4 – 3/8 (6mm – 10mm)</v>
      </c>
      <c r="G42" s="129">
        <f>ROUND(IF(ISBLANK(C42),0,VLOOKUP(C42,'[2]Acha Air Sales Price List'!$B$1:$X$65536,12,FALSE)*$L$14),2)</f>
        <v>23.99</v>
      </c>
      <c r="H42" s="130">
        <f t="shared" si="1"/>
        <v>479.8</v>
      </c>
      <c r="I42" s="14"/>
      <c r="J42" s="118" t="s">
        <v>70</v>
      </c>
    </row>
    <row r="43" spans="1:10" ht="35.1" customHeight="1">
      <c r="A43" s="13"/>
      <c r="B43" s="126">
        <v>30</v>
      </c>
      <c r="C43" s="127" t="s">
        <v>152</v>
      </c>
      <c r="D43" s="330" t="s">
        <v>144</v>
      </c>
      <c r="E43" s="331"/>
      <c r="F43" s="128" t="str">
        <f>VLOOKUP(C43,'[2]Acha Air Sales Price List'!$B$1:$D$65536,3,FALSE)</f>
        <v>Clear bio flexible labret with silver top cross crystal,16g (1.2mm) Length 1/4 – 3/8 (6mm – 10mm)</v>
      </c>
      <c r="G43" s="129">
        <f>ROUND(IF(ISBLANK(C43),0,VLOOKUP(C43,'[2]Acha Air Sales Price List'!$B$1:$X$65536,12,FALSE)*$L$14),2)</f>
        <v>23.99</v>
      </c>
      <c r="H43" s="130">
        <f t="shared" si="1"/>
        <v>719.7</v>
      </c>
      <c r="I43" s="14"/>
      <c r="J43" s="118" t="s">
        <v>70</v>
      </c>
    </row>
    <row r="44" spans="1:10" ht="35.1" customHeight="1">
      <c r="A44" s="13"/>
      <c r="B44" s="126">
        <v>30</v>
      </c>
      <c r="C44" s="127" t="s">
        <v>152</v>
      </c>
      <c r="D44" s="330" t="s">
        <v>143</v>
      </c>
      <c r="E44" s="331"/>
      <c r="F44" s="128" t="str">
        <f>VLOOKUP(C44,'[2]Acha Air Sales Price List'!$B$1:$D$65536,3,FALSE)</f>
        <v>Clear bio flexible labret with silver top cross crystal,16g (1.2mm) Length 1/4 – 3/8 (6mm – 10mm)</v>
      </c>
      <c r="G44" s="129">
        <f>ROUND(IF(ISBLANK(C44),0,VLOOKUP(C44,'[2]Acha Air Sales Price List'!$B$1:$X$65536,12,FALSE)*$L$14),2)</f>
        <v>23.99</v>
      </c>
      <c r="H44" s="130">
        <f t="shared" si="1"/>
        <v>719.7</v>
      </c>
      <c r="I44" s="14"/>
      <c r="J44" s="118" t="s">
        <v>70</v>
      </c>
    </row>
    <row r="45" spans="1:10" ht="35.1" customHeight="1">
      <c r="A45" s="13"/>
      <c r="B45" s="126">
        <v>20</v>
      </c>
      <c r="C45" s="127" t="s">
        <v>152</v>
      </c>
      <c r="D45" s="330" t="s">
        <v>155</v>
      </c>
      <c r="E45" s="331"/>
      <c r="F45" s="128" t="str">
        <f>VLOOKUP(C45,'[2]Acha Air Sales Price List'!$B$1:$D$65536,3,FALSE)</f>
        <v>Clear bio flexible labret with silver top cross crystal,16g (1.2mm) Length 1/4 – 3/8 (6mm – 10mm)</v>
      </c>
      <c r="G45" s="129">
        <f>ROUND(IF(ISBLANK(C45),0,VLOOKUP(C45,'[2]Acha Air Sales Price List'!$B$1:$X$65536,12,FALSE)*$L$14),2)</f>
        <v>23.99</v>
      </c>
      <c r="H45" s="130">
        <f t="shared" si="1"/>
        <v>479.8</v>
      </c>
      <c r="I45" s="14"/>
      <c r="J45" s="118" t="s">
        <v>70</v>
      </c>
    </row>
    <row r="46" spans="1:10" ht="35.1" customHeight="1">
      <c r="A46" s="13"/>
      <c r="B46" s="126">
        <v>50</v>
      </c>
      <c r="C46" s="127" t="s">
        <v>156</v>
      </c>
      <c r="D46" s="330" t="s">
        <v>144</v>
      </c>
      <c r="E46" s="331"/>
      <c r="F46" s="128" t="str">
        <f>VLOOKUP(C46,'[2]Acha Air Sales Price List'!$B$1:$D$65536,3,FALSE)</f>
        <v>Clear bio flexible labret (sterling silver top) with 3mm star shaped CZ crystal,16g (1.2mm) Length 1/4 – 3/8 (6mm – 10mm)</v>
      </c>
      <c r="G46" s="129">
        <f>ROUND(IF(ISBLANK(C46),0,VLOOKUP(C46,'[2]Acha Air Sales Price List'!$B$1:$X$65536,12,FALSE)*$L$14),2)</f>
        <v>25.47</v>
      </c>
      <c r="H46" s="130">
        <f t="shared" si="1"/>
        <v>1273.5</v>
      </c>
      <c r="I46" s="14"/>
      <c r="J46" s="118" t="s">
        <v>70</v>
      </c>
    </row>
    <row r="47" spans="1:10" ht="35.1" customHeight="1">
      <c r="A47" s="13"/>
      <c r="B47" s="126">
        <v>30</v>
      </c>
      <c r="C47" s="127" t="s">
        <v>156</v>
      </c>
      <c r="D47" s="330" t="s">
        <v>155</v>
      </c>
      <c r="E47" s="331"/>
      <c r="F47" s="128" t="str">
        <f>VLOOKUP(C47,'[2]Acha Air Sales Price List'!$B$1:$D$65536,3,FALSE)</f>
        <v>Clear bio flexible labret (sterling silver top) with 3mm star shaped CZ crystal,16g (1.2mm) Length 1/4 – 3/8 (6mm – 10mm)</v>
      </c>
      <c r="G47" s="129">
        <f>ROUND(IF(ISBLANK(C47),0,VLOOKUP(C47,'[2]Acha Air Sales Price List'!$B$1:$X$65536,12,FALSE)*$L$14),2)</f>
        <v>25.47</v>
      </c>
      <c r="H47" s="130">
        <f t="shared" si="1"/>
        <v>764.1</v>
      </c>
      <c r="I47" s="14"/>
      <c r="J47" s="118" t="s">
        <v>70</v>
      </c>
    </row>
    <row r="48" spans="1:10" ht="35.1" customHeight="1">
      <c r="A48" s="13"/>
      <c r="B48" s="126">
        <v>30</v>
      </c>
      <c r="C48" s="127" t="s">
        <v>157</v>
      </c>
      <c r="D48" s="330" t="s">
        <v>145</v>
      </c>
      <c r="E48" s="331"/>
      <c r="F48" s="128" t="str">
        <f>VLOOKUP(C48,'[2]Acha Air Sales Price List'!$B$1:$D$65536,3,FALSE)</f>
        <v>Bio flex tragus piercing ,16g (1.2mm) with a sterling silver wire flower design with a crystal center - length 1/4" - 3/8" (6mm - 10mm)</v>
      </c>
      <c r="G48" s="129">
        <f>ROUND(IF(ISBLANK(C48),0,VLOOKUP(C48,'[2]Acha Air Sales Price List'!$B$1:$X$65536,12,FALSE)*$L$14),2)</f>
        <v>23.99</v>
      </c>
      <c r="H48" s="130">
        <f t="shared" si="1"/>
        <v>719.7</v>
      </c>
      <c r="I48" s="14"/>
      <c r="J48" s="118" t="s">
        <v>70</v>
      </c>
    </row>
    <row r="49" spans="1:10" ht="35.1" customHeight="1">
      <c r="A49" s="13"/>
      <c r="B49" s="126">
        <v>30</v>
      </c>
      <c r="C49" s="127" t="s">
        <v>157</v>
      </c>
      <c r="D49" s="330" t="s">
        <v>153</v>
      </c>
      <c r="E49" s="331"/>
      <c r="F49" s="128" t="str">
        <f>VLOOKUP(C49,'[2]Acha Air Sales Price List'!$B$1:$D$65536,3,FALSE)</f>
        <v>Bio flex tragus piercing ,16g (1.2mm) with a sterling silver wire flower design with a crystal center - length 1/4" - 3/8" (6mm - 10mm)</v>
      </c>
      <c r="G49" s="129">
        <f>ROUND(IF(ISBLANK(C49),0,VLOOKUP(C49,'[2]Acha Air Sales Price List'!$B$1:$X$65536,12,FALSE)*$L$14),2)</f>
        <v>23.99</v>
      </c>
      <c r="H49" s="130">
        <f t="shared" si="1"/>
        <v>719.7</v>
      </c>
      <c r="I49" s="14"/>
      <c r="J49" s="118" t="s">
        <v>70</v>
      </c>
    </row>
    <row r="50" spans="1:10" ht="35.1" customHeight="1">
      <c r="A50" s="13"/>
      <c r="B50" s="126">
        <v>30</v>
      </c>
      <c r="C50" s="127" t="s">
        <v>157</v>
      </c>
      <c r="D50" s="330" t="s">
        <v>144</v>
      </c>
      <c r="E50" s="331"/>
      <c r="F50" s="128" t="str">
        <f>VLOOKUP(C50,'[2]Acha Air Sales Price List'!$B$1:$D$65536,3,FALSE)</f>
        <v>Bio flex tragus piercing ,16g (1.2mm) with a sterling silver wire flower design with a crystal center - length 1/4" - 3/8" (6mm - 10mm)</v>
      </c>
      <c r="G50" s="129">
        <f>ROUND(IF(ISBLANK(C50),0,VLOOKUP(C50,'[2]Acha Air Sales Price List'!$B$1:$X$65536,12,FALSE)*$L$14),2)</f>
        <v>23.99</v>
      </c>
      <c r="H50" s="130">
        <f t="shared" si="1"/>
        <v>719.7</v>
      </c>
      <c r="I50" s="14"/>
      <c r="J50" s="118" t="s">
        <v>70</v>
      </c>
    </row>
    <row r="51" spans="1:10" ht="35.1" customHeight="1">
      <c r="A51" s="13"/>
      <c r="B51" s="126">
        <v>30</v>
      </c>
      <c r="C51" s="127" t="s">
        <v>157</v>
      </c>
      <c r="D51" s="330" t="s">
        <v>143</v>
      </c>
      <c r="E51" s="331"/>
      <c r="F51" s="128" t="str">
        <f>VLOOKUP(C51,'[2]Acha Air Sales Price List'!$B$1:$D$65536,3,FALSE)</f>
        <v>Bio flex tragus piercing ,16g (1.2mm) with a sterling silver wire flower design with a crystal center - length 1/4" - 3/8" (6mm - 10mm)</v>
      </c>
      <c r="G51" s="129">
        <f>ROUND(IF(ISBLANK(C51),0,VLOOKUP(C51,'[2]Acha Air Sales Price List'!$B$1:$X$65536,12,FALSE)*$L$14),2)</f>
        <v>23.99</v>
      </c>
      <c r="H51" s="130">
        <f t="shared" si="1"/>
        <v>719.7</v>
      </c>
      <c r="I51" s="14"/>
      <c r="J51" s="118" t="s">
        <v>70</v>
      </c>
    </row>
    <row r="52" spans="1:10" ht="35.1" customHeight="1">
      <c r="A52" s="13"/>
      <c r="B52" s="126">
        <v>30</v>
      </c>
      <c r="C52" s="127" t="s">
        <v>157</v>
      </c>
      <c r="D52" s="330" t="s">
        <v>155</v>
      </c>
      <c r="E52" s="331"/>
      <c r="F52" s="128" t="str">
        <f>VLOOKUP(C52,'[2]Acha Air Sales Price List'!$B$1:$D$65536,3,FALSE)</f>
        <v>Bio flex tragus piercing ,16g (1.2mm) with a sterling silver wire flower design with a crystal center - length 1/4" - 3/8" (6mm - 10mm)</v>
      </c>
      <c r="G52" s="129">
        <f>ROUND(IF(ISBLANK(C52),0,VLOOKUP(C52,'[2]Acha Air Sales Price List'!$B$1:$X$65536,12,FALSE)*$L$14),2)</f>
        <v>23.99</v>
      </c>
      <c r="H52" s="130">
        <f t="shared" si="1"/>
        <v>719.7</v>
      </c>
      <c r="I52" s="14"/>
      <c r="J52" s="118" t="s">
        <v>70</v>
      </c>
    </row>
    <row r="53" spans="1:10" ht="35.1" customHeight="1">
      <c r="A53" s="13"/>
      <c r="B53" s="126">
        <v>30</v>
      </c>
      <c r="C53" s="127" t="s">
        <v>157</v>
      </c>
      <c r="D53" s="330" t="s">
        <v>158</v>
      </c>
      <c r="E53" s="331"/>
      <c r="F53" s="128" t="str">
        <f>VLOOKUP(C53,'[2]Acha Air Sales Price List'!$B$1:$D$65536,3,FALSE)</f>
        <v>Bio flex tragus piercing ,16g (1.2mm) with a sterling silver wire flower design with a crystal center - length 1/4" - 3/8" (6mm - 10mm)</v>
      </c>
      <c r="G53" s="129">
        <f>ROUND(IF(ISBLANK(C53),0,VLOOKUP(C53,'[2]Acha Air Sales Price List'!$B$1:$X$65536,12,FALSE)*$L$14),2)</f>
        <v>23.99</v>
      </c>
      <c r="H53" s="130">
        <f t="shared" si="1"/>
        <v>719.7</v>
      </c>
      <c r="I53" s="14"/>
      <c r="J53" s="118" t="s">
        <v>70</v>
      </c>
    </row>
    <row r="54" spans="1:10" ht="35.1" customHeight="1">
      <c r="A54" s="13"/>
      <c r="B54" s="126">
        <v>30</v>
      </c>
      <c r="C54" s="127" t="s">
        <v>159</v>
      </c>
      <c r="D54" s="330" t="s">
        <v>145</v>
      </c>
      <c r="E54" s="331"/>
      <c r="F54" s="128" t="str">
        <f>VLOOKUP(C54,'[2]Acha Air Sales Price List'!$B$1:$D$65536,3,FALSE)</f>
        <v>Clear bio flexible labret (sterling silver top) with 3mm heart shaped CZ crystal,16g (1.2mm) Length 1/4 – 3/8 (6mm – 10mm)</v>
      </c>
      <c r="G54" s="129">
        <f>ROUND(IF(ISBLANK(C54),0,VLOOKUP(C54,'[2]Acha Air Sales Price List'!$B$1:$X$65536,12,FALSE)*$L$14),2)</f>
        <v>25.47</v>
      </c>
      <c r="H54" s="130">
        <f t="shared" si="1"/>
        <v>764.1</v>
      </c>
      <c r="I54" s="14"/>
      <c r="J54" s="118" t="s">
        <v>70</v>
      </c>
    </row>
    <row r="55" spans="1:10" ht="35.1" customHeight="1">
      <c r="A55" s="13"/>
      <c r="B55" s="126">
        <v>30</v>
      </c>
      <c r="C55" s="127" t="s">
        <v>159</v>
      </c>
      <c r="D55" s="330" t="s">
        <v>154</v>
      </c>
      <c r="E55" s="331"/>
      <c r="F55" s="128" t="str">
        <f>VLOOKUP(C55,'[2]Acha Air Sales Price List'!$B$1:$D$65536,3,FALSE)</f>
        <v>Clear bio flexible labret (sterling silver top) with 3mm heart shaped CZ crystal,16g (1.2mm) Length 1/4 – 3/8 (6mm – 10mm)</v>
      </c>
      <c r="G55" s="129">
        <f>ROUND(IF(ISBLANK(C55),0,VLOOKUP(C55,'[2]Acha Air Sales Price List'!$B$1:$X$65536,12,FALSE)*$L$14),2)</f>
        <v>25.47</v>
      </c>
      <c r="H55" s="130">
        <f t="shared" si="1"/>
        <v>764.1</v>
      </c>
      <c r="I55" s="14"/>
      <c r="J55" s="118" t="s">
        <v>70</v>
      </c>
    </row>
    <row r="56" spans="1:10" ht="35.1" customHeight="1">
      <c r="A56" s="13"/>
      <c r="B56" s="126">
        <v>50</v>
      </c>
      <c r="C56" s="127" t="s">
        <v>159</v>
      </c>
      <c r="D56" s="330" t="s">
        <v>144</v>
      </c>
      <c r="E56" s="331"/>
      <c r="F56" s="128" t="str">
        <f>VLOOKUP(C56,'[2]Acha Air Sales Price List'!$B$1:$D$65536,3,FALSE)</f>
        <v>Clear bio flexible labret (sterling silver top) with 3mm heart shaped CZ crystal,16g (1.2mm) Length 1/4 – 3/8 (6mm – 10mm)</v>
      </c>
      <c r="G56" s="129">
        <f>ROUND(IF(ISBLANK(C56),0,VLOOKUP(C56,'[2]Acha Air Sales Price List'!$B$1:$X$65536,12,FALSE)*$L$14),2)</f>
        <v>25.47</v>
      </c>
      <c r="H56" s="130">
        <f t="shared" si="1"/>
        <v>1273.5</v>
      </c>
      <c r="I56" s="14"/>
      <c r="J56" s="118" t="s">
        <v>70</v>
      </c>
    </row>
    <row r="57" spans="1:10" ht="35.1" customHeight="1">
      <c r="A57" s="13"/>
      <c r="B57" s="126">
        <v>30</v>
      </c>
      <c r="C57" s="127" t="s">
        <v>159</v>
      </c>
      <c r="D57" s="330" t="s">
        <v>155</v>
      </c>
      <c r="E57" s="331"/>
      <c r="F57" s="128" t="str">
        <f>VLOOKUP(C57,'[2]Acha Air Sales Price List'!$B$1:$D$65536,3,FALSE)</f>
        <v>Clear bio flexible labret (sterling silver top) with 3mm heart shaped CZ crystal,16g (1.2mm) Length 1/4 – 3/8 (6mm – 10mm)</v>
      </c>
      <c r="G57" s="129">
        <f>ROUND(IF(ISBLANK(C57),0,VLOOKUP(C57,'[2]Acha Air Sales Price List'!$B$1:$X$65536,12,FALSE)*$L$14),2)</f>
        <v>25.47</v>
      </c>
      <c r="H57" s="130">
        <f t="shared" si="1"/>
        <v>764.1</v>
      </c>
      <c r="I57" s="14"/>
      <c r="J57" s="118" t="s">
        <v>70</v>
      </c>
    </row>
    <row r="58" spans="1:10" ht="35.1" customHeight="1">
      <c r="A58" s="13"/>
      <c r="B58" s="126">
        <v>30</v>
      </c>
      <c r="C58" s="127" t="s">
        <v>159</v>
      </c>
      <c r="D58" s="330" t="s">
        <v>160</v>
      </c>
      <c r="E58" s="331"/>
      <c r="F58" s="128" t="str">
        <f>VLOOKUP(C58,'[2]Acha Air Sales Price List'!$B$1:$D$65536,3,FALSE)</f>
        <v>Clear bio flexible labret (sterling silver top) with 3mm heart shaped CZ crystal,16g (1.2mm) Length 1/4 – 3/8 (6mm – 10mm)</v>
      </c>
      <c r="G58" s="129">
        <f>ROUND(IF(ISBLANK(C58),0,VLOOKUP(C58,'[2]Acha Air Sales Price List'!$B$1:$X$65536,12,FALSE)*$L$14),2)</f>
        <v>25.47</v>
      </c>
      <c r="H58" s="130">
        <f t="shared" si="1"/>
        <v>764.1</v>
      </c>
      <c r="I58" s="14"/>
      <c r="J58" s="118" t="s">
        <v>70</v>
      </c>
    </row>
    <row r="59" spans="1:10" ht="35.1" customHeight="1">
      <c r="A59" s="13"/>
      <c r="B59" s="126">
        <v>20</v>
      </c>
      <c r="C59" s="127" t="s">
        <v>161</v>
      </c>
      <c r="D59" s="330" t="s">
        <v>145</v>
      </c>
      <c r="E59" s="331"/>
      <c r="F59" s="128" t="str">
        <f>VLOOKUP(C59,'[2]Acha Air Sales Price List'!$B$1:$D$65536,3,FALSE)</f>
        <v>Clear bio flexible Labret, 16g (1.2mm) with a push in 4mm multi-crystal ball with resin cover - length 1/4" - 3/8" (6mm to 10mm)</v>
      </c>
      <c r="G59" s="129">
        <f>ROUND(IF(ISBLANK(C59),0,VLOOKUP(C59,'[2]Acha Air Sales Price List'!$B$1:$X$65536,12,FALSE)*$L$14),2)</f>
        <v>74.650000000000006</v>
      </c>
      <c r="H59" s="130">
        <f t="shared" si="1"/>
        <v>1493</v>
      </c>
      <c r="I59" s="14"/>
      <c r="J59" s="118" t="s">
        <v>70</v>
      </c>
    </row>
    <row r="60" spans="1:10" ht="35.1" customHeight="1">
      <c r="A60" s="13"/>
      <c r="B60" s="126">
        <v>20</v>
      </c>
      <c r="C60" s="127" t="s">
        <v>161</v>
      </c>
      <c r="D60" s="330" t="s">
        <v>153</v>
      </c>
      <c r="E60" s="331"/>
      <c r="F60" s="128" t="str">
        <f>VLOOKUP(C60,'[2]Acha Air Sales Price List'!$B$1:$D$65536,3,FALSE)</f>
        <v>Clear bio flexible Labret, 16g (1.2mm) with a push in 4mm multi-crystal ball with resin cover - length 1/4" - 3/8" (6mm to 10mm)</v>
      </c>
      <c r="G60" s="129">
        <f>ROUND(IF(ISBLANK(C60),0,VLOOKUP(C60,'[2]Acha Air Sales Price List'!$B$1:$X$65536,12,FALSE)*$L$14),2)</f>
        <v>74.650000000000006</v>
      </c>
      <c r="H60" s="130">
        <f t="shared" si="1"/>
        <v>1493</v>
      </c>
      <c r="I60" s="14"/>
      <c r="J60" s="118" t="s">
        <v>70</v>
      </c>
    </row>
    <row r="61" spans="1:10" ht="35.1" customHeight="1">
      <c r="A61" s="13"/>
      <c r="B61" s="126">
        <v>20</v>
      </c>
      <c r="C61" s="127" t="s">
        <v>161</v>
      </c>
      <c r="D61" s="330" t="s">
        <v>154</v>
      </c>
      <c r="E61" s="331"/>
      <c r="F61" s="128" t="str">
        <f>VLOOKUP(C61,'[2]Acha Air Sales Price List'!$B$1:$D$65536,3,FALSE)</f>
        <v>Clear bio flexible Labret, 16g (1.2mm) with a push in 4mm multi-crystal ball with resin cover - length 1/4" - 3/8" (6mm to 10mm)</v>
      </c>
      <c r="G61" s="129">
        <f>ROUND(IF(ISBLANK(C61),0,VLOOKUP(C61,'[2]Acha Air Sales Price List'!$B$1:$X$65536,12,FALSE)*$L$14),2)</f>
        <v>74.650000000000006</v>
      </c>
      <c r="H61" s="130">
        <f t="shared" si="1"/>
        <v>1493</v>
      </c>
      <c r="I61" s="14"/>
      <c r="J61" s="118" t="s">
        <v>70</v>
      </c>
    </row>
    <row r="62" spans="1:10" ht="35.1" customHeight="1">
      <c r="A62" s="13"/>
      <c r="B62" s="126">
        <v>10</v>
      </c>
      <c r="C62" s="127" t="s">
        <v>161</v>
      </c>
      <c r="D62" s="330" t="s">
        <v>162</v>
      </c>
      <c r="E62" s="331"/>
      <c r="F62" s="128" t="str">
        <f>VLOOKUP(C62,'[2]Acha Air Sales Price List'!$B$1:$D$65536,3,FALSE)</f>
        <v>Clear bio flexible Labret, 16g (1.2mm) with a push in 4mm multi-crystal ball with resin cover - length 1/4" - 3/8" (6mm to 10mm)</v>
      </c>
      <c r="G62" s="129">
        <f>ROUND(IF(ISBLANK(C62),0,VLOOKUP(C62,'[2]Acha Air Sales Price List'!$B$1:$X$65536,12,FALSE)*$L$14),2)</f>
        <v>74.650000000000006</v>
      </c>
      <c r="H62" s="130">
        <f t="shared" si="1"/>
        <v>746.5</v>
      </c>
      <c r="I62" s="14"/>
      <c r="J62" s="118" t="s">
        <v>70</v>
      </c>
    </row>
    <row r="63" spans="1:10" ht="35.1" customHeight="1">
      <c r="A63" s="13"/>
      <c r="B63" s="126">
        <v>30</v>
      </c>
      <c r="C63" s="127" t="s">
        <v>161</v>
      </c>
      <c r="D63" s="330" t="s">
        <v>144</v>
      </c>
      <c r="E63" s="331"/>
      <c r="F63" s="128" t="str">
        <f>VLOOKUP(C63,'[2]Acha Air Sales Price List'!$B$1:$D$65536,3,FALSE)</f>
        <v>Clear bio flexible Labret, 16g (1.2mm) with a push in 4mm multi-crystal ball with resin cover - length 1/4" - 3/8" (6mm to 10mm)</v>
      </c>
      <c r="G63" s="129">
        <f>ROUND(IF(ISBLANK(C63),0,VLOOKUP(C63,'[2]Acha Air Sales Price List'!$B$1:$X$65536,12,FALSE)*$L$14),2)</f>
        <v>74.650000000000006</v>
      </c>
      <c r="H63" s="130">
        <f t="shared" ref="H63:H83" si="2">ROUND(IF(ISNUMBER(B63), G63*B63, 0),5)</f>
        <v>2239.5</v>
      </c>
      <c r="I63" s="14"/>
      <c r="J63" s="118" t="s">
        <v>70</v>
      </c>
    </row>
    <row r="64" spans="1:10" ht="35.1" customHeight="1">
      <c r="A64" s="13"/>
      <c r="B64" s="126">
        <v>30</v>
      </c>
      <c r="C64" s="127" t="s">
        <v>161</v>
      </c>
      <c r="D64" s="330" t="s">
        <v>143</v>
      </c>
      <c r="E64" s="331"/>
      <c r="F64" s="128" t="str">
        <f>VLOOKUP(C64,'[2]Acha Air Sales Price List'!$B$1:$D$65536,3,FALSE)</f>
        <v>Clear bio flexible Labret, 16g (1.2mm) with a push in 4mm multi-crystal ball with resin cover - length 1/4" - 3/8" (6mm to 10mm)</v>
      </c>
      <c r="G64" s="129">
        <f>ROUND(IF(ISBLANK(C64),0,VLOOKUP(C64,'[2]Acha Air Sales Price List'!$B$1:$X$65536,12,FALSE)*$L$14),2)</f>
        <v>74.650000000000006</v>
      </c>
      <c r="H64" s="130">
        <f t="shared" si="2"/>
        <v>2239.5</v>
      </c>
      <c r="I64" s="14"/>
      <c r="J64" s="118" t="s">
        <v>70</v>
      </c>
    </row>
    <row r="65" spans="1:10" ht="35.1" customHeight="1">
      <c r="A65" s="13"/>
      <c r="B65" s="126">
        <v>20</v>
      </c>
      <c r="C65" s="127" t="s">
        <v>161</v>
      </c>
      <c r="D65" s="330" t="s">
        <v>155</v>
      </c>
      <c r="E65" s="331"/>
      <c r="F65" s="128" t="str">
        <f>VLOOKUP(C65,'[2]Acha Air Sales Price List'!$B$1:$D$65536,3,FALSE)</f>
        <v>Clear bio flexible Labret, 16g (1.2mm) with a push in 4mm multi-crystal ball with resin cover - length 1/4" - 3/8" (6mm to 10mm)</v>
      </c>
      <c r="G65" s="129">
        <f>ROUND(IF(ISBLANK(C65),0,VLOOKUP(C65,'[2]Acha Air Sales Price List'!$B$1:$X$65536,12,FALSE)*$L$14),2)</f>
        <v>74.650000000000006</v>
      </c>
      <c r="H65" s="130">
        <f t="shared" si="2"/>
        <v>1493</v>
      </c>
      <c r="I65" s="14"/>
      <c r="J65" s="118" t="s">
        <v>70</v>
      </c>
    </row>
    <row r="66" spans="1:10" ht="35.1" customHeight="1">
      <c r="A66" s="13"/>
      <c r="B66" s="126">
        <v>10</v>
      </c>
      <c r="C66" s="127" t="s">
        <v>161</v>
      </c>
      <c r="D66" s="330" t="s">
        <v>158</v>
      </c>
      <c r="E66" s="331"/>
      <c r="F66" s="128" t="str">
        <f>VLOOKUP(C66,'[2]Acha Air Sales Price List'!$B$1:$D$65536,3,FALSE)</f>
        <v>Clear bio flexible Labret, 16g (1.2mm) with a push in 4mm multi-crystal ball with resin cover - length 1/4" - 3/8" (6mm to 10mm)</v>
      </c>
      <c r="G66" s="129">
        <f>ROUND(IF(ISBLANK(C66),0,VLOOKUP(C66,'[2]Acha Air Sales Price List'!$B$1:$X$65536,12,FALSE)*$L$14),2)</f>
        <v>74.650000000000006</v>
      </c>
      <c r="H66" s="130">
        <f t="shared" si="2"/>
        <v>746.5</v>
      </c>
      <c r="I66" s="14"/>
      <c r="J66" s="118" t="s">
        <v>70</v>
      </c>
    </row>
    <row r="67" spans="1:10" ht="35.1" customHeight="1">
      <c r="A67" s="13"/>
      <c r="B67" s="126">
        <v>10</v>
      </c>
      <c r="C67" s="127" t="s">
        <v>161</v>
      </c>
      <c r="D67" s="330" t="s">
        <v>163</v>
      </c>
      <c r="E67" s="331"/>
      <c r="F67" s="128" t="str">
        <f>VLOOKUP(C67,'[2]Acha Air Sales Price List'!$B$1:$D$65536,3,FALSE)</f>
        <v>Clear bio flexible Labret, 16g (1.2mm) with a push in 4mm multi-crystal ball with resin cover - length 1/4" - 3/8" (6mm to 10mm)</v>
      </c>
      <c r="G67" s="129">
        <f>ROUND(IF(ISBLANK(C67),0,VLOOKUP(C67,'[2]Acha Air Sales Price List'!$B$1:$X$65536,12,FALSE)*$L$14),2)</f>
        <v>74.650000000000006</v>
      </c>
      <c r="H67" s="130">
        <f t="shared" si="2"/>
        <v>746.5</v>
      </c>
      <c r="I67" s="14"/>
      <c r="J67" s="118" t="s">
        <v>70</v>
      </c>
    </row>
    <row r="68" spans="1:10" ht="35.1" customHeight="1">
      <c r="A68" s="13"/>
      <c r="B68" s="126">
        <v>50</v>
      </c>
      <c r="C68" s="127" t="s">
        <v>164</v>
      </c>
      <c r="D68" s="330" t="s">
        <v>141</v>
      </c>
      <c r="E68" s="331"/>
      <c r="F68" s="128" t="str">
        <f>VLOOKUP(C68,'[2]Acha Air Sales Price List'!$B$1:$D$65536,3,FALSE)</f>
        <v>Clear bio flexible labret part size of hole = 0.75mm(1 piece) ,16g (1.2mm) Length 1/4 – 3/8 (6mm – 10mm)</v>
      </c>
      <c r="G68" s="129">
        <f>ROUND(IF(ISBLANK(C68),0,VLOOKUP(C68,'[2]Acha Air Sales Price List'!$B$1:$X$65536,12,FALSE)*$L$14),2)</f>
        <v>8.86</v>
      </c>
      <c r="H68" s="130">
        <f t="shared" si="2"/>
        <v>443</v>
      </c>
      <c r="I68" s="14"/>
      <c r="J68" s="118" t="s">
        <v>70</v>
      </c>
    </row>
    <row r="69" spans="1:10" ht="35.1" customHeight="1">
      <c r="A69" s="13"/>
      <c r="B69" s="126">
        <v>100</v>
      </c>
      <c r="C69" s="127" t="s">
        <v>164</v>
      </c>
      <c r="D69" s="330" t="s">
        <v>140</v>
      </c>
      <c r="E69" s="331"/>
      <c r="F69" s="128" t="str">
        <f>VLOOKUP(C69,'[2]Acha Air Sales Price List'!$B$1:$D$65536,3,FALSE)</f>
        <v>Clear bio flexible labret part size of hole = 0.75mm(1 piece) ,16g (1.2mm) Length 1/4 – 3/8 (6mm – 10mm)</v>
      </c>
      <c r="G69" s="129">
        <f>ROUND(IF(ISBLANK(C69),0,VLOOKUP(C69,'[2]Acha Air Sales Price List'!$B$1:$X$65536,12,FALSE)*$L$14),2)</f>
        <v>8.86</v>
      </c>
      <c r="H69" s="130">
        <f t="shared" si="2"/>
        <v>886</v>
      </c>
      <c r="I69" s="14"/>
      <c r="J69" s="118" t="s">
        <v>70</v>
      </c>
    </row>
    <row r="70" spans="1:10" ht="35.1" customHeight="1">
      <c r="A70" s="13"/>
      <c r="B70" s="126">
        <v>30</v>
      </c>
      <c r="C70" s="127" t="s">
        <v>164</v>
      </c>
      <c r="D70" s="330" t="s">
        <v>165</v>
      </c>
      <c r="E70" s="331"/>
      <c r="F70" s="128" t="str">
        <f>VLOOKUP(C70,'[2]Acha Air Sales Price List'!$B$1:$D$65536,3,FALSE)</f>
        <v>Clear bio flexible labret part size of hole = 0.75mm(1 piece) ,16g (1.2mm) Length 1/4 – 3/8 (6mm – 10mm)</v>
      </c>
      <c r="G70" s="129">
        <f>ROUND(IF(ISBLANK(C70),0,VLOOKUP(C70,'[2]Acha Air Sales Price List'!$B$1:$X$65536,12,FALSE)*$L$14),2)</f>
        <v>8.86</v>
      </c>
      <c r="H70" s="130">
        <f t="shared" si="2"/>
        <v>265.8</v>
      </c>
      <c r="I70" s="14"/>
      <c r="J70" s="118" t="s">
        <v>70</v>
      </c>
    </row>
    <row r="71" spans="1:10" ht="35.1" customHeight="1">
      <c r="A71" s="13"/>
      <c r="B71" s="126">
        <v>50</v>
      </c>
      <c r="C71" s="127" t="s">
        <v>167</v>
      </c>
      <c r="D71" s="330" t="s">
        <v>140</v>
      </c>
      <c r="E71" s="331"/>
      <c r="F71" s="128" t="str">
        <f>VLOOKUP(C71,'[2]Acha Air Sales Price List'!$B$1:$D$65536,3,FALSE)</f>
        <v>EO gas sterilized piercing: Titanium G23 eyebrow banana, 16g (1.2mm) with two 3mm balls - length 5/16'' to 1/2'' (8mm - 12mm)</v>
      </c>
      <c r="G71" s="129">
        <f>ROUND(IF(ISBLANK(C71),0,VLOOKUP(C71,'[2]Acha Air Sales Price List'!$B$1:$X$65536,12,FALSE)*$L$14),2)</f>
        <v>55</v>
      </c>
      <c r="H71" s="130">
        <f t="shared" si="2"/>
        <v>2750</v>
      </c>
      <c r="I71" s="14"/>
      <c r="J71" s="118" t="s">
        <v>70</v>
      </c>
    </row>
    <row r="72" spans="1:10" ht="35.1" customHeight="1">
      <c r="A72" s="13"/>
      <c r="B72" s="126">
        <v>300</v>
      </c>
      <c r="C72" s="127" t="s">
        <v>167</v>
      </c>
      <c r="D72" s="330" t="s">
        <v>165</v>
      </c>
      <c r="E72" s="331"/>
      <c r="F72" s="128" t="str">
        <f>VLOOKUP(C72,'[2]Acha Air Sales Price List'!$B$1:$D$65536,3,FALSE)</f>
        <v>EO gas sterilized piercing: Titanium G23 eyebrow banana, 16g (1.2mm) with two 3mm balls - length 5/16'' to 1/2'' (8mm - 12mm)</v>
      </c>
      <c r="G72" s="129">
        <f>ROUND(IF(ISBLANK(C72),0,VLOOKUP(C72,'[2]Acha Air Sales Price List'!$B$1:$X$65536,12,FALSE)*$L$14),2)</f>
        <v>55</v>
      </c>
      <c r="H72" s="130">
        <f t="shared" si="2"/>
        <v>16500</v>
      </c>
      <c r="I72" s="14"/>
      <c r="J72" s="118" t="s">
        <v>70</v>
      </c>
    </row>
    <row r="73" spans="1:10" ht="35.1" customHeight="1">
      <c r="A73" s="13"/>
      <c r="B73" s="126">
        <v>50</v>
      </c>
      <c r="C73" s="127" t="s">
        <v>167</v>
      </c>
      <c r="D73" s="330" t="s">
        <v>168</v>
      </c>
      <c r="E73" s="331"/>
      <c r="F73" s="128" t="str">
        <f>VLOOKUP(C73,'[2]Acha Air Sales Price List'!$B$1:$D$65536,3,FALSE)</f>
        <v>EO gas sterilized piercing: Titanium G23 eyebrow banana, 16g (1.2mm) with two 3mm balls - length 5/16'' to 1/2'' (8mm - 12mm)</v>
      </c>
      <c r="G73" s="129">
        <f>ROUND(IF(ISBLANK(C73),0,VLOOKUP(C73,'[2]Acha Air Sales Price List'!$B$1:$X$65536,12,FALSE)*$L$14),2)</f>
        <v>55</v>
      </c>
      <c r="H73" s="130">
        <f t="shared" si="2"/>
        <v>2750</v>
      </c>
      <c r="I73" s="14"/>
      <c r="J73" s="118" t="s">
        <v>70</v>
      </c>
    </row>
    <row r="74" spans="1:10" ht="35.1" customHeight="1">
      <c r="A74" s="13"/>
      <c r="B74" s="126">
        <v>300</v>
      </c>
      <c r="C74" s="127" t="s">
        <v>169</v>
      </c>
      <c r="D74" s="330" t="s">
        <v>165</v>
      </c>
      <c r="E74" s="331"/>
      <c r="F74" s="128" t="str">
        <f>VLOOKUP(C74,'[2]Acha Air Sales Price List'!$B$1:$D$65536,3,FALSE)</f>
        <v>EO gas sterilized piercing: Titanium G23 labret, 16g (1.2mm) with a 3mm ball - length 1/4'' to 5/8'' (6mm - 16mm)</v>
      </c>
      <c r="G74" s="129">
        <f>ROUND(IF(ISBLANK(C74),0,VLOOKUP(C74,'[2]Acha Air Sales Price List'!$B$1:$X$65536,12,FALSE)*$L$14),2)</f>
        <v>55</v>
      </c>
      <c r="H74" s="130">
        <f t="shared" si="2"/>
        <v>16500</v>
      </c>
      <c r="I74" s="14"/>
      <c r="J74" s="118" t="s">
        <v>70</v>
      </c>
    </row>
    <row r="75" spans="1:10" ht="35.1" customHeight="1">
      <c r="A75" s="13"/>
      <c r="B75" s="126">
        <v>50</v>
      </c>
      <c r="C75" s="127" t="s">
        <v>169</v>
      </c>
      <c r="D75" s="330" t="s">
        <v>168</v>
      </c>
      <c r="E75" s="331"/>
      <c r="F75" s="128" t="str">
        <f>VLOOKUP(C75,'[2]Acha Air Sales Price List'!$B$1:$D$65536,3,FALSE)</f>
        <v>EO gas sterilized piercing: Titanium G23 labret, 16g (1.2mm) with a 3mm ball - length 1/4'' to 5/8'' (6mm - 16mm)</v>
      </c>
      <c r="G75" s="129">
        <f>ROUND(IF(ISBLANK(C75),0,VLOOKUP(C75,'[2]Acha Air Sales Price List'!$B$1:$X$65536,12,FALSE)*$L$14),2)</f>
        <v>55</v>
      </c>
      <c r="H75" s="130">
        <f t="shared" si="2"/>
        <v>2750</v>
      </c>
      <c r="I75" s="14"/>
      <c r="J75" s="118" t="s">
        <v>70</v>
      </c>
    </row>
    <row r="76" spans="1:10" ht="35.1" customHeight="1">
      <c r="A76" s="13"/>
      <c r="B76" s="126">
        <v>20</v>
      </c>
      <c r="C76" s="127" t="s">
        <v>169</v>
      </c>
      <c r="D76" s="330" t="s">
        <v>170</v>
      </c>
      <c r="E76" s="331"/>
      <c r="F76" s="128" t="str">
        <f>VLOOKUP(C76,'[2]Acha Air Sales Price List'!$B$1:$D$65536,3,FALSE)</f>
        <v>EO gas sterilized piercing: Titanium G23 labret, 16g (1.2mm) with a 3mm ball - length 1/4'' to 5/8'' (6mm - 16mm)</v>
      </c>
      <c r="G76" s="129">
        <f>ROUND(IF(ISBLANK(C76),0,VLOOKUP(C76,'[2]Acha Air Sales Price List'!$B$1:$X$65536,12,FALSE)*$L$14),2)</f>
        <v>55</v>
      </c>
      <c r="H76" s="130">
        <f t="shared" si="2"/>
        <v>1100</v>
      </c>
      <c r="I76" s="14"/>
      <c r="J76" s="118" t="s">
        <v>70</v>
      </c>
    </row>
    <row r="77" spans="1:10" ht="35.1" customHeight="1">
      <c r="A77" s="13"/>
      <c r="B77" s="126">
        <v>50</v>
      </c>
      <c r="C77" s="127" t="s">
        <v>171</v>
      </c>
      <c r="D77" s="330" t="s">
        <v>165</v>
      </c>
      <c r="E77" s="331"/>
      <c r="F77" s="128" t="str">
        <f>VLOOKUP(C77,'[2]Acha Air Sales Price List'!$B$1:$D$65536,3,FALSE)</f>
        <v>EO gas sterilized piercing: Titanium G23 circular barbell, 16g (1.2mm) with two 3mm balls - 1/4'' to 9/16'' (6mm - 14mm)</v>
      </c>
      <c r="G77" s="129">
        <f>ROUND(IF(ISBLANK(C77),0,VLOOKUP(C77,'[2]Acha Air Sales Price List'!$B$1:$X$65536,12,FALSE)*$L$14),2)</f>
        <v>61.64</v>
      </c>
      <c r="H77" s="130">
        <f t="shared" si="2"/>
        <v>3082</v>
      </c>
      <c r="I77" s="14"/>
      <c r="J77" s="118" t="s">
        <v>70</v>
      </c>
    </row>
    <row r="78" spans="1:10" ht="35.1" customHeight="1">
      <c r="A78" s="13"/>
      <c r="B78" s="126">
        <v>30</v>
      </c>
      <c r="C78" s="127" t="s">
        <v>172</v>
      </c>
      <c r="D78" s="330" t="s">
        <v>173</v>
      </c>
      <c r="E78" s="331"/>
      <c r="F78" s="128" t="str">
        <f>VLOOKUP(C78,'[2]Acha Air Sales Price List'!$B$1:$D$65536,3,FALSE)</f>
        <v>EO gas sterilized piercing: Titanium G23 tongue, 14g (1.6mm) with 6mm balls - length 5/8'' to 7/8'' (16mm-22mm)</v>
      </c>
      <c r="G78" s="129">
        <f>ROUND(IF(ISBLANK(C78),0,VLOOKUP(C78,'[2]Acha Air Sales Price List'!$B$1:$X$65536,12,FALSE)*$L$14),2)</f>
        <v>76.400000000000006</v>
      </c>
      <c r="H78" s="130">
        <f t="shared" si="2"/>
        <v>2292</v>
      </c>
      <c r="I78" s="14"/>
      <c r="J78" s="118" t="s">
        <v>70</v>
      </c>
    </row>
    <row r="79" spans="1:10" ht="35.1" customHeight="1">
      <c r="A79" s="13"/>
      <c r="B79" s="126">
        <v>50</v>
      </c>
      <c r="C79" s="127" t="s">
        <v>172</v>
      </c>
      <c r="D79" s="330" t="s">
        <v>174</v>
      </c>
      <c r="E79" s="331"/>
      <c r="F79" s="128" t="str">
        <f>VLOOKUP(C79,'[2]Acha Air Sales Price List'!$B$1:$D$65536,3,FALSE)</f>
        <v>EO gas sterilized piercing: Titanium G23 tongue, 14g (1.6mm) with 6mm balls - length 5/8'' to 7/8'' (16mm-22mm)</v>
      </c>
      <c r="G79" s="129">
        <f>ROUND(IF(ISBLANK(C79),0,VLOOKUP(C79,'[2]Acha Air Sales Price List'!$B$1:$X$65536,12,FALSE)*$L$14),2)</f>
        <v>76.400000000000006</v>
      </c>
      <c r="H79" s="130">
        <f t="shared" si="2"/>
        <v>3820</v>
      </c>
      <c r="I79" s="14"/>
      <c r="J79" s="118" t="s">
        <v>70</v>
      </c>
    </row>
    <row r="80" spans="1:10" ht="35.1" customHeight="1">
      <c r="A80" s="13"/>
      <c r="B80" s="126">
        <v>30</v>
      </c>
      <c r="C80" s="127" t="s">
        <v>175</v>
      </c>
      <c r="D80" s="330" t="s">
        <v>173</v>
      </c>
      <c r="E80" s="331"/>
      <c r="F80" s="128" t="str">
        <f>VLOOKUP(C80,'[2]Acha Air Sales Price List'!$B$1:$D$65536,3,FALSE)</f>
        <v>EO gas sterilized high polished titanium G23 snake eyes piercing banana, 16g (1.2mm) with two 3mm balls</v>
      </c>
      <c r="G80" s="129">
        <f>ROUND(IF(ISBLANK(C80),0,VLOOKUP(C80,'[2]Acha Air Sales Price List'!$B$1:$X$65536,12,FALSE)*$L$14),2)</f>
        <v>56.1</v>
      </c>
      <c r="H80" s="130">
        <f t="shared" si="2"/>
        <v>1683</v>
      </c>
      <c r="I80" s="14"/>
      <c r="J80" s="118" t="s">
        <v>70</v>
      </c>
    </row>
    <row r="81" spans="1:10" ht="35.1" customHeight="1">
      <c r="A81" s="13"/>
      <c r="B81" s="126">
        <v>30</v>
      </c>
      <c r="C81" s="127" t="s">
        <v>175</v>
      </c>
      <c r="D81" s="330" t="s">
        <v>170</v>
      </c>
      <c r="E81" s="331"/>
      <c r="F81" s="128" t="str">
        <f>VLOOKUP(C81,'[2]Acha Air Sales Price List'!$B$1:$D$65536,3,FALSE)</f>
        <v>EO gas sterilized high polished titanium G23 snake eyes piercing banana, 16g (1.2mm) with two 3mm balls</v>
      </c>
      <c r="G81" s="129">
        <f>ROUND(IF(ISBLANK(C81),0,VLOOKUP(C81,'[2]Acha Air Sales Price List'!$B$1:$X$65536,12,FALSE)*$L$14),2)</f>
        <v>56.1</v>
      </c>
      <c r="H81" s="130">
        <f t="shared" si="2"/>
        <v>1683</v>
      </c>
      <c r="I81" s="14"/>
      <c r="J81" s="118" t="s">
        <v>70</v>
      </c>
    </row>
    <row r="82" spans="1:10" ht="35.1" customHeight="1">
      <c r="A82" s="13"/>
      <c r="B82" s="126">
        <v>50</v>
      </c>
      <c r="C82" s="127" t="s">
        <v>176</v>
      </c>
      <c r="D82" s="330" t="s">
        <v>84</v>
      </c>
      <c r="E82" s="331"/>
      <c r="F82" s="128" t="str">
        <f>VLOOKUP(C82,'[2]Acha Air Sales Price List'!$B$1:$D$65536,3,FALSE)</f>
        <v>EO gas sterilized titanium G23 nose screw, 1mm (18g) with 2.5mm bezel set color round crystal</v>
      </c>
      <c r="G82" s="129">
        <f>ROUND(IF(ISBLANK(C82),0,VLOOKUP(C82,'[2]Acha Air Sales Price List'!$B$1:$X$65536,12,FALSE)*$L$14),2)</f>
        <v>59.79</v>
      </c>
      <c r="H82" s="130">
        <f t="shared" si="2"/>
        <v>2989.5</v>
      </c>
      <c r="I82" s="14"/>
      <c r="J82" s="118" t="s">
        <v>70</v>
      </c>
    </row>
    <row r="83" spans="1:10" ht="35.1" customHeight="1">
      <c r="A83" s="13"/>
      <c r="B83" s="133">
        <v>5</v>
      </c>
      <c r="C83" s="127" t="s">
        <v>177</v>
      </c>
      <c r="D83" s="332" t="s">
        <v>178</v>
      </c>
      <c r="E83" s="333"/>
      <c r="F83" s="134" t="str">
        <f>VLOOKUP(C83,'[2]Acha Air Sales Price List'!$B$1:$D$65536,3,FALSE)</f>
        <v>Acrylic empty display with white foam for 120 pcs of nose jewelry</v>
      </c>
      <c r="G83" s="135">
        <f>ROUND(IF(ISBLANK(C83),0,VLOOKUP(C83,'[2]Acha Air Sales Price List'!$B$1:$X$65536,12,FALSE)*$L$14),2)</f>
        <v>164.84</v>
      </c>
      <c r="H83" s="136">
        <f t="shared" si="2"/>
        <v>824.2</v>
      </c>
      <c r="I83" s="14"/>
      <c r="J83" s="118" t="s">
        <v>70</v>
      </c>
    </row>
    <row r="87" spans="1:10">
      <c r="H87" s="43"/>
    </row>
  </sheetData>
  <mergeCells count="78">
    <mergeCell ref="H13:H14"/>
    <mergeCell ref="B14:D14"/>
    <mergeCell ref="D19:E19"/>
    <mergeCell ref="B8:D8"/>
    <mergeCell ref="B9:D9"/>
    <mergeCell ref="G9:G10"/>
    <mergeCell ref="H9:H10"/>
    <mergeCell ref="B10:D10"/>
    <mergeCell ref="B11:D11"/>
    <mergeCell ref="G11:G12"/>
    <mergeCell ref="H11:H12"/>
    <mergeCell ref="B12:D12"/>
    <mergeCell ref="D21:E21"/>
    <mergeCell ref="D22:E22"/>
    <mergeCell ref="D20:E20"/>
    <mergeCell ref="B13:D13"/>
    <mergeCell ref="G13:G14"/>
    <mergeCell ref="D26:E26"/>
    <mergeCell ref="D27:E27"/>
    <mergeCell ref="D25:E25"/>
    <mergeCell ref="D24:E24"/>
    <mergeCell ref="D23:E23"/>
    <mergeCell ref="D37:E37"/>
    <mergeCell ref="D29:E29"/>
    <mergeCell ref="D30:E30"/>
    <mergeCell ref="D31:E31"/>
    <mergeCell ref="D28:E28"/>
    <mergeCell ref="D32:E32"/>
    <mergeCell ref="D33:E33"/>
    <mergeCell ref="D34:E34"/>
    <mergeCell ref="D35:E35"/>
    <mergeCell ref="D36:E36"/>
    <mergeCell ref="D49:E49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61:E61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73:E73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D79:E79"/>
  </mergeCells>
  <conditionalFormatting sqref="B20:B83">
    <cfRule type="cellIs" dxfId="27" priority="7" stopIfTrue="1" operator="equal">
      <formula>"ALERT"</formula>
    </cfRule>
  </conditionalFormatting>
  <conditionalFormatting sqref="F9:F14">
    <cfRule type="cellIs" dxfId="26" priority="5" stopIfTrue="1" operator="equal">
      <formula>0</formula>
    </cfRule>
  </conditionalFormatting>
  <conditionalFormatting sqref="F10:F14">
    <cfRule type="containsBlanks" dxfId="25" priority="6" stopIfTrue="1">
      <formula>LEN(TRIM(F10))=0</formula>
    </cfRule>
  </conditionalFormatting>
  <conditionalFormatting sqref="F20:F83">
    <cfRule type="containsText" dxfId="24" priority="1" stopIfTrue="1" operator="containsText" text="Exchange rate :">
      <formula>NOT(ISERROR(SEARCH("Exchange rate :",F20)))</formula>
    </cfRule>
  </conditionalFormatting>
  <conditionalFormatting sqref="F20:H83">
    <cfRule type="containsErrors" dxfId="23" priority="2" stopIfTrue="1">
      <formula>ISERROR(F20)</formula>
    </cfRule>
    <cfRule type="cellIs" dxfId="22" priority="3" stopIfTrue="1" operator="equal">
      <formula>"NA"</formula>
    </cfRule>
    <cfRule type="cellIs" dxfId="21" priority="4" stopIfTrue="1" operator="equal">
      <formula>0</formula>
    </cfRule>
  </conditionalFormatting>
  <hyperlinks>
    <hyperlink ref="B6" r:id="rId1" display="http://www.achadirect.com/" xr:uid="{94EFC897-3E3D-4437-90D7-035732952F6F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1CB5-E913-4943-9275-7D09B2DF0353}">
  <sheetPr>
    <tabColor rgb="FFFFFF00"/>
  </sheetPr>
  <dimension ref="A1:W1013"/>
  <sheetViews>
    <sheetView zoomScaleNormal="100" workbookViewId="0">
      <selection activeCell="C1027" sqref="C1027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4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4" t="s">
        <v>5</v>
      </c>
      <c r="H4" s="115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0">
        <f ca="1">TODAY()</f>
        <v>45419</v>
      </c>
      <c r="H5" s="39">
        <v>54220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275" t="s">
        <v>3</v>
      </c>
      <c r="C8" s="276"/>
      <c r="D8" s="277"/>
      <c r="E8" s="4"/>
      <c r="F8" s="113" t="s">
        <v>12</v>
      </c>
      <c r="G8" s="27"/>
      <c r="H8" s="27"/>
      <c r="I8" s="14"/>
      <c r="K8" s="106"/>
    </row>
    <row r="9" spans="1:23">
      <c r="A9" s="13"/>
      <c r="B9" s="278" t="s">
        <v>59</v>
      </c>
      <c r="C9" s="279"/>
      <c r="D9" s="280"/>
      <c r="E9" s="9"/>
      <c r="F9" s="116" t="s">
        <v>53</v>
      </c>
      <c r="G9" s="292" t="s">
        <v>14</v>
      </c>
      <c r="H9" s="294"/>
      <c r="I9" s="14"/>
    </row>
    <row r="10" spans="1:23">
      <c r="A10" s="13"/>
      <c r="B10" s="281" t="s">
        <v>60</v>
      </c>
      <c r="C10" s="282"/>
      <c r="D10" s="283"/>
      <c r="E10" s="10"/>
      <c r="F10" s="116" t="s">
        <v>54</v>
      </c>
      <c r="G10" s="292"/>
      <c r="H10" s="295"/>
      <c r="I10" s="14"/>
    </row>
    <row r="11" spans="1:23">
      <c r="A11" s="13"/>
      <c r="B11" s="284" t="s">
        <v>61</v>
      </c>
      <c r="C11" s="282"/>
      <c r="D11" s="283"/>
      <c r="E11" s="10"/>
      <c r="F11" s="116" t="s">
        <v>55</v>
      </c>
      <c r="G11" s="292" t="s">
        <v>15</v>
      </c>
      <c r="H11" s="296" t="s">
        <v>22</v>
      </c>
      <c r="I11" s="14"/>
    </row>
    <row r="12" spans="1:23">
      <c r="A12" s="13"/>
      <c r="B12" s="284" t="s">
        <v>62</v>
      </c>
      <c r="C12" s="282"/>
      <c r="D12" s="283"/>
      <c r="E12" s="10"/>
      <c r="F12" s="116" t="s">
        <v>56</v>
      </c>
      <c r="G12" s="292"/>
      <c r="H12" s="295"/>
      <c r="I12" s="14"/>
    </row>
    <row r="13" spans="1:23">
      <c r="A13" s="13"/>
      <c r="B13" s="281" t="s">
        <v>63</v>
      </c>
      <c r="C13" s="285"/>
      <c r="D13" s="286"/>
      <c r="E13" s="11"/>
      <c r="F13" s="116" t="s">
        <v>57</v>
      </c>
      <c r="G13" s="293" t="s">
        <v>16</v>
      </c>
      <c r="H13" s="296" t="s">
        <v>52</v>
      </c>
      <c r="I13" s="14"/>
      <c r="L13" s="28" t="s">
        <v>20</v>
      </c>
    </row>
    <row r="14" spans="1:23" ht="13.5" thickBot="1">
      <c r="A14" s="13"/>
      <c r="B14" s="287"/>
      <c r="C14" s="288"/>
      <c r="D14" s="289"/>
      <c r="E14" s="11"/>
      <c r="F14" s="117" t="s">
        <v>58</v>
      </c>
      <c r="G14" s="293"/>
      <c r="H14" s="297"/>
      <c r="I14" s="14"/>
      <c r="L14" s="107">
        <f ca="1">VLOOKUP(G5,[1]Sheet1!$A$9:$I$7290,2,FALSE)</f>
        <v>36.61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10" hidden="1">
      <c r="A17" s="13"/>
      <c r="B17" s="11"/>
      <c r="C17" s="11"/>
      <c r="D17" s="11"/>
      <c r="E17" s="11"/>
      <c r="F17" s="11"/>
      <c r="I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17.25" customHeight="1" thickBot="1">
      <c r="A19" s="13"/>
      <c r="B19" s="108" t="s">
        <v>11</v>
      </c>
      <c r="C19" s="109" t="s">
        <v>7</v>
      </c>
      <c r="D19" s="290" t="s">
        <v>13</v>
      </c>
      <c r="E19" s="291"/>
      <c r="F19" s="110" t="s">
        <v>0</v>
      </c>
      <c r="G19" s="111" t="s">
        <v>9</v>
      </c>
      <c r="H19" s="112" t="s">
        <v>10</v>
      </c>
      <c r="I19" s="14"/>
    </row>
    <row r="20" spans="1:10">
      <c r="A20" s="13"/>
      <c r="B20" s="1">
        <v>1</v>
      </c>
      <c r="C20" s="38"/>
      <c r="D20" s="334"/>
      <c r="E20" s="335"/>
      <c r="F20" s="41" t="s">
        <v>78</v>
      </c>
      <c r="G20" s="21">
        <v>5000</v>
      </c>
      <c r="H20" s="22">
        <f t="shared" ref="H20:H83" si="0">ROUND(IF(ISNUMBER(B20), G20*B20, 0),5)</f>
        <v>5000</v>
      </c>
      <c r="I20" s="14"/>
    </row>
    <row r="21" spans="1:10" hidden="1">
      <c r="A21" s="13"/>
      <c r="B21" s="1"/>
      <c r="C21" s="36"/>
      <c r="D21" s="261"/>
      <c r="E21" s="262"/>
      <c r="F21" s="41"/>
      <c r="G21" s="21"/>
      <c r="H21" s="22">
        <f t="shared" si="0"/>
        <v>0</v>
      </c>
      <c r="I21" s="14"/>
    </row>
    <row r="22" spans="1:10" hidden="1">
      <c r="A22" s="13"/>
      <c r="B22" s="1"/>
      <c r="C22" s="36"/>
      <c r="D22" s="261"/>
      <c r="E22" s="262"/>
      <c r="F22" s="41"/>
      <c r="G22" s="21"/>
      <c r="H22" s="22">
        <f t="shared" si="0"/>
        <v>0</v>
      </c>
      <c r="I22" s="14"/>
    </row>
    <row r="23" spans="1:10" hidden="1">
      <c r="A23" s="13"/>
      <c r="B23" s="1"/>
      <c r="C23" s="36"/>
      <c r="D23" s="261"/>
      <c r="E23" s="262"/>
      <c r="F23" s="41"/>
      <c r="G23" s="21"/>
      <c r="H23" s="22">
        <f t="shared" si="0"/>
        <v>0</v>
      </c>
      <c r="I23" s="14"/>
    </row>
    <row r="24" spans="1:10" hidden="1">
      <c r="A24" s="13"/>
      <c r="B24" s="1"/>
      <c r="C24" s="36"/>
      <c r="D24" s="261"/>
      <c r="E24" s="262"/>
      <c r="F24" s="41"/>
      <c r="G24" s="21"/>
      <c r="H24" s="22">
        <f t="shared" si="0"/>
        <v>0</v>
      </c>
      <c r="I24" s="14"/>
    </row>
    <row r="25" spans="1:10" hidden="1">
      <c r="A25" s="13"/>
      <c r="B25" s="1"/>
      <c r="C25" s="36"/>
      <c r="D25" s="261"/>
      <c r="E25" s="262"/>
      <c r="F25" s="41"/>
      <c r="G25" s="21"/>
      <c r="H25" s="22">
        <f t="shared" si="0"/>
        <v>0</v>
      </c>
      <c r="I25" s="14"/>
    </row>
    <row r="26" spans="1:10" hidden="1">
      <c r="A26" s="13"/>
      <c r="B26" s="1"/>
      <c r="C26" s="36"/>
      <c r="D26" s="261"/>
      <c r="E26" s="262"/>
      <c r="F26" s="41"/>
      <c r="G26" s="21"/>
      <c r="H26" s="22">
        <f t="shared" si="0"/>
        <v>0</v>
      </c>
      <c r="I26" s="14"/>
      <c r="J26" s="118"/>
    </row>
    <row r="27" spans="1:10" hidden="1">
      <c r="A27" s="13"/>
      <c r="B27" s="1"/>
      <c r="C27" s="36"/>
      <c r="D27" s="267"/>
      <c r="E27" s="262"/>
      <c r="F27" s="41"/>
      <c r="G27" s="21"/>
      <c r="H27" s="22">
        <f t="shared" si="0"/>
        <v>0</v>
      </c>
      <c r="I27" s="14"/>
      <c r="J27" s="118"/>
    </row>
    <row r="28" spans="1:10" hidden="1">
      <c r="A28" s="13"/>
      <c r="B28" s="1"/>
      <c r="C28" s="36"/>
      <c r="D28" s="261"/>
      <c r="E28" s="262"/>
      <c r="F28" s="41"/>
      <c r="G28" s="21"/>
      <c r="H28" s="22">
        <f t="shared" si="0"/>
        <v>0</v>
      </c>
      <c r="I28" s="14"/>
      <c r="J28" s="118"/>
    </row>
    <row r="29" spans="1:10" hidden="1">
      <c r="A29" s="13"/>
      <c r="B29" s="1"/>
      <c r="C29" s="36"/>
      <c r="D29" s="267"/>
      <c r="E29" s="262"/>
      <c r="F29" s="41"/>
      <c r="G29" s="21"/>
      <c r="H29" s="22">
        <f t="shared" si="0"/>
        <v>0</v>
      </c>
      <c r="I29" s="14"/>
      <c r="J29" s="118"/>
    </row>
    <row r="30" spans="1:10" ht="12.4" hidden="1" customHeight="1">
      <c r="A30" s="13"/>
      <c r="B30" s="1"/>
      <c r="C30" s="38"/>
      <c r="D30" s="261"/>
      <c r="E30" s="262"/>
      <c r="F30" s="41" t="str">
        <f>VLOOKUP(C30,'[2]Acha Air Sales Price List'!$B$1:$D$65536,3,FALSE)</f>
        <v>Exchange rate :</v>
      </c>
      <c r="G30" s="21">
        <f>ROUND(IF(ISBLANK(C30),0,VLOOKUP(C30,'[2]Acha Air Sales Price List'!$B$1:$X$65536,12,FALSE)*$L$14),2)</f>
        <v>0</v>
      </c>
      <c r="H30" s="22">
        <f t="shared" si="0"/>
        <v>0</v>
      </c>
      <c r="I30" s="14"/>
    </row>
    <row r="31" spans="1:10" ht="12.4" hidden="1" customHeight="1">
      <c r="A31" s="13"/>
      <c r="B31" s="1"/>
      <c r="C31" s="36"/>
      <c r="D31" s="261"/>
      <c r="E31" s="262"/>
      <c r="F31" s="41" t="str">
        <f>VLOOKUP(C31,'[2]Acha Air Sales Price List'!$B$1:$D$65536,3,FALSE)</f>
        <v>Exchange rate :</v>
      </c>
      <c r="G31" s="21">
        <f>ROUND(IF(ISBLANK(C31),0,VLOOKUP(C31,'[2]Acha Air Sales Price List'!$B$1:$X$65536,12,FALSE)*$L$14),2)</f>
        <v>0</v>
      </c>
      <c r="H31" s="22">
        <f t="shared" si="0"/>
        <v>0</v>
      </c>
      <c r="I31" s="14"/>
    </row>
    <row r="32" spans="1:10" ht="12.4" hidden="1" customHeight="1">
      <c r="A32" s="13"/>
      <c r="B32" s="1"/>
      <c r="C32" s="37"/>
      <c r="D32" s="261"/>
      <c r="E32" s="262"/>
      <c r="F32" s="41" t="str">
        <f>VLOOKUP(C32,'[2]Acha Air Sales Price List'!$B$1:$D$65536,3,FALSE)</f>
        <v>Exchange rate :</v>
      </c>
      <c r="G32" s="21">
        <f>ROUND(IF(ISBLANK(C32),0,VLOOKUP(C32,'[2]Acha Air Sales Price List'!$B$1:$X$65536,12,FALSE)*$L$14),2)</f>
        <v>0</v>
      </c>
      <c r="H32" s="22">
        <f t="shared" si="0"/>
        <v>0</v>
      </c>
      <c r="I32" s="14"/>
    </row>
    <row r="33" spans="1:9" ht="12" hidden="1" customHeight="1">
      <c r="A33" s="13"/>
      <c r="B33" s="1"/>
      <c r="C33" s="36"/>
      <c r="D33" s="261"/>
      <c r="E33" s="262"/>
      <c r="F33" s="41" t="str">
        <f>VLOOKUP(C33,'[2]Acha Air Sales Price List'!$B$1:$D$65536,3,FALSE)</f>
        <v>Exchange rate :</v>
      </c>
      <c r="G33" s="21">
        <f>ROUND(IF(ISBLANK(C33),0,VLOOKUP(C33,'[2]Acha Air Sales Price List'!$B$1:$X$65536,12,FALSE)*$L$14),2)</f>
        <v>0</v>
      </c>
      <c r="H33" s="22">
        <f t="shared" si="0"/>
        <v>0</v>
      </c>
      <c r="I33" s="14"/>
    </row>
    <row r="34" spans="1:9" ht="12.4" hidden="1" customHeight="1">
      <c r="A34" s="13"/>
      <c r="B34" s="1"/>
      <c r="C34" s="36"/>
      <c r="D34" s="261"/>
      <c r="E34" s="262"/>
      <c r="F34" s="41" t="str">
        <f>VLOOKUP(C34,'[2]Acha Air Sales Price List'!$B$1:$D$65536,3,FALSE)</f>
        <v>Exchange rate :</v>
      </c>
      <c r="G34" s="21">
        <f>ROUND(IF(ISBLANK(C34),0,VLOOKUP(C34,'[2]Acha Air Sales Price List'!$B$1:$X$65536,12,FALSE)*$L$14),2)</f>
        <v>0</v>
      </c>
      <c r="H34" s="22">
        <f t="shared" si="0"/>
        <v>0</v>
      </c>
      <c r="I34" s="14"/>
    </row>
    <row r="35" spans="1:9" ht="12.4" hidden="1" customHeight="1">
      <c r="A35" s="13"/>
      <c r="B35" s="1"/>
      <c r="C35" s="36"/>
      <c r="D35" s="261"/>
      <c r="E35" s="262"/>
      <c r="F35" s="41" t="str">
        <f>VLOOKUP(C35,'[2]Acha Air Sales Price List'!$B$1:$D$65536,3,FALSE)</f>
        <v>Exchange rate :</v>
      </c>
      <c r="G35" s="21">
        <f>ROUND(IF(ISBLANK(C35),0,VLOOKUP(C35,'[2]Acha Air Sales Price List'!$B$1:$X$65536,12,FALSE)*$L$14),2)</f>
        <v>0</v>
      </c>
      <c r="H35" s="22">
        <f t="shared" si="0"/>
        <v>0</v>
      </c>
      <c r="I35" s="14"/>
    </row>
    <row r="36" spans="1:9" ht="12.4" hidden="1" customHeight="1">
      <c r="A36" s="13"/>
      <c r="B36" s="1"/>
      <c r="C36" s="36"/>
      <c r="D36" s="261"/>
      <c r="E36" s="262"/>
      <c r="F36" s="41" t="str">
        <f>VLOOKUP(C36,'[2]Acha Air Sales Price List'!$B$1:$D$65536,3,FALSE)</f>
        <v>Exchange rate :</v>
      </c>
      <c r="G36" s="21">
        <f>ROUND(IF(ISBLANK(C36),0,VLOOKUP(C36,'[2]Acha Air Sales Price List'!$B$1:$X$65536,12,FALSE)*$L$14),2)</f>
        <v>0</v>
      </c>
      <c r="H36" s="22">
        <f t="shared" si="0"/>
        <v>0</v>
      </c>
      <c r="I36" s="14"/>
    </row>
    <row r="37" spans="1:9" ht="12.4" hidden="1" customHeight="1">
      <c r="A37" s="13"/>
      <c r="B37" s="1"/>
      <c r="C37" s="36"/>
      <c r="D37" s="261"/>
      <c r="E37" s="262"/>
      <c r="F37" s="41" t="str">
        <f>VLOOKUP(C37,'[2]Acha Air Sales Price List'!$B$1:$D$65536,3,FALSE)</f>
        <v>Exchange rate :</v>
      </c>
      <c r="G37" s="21">
        <f>ROUND(IF(ISBLANK(C37),0,VLOOKUP(C37,'[2]Acha Air Sales Price List'!$B$1:$X$65536,12,FALSE)*$L$14),2)</f>
        <v>0</v>
      </c>
      <c r="H37" s="22">
        <f t="shared" si="0"/>
        <v>0</v>
      </c>
      <c r="I37" s="14"/>
    </row>
    <row r="38" spans="1:9" ht="12.4" hidden="1" customHeight="1">
      <c r="A38" s="13"/>
      <c r="B38" s="1"/>
      <c r="C38" s="36"/>
      <c r="D38" s="261"/>
      <c r="E38" s="262"/>
      <c r="F38" s="41" t="str">
        <f>VLOOKUP(C38,'[2]Acha Air Sales Price List'!$B$1:$D$65536,3,FALSE)</f>
        <v>Exchange rate :</v>
      </c>
      <c r="G38" s="21">
        <f>ROUND(IF(ISBLANK(C38),0,VLOOKUP(C38,'[2]Acha Air Sales Price List'!$B$1:$X$65536,12,FALSE)*$L$14),2)</f>
        <v>0</v>
      </c>
      <c r="H38" s="22">
        <f t="shared" si="0"/>
        <v>0</v>
      </c>
      <c r="I38" s="14"/>
    </row>
    <row r="39" spans="1:9" ht="12.4" hidden="1" customHeight="1">
      <c r="A39" s="13"/>
      <c r="B39" s="1"/>
      <c r="C39" s="36"/>
      <c r="D39" s="261"/>
      <c r="E39" s="262"/>
      <c r="F39" s="41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0"/>
        <v>0</v>
      </c>
      <c r="I39" s="14"/>
    </row>
    <row r="40" spans="1:9" ht="12.4" hidden="1" customHeight="1">
      <c r="A40" s="13"/>
      <c r="B40" s="1"/>
      <c r="C40" s="36"/>
      <c r="D40" s="261"/>
      <c r="E40" s="262"/>
      <c r="F40" s="41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0"/>
        <v>0</v>
      </c>
      <c r="I40" s="14"/>
    </row>
    <row r="41" spans="1:9" ht="12.4" hidden="1" customHeight="1">
      <c r="A41" s="13"/>
      <c r="B41" s="1"/>
      <c r="C41" s="36"/>
      <c r="D41" s="261"/>
      <c r="E41" s="262"/>
      <c r="F41" s="41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0"/>
        <v>0</v>
      </c>
      <c r="I41" s="14"/>
    </row>
    <row r="42" spans="1:9" ht="12.4" hidden="1" customHeight="1">
      <c r="A42" s="13"/>
      <c r="B42" s="1"/>
      <c r="C42" s="36"/>
      <c r="D42" s="261"/>
      <c r="E42" s="262"/>
      <c r="F42" s="41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0"/>
        <v>0</v>
      </c>
      <c r="I42" s="14"/>
    </row>
    <row r="43" spans="1:9" ht="12.4" hidden="1" customHeight="1">
      <c r="A43" s="13"/>
      <c r="B43" s="1"/>
      <c r="C43" s="36"/>
      <c r="D43" s="261"/>
      <c r="E43" s="262"/>
      <c r="F43" s="41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0"/>
        <v>0</v>
      </c>
      <c r="I43" s="14"/>
    </row>
    <row r="44" spans="1:9" ht="12.4" hidden="1" customHeight="1">
      <c r="A44" s="13"/>
      <c r="B44" s="1"/>
      <c r="C44" s="36"/>
      <c r="D44" s="261"/>
      <c r="E44" s="262"/>
      <c r="F44" s="41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0"/>
        <v>0</v>
      </c>
      <c r="I44" s="14"/>
    </row>
    <row r="45" spans="1:9" ht="12.4" hidden="1" customHeight="1">
      <c r="A45" s="13"/>
      <c r="B45" s="1"/>
      <c r="C45" s="36"/>
      <c r="D45" s="261"/>
      <c r="E45" s="262"/>
      <c r="F45" s="41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0"/>
        <v>0</v>
      </c>
      <c r="I45" s="14"/>
    </row>
    <row r="46" spans="1:9" ht="12.4" hidden="1" customHeight="1">
      <c r="A46" s="13"/>
      <c r="B46" s="1"/>
      <c r="C46" s="36"/>
      <c r="D46" s="261"/>
      <c r="E46" s="262"/>
      <c r="F46" s="41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0"/>
        <v>0</v>
      </c>
      <c r="I46" s="14"/>
    </row>
    <row r="47" spans="1:9" ht="12.4" hidden="1" customHeight="1">
      <c r="A47" s="13"/>
      <c r="B47" s="1"/>
      <c r="C47" s="36"/>
      <c r="D47" s="261"/>
      <c r="E47" s="262"/>
      <c r="F47" s="41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0"/>
        <v>0</v>
      </c>
      <c r="I47" s="14"/>
    </row>
    <row r="48" spans="1:9" ht="12.4" hidden="1" customHeight="1">
      <c r="A48" s="13"/>
      <c r="B48" s="1"/>
      <c r="C48" s="36"/>
      <c r="D48" s="261"/>
      <c r="E48" s="262"/>
      <c r="F48" s="41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0"/>
        <v>0</v>
      </c>
      <c r="I48" s="14"/>
    </row>
    <row r="49" spans="1:9" ht="12.4" hidden="1" customHeight="1">
      <c r="A49" s="13"/>
      <c r="B49" s="1"/>
      <c r="C49" s="36"/>
      <c r="D49" s="261"/>
      <c r="E49" s="262"/>
      <c r="F49" s="41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0"/>
        <v>0</v>
      </c>
      <c r="I49" s="14"/>
    </row>
    <row r="50" spans="1:9" ht="12.4" hidden="1" customHeight="1">
      <c r="A50" s="13"/>
      <c r="B50" s="1"/>
      <c r="C50" s="36"/>
      <c r="D50" s="261"/>
      <c r="E50" s="262"/>
      <c r="F50" s="41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0"/>
        <v>0</v>
      </c>
      <c r="I50" s="14"/>
    </row>
    <row r="51" spans="1:9" ht="12.4" hidden="1" customHeight="1">
      <c r="A51" s="13"/>
      <c r="B51" s="1"/>
      <c r="C51" s="36"/>
      <c r="D51" s="261"/>
      <c r="E51" s="262"/>
      <c r="F51" s="41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0"/>
        <v>0</v>
      </c>
      <c r="I51" s="14"/>
    </row>
    <row r="52" spans="1:9" ht="12.4" hidden="1" customHeight="1">
      <c r="A52" s="13"/>
      <c r="B52" s="1"/>
      <c r="C52" s="36"/>
      <c r="D52" s="261"/>
      <c r="E52" s="262"/>
      <c r="F52" s="41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0"/>
        <v>0</v>
      </c>
      <c r="I52" s="14"/>
    </row>
    <row r="53" spans="1:9" ht="12.4" hidden="1" customHeight="1">
      <c r="A53" s="13"/>
      <c r="B53" s="1"/>
      <c r="C53" s="36"/>
      <c r="D53" s="261"/>
      <c r="E53" s="262"/>
      <c r="F53" s="41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0"/>
        <v>0</v>
      </c>
      <c r="I53" s="14"/>
    </row>
    <row r="54" spans="1:9" ht="12.4" hidden="1" customHeight="1">
      <c r="A54" s="13"/>
      <c r="B54" s="1"/>
      <c r="C54" s="36"/>
      <c r="D54" s="261"/>
      <c r="E54" s="262"/>
      <c r="F54" s="41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0"/>
        <v>0</v>
      </c>
      <c r="I54" s="14"/>
    </row>
    <row r="55" spans="1:9" ht="12.4" hidden="1" customHeight="1">
      <c r="A55" s="13"/>
      <c r="B55" s="1"/>
      <c r="C55" s="36"/>
      <c r="D55" s="261"/>
      <c r="E55" s="262"/>
      <c r="F55" s="41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0"/>
        <v>0</v>
      </c>
      <c r="I55" s="14"/>
    </row>
    <row r="56" spans="1:9" ht="12.4" hidden="1" customHeight="1">
      <c r="A56" s="13"/>
      <c r="B56" s="1"/>
      <c r="C56" s="36"/>
      <c r="D56" s="261"/>
      <c r="E56" s="262"/>
      <c r="F56" s="41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0"/>
        <v>0</v>
      </c>
      <c r="I56" s="14"/>
    </row>
    <row r="57" spans="1:9" ht="12.4" hidden="1" customHeight="1">
      <c r="A57" s="13"/>
      <c r="B57" s="1"/>
      <c r="C57" s="36"/>
      <c r="D57" s="261"/>
      <c r="E57" s="262"/>
      <c r="F57" s="41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0"/>
        <v>0</v>
      </c>
      <c r="I57" s="14"/>
    </row>
    <row r="58" spans="1:9" ht="12.4" hidden="1" customHeight="1">
      <c r="A58" s="13"/>
      <c r="B58" s="1"/>
      <c r="C58" s="36"/>
      <c r="D58" s="261"/>
      <c r="E58" s="262"/>
      <c r="F58" s="41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0"/>
        <v>0</v>
      </c>
      <c r="I58" s="14"/>
    </row>
    <row r="59" spans="1:9" ht="12.4" hidden="1" customHeight="1">
      <c r="A59" s="13"/>
      <c r="B59" s="1"/>
      <c r="C59" s="36"/>
      <c r="D59" s="261"/>
      <c r="E59" s="262"/>
      <c r="F59" s="41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0"/>
        <v>0</v>
      </c>
      <c r="I59" s="14"/>
    </row>
    <row r="60" spans="1:9" ht="12.4" hidden="1" customHeight="1">
      <c r="A60" s="13"/>
      <c r="B60" s="1"/>
      <c r="C60" s="37"/>
      <c r="D60" s="261"/>
      <c r="E60" s="262"/>
      <c r="F60" s="41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0"/>
        <v>0</v>
      </c>
      <c r="I60" s="14"/>
    </row>
    <row r="61" spans="1:9" ht="12" hidden="1" customHeight="1">
      <c r="A61" s="13"/>
      <c r="B61" s="1"/>
      <c r="C61" s="36"/>
      <c r="D61" s="261"/>
      <c r="E61" s="262"/>
      <c r="F61" s="41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si="0"/>
        <v>0</v>
      </c>
      <c r="I61" s="14"/>
    </row>
    <row r="62" spans="1:9" ht="12.4" hidden="1" customHeight="1">
      <c r="A62" s="13"/>
      <c r="B62" s="1"/>
      <c r="C62" s="36"/>
      <c r="D62" s="261"/>
      <c r="E62" s="262"/>
      <c r="F62" s="41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0"/>
        <v>0</v>
      </c>
      <c r="I62" s="14"/>
    </row>
    <row r="63" spans="1:9" ht="12.4" hidden="1" customHeight="1">
      <c r="A63" s="13"/>
      <c r="B63" s="1"/>
      <c r="C63" s="36"/>
      <c r="D63" s="261"/>
      <c r="E63" s="262"/>
      <c r="F63" s="41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0"/>
        <v>0</v>
      </c>
      <c r="I63" s="14"/>
    </row>
    <row r="64" spans="1:9" ht="12.4" hidden="1" customHeight="1">
      <c r="A64" s="13"/>
      <c r="B64" s="1"/>
      <c r="C64" s="36"/>
      <c r="D64" s="261"/>
      <c r="E64" s="262"/>
      <c r="F64" s="41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0"/>
        <v>0</v>
      </c>
      <c r="I64" s="14"/>
    </row>
    <row r="65" spans="1:9" ht="12.4" hidden="1" customHeight="1">
      <c r="A65" s="13"/>
      <c r="B65" s="1"/>
      <c r="C65" s="36"/>
      <c r="D65" s="261"/>
      <c r="E65" s="262"/>
      <c r="F65" s="41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0"/>
        <v>0</v>
      </c>
      <c r="I65" s="14"/>
    </row>
    <row r="66" spans="1:9" ht="12.4" hidden="1" customHeight="1">
      <c r="A66" s="13"/>
      <c r="B66" s="1"/>
      <c r="C66" s="36"/>
      <c r="D66" s="261"/>
      <c r="E66" s="262"/>
      <c r="F66" s="41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0"/>
        <v>0</v>
      </c>
      <c r="I66" s="14"/>
    </row>
    <row r="67" spans="1:9" ht="12.4" hidden="1" customHeight="1">
      <c r="A67" s="13"/>
      <c r="B67" s="1"/>
      <c r="C67" s="36"/>
      <c r="D67" s="261"/>
      <c r="E67" s="262"/>
      <c r="F67" s="41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0"/>
        <v>0</v>
      </c>
      <c r="I67" s="14"/>
    </row>
    <row r="68" spans="1:9" ht="12.4" hidden="1" customHeight="1">
      <c r="A68" s="13"/>
      <c r="B68" s="1"/>
      <c r="C68" s="36"/>
      <c r="D68" s="261"/>
      <c r="E68" s="262"/>
      <c r="F68" s="41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0"/>
        <v>0</v>
      </c>
      <c r="I68" s="14"/>
    </row>
    <row r="69" spans="1:9" ht="12.4" hidden="1" customHeight="1">
      <c r="A69" s="13"/>
      <c r="B69" s="1"/>
      <c r="C69" s="36"/>
      <c r="D69" s="261"/>
      <c r="E69" s="262"/>
      <c r="F69" s="41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0"/>
        <v>0</v>
      </c>
      <c r="I69" s="14"/>
    </row>
    <row r="70" spans="1:9" ht="12.4" hidden="1" customHeight="1">
      <c r="A70" s="13"/>
      <c r="B70" s="1"/>
      <c r="C70" s="36"/>
      <c r="D70" s="261"/>
      <c r="E70" s="262"/>
      <c r="F70" s="41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0"/>
        <v>0</v>
      </c>
      <c r="I70" s="14"/>
    </row>
    <row r="71" spans="1:9" ht="12.4" hidden="1" customHeight="1">
      <c r="A71" s="13"/>
      <c r="B71" s="1"/>
      <c r="C71" s="36"/>
      <c r="D71" s="261"/>
      <c r="E71" s="262"/>
      <c r="F71" s="41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0"/>
        <v>0</v>
      </c>
      <c r="I71" s="14"/>
    </row>
    <row r="72" spans="1:9" ht="12.4" hidden="1" customHeight="1">
      <c r="A72" s="13"/>
      <c r="B72" s="1"/>
      <c r="C72" s="36"/>
      <c r="D72" s="261"/>
      <c r="E72" s="262"/>
      <c r="F72" s="41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0"/>
        <v>0</v>
      </c>
      <c r="I72" s="14"/>
    </row>
    <row r="73" spans="1:9" ht="12.4" hidden="1" customHeight="1">
      <c r="A73" s="13"/>
      <c r="B73" s="1"/>
      <c r="C73" s="36"/>
      <c r="D73" s="261"/>
      <c r="E73" s="262"/>
      <c r="F73" s="41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0"/>
        <v>0</v>
      </c>
      <c r="I73" s="14"/>
    </row>
    <row r="74" spans="1:9" ht="12.4" hidden="1" customHeight="1">
      <c r="A74" s="13"/>
      <c r="B74" s="1"/>
      <c r="C74" s="36"/>
      <c r="D74" s="261"/>
      <c r="E74" s="262"/>
      <c r="F74" s="41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0"/>
        <v>0</v>
      </c>
      <c r="I74" s="14"/>
    </row>
    <row r="75" spans="1:9" ht="12.4" hidden="1" customHeight="1">
      <c r="A75" s="13"/>
      <c r="B75" s="1"/>
      <c r="C75" s="36"/>
      <c r="D75" s="261"/>
      <c r="E75" s="262"/>
      <c r="F75" s="41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0"/>
        <v>0</v>
      </c>
      <c r="I75" s="14"/>
    </row>
    <row r="76" spans="1:9" ht="12.4" hidden="1" customHeight="1">
      <c r="A76" s="13"/>
      <c r="B76" s="1"/>
      <c r="C76" s="36"/>
      <c r="D76" s="261"/>
      <c r="E76" s="262"/>
      <c r="F76" s="41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0"/>
        <v>0</v>
      </c>
      <c r="I76" s="14"/>
    </row>
    <row r="77" spans="1:9" ht="12.4" hidden="1" customHeight="1">
      <c r="A77" s="13"/>
      <c r="B77" s="1"/>
      <c r="C77" s="36"/>
      <c r="D77" s="261"/>
      <c r="E77" s="262"/>
      <c r="F77" s="41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0"/>
        <v>0</v>
      </c>
      <c r="I77" s="14"/>
    </row>
    <row r="78" spans="1:9" ht="12.4" hidden="1" customHeight="1">
      <c r="A78" s="13"/>
      <c r="B78" s="1"/>
      <c r="C78" s="36"/>
      <c r="D78" s="261"/>
      <c r="E78" s="262"/>
      <c r="F78" s="41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0"/>
        <v>0</v>
      </c>
      <c r="I78" s="14"/>
    </row>
    <row r="79" spans="1:9" ht="12.4" hidden="1" customHeight="1">
      <c r="A79" s="13"/>
      <c r="B79" s="1"/>
      <c r="C79" s="36"/>
      <c r="D79" s="261"/>
      <c r="E79" s="262"/>
      <c r="F79" s="41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0"/>
        <v>0</v>
      </c>
      <c r="I79" s="14"/>
    </row>
    <row r="80" spans="1:9" ht="12.4" hidden="1" customHeight="1">
      <c r="A80" s="13"/>
      <c r="B80" s="1"/>
      <c r="C80" s="36"/>
      <c r="D80" s="261"/>
      <c r="E80" s="262"/>
      <c r="F80" s="41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0"/>
        <v>0</v>
      </c>
      <c r="I80" s="14"/>
    </row>
    <row r="81" spans="1:9" ht="12.4" hidden="1" customHeight="1">
      <c r="A81" s="13"/>
      <c r="B81" s="1"/>
      <c r="C81" s="36"/>
      <c r="D81" s="261"/>
      <c r="E81" s="262"/>
      <c r="F81" s="41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0"/>
        <v>0</v>
      </c>
      <c r="I81" s="14"/>
    </row>
    <row r="82" spans="1:9" ht="12.4" hidden="1" customHeight="1">
      <c r="A82" s="13"/>
      <c r="B82" s="1"/>
      <c r="C82" s="36"/>
      <c r="D82" s="261"/>
      <c r="E82" s="262"/>
      <c r="F82" s="41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0"/>
        <v>0</v>
      </c>
      <c r="I82" s="14"/>
    </row>
    <row r="83" spans="1:9" ht="12.4" hidden="1" customHeight="1">
      <c r="A83" s="13"/>
      <c r="B83" s="1"/>
      <c r="C83" s="36"/>
      <c r="D83" s="261"/>
      <c r="E83" s="262"/>
      <c r="F83" s="41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0"/>
        <v>0</v>
      </c>
      <c r="I83" s="14"/>
    </row>
    <row r="84" spans="1:9" ht="12.4" hidden="1" customHeight="1">
      <c r="A84" s="13"/>
      <c r="B84" s="1"/>
      <c r="C84" s="37"/>
      <c r="D84" s="261"/>
      <c r="E84" s="262"/>
      <c r="F84" s="41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ref="H84:H147" si="1">ROUND(IF(ISNUMBER(B84), G84*B84, 0),5)</f>
        <v>0</v>
      </c>
      <c r="I84" s="14"/>
    </row>
    <row r="85" spans="1:9" ht="12" hidden="1" customHeight="1">
      <c r="A85" s="13"/>
      <c r="B85" s="1"/>
      <c r="C85" s="36"/>
      <c r="D85" s="261"/>
      <c r="E85" s="262"/>
      <c r="F85" s="41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1"/>
        <v>0</v>
      </c>
      <c r="I85" s="14"/>
    </row>
    <row r="86" spans="1:9" ht="12.4" hidden="1" customHeight="1">
      <c r="A86" s="13"/>
      <c r="B86" s="1"/>
      <c r="C86" s="36"/>
      <c r="D86" s="261"/>
      <c r="E86" s="262"/>
      <c r="F86" s="41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1"/>
        <v>0</v>
      </c>
      <c r="I86" s="14"/>
    </row>
    <row r="87" spans="1:9" ht="12.4" hidden="1" customHeight="1">
      <c r="A87" s="13"/>
      <c r="B87" s="1"/>
      <c r="C87" s="36"/>
      <c r="D87" s="261"/>
      <c r="E87" s="262"/>
      <c r="F87" s="41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1"/>
        <v>0</v>
      </c>
      <c r="I87" s="14"/>
    </row>
    <row r="88" spans="1:9" ht="12.4" hidden="1" customHeight="1">
      <c r="A88" s="13"/>
      <c r="B88" s="1"/>
      <c r="C88" s="36"/>
      <c r="D88" s="261"/>
      <c r="E88" s="262"/>
      <c r="F88" s="41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1"/>
        <v>0</v>
      </c>
      <c r="I88" s="14"/>
    </row>
    <row r="89" spans="1:9" ht="12.4" hidden="1" customHeight="1">
      <c r="A89" s="13"/>
      <c r="B89" s="1"/>
      <c r="C89" s="36"/>
      <c r="D89" s="261"/>
      <c r="E89" s="262"/>
      <c r="F89" s="41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1"/>
        <v>0</v>
      </c>
      <c r="I89" s="14"/>
    </row>
    <row r="90" spans="1:9" ht="12.4" hidden="1" customHeight="1">
      <c r="A90" s="13"/>
      <c r="B90" s="1"/>
      <c r="C90" s="36"/>
      <c r="D90" s="261"/>
      <c r="E90" s="262"/>
      <c r="F90" s="41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1"/>
        <v>0</v>
      </c>
      <c r="I90" s="14"/>
    </row>
    <row r="91" spans="1:9" ht="12.4" hidden="1" customHeight="1">
      <c r="A91" s="13"/>
      <c r="B91" s="1"/>
      <c r="C91" s="36"/>
      <c r="D91" s="261"/>
      <c r="E91" s="262"/>
      <c r="F91" s="41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1"/>
        <v>0</v>
      </c>
      <c r="I91" s="14"/>
    </row>
    <row r="92" spans="1:9" ht="12.4" hidden="1" customHeight="1">
      <c r="A92" s="13"/>
      <c r="B92" s="1"/>
      <c r="C92" s="36"/>
      <c r="D92" s="261"/>
      <c r="E92" s="262"/>
      <c r="F92" s="41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1"/>
        <v>0</v>
      </c>
      <c r="I92" s="14"/>
    </row>
    <row r="93" spans="1:9" ht="12.4" hidden="1" customHeight="1">
      <c r="A93" s="13"/>
      <c r="B93" s="1"/>
      <c r="C93" s="36"/>
      <c r="D93" s="261"/>
      <c r="E93" s="262"/>
      <c r="F93" s="41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1"/>
        <v>0</v>
      </c>
      <c r="I93" s="14"/>
    </row>
    <row r="94" spans="1:9" ht="12.4" hidden="1" customHeight="1">
      <c r="A94" s="13"/>
      <c r="B94" s="1"/>
      <c r="C94" s="36"/>
      <c r="D94" s="261"/>
      <c r="E94" s="262"/>
      <c r="F94" s="41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1"/>
        <v>0</v>
      </c>
      <c r="I94" s="14"/>
    </row>
    <row r="95" spans="1:9" ht="12.4" hidden="1" customHeight="1">
      <c r="A95" s="13"/>
      <c r="B95" s="1"/>
      <c r="C95" s="36"/>
      <c r="D95" s="261"/>
      <c r="E95" s="262"/>
      <c r="F95" s="41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1"/>
        <v>0</v>
      </c>
      <c r="I95" s="14"/>
    </row>
    <row r="96" spans="1:9" ht="12.4" hidden="1" customHeight="1">
      <c r="A96" s="13"/>
      <c r="B96" s="1"/>
      <c r="C96" s="36"/>
      <c r="D96" s="261"/>
      <c r="E96" s="262"/>
      <c r="F96" s="41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1"/>
        <v>0</v>
      </c>
      <c r="I96" s="14"/>
    </row>
    <row r="97" spans="1:9" ht="12.4" hidden="1" customHeight="1">
      <c r="A97" s="13"/>
      <c r="B97" s="1"/>
      <c r="C97" s="36"/>
      <c r="D97" s="261"/>
      <c r="E97" s="262"/>
      <c r="F97" s="41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1"/>
        <v>0</v>
      </c>
      <c r="I97" s="14"/>
    </row>
    <row r="98" spans="1:9" ht="12.4" hidden="1" customHeight="1">
      <c r="A98" s="13"/>
      <c r="B98" s="1"/>
      <c r="C98" s="37"/>
      <c r="D98" s="261"/>
      <c r="E98" s="262"/>
      <c r="F98" s="41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si="1"/>
        <v>0</v>
      </c>
      <c r="I98" s="14"/>
    </row>
    <row r="99" spans="1:9" ht="12" hidden="1" customHeight="1">
      <c r="A99" s="13"/>
      <c r="B99" s="1"/>
      <c r="C99" s="36"/>
      <c r="D99" s="261"/>
      <c r="E99" s="262"/>
      <c r="F99" s="41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1"/>
        <v>0</v>
      </c>
      <c r="I99" s="14"/>
    </row>
    <row r="100" spans="1:9" ht="12.4" hidden="1" customHeight="1">
      <c r="A100" s="13"/>
      <c r="B100" s="1"/>
      <c r="C100" s="36"/>
      <c r="D100" s="261"/>
      <c r="E100" s="262"/>
      <c r="F100" s="41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1"/>
        <v>0</v>
      </c>
      <c r="I100" s="14"/>
    </row>
    <row r="101" spans="1:9" ht="12.4" hidden="1" customHeight="1">
      <c r="A101" s="13"/>
      <c r="B101" s="1"/>
      <c r="C101" s="36"/>
      <c r="D101" s="261"/>
      <c r="E101" s="262"/>
      <c r="F101" s="41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1"/>
        <v>0</v>
      </c>
      <c r="I101" s="14"/>
    </row>
    <row r="102" spans="1:9" ht="12.4" hidden="1" customHeight="1">
      <c r="A102" s="13"/>
      <c r="B102" s="1"/>
      <c r="C102" s="36"/>
      <c r="D102" s="261"/>
      <c r="E102" s="262"/>
      <c r="F102" s="41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1"/>
        <v>0</v>
      </c>
      <c r="I102" s="14"/>
    </row>
    <row r="103" spans="1:9" ht="12.4" hidden="1" customHeight="1">
      <c r="A103" s="13"/>
      <c r="B103" s="1"/>
      <c r="C103" s="36"/>
      <c r="D103" s="261"/>
      <c r="E103" s="262"/>
      <c r="F103" s="41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1"/>
        <v>0</v>
      </c>
      <c r="I103" s="14"/>
    </row>
    <row r="104" spans="1:9" ht="12.4" hidden="1" customHeight="1">
      <c r="A104" s="13"/>
      <c r="B104" s="1"/>
      <c r="C104" s="36"/>
      <c r="D104" s="261"/>
      <c r="E104" s="262"/>
      <c r="F104" s="41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1"/>
        <v>0</v>
      </c>
      <c r="I104" s="14"/>
    </row>
    <row r="105" spans="1:9" ht="12.4" hidden="1" customHeight="1">
      <c r="A105" s="13"/>
      <c r="B105" s="1"/>
      <c r="C105" s="36"/>
      <c r="D105" s="261"/>
      <c r="E105" s="262"/>
      <c r="F105" s="41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1"/>
        <v>0</v>
      </c>
      <c r="I105" s="14"/>
    </row>
    <row r="106" spans="1:9" ht="12.4" hidden="1" customHeight="1">
      <c r="A106" s="13"/>
      <c r="B106" s="1"/>
      <c r="C106" s="36"/>
      <c r="D106" s="261"/>
      <c r="E106" s="262"/>
      <c r="F106" s="41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1"/>
        <v>0</v>
      </c>
      <c r="I106" s="14"/>
    </row>
    <row r="107" spans="1:9" ht="12.4" hidden="1" customHeight="1">
      <c r="A107" s="13"/>
      <c r="B107" s="1"/>
      <c r="C107" s="36"/>
      <c r="D107" s="261"/>
      <c r="E107" s="262"/>
      <c r="F107" s="41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1"/>
        <v>0</v>
      </c>
      <c r="I107" s="14"/>
    </row>
    <row r="108" spans="1:9" ht="12.4" hidden="1" customHeight="1">
      <c r="A108" s="13"/>
      <c r="B108" s="1"/>
      <c r="C108" s="36"/>
      <c r="D108" s="261"/>
      <c r="E108" s="262"/>
      <c r="F108" s="41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1"/>
        <v>0</v>
      </c>
      <c r="I108" s="14"/>
    </row>
    <row r="109" spans="1:9" ht="12.4" hidden="1" customHeight="1">
      <c r="A109" s="13"/>
      <c r="B109" s="1"/>
      <c r="C109" s="36"/>
      <c r="D109" s="261"/>
      <c r="E109" s="262"/>
      <c r="F109" s="41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1"/>
        <v>0</v>
      </c>
      <c r="I109" s="14"/>
    </row>
    <row r="110" spans="1:9" ht="12.4" hidden="1" customHeight="1">
      <c r="A110" s="13"/>
      <c r="B110" s="1"/>
      <c r="C110" s="36"/>
      <c r="D110" s="261"/>
      <c r="E110" s="262"/>
      <c r="F110" s="41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1"/>
        <v>0</v>
      </c>
      <c r="I110" s="14"/>
    </row>
    <row r="111" spans="1:9" ht="12.4" hidden="1" customHeight="1">
      <c r="A111" s="13"/>
      <c r="B111" s="1"/>
      <c r="C111" s="36"/>
      <c r="D111" s="261"/>
      <c r="E111" s="262"/>
      <c r="F111" s="41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1"/>
        <v>0</v>
      </c>
      <c r="I111" s="14"/>
    </row>
    <row r="112" spans="1:9" ht="12.4" hidden="1" customHeight="1">
      <c r="A112" s="13"/>
      <c r="B112" s="1"/>
      <c r="C112" s="36"/>
      <c r="D112" s="261"/>
      <c r="E112" s="262"/>
      <c r="F112" s="41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1"/>
        <v>0</v>
      </c>
      <c r="I112" s="14"/>
    </row>
    <row r="113" spans="1:9" ht="12.4" hidden="1" customHeight="1">
      <c r="A113" s="13"/>
      <c r="B113" s="1"/>
      <c r="C113" s="36"/>
      <c r="D113" s="261"/>
      <c r="E113" s="262"/>
      <c r="F113" s="41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1"/>
        <v>0</v>
      </c>
      <c r="I113" s="14"/>
    </row>
    <row r="114" spans="1:9" ht="12.4" hidden="1" customHeight="1">
      <c r="A114" s="13"/>
      <c r="B114" s="1"/>
      <c r="C114" s="36"/>
      <c r="D114" s="261"/>
      <c r="E114" s="262"/>
      <c r="F114" s="41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1"/>
        <v>0</v>
      </c>
      <c r="I114" s="14"/>
    </row>
    <row r="115" spans="1:9" ht="12.4" hidden="1" customHeight="1">
      <c r="A115" s="13"/>
      <c r="B115" s="1"/>
      <c r="C115" s="36"/>
      <c r="D115" s="261"/>
      <c r="E115" s="262"/>
      <c r="F115" s="41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1"/>
        <v>0</v>
      </c>
      <c r="I115" s="14"/>
    </row>
    <row r="116" spans="1:9" ht="12.4" hidden="1" customHeight="1">
      <c r="A116" s="13"/>
      <c r="B116" s="1"/>
      <c r="C116" s="36"/>
      <c r="D116" s="261"/>
      <c r="E116" s="262"/>
      <c r="F116" s="41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1"/>
        <v>0</v>
      </c>
      <c r="I116" s="14"/>
    </row>
    <row r="117" spans="1:9" ht="12.4" hidden="1" customHeight="1">
      <c r="A117" s="13"/>
      <c r="B117" s="1"/>
      <c r="C117" s="36"/>
      <c r="D117" s="261"/>
      <c r="E117" s="262"/>
      <c r="F117" s="41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1"/>
        <v>0</v>
      </c>
      <c r="I117" s="14"/>
    </row>
    <row r="118" spans="1:9" ht="12.4" hidden="1" customHeight="1">
      <c r="A118" s="13"/>
      <c r="B118" s="1"/>
      <c r="C118" s="36"/>
      <c r="D118" s="261"/>
      <c r="E118" s="262"/>
      <c r="F118" s="41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1"/>
        <v>0</v>
      </c>
      <c r="I118" s="14"/>
    </row>
    <row r="119" spans="1:9" ht="12.4" hidden="1" customHeight="1">
      <c r="A119" s="13"/>
      <c r="B119" s="1"/>
      <c r="C119" s="36"/>
      <c r="D119" s="261"/>
      <c r="E119" s="262"/>
      <c r="F119" s="41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1"/>
        <v>0</v>
      </c>
      <c r="I119" s="14"/>
    </row>
    <row r="120" spans="1:9" ht="12.4" hidden="1" customHeight="1">
      <c r="A120" s="13"/>
      <c r="B120" s="1"/>
      <c r="C120" s="36"/>
      <c r="D120" s="261"/>
      <c r="E120" s="262"/>
      <c r="F120" s="41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1"/>
        <v>0</v>
      </c>
      <c r="I120" s="14"/>
    </row>
    <row r="121" spans="1:9" ht="12.4" hidden="1" customHeight="1">
      <c r="A121" s="13"/>
      <c r="B121" s="1"/>
      <c r="C121" s="36"/>
      <c r="D121" s="261"/>
      <c r="E121" s="262"/>
      <c r="F121" s="41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1"/>
        <v>0</v>
      </c>
      <c r="I121" s="14"/>
    </row>
    <row r="122" spans="1:9" ht="12.4" hidden="1" customHeight="1">
      <c r="A122" s="13"/>
      <c r="B122" s="1"/>
      <c r="C122" s="36"/>
      <c r="D122" s="261"/>
      <c r="E122" s="262"/>
      <c r="F122" s="41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1"/>
        <v>0</v>
      </c>
      <c r="I122" s="14"/>
    </row>
    <row r="123" spans="1:9" ht="12.4" hidden="1" customHeight="1">
      <c r="A123" s="13"/>
      <c r="B123" s="1"/>
      <c r="C123" s="36"/>
      <c r="D123" s="261"/>
      <c r="E123" s="262"/>
      <c r="F123" s="41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1"/>
        <v>0</v>
      </c>
      <c r="I123" s="14"/>
    </row>
    <row r="124" spans="1:9" ht="12.4" hidden="1" customHeight="1">
      <c r="A124" s="13"/>
      <c r="B124" s="1"/>
      <c r="C124" s="36"/>
      <c r="D124" s="261"/>
      <c r="E124" s="262"/>
      <c r="F124" s="41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1"/>
        <v>0</v>
      </c>
      <c r="I124" s="14"/>
    </row>
    <row r="125" spans="1:9" ht="12.4" hidden="1" customHeight="1">
      <c r="A125" s="13"/>
      <c r="B125" s="1"/>
      <c r="C125" s="36"/>
      <c r="D125" s="261"/>
      <c r="E125" s="262"/>
      <c r="F125" s="41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1"/>
        <v>0</v>
      </c>
      <c r="I125" s="14"/>
    </row>
    <row r="126" spans="1:9" ht="12.4" hidden="1" customHeight="1">
      <c r="A126" s="13"/>
      <c r="B126" s="1"/>
      <c r="C126" s="37"/>
      <c r="D126" s="261"/>
      <c r="E126" s="262"/>
      <c r="F126" s="41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1"/>
        <v>0</v>
      </c>
      <c r="I126" s="14"/>
    </row>
    <row r="127" spans="1:9" ht="12" hidden="1" customHeight="1">
      <c r="A127" s="13"/>
      <c r="B127" s="1"/>
      <c r="C127" s="36"/>
      <c r="D127" s="261"/>
      <c r="E127" s="262"/>
      <c r="F127" s="41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si="1"/>
        <v>0</v>
      </c>
      <c r="I127" s="14"/>
    </row>
    <row r="128" spans="1:9" ht="12.4" hidden="1" customHeight="1">
      <c r="A128" s="13"/>
      <c r="B128" s="1"/>
      <c r="C128" s="36"/>
      <c r="D128" s="261"/>
      <c r="E128" s="262"/>
      <c r="F128" s="41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1"/>
        <v>0</v>
      </c>
      <c r="I128" s="14"/>
    </row>
    <row r="129" spans="1:9" ht="12.4" hidden="1" customHeight="1">
      <c r="A129" s="13"/>
      <c r="B129" s="1"/>
      <c r="C129" s="36"/>
      <c r="D129" s="261"/>
      <c r="E129" s="262"/>
      <c r="F129" s="41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1"/>
        <v>0</v>
      </c>
      <c r="I129" s="14"/>
    </row>
    <row r="130" spans="1:9" ht="12.4" hidden="1" customHeight="1">
      <c r="A130" s="13"/>
      <c r="B130" s="1"/>
      <c r="C130" s="36"/>
      <c r="D130" s="261"/>
      <c r="E130" s="262"/>
      <c r="F130" s="41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1"/>
        <v>0</v>
      </c>
      <c r="I130" s="14"/>
    </row>
    <row r="131" spans="1:9" ht="12.4" hidden="1" customHeight="1">
      <c r="A131" s="13"/>
      <c r="B131" s="1"/>
      <c r="C131" s="36"/>
      <c r="D131" s="261"/>
      <c r="E131" s="262"/>
      <c r="F131" s="41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1"/>
        <v>0</v>
      </c>
      <c r="I131" s="14"/>
    </row>
    <row r="132" spans="1:9" ht="12.4" hidden="1" customHeight="1">
      <c r="A132" s="13"/>
      <c r="B132" s="1"/>
      <c r="C132" s="36"/>
      <c r="D132" s="261"/>
      <c r="E132" s="262"/>
      <c r="F132" s="41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1"/>
        <v>0</v>
      </c>
      <c r="I132" s="14"/>
    </row>
    <row r="133" spans="1:9" ht="12.4" hidden="1" customHeight="1">
      <c r="A133" s="13"/>
      <c r="B133" s="1"/>
      <c r="C133" s="36"/>
      <c r="D133" s="261"/>
      <c r="E133" s="262"/>
      <c r="F133" s="41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1"/>
        <v>0</v>
      </c>
      <c r="I133" s="14"/>
    </row>
    <row r="134" spans="1:9" ht="12.4" hidden="1" customHeight="1">
      <c r="A134" s="13"/>
      <c r="B134" s="1"/>
      <c r="C134" s="36"/>
      <c r="D134" s="261"/>
      <c r="E134" s="262"/>
      <c r="F134" s="41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1"/>
        <v>0</v>
      </c>
      <c r="I134" s="14"/>
    </row>
    <row r="135" spans="1:9" ht="12.4" hidden="1" customHeight="1">
      <c r="A135" s="13"/>
      <c r="B135" s="1"/>
      <c r="C135" s="36"/>
      <c r="D135" s="261"/>
      <c r="E135" s="262"/>
      <c r="F135" s="41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1"/>
        <v>0</v>
      </c>
      <c r="I135" s="14"/>
    </row>
    <row r="136" spans="1:9" ht="12.4" hidden="1" customHeight="1">
      <c r="A136" s="13"/>
      <c r="B136" s="1"/>
      <c r="C136" s="36"/>
      <c r="D136" s="261"/>
      <c r="E136" s="262"/>
      <c r="F136" s="41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1"/>
        <v>0</v>
      </c>
      <c r="I136" s="14"/>
    </row>
    <row r="137" spans="1:9" ht="12.4" hidden="1" customHeight="1">
      <c r="A137" s="13"/>
      <c r="B137" s="1"/>
      <c r="C137" s="36"/>
      <c r="D137" s="261"/>
      <c r="E137" s="262"/>
      <c r="F137" s="41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1"/>
        <v>0</v>
      </c>
      <c r="I137" s="14"/>
    </row>
    <row r="138" spans="1:9" ht="12.4" hidden="1" customHeight="1">
      <c r="A138" s="13"/>
      <c r="B138" s="1"/>
      <c r="C138" s="36"/>
      <c r="D138" s="261"/>
      <c r="E138" s="262"/>
      <c r="F138" s="41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1"/>
        <v>0</v>
      </c>
      <c r="I138" s="14"/>
    </row>
    <row r="139" spans="1:9" ht="12.4" hidden="1" customHeight="1">
      <c r="A139" s="13"/>
      <c r="B139" s="1"/>
      <c r="C139" s="36"/>
      <c r="D139" s="261"/>
      <c r="E139" s="262"/>
      <c r="F139" s="41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1"/>
        <v>0</v>
      </c>
      <c r="I139" s="14"/>
    </row>
    <row r="140" spans="1:9" ht="12.4" hidden="1" customHeight="1">
      <c r="A140" s="13"/>
      <c r="B140" s="1"/>
      <c r="C140" s="36"/>
      <c r="D140" s="261"/>
      <c r="E140" s="262"/>
      <c r="F140" s="41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1"/>
        <v>0</v>
      </c>
      <c r="I140" s="14"/>
    </row>
    <row r="141" spans="1:9" ht="12.4" hidden="1" customHeight="1">
      <c r="A141" s="13"/>
      <c r="B141" s="1"/>
      <c r="C141" s="36"/>
      <c r="D141" s="261"/>
      <c r="E141" s="262"/>
      <c r="F141" s="41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1"/>
        <v>0</v>
      </c>
      <c r="I141" s="14"/>
    </row>
    <row r="142" spans="1:9" ht="12.4" hidden="1" customHeight="1">
      <c r="A142" s="13"/>
      <c r="B142" s="1"/>
      <c r="C142" s="36"/>
      <c r="D142" s="261"/>
      <c r="E142" s="262"/>
      <c r="F142" s="41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1"/>
        <v>0</v>
      </c>
      <c r="I142" s="14"/>
    </row>
    <row r="143" spans="1:9" ht="12.4" hidden="1" customHeight="1">
      <c r="A143" s="13"/>
      <c r="B143" s="1"/>
      <c r="C143" s="36"/>
      <c r="D143" s="261"/>
      <c r="E143" s="262"/>
      <c r="F143" s="41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1"/>
        <v>0</v>
      </c>
      <c r="I143" s="14"/>
    </row>
    <row r="144" spans="1:9" ht="12.4" hidden="1" customHeight="1">
      <c r="A144" s="13"/>
      <c r="B144" s="1"/>
      <c r="C144" s="36"/>
      <c r="D144" s="261"/>
      <c r="E144" s="262"/>
      <c r="F144" s="41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1"/>
        <v>0</v>
      </c>
      <c r="I144" s="14"/>
    </row>
    <row r="145" spans="1:9" ht="12.4" hidden="1" customHeight="1">
      <c r="A145" s="13"/>
      <c r="B145" s="1"/>
      <c r="C145" s="36"/>
      <c r="D145" s="261"/>
      <c r="E145" s="262"/>
      <c r="F145" s="41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1"/>
        <v>0</v>
      </c>
      <c r="I145" s="14"/>
    </row>
    <row r="146" spans="1:9" ht="12.4" hidden="1" customHeight="1">
      <c r="A146" s="13"/>
      <c r="B146" s="1"/>
      <c r="C146" s="36"/>
      <c r="D146" s="261"/>
      <c r="E146" s="262"/>
      <c r="F146" s="41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1"/>
        <v>0</v>
      </c>
      <c r="I146" s="14"/>
    </row>
    <row r="147" spans="1:9" ht="12.4" hidden="1" customHeight="1">
      <c r="A147" s="13"/>
      <c r="B147" s="1"/>
      <c r="C147" s="36"/>
      <c r="D147" s="261"/>
      <c r="E147" s="262"/>
      <c r="F147" s="41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1"/>
        <v>0</v>
      </c>
      <c r="I147" s="14"/>
    </row>
    <row r="148" spans="1:9" ht="12.4" hidden="1" customHeight="1">
      <c r="A148" s="13"/>
      <c r="B148" s="1"/>
      <c r="C148" s="36"/>
      <c r="D148" s="261"/>
      <c r="E148" s="262"/>
      <c r="F148" s="41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ref="H148:H177" si="2">ROUND(IF(ISNUMBER(B148), G148*B148, 0),5)</f>
        <v>0</v>
      </c>
      <c r="I148" s="14"/>
    </row>
    <row r="149" spans="1:9" ht="12.4" hidden="1" customHeight="1">
      <c r="A149" s="13"/>
      <c r="B149" s="1"/>
      <c r="C149" s="36"/>
      <c r="D149" s="261"/>
      <c r="E149" s="262"/>
      <c r="F149" s="41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2"/>
        <v>0</v>
      </c>
      <c r="I149" s="14"/>
    </row>
    <row r="150" spans="1:9" ht="12.4" hidden="1" customHeight="1">
      <c r="A150" s="13"/>
      <c r="B150" s="1"/>
      <c r="C150" s="37"/>
      <c r="D150" s="261"/>
      <c r="E150" s="262"/>
      <c r="F150" s="41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2"/>
        <v>0</v>
      </c>
      <c r="I150" s="14"/>
    </row>
    <row r="151" spans="1:9" ht="12" hidden="1" customHeight="1">
      <c r="A151" s="13"/>
      <c r="B151" s="1"/>
      <c r="C151" s="36"/>
      <c r="D151" s="261"/>
      <c r="E151" s="262"/>
      <c r="F151" s="41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2"/>
        <v>0</v>
      </c>
      <c r="I151" s="14"/>
    </row>
    <row r="152" spans="1:9" ht="12.4" hidden="1" customHeight="1">
      <c r="A152" s="13"/>
      <c r="B152" s="1"/>
      <c r="C152" s="36"/>
      <c r="D152" s="261"/>
      <c r="E152" s="262"/>
      <c r="F152" s="41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2"/>
        <v>0</v>
      </c>
      <c r="I152" s="14"/>
    </row>
    <row r="153" spans="1:9" ht="12.4" hidden="1" customHeight="1">
      <c r="A153" s="13"/>
      <c r="B153" s="1"/>
      <c r="C153" s="36"/>
      <c r="D153" s="261"/>
      <c r="E153" s="262"/>
      <c r="F153" s="41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2"/>
        <v>0</v>
      </c>
      <c r="I153" s="14"/>
    </row>
    <row r="154" spans="1:9" ht="12.4" hidden="1" customHeight="1">
      <c r="A154" s="13"/>
      <c r="B154" s="1"/>
      <c r="C154" s="36"/>
      <c r="D154" s="261"/>
      <c r="E154" s="262"/>
      <c r="F154" s="41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2"/>
        <v>0</v>
      </c>
      <c r="I154" s="14"/>
    </row>
    <row r="155" spans="1:9" ht="12.4" hidden="1" customHeight="1">
      <c r="A155" s="13"/>
      <c r="B155" s="1"/>
      <c r="C155" s="36"/>
      <c r="D155" s="261"/>
      <c r="E155" s="262"/>
      <c r="F155" s="41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2"/>
        <v>0</v>
      </c>
      <c r="I155" s="14"/>
    </row>
    <row r="156" spans="1:9" ht="12.4" hidden="1" customHeight="1">
      <c r="A156" s="13"/>
      <c r="B156" s="1"/>
      <c r="C156" s="36"/>
      <c r="D156" s="261"/>
      <c r="E156" s="262"/>
      <c r="F156" s="41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2"/>
        <v>0</v>
      </c>
      <c r="I156" s="14"/>
    </row>
    <row r="157" spans="1:9" ht="12.4" hidden="1" customHeight="1">
      <c r="A157" s="13"/>
      <c r="B157" s="1"/>
      <c r="C157" s="36"/>
      <c r="D157" s="261"/>
      <c r="E157" s="262"/>
      <c r="F157" s="41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2"/>
        <v>0</v>
      </c>
      <c r="I157" s="14"/>
    </row>
    <row r="158" spans="1:9" ht="12.4" hidden="1" customHeight="1">
      <c r="A158" s="13"/>
      <c r="B158" s="1"/>
      <c r="C158" s="36"/>
      <c r="D158" s="261"/>
      <c r="E158" s="262"/>
      <c r="F158" s="41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2"/>
        <v>0</v>
      </c>
      <c r="I158" s="14"/>
    </row>
    <row r="159" spans="1:9" ht="12.4" hidden="1" customHeight="1">
      <c r="A159" s="13"/>
      <c r="B159" s="1"/>
      <c r="C159" s="36"/>
      <c r="D159" s="261"/>
      <c r="E159" s="262"/>
      <c r="F159" s="41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2"/>
        <v>0</v>
      </c>
      <c r="I159" s="14"/>
    </row>
    <row r="160" spans="1:9" ht="12.4" hidden="1" customHeight="1">
      <c r="A160" s="13"/>
      <c r="B160" s="1"/>
      <c r="C160" s="36"/>
      <c r="D160" s="261"/>
      <c r="E160" s="262"/>
      <c r="F160" s="41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2"/>
        <v>0</v>
      </c>
      <c r="I160" s="14"/>
    </row>
    <row r="161" spans="1:9" ht="12.4" hidden="1" customHeight="1">
      <c r="A161" s="13"/>
      <c r="B161" s="1"/>
      <c r="C161" s="36"/>
      <c r="D161" s="261"/>
      <c r="E161" s="262"/>
      <c r="F161" s="41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2"/>
        <v>0</v>
      </c>
      <c r="I161" s="14"/>
    </row>
    <row r="162" spans="1:9" ht="12.4" hidden="1" customHeight="1">
      <c r="A162" s="13"/>
      <c r="B162" s="1"/>
      <c r="C162" s="36"/>
      <c r="D162" s="261"/>
      <c r="E162" s="262"/>
      <c r="F162" s="41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2"/>
        <v>0</v>
      </c>
      <c r="I162" s="14"/>
    </row>
    <row r="163" spans="1:9" ht="12.4" hidden="1" customHeight="1">
      <c r="A163" s="13"/>
      <c r="B163" s="1"/>
      <c r="C163" s="36"/>
      <c r="D163" s="261"/>
      <c r="E163" s="262"/>
      <c r="F163" s="41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2"/>
        <v>0</v>
      </c>
      <c r="I163" s="14"/>
    </row>
    <row r="164" spans="1:9" ht="12.4" hidden="1" customHeight="1">
      <c r="A164" s="13"/>
      <c r="B164" s="1"/>
      <c r="C164" s="36"/>
      <c r="D164" s="261"/>
      <c r="E164" s="262"/>
      <c r="F164" s="41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2"/>
        <v>0</v>
      </c>
      <c r="I164" s="14"/>
    </row>
    <row r="165" spans="1:9" ht="12.4" hidden="1" customHeight="1">
      <c r="A165" s="13"/>
      <c r="B165" s="1"/>
      <c r="C165" s="36"/>
      <c r="D165" s="261"/>
      <c r="E165" s="262"/>
      <c r="F165" s="41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2"/>
        <v>0</v>
      </c>
      <c r="I165" s="14"/>
    </row>
    <row r="166" spans="1:9" ht="12.4" hidden="1" customHeight="1">
      <c r="A166" s="13"/>
      <c r="B166" s="1"/>
      <c r="C166" s="36"/>
      <c r="D166" s="261"/>
      <c r="E166" s="262"/>
      <c r="F166" s="41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2"/>
        <v>0</v>
      </c>
      <c r="I166" s="14"/>
    </row>
    <row r="167" spans="1:9" ht="12.4" hidden="1" customHeight="1">
      <c r="A167" s="13"/>
      <c r="B167" s="1"/>
      <c r="C167" s="36"/>
      <c r="D167" s="261"/>
      <c r="E167" s="262"/>
      <c r="F167" s="41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2"/>
        <v>0</v>
      </c>
      <c r="I167" s="14"/>
    </row>
    <row r="168" spans="1:9" ht="12.4" hidden="1" customHeight="1">
      <c r="A168" s="13"/>
      <c r="B168" s="1"/>
      <c r="C168" s="36"/>
      <c r="D168" s="261"/>
      <c r="E168" s="262"/>
      <c r="F168" s="41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2"/>
        <v>0</v>
      </c>
      <c r="I168" s="14"/>
    </row>
    <row r="169" spans="1:9" ht="12.4" hidden="1" customHeight="1">
      <c r="A169" s="13"/>
      <c r="B169" s="1"/>
      <c r="C169" s="36"/>
      <c r="D169" s="261"/>
      <c r="E169" s="262"/>
      <c r="F169" s="41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2"/>
        <v>0</v>
      </c>
      <c r="I169" s="14"/>
    </row>
    <row r="170" spans="1:9" ht="12.4" hidden="1" customHeight="1">
      <c r="A170" s="13"/>
      <c r="B170" s="1"/>
      <c r="C170" s="36"/>
      <c r="D170" s="261"/>
      <c r="E170" s="262"/>
      <c r="F170" s="41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2"/>
        <v>0</v>
      </c>
      <c r="I170" s="14"/>
    </row>
    <row r="171" spans="1:9" ht="12.4" hidden="1" customHeight="1">
      <c r="A171" s="13"/>
      <c r="B171" s="1"/>
      <c r="C171" s="36"/>
      <c r="D171" s="261"/>
      <c r="E171" s="262"/>
      <c r="F171" s="41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2"/>
        <v>0</v>
      </c>
      <c r="I171" s="14"/>
    </row>
    <row r="172" spans="1:9" ht="12.4" hidden="1" customHeight="1">
      <c r="A172" s="13"/>
      <c r="B172" s="1"/>
      <c r="C172" s="36"/>
      <c r="D172" s="261"/>
      <c r="E172" s="262"/>
      <c r="F172" s="41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2"/>
        <v>0</v>
      </c>
      <c r="I172" s="14"/>
    </row>
    <row r="173" spans="1:9" ht="12.4" hidden="1" customHeight="1">
      <c r="A173" s="13"/>
      <c r="B173" s="1"/>
      <c r="C173" s="36"/>
      <c r="D173" s="261"/>
      <c r="E173" s="262"/>
      <c r="F173" s="41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2"/>
        <v>0</v>
      </c>
      <c r="I173" s="14"/>
    </row>
    <row r="174" spans="1:9" ht="12.4" hidden="1" customHeight="1">
      <c r="A174" s="13"/>
      <c r="B174" s="1"/>
      <c r="C174" s="36"/>
      <c r="D174" s="261"/>
      <c r="E174" s="262"/>
      <c r="F174" s="41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2"/>
        <v>0</v>
      </c>
      <c r="I174" s="14"/>
    </row>
    <row r="175" spans="1:9" ht="12.4" hidden="1" customHeight="1">
      <c r="A175" s="13"/>
      <c r="B175" s="1"/>
      <c r="C175" s="36"/>
      <c r="D175" s="261"/>
      <c r="E175" s="262"/>
      <c r="F175" s="41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2"/>
        <v>0</v>
      </c>
      <c r="I175" s="14"/>
    </row>
    <row r="176" spans="1:9" ht="12.4" hidden="1" customHeight="1">
      <c r="A176" s="13"/>
      <c r="B176" s="1"/>
      <c r="C176" s="36"/>
      <c r="D176" s="261"/>
      <c r="E176" s="262"/>
      <c r="F176" s="41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2"/>
        <v>0</v>
      </c>
      <c r="I176" s="14"/>
    </row>
    <row r="177" spans="1:9" ht="12.4" hidden="1" customHeight="1">
      <c r="A177" s="13"/>
      <c r="B177" s="1"/>
      <c r="C177" s="36"/>
      <c r="D177" s="261"/>
      <c r="E177" s="262"/>
      <c r="F177" s="41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2"/>
        <v>0</v>
      </c>
      <c r="I177" s="14"/>
    </row>
    <row r="178" spans="1:9" ht="12.4" hidden="1" customHeight="1">
      <c r="A178" s="13"/>
      <c r="B178" s="1"/>
      <c r="C178" s="37"/>
      <c r="D178" s="261"/>
      <c r="E178" s="262"/>
      <c r="F178" s="41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6"/>
      <c r="D179" s="261"/>
      <c r="E179" s="262"/>
      <c r="F179" s="41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3">ROUND(IF(ISNUMBER(B179), G179*B179, 0),5)</f>
        <v>0</v>
      </c>
      <c r="I179" s="14"/>
    </row>
    <row r="180" spans="1:9" ht="12.4" hidden="1" customHeight="1">
      <c r="A180" s="13"/>
      <c r="B180" s="1"/>
      <c r="C180" s="36"/>
      <c r="D180" s="261"/>
      <c r="E180" s="262"/>
      <c r="F180" s="41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3"/>
        <v>0</v>
      </c>
      <c r="I180" s="14"/>
    </row>
    <row r="181" spans="1:9" ht="12.4" hidden="1" customHeight="1">
      <c r="A181" s="13"/>
      <c r="B181" s="1"/>
      <c r="C181" s="36"/>
      <c r="D181" s="261"/>
      <c r="E181" s="262"/>
      <c r="F181" s="41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3"/>
        <v>0</v>
      </c>
      <c r="I181" s="14"/>
    </row>
    <row r="182" spans="1:9" ht="12.4" hidden="1" customHeight="1">
      <c r="A182" s="13"/>
      <c r="B182" s="1"/>
      <c r="C182" s="36"/>
      <c r="D182" s="261"/>
      <c r="E182" s="262"/>
      <c r="F182" s="41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3"/>
        <v>0</v>
      </c>
      <c r="I182" s="14"/>
    </row>
    <row r="183" spans="1:9" ht="12.4" hidden="1" customHeight="1">
      <c r="A183" s="13"/>
      <c r="B183" s="1"/>
      <c r="C183" s="36"/>
      <c r="D183" s="261"/>
      <c r="E183" s="262"/>
      <c r="F183" s="41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3"/>
        <v>0</v>
      </c>
      <c r="I183" s="14"/>
    </row>
    <row r="184" spans="1:9" ht="12.4" hidden="1" customHeight="1">
      <c r="A184" s="13"/>
      <c r="B184" s="1"/>
      <c r="C184" s="36"/>
      <c r="D184" s="261"/>
      <c r="E184" s="262"/>
      <c r="F184" s="41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3"/>
        <v>0</v>
      </c>
      <c r="I184" s="14"/>
    </row>
    <row r="185" spans="1:9" ht="12.4" hidden="1" customHeight="1">
      <c r="A185" s="13"/>
      <c r="B185" s="1"/>
      <c r="C185" s="36"/>
      <c r="D185" s="261"/>
      <c r="E185" s="262"/>
      <c r="F185" s="41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3"/>
        <v>0</v>
      </c>
      <c r="I185" s="14"/>
    </row>
    <row r="186" spans="1:9" ht="12.4" hidden="1" customHeight="1">
      <c r="A186" s="13"/>
      <c r="B186" s="1"/>
      <c r="C186" s="36"/>
      <c r="D186" s="261"/>
      <c r="E186" s="262"/>
      <c r="F186" s="41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3"/>
        <v>0</v>
      </c>
      <c r="I186" s="14"/>
    </row>
    <row r="187" spans="1:9" ht="12.4" hidden="1" customHeight="1">
      <c r="A187" s="13"/>
      <c r="B187" s="1"/>
      <c r="C187" s="36"/>
      <c r="D187" s="261"/>
      <c r="E187" s="262"/>
      <c r="F187" s="41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3"/>
        <v>0</v>
      </c>
      <c r="I187" s="14"/>
    </row>
    <row r="188" spans="1:9" ht="12.4" hidden="1" customHeight="1">
      <c r="A188" s="13"/>
      <c r="B188" s="1"/>
      <c r="C188" s="36"/>
      <c r="D188" s="261"/>
      <c r="E188" s="262"/>
      <c r="F188" s="41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3"/>
        <v>0</v>
      </c>
      <c r="I188" s="14"/>
    </row>
    <row r="189" spans="1:9" ht="12.4" hidden="1" customHeight="1">
      <c r="A189" s="13"/>
      <c r="B189" s="1"/>
      <c r="C189" s="36"/>
      <c r="D189" s="261"/>
      <c r="E189" s="262"/>
      <c r="F189" s="41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3"/>
        <v>0</v>
      </c>
      <c r="I189" s="14"/>
    </row>
    <row r="190" spans="1:9" ht="12.4" hidden="1" customHeight="1">
      <c r="A190" s="13"/>
      <c r="B190" s="1"/>
      <c r="C190" s="36"/>
      <c r="D190" s="261"/>
      <c r="E190" s="262"/>
      <c r="F190" s="41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3"/>
        <v>0</v>
      </c>
      <c r="I190" s="14"/>
    </row>
    <row r="191" spans="1:9" ht="12.4" hidden="1" customHeight="1">
      <c r="A191" s="13"/>
      <c r="B191" s="1"/>
      <c r="C191" s="36"/>
      <c r="D191" s="261"/>
      <c r="E191" s="262"/>
      <c r="F191" s="41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3"/>
        <v>0</v>
      </c>
      <c r="I191" s="14"/>
    </row>
    <row r="192" spans="1:9" ht="12.4" hidden="1" customHeight="1">
      <c r="A192" s="13"/>
      <c r="B192" s="1"/>
      <c r="C192" s="36"/>
      <c r="D192" s="261"/>
      <c r="E192" s="262"/>
      <c r="F192" s="41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3"/>
        <v>0</v>
      </c>
      <c r="I192" s="14"/>
    </row>
    <row r="193" spans="1:9" ht="12.4" hidden="1" customHeight="1">
      <c r="A193" s="13"/>
      <c r="B193" s="1"/>
      <c r="C193" s="36"/>
      <c r="D193" s="261"/>
      <c r="E193" s="262"/>
      <c r="F193" s="41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3"/>
        <v>0</v>
      </c>
      <c r="I193" s="14"/>
    </row>
    <row r="194" spans="1:9" ht="12.4" hidden="1" customHeight="1">
      <c r="A194" s="13"/>
      <c r="B194" s="1"/>
      <c r="C194" s="37"/>
      <c r="D194" s="261"/>
      <c r="E194" s="262"/>
      <c r="F194" s="41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3"/>
        <v>0</v>
      </c>
      <c r="I194" s="14"/>
    </row>
    <row r="195" spans="1:9" ht="12.4" hidden="1" customHeight="1">
      <c r="A195" s="13"/>
      <c r="B195" s="1"/>
      <c r="C195" s="37"/>
      <c r="D195" s="261"/>
      <c r="E195" s="262"/>
      <c r="F195" s="41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3"/>
        <v>0</v>
      </c>
      <c r="I195" s="14"/>
    </row>
    <row r="196" spans="1:9" ht="12.4" hidden="1" customHeight="1">
      <c r="A196" s="13"/>
      <c r="B196" s="1"/>
      <c r="C196" s="36"/>
      <c r="D196" s="261"/>
      <c r="E196" s="262"/>
      <c r="F196" s="41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3"/>
        <v>0</v>
      </c>
      <c r="I196" s="14"/>
    </row>
    <row r="197" spans="1:9" ht="12.4" hidden="1" customHeight="1">
      <c r="A197" s="13"/>
      <c r="B197" s="1"/>
      <c r="C197" s="36"/>
      <c r="D197" s="261"/>
      <c r="E197" s="262"/>
      <c r="F197" s="41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3"/>
        <v>0</v>
      </c>
      <c r="I197" s="14"/>
    </row>
    <row r="198" spans="1:9" ht="12.4" hidden="1" customHeight="1">
      <c r="A198" s="13"/>
      <c r="B198" s="1"/>
      <c r="C198" s="36"/>
      <c r="D198" s="261"/>
      <c r="E198" s="262"/>
      <c r="F198" s="41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3"/>
        <v>0</v>
      </c>
      <c r="I198" s="14"/>
    </row>
    <row r="199" spans="1:9" ht="12.4" hidden="1" customHeight="1">
      <c r="A199" s="13"/>
      <c r="B199" s="1"/>
      <c r="C199" s="36"/>
      <c r="D199" s="261"/>
      <c r="E199" s="262"/>
      <c r="F199" s="41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3"/>
        <v>0</v>
      </c>
      <c r="I199" s="14"/>
    </row>
    <row r="200" spans="1:9" ht="12.4" hidden="1" customHeight="1">
      <c r="A200" s="13"/>
      <c r="B200" s="1"/>
      <c r="C200" s="36"/>
      <c r="D200" s="261"/>
      <c r="E200" s="262"/>
      <c r="F200" s="41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3"/>
        <v>0</v>
      </c>
      <c r="I200" s="14"/>
    </row>
    <row r="201" spans="1:9" ht="12.4" hidden="1" customHeight="1">
      <c r="A201" s="13"/>
      <c r="B201" s="1"/>
      <c r="C201" s="36"/>
      <c r="D201" s="261"/>
      <c r="E201" s="262"/>
      <c r="F201" s="41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3"/>
        <v>0</v>
      </c>
      <c r="I201" s="14"/>
    </row>
    <row r="202" spans="1:9" ht="12.4" hidden="1" customHeight="1">
      <c r="A202" s="13"/>
      <c r="B202" s="1"/>
      <c r="C202" s="36"/>
      <c r="D202" s="261"/>
      <c r="E202" s="262"/>
      <c r="F202" s="41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3"/>
        <v>0</v>
      </c>
      <c r="I202" s="14"/>
    </row>
    <row r="203" spans="1:9" ht="12.4" hidden="1" customHeight="1">
      <c r="A203" s="13"/>
      <c r="B203" s="1"/>
      <c r="C203" s="36"/>
      <c r="D203" s="261"/>
      <c r="E203" s="262"/>
      <c r="F203" s="41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3"/>
        <v>0</v>
      </c>
      <c r="I203" s="14"/>
    </row>
    <row r="204" spans="1:9" ht="12.4" hidden="1" customHeight="1">
      <c r="A204" s="13"/>
      <c r="B204" s="1"/>
      <c r="C204" s="36"/>
      <c r="D204" s="261"/>
      <c r="E204" s="262"/>
      <c r="F204" s="41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3"/>
        <v>0</v>
      </c>
      <c r="I204" s="14"/>
    </row>
    <row r="205" spans="1:9" ht="12.4" hidden="1" customHeight="1">
      <c r="A205" s="13"/>
      <c r="B205" s="1"/>
      <c r="C205" s="36"/>
      <c r="D205" s="261"/>
      <c r="E205" s="262"/>
      <c r="F205" s="41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3"/>
        <v>0</v>
      </c>
      <c r="I205" s="14"/>
    </row>
    <row r="206" spans="1:9" ht="12.4" hidden="1" customHeight="1">
      <c r="A206" s="13"/>
      <c r="B206" s="1"/>
      <c r="C206" s="37"/>
      <c r="D206" s="261"/>
      <c r="E206" s="262"/>
      <c r="F206" s="41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3"/>
        <v>0</v>
      </c>
      <c r="I206" s="14"/>
    </row>
    <row r="207" spans="1:9" ht="12" hidden="1" customHeight="1">
      <c r="A207" s="13"/>
      <c r="B207" s="1"/>
      <c r="C207" s="36"/>
      <c r="D207" s="261"/>
      <c r="E207" s="262"/>
      <c r="F207" s="41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3"/>
        <v>0</v>
      </c>
      <c r="I207" s="14"/>
    </row>
    <row r="208" spans="1:9" ht="12.4" hidden="1" customHeight="1">
      <c r="A208" s="13"/>
      <c r="B208" s="1"/>
      <c r="C208" s="36"/>
      <c r="D208" s="261"/>
      <c r="E208" s="262"/>
      <c r="F208" s="41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3"/>
        <v>0</v>
      </c>
      <c r="I208" s="14"/>
    </row>
    <row r="209" spans="1:9" ht="12.4" hidden="1" customHeight="1">
      <c r="A209" s="13"/>
      <c r="B209" s="1"/>
      <c r="C209" s="36"/>
      <c r="D209" s="261"/>
      <c r="E209" s="262"/>
      <c r="F209" s="41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3"/>
        <v>0</v>
      </c>
      <c r="I209" s="14"/>
    </row>
    <row r="210" spans="1:9" ht="12.4" hidden="1" customHeight="1">
      <c r="A210" s="13"/>
      <c r="B210" s="1"/>
      <c r="C210" s="36"/>
      <c r="D210" s="261"/>
      <c r="E210" s="262"/>
      <c r="F210" s="41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3"/>
        <v>0</v>
      </c>
      <c r="I210" s="14"/>
    </row>
    <row r="211" spans="1:9" ht="12.4" hidden="1" customHeight="1">
      <c r="A211" s="13"/>
      <c r="B211" s="1"/>
      <c r="C211" s="36"/>
      <c r="D211" s="261"/>
      <c r="E211" s="262"/>
      <c r="F211" s="41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3"/>
        <v>0</v>
      </c>
      <c r="I211" s="14"/>
    </row>
    <row r="212" spans="1:9" ht="12.4" hidden="1" customHeight="1">
      <c r="A212" s="13"/>
      <c r="B212" s="1"/>
      <c r="C212" s="36"/>
      <c r="D212" s="261"/>
      <c r="E212" s="262"/>
      <c r="F212" s="41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3"/>
        <v>0</v>
      </c>
      <c r="I212" s="14"/>
    </row>
    <row r="213" spans="1:9" ht="12.4" hidden="1" customHeight="1">
      <c r="A213" s="13"/>
      <c r="B213" s="1"/>
      <c r="C213" s="36"/>
      <c r="D213" s="261"/>
      <c r="E213" s="262"/>
      <c r="F213" s="41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3"/>
        <v>0</v>
      </c>
      <c r="I213" s="14"/>
    </row>
    <row r="214" spans="1:9" ht="12.4" hidden="1" customHeight="1">
      <c r="A214" s="13"/>
      <c r="B214" s="1"/>
      <c r="C214" s="36"/>
      <c r="D214" s="261"/>
      <c r="E214" s="262"/>
      <c r="F214" s="41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3"/>
        <v>0</v>
      </c>
      <c r="I214" s="14"/>
    </row>
    <row r="215" spans="1:9" ht="12.4" hidden="1" customHeight="1">
      <c r="A215" s="13"/>
      <c r="B215" s="1"/>
      <c r="C215" s="36"/>
      <c r="D215" s="261"/>
      <c r="E215" s="262"/>
      <c r="F215" s="41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3"/>
        <v>0</v>
      </c>
      <c r="I215" s="14"/>
    </row>
    <row r="216" spans="1:9" ht="12.4" hidden="1" customHeight="1">
      <c r="A216" s="13"/>
      <c r="B216" s="1"/>
      <c r="C216" s="36"/>
      <c r="D216" s="261"/>
      <c r="E216" s="262"/>
      <c r="F216" s="41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3"/>
        <v>0</v>
      </c>
      <c r="I216" s="14"/>
    </row>
    <row r="217" spans="1:9" ht="12.4" hidden="1" customHeight="1">
      <c r="A217" s="13"/>
      <c r="B217" s="1"/>
      <c r="C217" s="36"/>
      <c r="D217" s="261"/>
      <c r="E217" s="262"/>
      <c r="F217" s="41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3"/>
        <v>0</v>
      </c>
      <c r="I217" s="14"/>
    </row>
    <row r="218" spans="1:9" ht="12.4" hidden="1" customHeight="1">
      <c r="A218" s="13"/>
      <c r="B218" s="1"/>
      <c r="C218" s="36"/>
      <c r="D218" s="261"/>
      <c r="E218" s="262"/>
      <c r="F218" s="41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3"/>
        <v>0</v>
      </c>
      <c r="I218" s="14"/>
    </row>
    <row r="219" spans="1:9" ht="12.4" hidden="1" customHeight="1">
      <c r="A219" s="13"/>
      <c r="B219" s="1"/>
      <c r="C219" s="36"/>
      <c r="D219" s="261"/>
      <c r="E219" s="262"/>
      <c r="F219" s="41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3"/>
        <v>0</v>
      </c>
      <c r="I219" s="14"/>
    </row>
    <row r="220" spans="1:9" ht="12.4" hidden="1" customHeight="1">
      <c r="A220" s="13"/>
      <c r="B220" s="1"/>
      <c r="C220" s="36"/>
      <c r="D220" s="261"/>
      <c r="E220" s="262"/>
      <c r="F220" s="41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3"/>
        <v>0</v>
      </c>
      <c r="I220" s="14"/>
    </row>
    <row r="221" spans="1:9" ht="12.4" hidden="1" customHeight="1">
      <c r="A221" s="13"/>
      <c r="B221" s="1"/>
      <c r="C221" s="36"/>
      <c r="D221" s="261"/>
      <c r="E221" s="262"/>
      <c r="F221" s="41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3"/>
        <v>0</v>
      </c>
      <c r="I221" s="14"/>
    </row>
    <row r="222" spans="1:9" ht="12.4" hidden="1" customHeight="1">
      <c r="A222" s="13"/>
      <c r="B222" s="1"/>
      <c r="C222" s="36"/>
      <c r="D222" s="261"/>
      <c r="E222" s="262"/>
      <c r="F222" s="41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3"/>
        <v>0</v>
      </c>
      <c r="I222" s="14"/>
    </row>
    <row r="223" spans="1:9" ht="12.4" hidden="1" customHeight="1">
      <c r="A223" s="13"/>
      <c r="B223" s="1"/>
      <c r="C223" s="36"/>
      <c r="D223" s="261"/>
      <c r="E223" s="262"/>
      <c r="F223" s="41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3"/>
        <v>0</v>
      </c>
      <c r="I223" s="14"/>
    </row>
    <row r="224" spans="1:9" ht="12.4" hidden="1" customHeight="1">
      <c r="A224" s="13"/>
      <c r="B224" s="1"/>
      <c r="C224" s="36"/>
      <c r="D224" s="261"/>
      <c r="E224" s="262"/>
      <c r="F224" s="41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3"/>
        <v>0</v>
      </c>
      <c r="I224" s="14"/>
    </row>
    <row r="225" spans="1:9" ht="12.4" hidden="1" customHeight="1">
      <c r="A225" s="13"/>
      <c r="B225" s="1"/>
      <c r="C225" s="36"/>
      <c r="D225" s="261"/>
      <c r="E225" s="262"/>
      <c r="F225" s="41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3"/>
        <v>0</v>
      </c>
      <c r="I225" s="14"/>
    </row>
    <row r="226" spans="1:9" ht="12.4" hidden="1" customHeight="1">
      <c r="A226" s="13"/>
      <c r="B226" s="1"/>
      <c r="C226" s="36"/>
      <c r="D226" s="261"/>
      <c r="E226" s="262"/>
      <c r="F226" s="41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3"/>
        <v>0</v>
      </c>
      <c r="I226" s="14"/>
    </row>
    <row r="227" spans="1:9" ht="12.4" hidden="1" customHeight="1">
      <c r="A227" s="13"/>
      <c r="B227" s="1"/>
      <c r="C227" s="36"/>
      <c r="D227" s="261"/>
      <c r="E227" s="262"/>
      <c r="F227" s="41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3"/>
        <v>0</v>
      </c>
      <c r="I227" s="14"/>
    </row>
    <row r="228" spans="1:9" ht="12.4" hidden="1" customHeight="1">
      <c r="A228" s="13"/>
      <c r="B228" s="1"/>
      <c r="C228" s="36"/>
      <c r="D228" s="261"/>
      <c r="E228" s="262"/>
      <c r="F228" s="41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3"/>
        <v>0</v>
      </c>
      <c r="I228" s="14"/>
    </row>
    <row r="229" spans="1:9" ht="12.4" hidden="1" customHeight="1">
      <c r="A229" s="13"/>
      <c r="B229" s="1"/>
      <c r="C229" s="36"/>
      <c r="D229" s="261"/>
      <c r="E229" s="262"/>
      <c r="F229" s="41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3"/>
        <v>0</v>
      </c>
      <c r="I229" s="14"/>
    </row>
    <row r="230" spans="1:9" ht="12.4" hidden="1" customHeight="1">
      <c r="A230" s="13"/>
      <c r="B230" s="1"/>
      <c r="C230" s="36"/>
      <c r="D230" s="261"/>
      <c r="E230" s="262"/>
      <c r="F230" s="41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3"/>
        <v>0</v>
      </c>
      <c r="I230" s="14"/>
    </row>
    <row r="231" spans="1:9" ht="12.4" hidden="1" customHeight="1">
      <c r="A231" s="13"/>
      <c r="B231" s="1"/>
      <c r="C231" s="36"/>
      <c r="D231" s="261"/>
      <c r="E231" s="262"/>
      <c r="F231" s="41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3"/>
        <v>0</v>
      </c>
      <c r="I231" s="14"/>
    </row>
    <row r="232" spans="1:9" ht="12.4" hidden="1" customHeight="1">
      <c r="A232" s="13"/>
      <c r="B232" s="1"/>
      <c r="C232" s="36"/>
      <c r="D232" s="261"/>
      <c r="E232" s="262"/>
      <c r="F232" s="41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3"/>
        <v>0</v>
      </c>
      <c r="I232" s="14"/>
    </row>
    <row r="233" spans="1:9" ht="12.4" hidden="1" customHeight="1">
      <c r="A233" s="13"/>
      <c r="B233" s="1"/>
      <c r="C233" s="36"/>
      <c r="D233" s="261"/>
      <c r="E233" s="262"/>
      <c r="F233" s="41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3"/>
        <v>0</v>
      </c>
      <c r="I233" s="14"/>
    </row>
    <row r="234" spans="1:9" ht="12.4" hidden="1" customHeight="1">
      <c r="A234" s="13"/>
      <c r="B234" s="1"/>
      <c r="C234" s="37"/>
      <c r="D234" s="261"/>
      <c r="E234" s="262"/>
      <c r="F234" s="41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6"/>
      <c r="D235" s="261"/>
      <c r="E235" s="262"/>
      <c r="F235" s="41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4">ROUND(IF(ISNUMBER(B235), G235*B235, 0),5)</f>
        <v>0</v>
      </c>
      <c r="I235" s="14"/>
    </row>
    <row r="236" spans="1:9" ht="12.4" hidden="1" customHeight="1">
      <c r="A236" s="13"/>
      <c r="B236" s="1"/>
      <c r="C236" s="36"/>
      <c r="D236" s="261"/>
      <c r="E236" s="262"/>
      <c r="F236" s="41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4"/>
        <v>0</v>
      </c>
      <c r="I236" s="14"/>
    </row>
    <row r="237" spans="1:9" ht="12.4" hidden="1" customHeight="1">
      <c r="A237" s="13"/>
      <c r="B237" s="1"/>
      <c r="C237" s="36"/>
      <c r="D237" s="261"/>
      <c r="E237" s="262"/>
      <c r="F237" s="41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4"/>
        <v>0</v>
      </c>
      <c r="I237" s="14"/>
    </row>
    <row r="238" spans="1:9" ht="12.4" hidden="1" customHeight="1">
      <c r="A238" s="13"/>
      <c r="B238" s="1"/>
      <c r="C238" s="36"/>
      <c r="D238" s="261"/>
      <c r="E238" s="262"/>
      <c r="F238" s="41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4"/>
        <v>0</v>
      </c>
      <c r="I238" s="14"/>
    </row>
    <row r="239" spans="1:9" ht="12.4" hidden="1" customHeight="1">
      <c r="A239" s="13"/>
      <c r="B239" s="1"/>
      <c r="C239" s="36"/>
      <c r="D239" s="261"/>
      <c r="E239" s="262"/>
      <c r="F239" s="41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4"/>
        <v>0</v>
      </c>
      <c r="I239" s="14"/>
    </row>
    <row r="240" spans="1:9" ht="12.4" hidden="1" customHeight="1">
      <c r="A240" s="13"/>
      <c r="B240" s="1"/>
      <c r="C240" s="36"/>
      <c r="D240" s="261"/>
      <c r="E240" s="262"/>
      <c r="F240" s="41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4"/>
        <v>0</v>
      </c>
      <c r="I240" s="14"/>
    </row>
    <row r="241" spans="1:9" ht="12.4" hidden="1" customHeight="1">
      <c r="A241" s="13"/>
      <c r="B241" s="1"/>
      <c r="C241" s="36"/>
      <c r="D241" s="261"/>
      <c r="E241" s="262"/>
      <c r="F241" s="41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4"/>
        <v>0</v>
      </c>
      <c r="I241" s="14"/>
    </row>
    <row r="242" spans="1:9" ht="12.4" hidden="1" customHeight="1">
      <c r="A242" s="13"/>
      <c r="B242" s="1"/>
      <c r="C242" s="36"/>
      <c r="D242" s="261"/>
      <c r="E242" s="262"/>
      <c r="F242" s="41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4"/>
        <v>0</v>
      </c>
      <c r="I242" s="14"/>
    </row>
    <row r="243" spans="1:9" ht="12.4" hidden="1" customHeight="1">
      <c r="A243" s="13"/>
      <c r="B243" s="1"/>
      <c r="C243" s="36"/>
      <c r="D243" s="261"/>
      <c r="E243" s="262"/>
      <c r="F243" s="41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4"/>
        <v>0</v>
      </c>
      <c r="I243" s="14"/>
    </row>
    <row r="244" spans="1:9" ht="12.4" hidden="1" customHeight="1">
      <c r="A244" s="13"/>
      <c r="B244" s="1"/>
      <c r="C244" s="36"/>
      <c r="D244" s="261"/>
      <c r="E244" s="262"/>
      <c r="F244" s="41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4"/>
        <v>0</v>
      </c>
      <c r="I244" s="14"/>
    </row>
    <row r="245" spans="1:9" ht="12.4" hidden="1" customHeight="1">
      <c r="A245" s="13"/>
      <c r="B245" s="1"/>
      <c r="C245" s="36"/>
      <c r="D245" s="261"/>
      <c r="E245" s="262"/>
      <c r="F245" s="41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4"/>
        <v>0</v>
      </c>
      <c r="I245" s="14"/>
    </row>
    <row r="246" spans="1:9" ht="12.4" hidden="1" customHeight="1">
      <c r="A246" s="13"/>
      <c r="B246" s="1"/>
      <c r="C246" s="36"/>
      <c r="D246" s="261"/>
      <c r="E246" s="262"/>
      <c r="F246" s="41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4"/>
        <v>0</v>
      </c>
      <c r="I246" s="14"/>
    </row>
    <row r="247" spans="1:9" ht="12.4" hidden="1" customHeight="1">
      <c r="A247" s="13"/>
      <c r="B247" s="1"/>
      <c r="C247" s="36"/>
      <c r="D247" s="261"/>
      <c r="E247" s="262"/>
      <c r="F247" s="41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4"/>
        <v>0</v>
      </c>
      <c r="I247" s="14"/>
    </row>
    <row r="248" spans="1:9" ht="12.4" hidden="1" customHeight="1">
      <c r="A248" s="13"/>
      <c r="B248" s="1"/>
      <c r="C248" s="36"/>
      <c r="D248" s="261"/>
      <c r="E248" s="262"/>
      <c r="F248" s="41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4"/>
        <v>0</v>
      </c>
      <c r="I248" s="14"/>
    </row>
    <row r="249" spans="1:9" ht="12.4" hidden="1" customHeight="1">
      <c r="A249" s="13"/>
      <c r="B249" s="1"/>
      <c r="C249" s="36"/>
      <c r="D249" s="261"/>
      <c r="E249" s="262"/>
      <c r="F249" s="41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4"/>
        <v>0</v>
      </c>
      <c r="I249" s="14"/>
    </row>
    <row r="250" spans="1:9" ht="12.4" hidden="1" customHeight="1">
      <c r="A250" s="13"/>
      <c r="B250" s="1"/>
      <c r="C250" s="36"/>
      <c r="D250" s="261"/>
      <c r="E250" s="262"/>
      <c r="F250" s="41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4"/>
        <v>0</v>
      </c>
      <c r="I250" s="14"/>
    </row>
    <row r="251" spans="1:9" ht="12.4" hidden="1" customHeight="1">
      <c r="A251" s="13"/>
      <c r="B251" s="1"/>
      <c r="C251" s="36"/>
      <c r="D251" s="261"/>
      <c r="E251" s="262"/>
      <c r="F251" s="41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4"/>
        <v>0</v>
      </c>
      <c r="I251" s="14"/>
    </row>
    <row r="252" spans="1:9" ht="12.4" hidden="1" customHeight="1">
      <c r="A252" s="13"/>
      <c r="B252" s="1"/>
      <c r="C252" s="36"/>
      <c r="D252" s="261"/>
      <c r="E252" s="262"/>
      <c r="F252" s="41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4"/>
        <v>0</v>
      </c>
      <c r="I252" s="14"/>
    </row>
    <row r="253" spans="1:9" ht="12.4" hidden="1" customHeight="1">
      <c r="A253" s="13"/>
      <c r="B253" s="1"/>
      <c r="C253" s="36"/>
      <c r="D253" s="261"/>
      <c r="E253" s="262"/>
      <c r="F253" s="41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4"/>
        <v>0</v>
      </c>
      <c r="I253" s="14"/>
    </row>
    <row r="254" spans="1:9" ht="12.4" hidden="1" customHeight="1">
      <c r="A254" s="13"/>
      <c r="B254" s="1"/>
      <c r="C254" s="36"/>
      <c r="D254" s="261"/>
      <c r="E254" s="262"/>
      <c r="F254" s="41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4"/>
        <v>0</v>
      </c>
      <c r="I254" s="14"/>
    </row>
    <row r="255" spans="1:9" ht="12.4" hidden="1" customHeight="1">
      <c r="A255" s="13"/>
      <c r="B255" s="1"/>
      <c r="C255" s="36"/>
      <c r="D255" s="261"/>
      <c r="E255" s="262"/>
      <c r="F255" s="41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4"/>
        <v>0</v>
      </c>
      <c r="I255" s="14"/>
    </row>
    <row r="256" spans="1:9" ht="12.4" hidden="1" customHeight="1">
      <c r="A256" s="13"/>
      <c r="B256" s="1"/>
      <c r="C256" s="36"/>
      <c r="D256" s="261"/>
      <c r="E256" s="262"/>
      <c r="F256" s="41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4"/>
        <v>0</v>
      </c>
      <c r="I256" s="14"/>
    </row>
    <row r="257" spans="1:9" ht="12.4" hidden="1" customHeight="1">
      <c r="A257" s="13"/>
      <c r="B257" s="1"/>
      <c r="C257" s="36"/>
      <c r="D257" s="261"/>
      <c r="E257" s="262"/>
      <c r="F257" s="41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4"/>
        <v>0</v>
      </c>
      <c r="I257" s="14"/>
    </row>
    <row r="258" spans="1:9" ht="12.4" hidden="1" customHeight="1">
      <c r="A258" s="13"/>
      <c r="B258" s="1"/>
      <c r="C258" s="37"/>
      <c r="D258" s="261"/>
      <c r="E258" s="262"/>
      <c r="F258" s="41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4"/>
        <v>0</v>
      </c>
      <c r="I258" s="14"/>
    </row>
    <row r="259" spans="1:9" ht="12" hidden="1" customHeight="1">
      <c r="A259" s="13"/>
      <c r="B259" s="1"/>
      <c r="C259" s="36"/>
      <c r="D259" s="261"/>
      <c r="E259" s="262"/>
      <c r="F259" s="41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4"/>
        <v>0</v>
      </c>
      <c r="I259" s="14"/>
    </row>
    <row r="260" spans="1:9" ht="12.4" hidden="1" customHeight="1">
      <c r="A260" s="13"/>
      <c r="B260" s="1"/>
      <c r="C260" s="36"/>
      <c r="D260" s="261"/>
      <c r="E260" s="262"/>
      <c r="F260" s="41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4"/>
        <v>0</v>
      </c>
      <c r="I260" s="14"/>
    </row>
    <row r="261" spans="1:9" ht="12.4" hidden="1" customHeight="1">
      <c r="A261" s="13"/>
      <c r="B261" s="1"/>
      <c r="C261" s="36"/>
      <c r="D261" s="261"/>
      <c r="E261" s="262"/>
      <c r="F261" s="41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4"/>
        <v>0</v>
      </c>
      <c r="I261" s="14"/>
    </row>
    <row r="262" spans="1:9" ht="12.4" hidden="1" customHeight="1">
      <c r="A262" s="13"/>
      <c r="B262" s="1"/>
      <c r="C262" s="36"/>
      <c r="D262" s="261"/>
      <c r="E262" s="262"/>
      <c r="F262" s="41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4"/>
        <v>0</v>
      </c>
      <c r="I262" s="14"/>
    </row>
    <row r="263" spans="1:9" ht="12.4" hidden="1" customHeight="1">
      <c r="A263" s="13"/>
      <c r="B263" s="1"/>
      <c r="C263" s="36"/>
      <c r="D263" s="261"/>
      <c r="E263" s="262"/>
      <c r="F263" s="41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4"/>
        <v>0</v>
      </c>
      <c r="I263" s="14"/>
    </row>
    <row r="264" spans="1:9" ht="12.4" hidden="1" customHeight="1">
      <c r="A264" s="13"/>
      <c r="B264" s="1"/>
      <c r="C264" s="36"/>
      <c r="D264" s="261"/>
      <c r="E264" s="262"/>
      <c r="F264" s="41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4"/>
        <v>0</v>
      </c>
      <c r="I264" s="14"/>
    </row>
    <row r="265" spans="1:9" ht="12.4" hidden="1" customHeight="1">
      <c r="A265" s="13"/>
      <c r="B265" s="1"/>
      <c r="C265" s="36"/>
      <c r="D265" s="261"/>
      <c r="E265" s="262"/>
      <c r="F265" s="41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4"/>
        <v>0</v>
      </c>
      <c r="I265" s="14"/>
    </row>
    <row r="266" spans="1:9" ht="12.4" hidden="1" customHeight="1">
      <c r="A266" s="13"/>
      <c r="B266" s="1"/>
      <c r="C266" s="36"/>
      <c r="D266" s="261"/>
      <c r="E266" s="262"/>
      <c r="F266" s="41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4"/>
        <v>0</v>
      </c>
      <c r="I266" s="14"/>
    </row>
    <row r="267" spans="1:9" ht="12.4" hidden="1" customHeight="1">
      <c r="A267" s="13"/>
      <c r="B267" s="1"/>
      <c r="C267" s="36"/>
      <c r="D267" s="261"/>
      <c r="E267" s="262"/>
      <c r="F267" s="41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4"/>
        <v>0</v>
      </c>
      <c r="I267" s="14"/>
    </row>
    <row r="268" spans="1:9" ht="12.4" hidden="1" customHeight="1">
      <c r="A268" s="13"/>
      <c r="B268" s="1"/>
      <c r="C268" s="36"/>
      <c r="D268" s="261"/>
      <c r="E268" s="262"/>
      <c r="F268" s="41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4"/>
        <v>0</v>
      </c>
      <c r="I268" s="14"/>
    </row>
    <row r="269" spans="1:9" ht="12.4" hidden="1" customHeight="1">
      <c r="A269" s="13"/>
      <c r="B269" s="1"/>
      <c r="C269" s="36"/>
      <c r="D269" s="261"/>
      <c r="E269" s="262"/>
      <c r="F269" s="41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4"/>
        <v>0</v>
      </c>
      <c r="I269" s="14"/>
    </row>
    <row r="270" spans="1:9" ht="12.4" hidden="1" customHeight="1">
      <c r="A270" s="13"/>
      <c r="B270" s="1"/>
      <c r="C270" s="36"/>
      <c r="D270" s="261"/>
      <c r="E270" s="262"/>
      <c r="F270" s="41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4"/>
        <v>0</v>
      </c>
      <c r="I270" s="14"/>
    </row>
    <row r="271" spans="1:9" ht="12.4" hidden="1" customHeight="1">
      <c r="A271" s="13"/>
      <c r="B271" s="1"/>
      <c r="C271" s="36"/>
      <c r="D271" s="261"/>
      <c r="E271" s="262"/>
      <c r="F271" s="41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4"/>
        <v>0</v>
      </c>
      <c r="I271" s="14"/>
    </row>
    <row r="272" spans="1:9" ht="12.4" hidden="1" customHeight="1">
      <c r="A272" s="13"/>
      <c r="B272" s="1"/>
      <c r="C272" s="36"/>
      <c r="D272" s="261"/>
      <c r="E272" s="262"/>
      <c r="F272" s="41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4"/>
        <v>0</v>
      </c>
      <c r="I272" s="14"/>
    </row>
    <row r="273" spans="1:9" ht="12.4" hidden="1" customHeight="1">
      <c r="A273" s="13"/>
      <c r="B273" s="1"/>
      <c r="C273" s="36"/>
      <c r="D273" s="261"/>
      <c r="E273" s="262"/>
      <c r="F273" s="41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4"/>
        <v>0</v>
      </c>
      <c r="I273" s="14"/>
    </row>
    <row r="274" spans="1:9" ht="12.4" hidden="1" customHeight="1">
      <c r="A274" s="13"/>
      <c r="B274" s="1"/>
      <c r="C274" s="36"/>
      <c r="D274" s="261"/>
      <c r="E274" s="262"/>
      <c r="F274" s="41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4"/>
        <v>0</v>
      </c>
      <c r="I274" s="14"/>
    </row>
    <row r="275" spans="1:9" ht="12.4" hidden="1" customHeight="1">
      <c r="A275" s="13"/>
      <c r="B275" s="1"/>
      <c r="C275" s="36"/>
      <c r="D275" s="261"/>
      <c r="E275" s="262"/>
      <c r="F275" s="41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4"/>
        <v>0</v>
      </c>
      <c r="I275" s="14"/>
    </row>
    <row r="276" spans="1:9" ht="12.4" hidden="1" customHeight="1">
      <c r="A276" s="13"/>
      <c r="B276" s="1"/>
      <c r="C276" s="36"/>
      <c r="D276" s="261"/>
      <c r="E276" s="262"/>
      <c r="F276" s="41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4"/>
        <v>0</v>
      </c>
      <c r="I276" s="14"/>
    </row>
    <row r="277" spans="1:9" ht="12.4" hidden="1" customHeight="1">
      <c r="A277" s="13"/>
      <c r="B277" s="1"/>
      <c r="C277" s="36"/>
      <c r="D277" s="261"/>
      <c r="E277" s="262"/>
      <c r="F277" s="41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4"/>
        <v>0</v>
      </c>
      <c r="I277" s="14"/>
    </row>
    <row r="278" spans="1:9" ht="12.4" hidden="1" customHeight="1">
      <c r="A278" s="13"/>
      <c r="B278" s="1"/>
      <c r="C278" s="36"/>
      <c r="D278" s="261"/>
      <c r="E278" s="262"/>
      <c r="F278" s="41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4"/>
        <v>0</v>
      </c>
      <c r="I278" s="14"/>
    </row>
    <row r="279" spans="1:9" ht="12.4" hidden="1" customHeight="1">
      <c r="A279" s="13"/>
      <c r="B279" s="1"/>
      <c r="C279" s="36"/>
      <c r="D279" s="261"/>
      <c r="E279" s="262"/>
      <c r="F279" s="41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4"/>
        <v>0</v>
      </c>
      <c r="I279" s="14"/>
    </row>
    <row r="280" spans="1:9" ht="12.4" hidden="1" customHeight="1">
      <c r="A280" s="13"/>
      <c r="B280" s="1"/>
      <c r="C280" s="36"/>
      <c r="D280" s="261"/>
      <c r="E280" s="262"/>
      <c r="F280" s="41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4"/>
        <v>0</v>
      </c>
      <c r="I280" s="14"/>
    </row>
    <row r="281" spans="1:9" ht="12.4" hidden="1" customHeight="1">
      <c r="A281" s="13"/>
      <c r="B281" s="1"/>
      <c r="C281" s="36"/>
      <c r="D281" s="261"/>
      <c r="E281" s="262"/>
      <c r="F281" s="41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4"/>
        <v>0</v>
      </c>
      <c r="I281" s="14"/>
    </row>
    <row r="282" spans="1:9" ht="12.4" hidden="1" customHeight="1">
      <c r="A282" s="13"/>
      <c r="B282" s="1"/>
      <c r="C282" s="36"/>
      <c r="D282" s="261"/>
      <c r="E282" s="262"/>
      <c r="F282" s="41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4"/>
        <v>0</v>
      </c>
      <c r="I282" s="14"/>
    </row>
    <row r="283" spans="1:9" ht="12.4" hidden="1" customHeight="1">
      <c r="A283" s="13"/>
      <c r="B283" s="1"/>
      <c r="C283" s="36"/>
      <c r="D283" s="261"/>
      <c r="E283" s="262"/>
      <c r="F283" s="41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4"/>
        <v>0</v>
      </c>
      <c r="I283" s="14"/>
    </row>
    <row r="284" spans="1:9" ht="12.4" hidden="1" customHeight="1">
      <c r="A284" s="13"/>
      <c r="B284" s="1"/>
      <c r="C284" s="36"/>
      <c r="D284" s="261"/>
      <c r="E284" s="262"/>
      <c r="F284" s="41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4"/>
        <v>0</v>
      </c>
      <c r="I284" s="14"/>
    </row>
    <row r="285" spans="1:9" ht="12.4" hidden="1" customHeight="1">
      <c r="A285" s="13"/>
      <c r="B285" s="1"/>
      <c r="C285" s="36"/>
      <c r="D285" s="261"/>
      <c r="E285" s="262"/>
      <c r="F285" s="41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4"/>
        <v>0</v>
      </c>
      <c r="I285" s="14"/>
    </row>
    <row r="286" spans="1:9" ht="12.4" hidden="1" customHeight="1">
      <c r="A286" s="13"/>
      <c r="B286" s="1"/>
      <c r="C286" s="37"/>
      <c r="D286" s="261"/>
      <c r="E286" s="262"/>
      <c r="F286" s="41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6"/>
      <c r="D287" s="261"/>
      <c r="E287" s="262"/>
      <c r="F287" s="41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5">ROUND(IF(ISNUMBER(B287), G287*B287, 0),5)</f>
        <v>0</v>
      </c>
      <c r="I287" s="14"/>
    </row>
    <row r="288" spans="1:9" ht="12.4" hidden="1" customHeight="1">
      <c r="A288" s="13"/>
      <c r="B288" s="1"/>
      <c r="C288" s="36"/>
      <c r="D288" s="261"/>
      <c r="E288" s="262"/>
      <c r="F288" s="41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5"/>
        <v>0</v>
      </c>
      <c r="I288" s="14"/>
    </row>
    <row r="289" spans="1:9" ht="12.4" hidden="1" customHeight="1">
      <c r="A289" s="13"/>
      <c r="B289" s="1"/>
      <c r="C289" s="36"/>
      <c r="D289" s="261"/>
      <c r="E289" s="262"/>
      <c r="F289" s="41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5"/>
        <v>0</v>
      </c>
      <c r="I289" s="14"/>
    </row>
    <row r="290" spans="1:9" ht="12.4" hidden="1" customHeight="1">
      <c r="A290" s="13"/>
      <c r="B290" s="1"/>
      <c r="C290" s="36"/>
      <c r="D290" s="261"/>
      <c r="E290" s="262"/>
      <c r="F290" s="41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5"/>
        <v>0</v>
      </c>
      <c r="I290" s="14"/>
    </row>
    <row r="291" spans="1:9" ht="12.4" hidden="1" customHeight="1">
      <c r="A291" s="13"/>
      <c r="B291" s="1"/>
      <c r="C291" s="36"/>
      <c r="D291" s="261"/>
      <c r="E291" s="262"/>
      <c r="F291" s="41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5"/>
        <v>0</v>
      </c>
      <c r="I291" s="14"/>
    </row>
    <row r="292" spans="1:9" ht="12.4" hidden="1" customHeight="1">
      <c r="A292" s="13"/>
      <c r="B292" s="1"/>
      <c r="C292" s="36"/>
      <c r="D292" s="261"/>
      <c r="E292" s="262"/>
      <c r="F292" s="41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5"/>
        <v>0</v>
      </c>
      <c r="I292" s="14"/>
    </row>
    <row r="293" spans="1:9" ht="12.4" hidden="1" customHeight="1">
      <c r="A293" s="13"/>
      <c r="B293" s="1"/>
      <c r="C293" s="36"/>
      <c r="D293" s="261"/>
      <c r="E293" s="262"/>
      <c r="F293" s="41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5"/>
        <v>0</v>
      </c>
      <c r="I293" s="14"/>
    </row>
    <row r="294" spans="1:9" ht="12.4" hidden="1" customHeight="1">
      <c r="A294" s="13"/>
      <c r="B294" s="1"/>
      <c r="C294" s="36"/>
      <c r="D294" s="261"/>
      <c r="E294" s="262"/>
      <c r="F294" s="41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5"/>
        <v>0</v>
      </c>
      <c r="I294" s="14"/>
    </row>
    <row r="295" spans="1:9" ht="12.4" hidden="1" customHeight="1">
      <c r="A295" s="13"/>
      <c r="B295" s="1"/>
      <c r="C295" s="36"/>
      <c r="D295" s="261"/>
      <c r="E295" s="262"/>
      <c r="F295" s="41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5"/>
        <v>0</v>
      </c>
      <c r="I295" s="14"/>
    </row>
    <row r="296" spans="1:9" ht="12.4" hidden="1" customHeight="1">
      <c r="A296" s="13"/>
      <c r="B296" s="1"/>
      <c r="C296" s="36"/>
      <c r="D296" s="261"/>
      <c r="E296" s="262"/>
      <c r="F296" s="41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5"/>
        <v>0</v>
      </c>
      <c r="I296" s="14"/>
    </row>
    <row r="297" spans="1:9" ht="12.4" hidden="1" customHeight="1">
      <c r="A297" s="13"/>
      <c r="B297" s="1"/>
      <c r="C297" s="36"/>
      <c r="D297" s="261"/>
      <c r="E297" s="262"/>
      <c r="F297" s="41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5"/>
        <v>0</v>
      </c>
      <c r="I297" s="14"/>
    </row>
    <row r="298" spans="1:9" ht="12.4" hidden="1" customHeight="1">
      <c r="A298" s="13"/>
      <c r="B298" s="1"/>
      <c r="C298" s="36"/>
      <c r="D298" s="261"/>
      <c r="E298" s="262"/>
      <c r="F298" s="41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5"/>
        <v>0</v>
      </c>
      <c r="I298" s="14"/>
    </row>
    <row r="299" spans="1:9" ht="12.4" hidden="1" customHeight="1">
      <c r="A299" s="13"/>
      <c r="B299" s="1"/>
      <c r="C299" s="36"/>
      <c r="D299" s="261"/>
      <c r="E299" s="262"/>
      <c r="F299" s="41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5"/>
        <v>0</v>
      </c>
      <c r="I299" s="14"/>
    </row>
    <row r="300" spans="1:9" ht="12.4" hidden="1" customHeight="1">
      <c r="A300" s="13"/>
      <c r="B300" s="1"/>
      <c r="C300" s="36"/>
      <c r="D300" s="261"/>
      <c r="E300" s="262"/>
      <c r="F300" s="41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5"/>
        <v>0</v>
      </c>
      <c r="I300" s="14"/>
    </row>
    <row r="301" spans="1:9" ht="12.4" hidden="1" customHeight="1">
      <c r="A301" s="13"/>
      <c r="B301" s="1"/>
      <c r="C301" s="36"/>
      <c r="D301" s="261"/>
      <c r="E301" s="262"/>
      <c r="F301" s="41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5"/>
        <v>0</v>
      </c>
      <c r="I301" s="14"/>
    </row>
    <row r="302" spans="1:9" ht="12.4" hidden="1" customHeight="1">
      <c r="A302" s="13"/>
      <c r="B302" s="1"/>
      <c r="C302" s="37"/>
      <c r="D302" s="261"/>
      <c r="E302" s="262"/>
      <c r="F302" s="41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5"/>
        <v>0</v>
      </c>
      <c r="I302" s="14"/>
    </row>
    <row r="303" spans="1:9" ht="12.4" hidden="1" customHeight="1">
      <c r="A303" s="13"/>
      <c r="B303" s="1"/>
      <c r="C303" s="37"/>
      <c r="D303" s="261"/>
      <c r="E303" s="262"/>
      <c r="F303" s="41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5"/>
        <v>0</v>
      </c>
      <c r="I303" s="14"/>
    </row>
    <row r="304" spans="1:9" ht="12.4" hidden="1" customHeight="1">
      <c r="A304" s="13"/>
      <c r="B304" s="1"/>
      <c r="C304" s="36"/>
      <c r="D304" s="261"/>
      <c r="E304" s="262"/>
      <c r="F304" s="41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261"/>
      <c r="E305" s="262"/>
      <c r="F305" s="41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6"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261"/>
      <c r="E306" s="262"/>
      <c r="F306" s="41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6"/>
        <v>0</v>
      </c>
      <c r="I306" s="14"/>
    </row>
    <row r="307" spans="1:9" ht="12.4" hidden="1" customHeight="1">
      <c r="A307" s="13"/>
      <c r="B307" s="1"/>
      <c r="C307" s="36"/>
      <c r="D307" s="261"/>
      <c r="E307" s="262"/>
      <c r="F307" s="41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6"/>
        <v>0</v>
      </c>
      <c r="I307" s="14"/>
    </row>
    <row r="308" spans="1:9" ht="12.4" hidden="1" customHeight="1">
      <c r="A308" s="13"/>
      <c r="B308" s="1"/>
      <c r="C308" s="36"/>
      <c r="D308" s="261"/>
      <c r="E308" s="262"/>
      <c r="F308" s="41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6"/>
        <v>0</v>
      </c>
      <c r="I308" s="14"/>
    </row>
    <row r="309" spans="1:9" ht="12.4" hidden="1" customHeight="1">
      <c r="A309" s="13"/>
      <c r="B309" s="1"/>
      <c r="C309" s="36"/>
      <c r="D309" s="261"/>
      <c r="E309" s="262"/>
      <c r="F309" s="41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6"/>
        <v>0</v>
      </c>
      <c r="I309" s="14"/>
    </row>
    <row r="310" spans="1:9" ht="12.4" hidden="1" customHeight="1">
      <c r="A310" s="13"/>
      <c r="B310" s="1"/>
      <c r="C310" s="36"/>
      <c r="D310" s="261"/>
      <c r="E310" s="262"/>
      <c r="F310" s="41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6"/>
        <v>0</v>
      </c>
      <c r="I310" s="14"/>
    </row>
    <row r="311" spans="1:9" ht="12.4" hidden="1" customHeight="1">
      <c r="A311" s="13"/>
      <c r="B311" s="1"/>
      <c r="C311" s="36"/>
      <c r="D311" s="261"/>
      <c r="E311" s="262"/>
      <c r="F311" s="41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6"/>
        <v>0</v>
      </c>
      <c r="I311" s="14"/>
    </row>
    <row r="312" spans="1:9" ht="12.4" hidden="1" customHeight="1">
      <c r="A312" s="13"/>
      <c r="B312" s="1"/>
      <c r="C312" s="36"/>
      <c r="D312" s="261"/>
      <c r="E312" s="262"/>
      <c r="F312" s="41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6"/>
        <v>0</v>
      </c>
      <c r="I312" s="14"/>
    </row>
    <row r="313" spans="1:9" ht="12.4" hidden="1" customHeight="1">
      <c r="A313" s="13"/>
      <c r="B313" s="1"/>
      <c r="C313" s="36"/>
      <c r="D313" s="261"/>
      <c r="E313" s="262"/>
      <c r="F313" s="41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6"/>
        <v>0</v>
      </c>
      <c r="I313" s="14"/>
    </row>
    <row r="314" spans="1:9" ht="12.4" hidden="1" customHeight="1">
      <c r="A314" s="13"/>
      <c r="B314" s="1"/>
      <c r="C314" s="36"/>
      <c r="D314" s="261"/>
      <c r="E314" s="262"/>
      <c r="F314" s="41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6"/>
        <v>0</v>
      </c>
      <c r="I314" s="14"/>
    </row>
    <row r="315" spans="1:9" ht="12.4" hidden="1" customHeight="1">
      <c r="A315" s="13"/>
      <c r="B315" s="1"/>
      <c r="C315" s="37"/>
      <c r="D315" s="261"/>
      <c r="E315" s="262"/>
      <c r="F315" s="41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6"/>
        <v>0</v>
      </c>
      <c r="I315" s="14"/>
    </row>
    <row r="316" spans="1:9" ht="12" hidden="1" customHeight="1">
      <c r="A316" s="13"/>
      <c r="B316" s="1"/>
      <c r="C316" s="36"/>
      <c r="D316" s="261"/>
      <c r="E316" s="262"/>
      <c r="F316" s="41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6"/>
        <v>0</v>
      </c>
      <c r="I316" s="14"/>
    </row>
    <row r="317" spans="1:9" ht="12.4" hidden="1" customHeight="1">
      <c r="A317" s="13"/>
      <c r="B317" s="1"/>
      <c r="C317" s="36"/>
      <c r="D317" s="261"/>
      <c r="E317" s="262"/>
      <c r="F317" s="41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6"/>
        <v>0</v>
      </c>
      <c r="I317" s="14"/>
    </row>
    <row r="318" spans="1:9" ht="12.4" hidden="1" customHeight="1">
      <c r="A318" s="13"/>
      <c r="B318" s="1"/>
      <c r="C318" s="36"/>
      <c r="D318" s="261"/>
      <c r="E318" s="262"/>
      <c r="F318" s="41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6"/>
        <v>0</v>
      </c>
      <c r="I318" s="14"/>
    </row>
    <row r="319" spans="1:9" ht="12.4" hidden="1" customHeight="1">
      <c r="A319" s="13"/>
      <c r="B319" s="1"/>
      <c r="C319" s="36"/>
      <c r="D319" s="261"/>
      <c r="E319" s="262"/>
      <c r="F319" s="41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6"/>
        <v>0</v>
      </c>
      <c r="I319" s="14"/>
    </row>
    <row r="320" spans="1:9" ht="12.4" hidden="1" customHeight="1">
      <c r="A320" s="13"/>
      <c r="B320" s="1"/>
      <c r="C320" s="36"/>
      <c r="D320" s="261"/>
      <c r="E320" s="262"/>
      <c r="F320" s="41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6"/>
        <v>0</v>
      </c>
      <c r="I320" s="14"/>
    </row>
    <row r="321" spans="1:9" ht="12.4" hidden="1" customHeight="1">
      <c r="A321" s="13"/>
      <c r="B321" s="1"/>
      <c r="C321" s="36"/>
      <c r="D321" s="261"/>
      <c r="E321" s="262"/>
      <c r="F321" s="41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6"/>
        <v>0</v>
      </c>
      <c r="I321" s="14"/>
    </row>
    <row r="322" spans="1:9" ht="12.4" hidden="1" customHeight="1">
      <c r="A322" s="13"/>
      <c r="B322" s="1"/>
      <c r="C322" s="36"/>
      <c r="D322" s="261"/>
      <c r="E322" s="262"/>
      <c r="F322" s="41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6"/>
        <v>0</v>
      </c>
      <c r="I322" s="14"/>
    </row>
    <row r="323" spans="1:9" ht="12.4" hidden="1" customHeight="1">
      <c r="A323" s="13"/>
      <c r="B323" s="1"/>
      <c r="C323" s="36"/>
      <c r="D323" s="261"/>
      <c r="E323" s="262"/>
      <c r="F323" s="41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6"/>
        <v>0</v>
      </c>
      <c r="I323" s="14"/>
    </row>
    <row r="324" spans="1:9" ht="12.4" hidden="1" customHeight="1">
      <c r="A324" s="13"/>
      <c r="B324" s="1"/>
      <c r="C324" s="36"/>
      <c r="D324" s="261"/>
      <c r="E324" s="262"/>
      <c r="F324" s="41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6"/>
        <v>0</v>
      </c>
      <c r="I324" s="14"/>
    </row>
    <row r="325" spans="1:9" ht="12.4" hidden="1" customHeight="1">
      <c r="A325" s="13"/>
      <c r="B325" s="1"/>
      <c r="C325" s="36"/>
      <c r="D325" s="261"/>
      <c r="E325" s="262"/>
      <c r="F325" s="41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6"/>
        <v>0</v>
      </c>
      <c r="I325" s="14"/>
    </row>
    <row r="326" spans="1:9" ht="12.4" hidden="1" customHeight="1">
      <c r="A326" s="13"/>
      <c r="B326" s="1"/>
      <c r="C326" s="36"/>
      <c r="D326" s="261"/>
      <c r="E326" s="262"/>
      <c r="F326" s="41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6"/>
        <v>0</v>
      </c>
      <c r="I326" s="14"/>
    </row>
    <row r="327" spans="1:9" ht="12.4" hidden="1" customHeight="1">
      <c r="A327" s="13"/>
      <c r="B327" s="1"/>
      <c r="C327" s="36"/>
      <c r="D327" s="261"/>
      <c r="E327" s="262"/>
      <c r="F327" s="41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6"/>
        <v>0</v>
      </c>
      <c r="I327" s="14"/>
    </row>
    <row r="328" spans="1:9" ht="12.4" hidden="1" customHeight="1">
      <c r="A328" s="13"/>
      <c r="B328" s="1"/>
      <c r="C328" s="36"/>
      <c r="D328" s="261"/>
      <c r="E328" s="262"/>
      <c r="F328" s="41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6"/>
        <v>0</v>
      </c>
      <c r="I328" s="14"/>
    </row>
    <row r="329" spans="1:9" ht="12.4" hidden="1" customHeight="1">
      <c r="A329" s="13"/>
      <c r="B329" s="1"/>
      <c r="C329" s="36"/>
      <c r="D329" s="261"/>
      <c r="E329" s="262"/>
      <c r="F329" s="41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6"/>
        <v>0</v>
      </c>
      <c r="I329" s="14"/>
    </row>
    <row r="330" spans="1:9" ht="12.4" hidden="1" customHeight="1">
      <c r="A330" s="13"/>
      <c r="B330" s="1"/>
      <c r="C330" s="36"/>
      <c r="D330" s="261"/>
      <c r="E330" s="262"/>
      <c r="F330" s="41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6"/>
        <v>0</v>
      </c>
      <c r="I330" s="14"/>
    </row>
    <row r="331" spans="1:9" ht="12.4" hidden="1" customHeight="1">
      <c r="A331" s="13"/>
      <c r="B331" s="1"/>
      <c r="C331" s="36"/>
      <c r="D331" s="261"/>
      <c r="E331" s="262"/>
      <c r="F331" s="41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6"/>
        <v>0</v>
      </c>
      <c r="I331" s="14"/>
    </row>
    <row r="332" spans="1:9" ht="12.4" hidden="1" customHeight="1">
      <c r="A332" s="13"/>
      <c r="B332" s="1"/>
      <c r="C332" s="36"/>
      <c r="D332" s="261"/>
      <c r="E332" s="262"/>
      <c r="F332" s="41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6"/>
        <v>0</v>
      </c>
      <c r="I332" s="14"/>
    </row>
    <row r="333" spans="1:9" ht="12.4" hidden="1" customHeight="1">
      <c r="A333" s="13"/>
      <c r="B333" s="1"/>
      <c r="C333" s="36"/>
      <c r="D333" s="261"/>
      <c r="E333" s="262"/>
      <c r="F333" s="41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6"/>
        <v>0</v>
      </c>
      <c r="I333" s="14"/>
    </row>
    <row r="334" spans="1:9" ht="12.4" hidden="1" customHeight="1">
      <c r="A334" s="13"/>
      <c r="B334" s="1"/>
      <c r="C334" s="36"/>
      <c r="D334" s="261"/>
      <c r="E334" s="262"/>
      <c r="F334" s="41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6"/>
        <v>0</v>
      </c>
      <c r="I334" s="14"/>
    </row>
    <row r="335" spans="1:9" ht="12.4" hidden="1" customHeight="1">
      <c r="A335" s="13"/>
      <c r="B335" s="1"/>
      <c r="C335" s="36"/>
      <c r="D335" s="261"/>
      <c r="E335" s="262"/>
      <c r="F335" s="41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6"/>
        <v>0</v>
      </c>
      <c r="I335" s="14"/>
    </row>
    <row r="336" spans="1:9" ht="12.4" hidden="1" customHeight="1">
      <c r="A336" s="13"/>
      <c r="B336" s="1"/>
      <c r="C336" s="36"/>
      <c r="D336" s="261"/>
      <c r="E336" s="262"/>
      <c r="F336" s="41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6"/>
        <v>0</v>
      </c>
      <c r="I336" s="14"/>
    </row>
    <row r="337" spans="1:9" ht="12.4" hidden="1" customHeight="1">
      <c r="A337" s="13"/>
      <c r="B337" s="1"/>
      <c r="C337" s="36"/>
      <c r="D337" s="261"/>
      <c r="E337" s="262"/>
      <c r="F337" s="41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6"/>
        <v>0</v>
      </c>
      <c r="I337" s="14"/>
    </row>
    <row r="338" spans="1:9" ht="12.4" hidden="1" customHeight="1">
      <c r="A338" s="13"/>
      <c r="B338" s="1"/>
      <c r="C338" s="36"/>
      <c r="D338" s="261"/>
      <c r="E338" s="262"/>
      <c r="F338" s="41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6"/>
        <v>0</v>
      </c>
      <c r="I338" s="14"/>
    </row>
    <row r="339" spans="1:9" ht="12.4" hidden="1" customHeight="1">
      <c r="A339" s="13"/>
      <c r="B339" s="1"/>
      <c r="C339" s="36"/>
      <c r="D339" s="261"/>
      <c r="E339" s="262"/>
      <c r="F339" s="41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6"/>
        <v>0</v>
      </c>
      <c r="I339" s="14"/>
    </row>
    <row r="340" spans="1:9" ht="12.4" hidden="1" customHeight="1">
      <c r="A340" s="13"/>
      <c r="B340" s="1"/>
      <c r="C340" s="36"/>
      <c r="D340" s="261"/>
      <c r="E340" s="262"/>
      <c r="F340" s="41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6"/>
        <v>0</v>
      </c>
      <c r="I340" s="14"/>
    </row>
    <row r="341" spans="1:9" ht="12.4" hidden="1" customHeight="1">
      <c r="A341" s="13"/>
      <c r="B341" s="1"/>
      <c r="C341" s="36"/>
      <c r="D341" s="261"/>
      <c r="E341" s="262"/>
      <c r="F341" s="41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6"/>
        <v>0</v>
      </c>
      <c r="I341" s="14"/>
    </row>
    <row r="342" spans="1:9" ht="12.4" hidden="1" customHeight="1">
      <c r="A342" s="13"/>
      <c r="B342" s="1"/>
      <c r="C342" s="36"/>
      <c r="D342" s="261"/>
      <c r="E342" s="262"/>
      <c r="F342" s="41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6"/>
        <v>0</v>
      </c>
      <c r="I342" s="14"/>
    </row>
    <row r="343" spans="1:9" ht="12.4" hidden="1" customHeight="1">
      <c r="A343" s="13"/>
      <c r="B343" s="1"/>
      <c r="C343" s="37"/>
      <c r="D343" s="261"/>
      <c r="E343" s="262"/>
      <c r="F343" s="41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6"/>
      <c r="D344" s="261"/>
      <c r="E344" s="262"/>
      <c r="F344" s="41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7">ROUND(IF(ISNUMBER(B344), G344*B344, 0),5)</f>
        <v>0</v>
      </c>
      <c r="I344" s="14"/>
    </row>
    <row r="345" spans="1:9" ht="12.4" hidden="1" customHeight="1">
      <c r="A345" s="13"/>
      <c r="B345" s="1"/>
      <c r="C345" s="36"/>
      <c r="D345" s="261"/>
      <c r="E345" s="262"/>
      <c r="F345" s="41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7"/>
        <v>0</v>
      </c>
      <c r="I345" s="14"/>
    </row>
    <row r="346" spans="1:9" ht="12.4" hidden="1" customHeight="1">
      <c r="A346" s="13"/>
      <c r="B346" s="1"/>
      <c r="C346" s="36"/>
      <c r="D346" s="261"/>
      <c r="E346" s="262"/>
      <c r="F346" s="41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7"/>
        <v>0</v>
      </c>
      <c r="I346" s="14"/>
    </row>
    <row r="347" spans="1:9" ht="12.4" hidden="1" customHeight="1">
      <c r="A347" s="13"/>
      <c r="B347" s="1"/>
      <c r="C347" s="36"/>
      <c r="D347" s="261"/>
      <c r="E347" s="262"/>
      <c r="F347" s="41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7"/>
        <v>0</v>
      </c>
      <c r="I347" s="14"/>
    </row>
    <row r="348" spans="1:9" ht="12.4" hidden="1" customHeight="1">
      <c r="A348" s="13"/>
      <c r="B348" s="1"/>
      <c r="C348" s="36"/>
      <c r="D348" s="261"/>
      <c r="E348" s="262"/>
      <c r="F348" s="41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7"/>
        <v>0</v>
      </c>
      <c r="I348" s="14"/>
    </row>
    <row r="349" spans="1:9" ht="12.4" hidden="1" customHeight="1">
      <c r="A349" s="13"/>
      <c r="B349" s="1"/>
      <c r="C349" s="36"/>
      <c r="D349" s="261"/>
      <c r="E349" s="262"/>
      <c r="F349" s="41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7"/>
        <v>0</v>
      </c>
      <c r="I349" s="14"/>
    </row>
    <row r="350" spans="1:9" ht="12.4" hidden="1" customHeight="1">
      <c r="A350" s="13"/>
      <c r="B350" s="1"/>
      <c r="C350" s="36"/>
      <c r="D350" s="261"/>
      <c r="E350" s="262"/>
      <c r="F350" s="41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7"/>
        <v>0</v>
      </c>
      <c r="I350" s="14"/>
    </row>
    <row r="351" spans="1:9" ht="12.4" hidden="1" customHeight="1">
      <c r="A351" s="13"/>
      <c r="B351" s="1"/>
      <c r="C351" s="36"/>
      <c r="D351" s="261"/>
      <c r="E351" s="262"/>
      <c r="F351" s="41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7"/>
        <v>0</v>
      </c>
      <c r="I351" s="14"/>
    </row>
    <row r="352" spans="1:9" ht="12.4" hidden="1" customHeight="1">
      <c r="A352" s="13"/>
      <c r="B352" s="1"/>
      <c r="C352" s="36"/>
      <c r="D352" s="261"/>
      <c r="E352" s="262"/>
      <c r="F352" s="41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7"/>
        <v>0</v>
      </c>
      <c r="I352" s="14"/>
    </row>
    <row r="353" spans="1:9" ht="12.4" hidden="1" customHeight="1">
      <c r="A353" s="13"/>
      <c r="B353" s="1"/>
      <c r="C353" s="36"/>
      <c r="D353" s="261"/>
      <c r="E353" s="262"/>
      <c r="F353" s="41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7"/>
        <v>0</v>
      </c>
      <c r="I353" s="14"/>
    </row>
    <row r="354" spans="1:9" ht="12.4" hidden="1" customHeight="1">
      <c r="A354" s="13"/>
      <c r="B354" s="1"/>
      <c r="C354" s="36"/>
      <c r="D354" s="261"/>
      <c r="E354" s="262"/>
      <c r="F354" s="41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7"/>
        <v>0</v>
      </c>
      <c r="I354" s="14"/>
    </row>
    <row r="355" spans="1:9" ht="12.4" hidden="1" customHeight="1">
      <c r="A355" s="13"/>
      <c r="B355" s="1"/>
      <c r="C355" s="36"/>
      <c r="D355" s="261"/>
      <c r="E355" s="262"/>
      <c r="F355" s="41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7"/>
        <v>0</v>
      </c>
      <c r="I355" s="14"/>
    </row>
    <row r="356" spans="1:9" ht="12.4" hidden="1" customHeight="1">
      <c r="A356" s="13"/>
      <c r="B356" s="1"/>
      <c r="C356" s="36"/>
      <c r="D356" s="261"/>
      <c r="E356" s="262"/>
      <c r="F356" s="41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7"/>
        <v>0</v>
      </c>
      <c r="I356" s="14"/>
    </row>
    <row r="357" spans="1:9" ht="12.4" hidden="1" customHeight="1">
      <c r="A357" s="13"/>
      <c r="B357" s="1"/>
      <c r="C357" s="36"/>
      <c r="D357" s="261"/>
      <c r="E357" s="262"/>
      <c r="F357" s="41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7"/>
        <v>0</v>
      </c>
      <c r="I357" s="14"/>
    </row>
    <row r="358" spans="1:9" ht="12.4" hidden="1" customHeight="1">
      <c r="A358" s="13"/>
      <c r="B358" s="1"/>
      <c r="C358" s="36"/>
      <c r="D358" s="261"/>
      <c r="E358" s="262"/>
      <c r="F358" s="41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7"/>
        <v>0</v>
      </c>
      <c r="I358" s="14"/>
    </row>
    <row r="359" spans="1:9" ht="12.4" hidden="1" customHeight="1">
      <c r="A359" s="13"/>
      <c r="B359" s="1"/>
      <c r="C359" s="36"/>
      <c r="D359" s="261"/>
      <c r="E359" s="262"/>
      <c r="F359" s="41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7"/>
        <v>0</v>
      </c>
      <c r="I359" s="14"/>
    </row>
    <row r="360" spans="1:9" ht="12.4" hidden="1" customHeight="1">
      <c r="A360" s="13"/>
      <c r="B360" s="1"/>
      <c r="C360" s="36"/>
      <c r="D360" s="261"/>
      <c r="E360" s="262"/>
      <c r="F360" s="41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7"/>
        <v>0</v>
      </c>
      <c r="I360" s="14"/>
    </row>
    <row r="361" spans="1:9" ht="12.4" hidden="1" customHeight="1">
      <c r="A361" s="13"/>
      <c r="B361" s="1"/>
      <c r="C361" s="36"/>
      <c r="D361" s="261"/>
      <c r="E361" s="262"/>
      <c r="F361" s="41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7"/>
        <v>0</v>
      </c>
      <c r="I361" s="14"/>
    </row>
    <row r="362" spans="1:9" ht="12.4" hidden="1" customHeight="1">
      <c r="A362" s="13"/>
      <c r="B362" s="1"/>
      <c r="C362" s="36"/>
      <c r="D362" s="261"/>
      <c r="E362" s="262"/>
      <c r="F362" s="41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7"/>
        <v>0</v>
      </c>
      <c r="I362" s="14"/>
    </row>
    <row r="363" spans="1:9" ht="12.4" hidden="1" customHeight="1">
      <c r="A363" s="13"/>
      <c r="B363" s="1"/>
      <c r="C363" s="36"/>
      <c r="D363" s="261"/>
      <c r="E363" s="262"/>
      <c r="F363" s="41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7"/>
        <v>0</v>
      </c>
      <c r="I363" s="14"/>
    </row>
    <row r="364" spans="1:9" ht="12.4" hidden="1" customHeight="1">
      <c r="A364" s="13"/>
      <c r="B364" s="1"/>
      <c r="C364" s="36"/>
      <c r="D364" s="261"/>
      <c r="E364" s="262"/>
      <c r="F364" s="41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7"/>
        <v>0</v>
      </c>
      <c r="I364" s="14"/>
    </row>
    <row r="365" spans="1:9" ht="12.4" hidden="1" customHeight="1">
      <c r="A365" s="13"/>
      <c r="B365" s="1"/>
      <c r="C365" s="36"/>
      <c r="D365" s="261"/>
      <c r="E365" s="262"/>
      <c r="F365" s="41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7"/>
        <v>0</v>
      </c>
      <c r="I365" s="14"/>
    </row>
    <row r="366" spans="1:9" ht="12.4" hidden="1" customHeight="1">
      <c r="A366" s="13"/>
      <c r="B366" s="1"/>
      <c r="C366" s="36"/>
      <c r="D366" s="261"/>
      <c r="E366" s="262"/>
      <c r="F366" s="41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7"/>
        <v>0</v>
      </c>
      <c r="I366" s="14"/>
    </row>
    <row r="367" spans="1:9" ht="12.4" hidden="1" customHeight="1">
      <c r="A367" s="13"/>
      <c r="B367" s="1"/>
      <c r="C367" s="37"/>
      <c r="D367" s="261"/>
      <c r="E367" s="262"/>
      <c r="F367" s="41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7"/>
        <v>0</v>
      </c>
      <c r="I367" s="14"/>
    </row>
    <row r="368" spans="1:9" ht="12" hidden="1" customHeight="1">
      <c r="A368" s="13"/>
      <c r="B368" s="1"/>
      <c r="C368" s="36"/>
      <c r="D368" s="261"/>
      <c r="E368" s="262"/>
      <c r="F368" s="41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7"/>
        <v>0</v>
      </c>
      <c r="I368" s="14"/>
    </row>
    <row r="369" spans="1:9" ht="12.4" hidden="1" customHeight="1">
      <c r="A369" s="13"/>
      <c r="B369" s="1"/>
      <c r="C369" s="36"/>
      <c r="D369" s="261"/>
      <c r="E369" s="262"/>
      <c r="F369" s="41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7"/>
        <v>0</v>
      </c>
      <c r="I369" s="14"/>
    </row>
    <row r="370" spans="1:9" ht="12.4" hidden="1" customHeight="1">
      <c r="A370" s="13"/>
      <c r="B370" s="1"/>
      <c r="C370" s="36"/>
      <c r="D370" s="261"/>
      <c r="E370" s="262"/>
      <c r="F370" s="41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7"/>
        <v>0</v>
      </c>
      <c r="I370" s="14"/>
    </row>
    <row r="371" spans="1:9" ht="12.4" hidden="1" customHeight="1">
      <c r="A371" s="13"/>
      <c r="B371" s="1"/>
      <c r="C371" s="36"/>
      <c r="D371" s="261"/>
      <c r="E371" s="262"/>
      <c r="F371" s="41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7"/>
        <v>0</v>
      </c>
      <c r="I371" s="14"/>
    </row>
    <row r="372" spans="1:9" ht="12.4" hidden="1" customHeight="1">
      <c r="A372" s="13"/>
      <c r="B372" s="1"/>
      <c r="C372" s="36"/>
      <c r="D372" s="261"/>
      <c r="E372" s="262"/>
      <c r="F372" s="41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7"/>
        <v>0</v>
      </c>
      <c r="I372" s="14"/>
    </row>
    <row r="373" spans="1:9" ht="12.4" hidden="1" customHeight="1">
      <c r="A373" s="13"/>
      <c r="B373" s="1"/>
      <c r="C373" s="36"/>
      <c r="D373" s="261"/>
      <c r="E373" s="262"/>
      <c r="F373" s="41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7"/>
        <v>0</v>
      </c>
      <c r="I373" s="14"/>
    </row>
    <row r="374" spans="1:9" ht="12.4" hidden="1" customHeight="1">
      <c r="A374" s="13"/>
      <c r="B374" s="1"/>
      <c r="C374" s="36"/>
      <c r="D374" s="261"/>
      <c r="E374" s="262"/>
      <c r="F374" s="41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7"/>
        <v>0</v>
      </c>
      <c r="I374" s="14"/>
    </row>
    <row r="375" spans="1:9" ht="12.4" hidden="1" customHeight="1">
      <c r="A375" s="13"/>
      <c r="B375" s="1"/>
      <c r="C375" s="36"/>
      <c r="D375" s="261"/>
      <c r="E375" s="262"/>
      <c r="F375" s="41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7"/>
        <v>0</v>
      </c>
      <c r="I375" s="14"/>
    </row>
    <row r="376" spans="1:9" ht="12.4" hidden="1" customHeight="1">
      <c r="A376" s="13"/>
      <c r="B376" s="1"/>
      <c r="C376" s="36"/>
      <c r="D376" s="261"/>
      <c r="E376" s="262"/>
      <c r="F376" s="41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7"/>
        <v>0</v>
      </c>
      <c r="I376" s="14"/>
    </row>
    <row r="377" spans="1:9" ht="12.4" hidden="1" customHeight="1">
      <c r="A377" s="13"/>
      <c r="B377" s="1"/>
      <c r="C377" s="36"/>
      <c r="D377" s="261"/>
      <c r="E377" s="262"/>
      <c r="F377" s="41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7"/>
        <v>0</v>
      </c>
      <c r="I377" s="14"/>
    </row>
    <row r="378" spans="1:9" ht="12.4" hidden="1" customHeight="1">
      <c r="A378" s="13"/>
      <c r="B378" s="1"/>
      <c r="C378" s="36"/>
      <c r="D378" s="261"/>
      <c r="E378" s="262"/>
      <c r="F378" s="41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7"/>
        <v>0</v>
      </c>
      <c r="I378" s="14"/>
    </row>
    <row r="379" spans="1:9" ht="12.4" hidden="1" customHeight="1">
      <c r="A379" s="13"/>
      <c r="B379" s="1"/>
      <c r="C379" s="36"/>
      <c r="D379" s="261"/>
      <c r="E379" s="262"/>
      <c r="F379" s="41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7"/>
        <v>0</v>
      </c>
      <c r="I379" s="14"/>
    </row>
    <row r="380" spans="1:9" ht="12.4" hidden="1" customHeight="1">
      <c r="A380" s="13"/>
      <c r="B380" s="1"/>
      <c r="C380" s="36"/>
      <c r="D380" s="261"/>
      <c r="E380" s="262"/>
      <c r="F380" s="41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7"/>
        <v>0</v>
      </c>
      <c r="I380" s="14"/>
    </row>
    <row r="381" spans="1:9" ht="12.4" hidden="1" customHeight="1">
      <c r="A381" s="13"/>
      <c r="B381" s="1"/>
      <c r="C381" s="36"/>
      <c r="D381" s="261"/>
      <c r="E381" s="262"/>
      <c r="F381" s="41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7"/>
        <v>0</v>
      </c>
      <c r="I381" s="14"/>
    </row>
    <row r="382" spans="1:9" ht="12.4" hidden="1" customHeight="1">
      <c r="A382" s="13"/>
      <c r="B382" s="1"/>
      <c r="C382" s="36"/>
      <c r="D382" s="261"/>
      <c r="E382" s="262"/>
      <c r="F382" s="41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7"/>
        <v>0</v>
      </c>
      <c r="I382" s="14"/>
    </row>
    <row r="383" spans="1:9" ht="12.4" hidden="1" customHeight="1">
      <c r="A383" s="13"/>
      <c r="B383" s="1"/>
      <c r="C383" s="36"/>
      <c r="D383" s="261"/>
      <c r="E383" s="262"/>
      <c r="F383" s="41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7"/>
        <v>0</v>
      </c>
      <c r="I383" s="14"/>
    </row>
    <row r="384" spans="1:9" ht="12.4" hidden="1" customHeight="1">
      <c r="A384" s="13"/>
      <c r="B384" s="1"/>
      <c r="C384" s="36"/>
      <c r="D384" s="261"/>
      <c r="E384" s="262"/>
      <c r="F384" s="41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7"/>
        <v>0</v>
      </c>
      <c r="I384" s="14"/>
    </row>
    <row r="385" spans="1:9" ht="12.4" hidden="1" customHeight="1">
      <c r="A385" s="13"/>
      <c r="B385" s="1"/>
      <c r="C385" s="36"/>
      <c r="D385" s="261"/>
      <c r="E385" s="262"/>
      <c r="F385" s="41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7"/>
        <v>0</v>
      </c>
      <c r="I385" s="14"/>
    </row>
    <row r="386" spans="1:9" ht="12.4" hidden="1" customHeight="1">
      <c r="A386" s="13"/>
      <c r="B386" s="1"/>
      <c r="C386" s="36"/>
      <c r="D386" s="261"/>
      <c r="E386" s="262"/>
      <c r="F386" s="41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7"/>
        <v>0</v>
      </c>
      <c r="I386" s="14"/>
    </row>
    <row r="387" spans="1:9" ht="12.4" hidden="1" customHeight="1">
      <c r="A387" s="13"/>
      <c r="B387" s="1"/>
      <c r="C387" s="36"/>
      <c r="D387" s="261"/>
      <c r="E387" s="262"/>
      <c r="F387" s="41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7"/>
        <v>0</v>
      </c>
      <c r="I387" s="14"/>
    </row>
    <row r="388" spans="1:9" ht="12.4" hidden="1" customHeight="1">
      <c r="A388" s="13"/>
      <c r="B388" s="1"/>
      <c r="C388" s="36"/>
      <c r="D388" s="261"/>
      <c r="E388" s="262"/>
      <c r="F388" s="41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7"/>
        <v>0</v>
      </c>
      <c r="I388" s="14"/>
    </row>
    <row r="389" spans="1:9" ht="12.4" hidden="1" customHeight="1">
      <c r="A389" s="13"/>
      <c r="B389" s="1"/>
      <c r="C389" s="36"/>
      <c r="D389" s="261"/>
      <c r="E389" s="262"/>
      <c r="F389" s="41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7"/>
        <v>0</v>
      </c>
      <c r="I389" s="14"/>
    </row>
    <row r="390" spans="1:9" ht="12.4" hidden="1" customHeight="1">
      <c r="A390" s="13"/>
      <c r="B390" s="1"/>
      <c r="C390" s="36"/>
      <c r="D390" s="261"/>
      <c r="E390" s="262"/>
      <c r="F390" s="41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7"/>
        <v>0</v>
      </c>
      <c r="I390" s="14"/>
    </row>
    <row r="391" spans="1:9" ht="12.4" hidden="1" customHeight="1">
      <c r="A391" s="13"/>
      <c r="B391" s="1"/>
      <c r="C391" s="36"/>
      <c r="D391" s="261"/>
      <c r="E391" s="262"/>
      <c r="F391" s="41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7"/>
        <v>0</v>
      </c>
      <c r="I391" s="14"/>
    </row>
    <row r="392" spans="1:9" ht="12.4" hidden="1" customHeight="1">
      <c r="A392" s="13"/>
      <c r="B392" s="1"/>
      <c r="C392" s="36"/>
      <c r="D392" s="261"/>
      <c r="E392" s="262"/>
      <c r="F392" s="41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7"/>
        <v>0</v>
      </c>
      <c r="I392" s="14"/>
    </row>
    <row r="393" spans="1:9" ht="12.4" hidden="1" customHeight="1">
      <c r="A393" s="13"/>
      <c r="B393" s="1"/>
      <c r="C393" s="36"/>
      <c r="D393" s="261"/>
      <c r="E393" s="262"/>
      <c r="F393" s="41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7"/>
        <v>0</v>
      </c>
      <c r="I393" s="14"/>
    </row>
    <row r="394" spans="1:9" ht="12.4" hidden="1" customHeight="1">
      <c r="A394" s="13"/>
      <c r="B394" s="1"/>
      <c r="C394" s="36"/>
      <c r="D394" s="261"/>
      <c r="E394" s="262"/>
      <c r="F394" s="41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7"/>
        <v>0</v>
      </c>
      <c r="I394" s="14"/>
    </row>
    <row r="395" spans="1:9" ht="12.4" hidden="1" customHeight="1">
      <c r="A395" s="13"/>
      <c r="B395" s="1"/>
      <c r="C395" s="37"/>
      <c r="D395" s="261"/>
      <c r="E395" s="262"/>
      <c r="F395" s="41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6"/>
      <c r="D396" s="261"/>
      <c r="E396" s="262"/>
      <c r="F396" s="41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8">ROUND(IF(ISNUMBER(B396), G396*B396, 0),5)</f>
        <v>0</v>
      </c>
      <c r="I396" s="14"/>
    </row>
    <row r="397" spans="1:9" ht="12.4" hidden="1" customHeight="1">
      <c r="A397" s="13"/>
      <c r="B397" s="1"/>
      <c r="C397" s="36"/>
      <c r="D397" s="261"/>
      <c r="E397" s="262"/>
      <c r="F397" s="41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8"/>
        <v>0</v>
      </c>
      <c r="I397" s="14"/>
    </row>
    <row r="398" spans="1:9" ht="12.4" hidden="1" customHeight="1">
      <c r="A398" s="13"/>
      <c r="B398" s="1"/>
      <c r="C398" s="36"/>
      <c r="D398" s="261"/>
      <c r="E398" s="262"/>
      <c r="F398" s="41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8"/>
        <v>0</v>
      </c>
      <c r="I398" s="14"/>
    </row>
    <row r="399" spans="1:9" ht="12.4" hidden="1" customHeight="1">
      <c r="A399" s="13"/>
      <c r="B399" s="1"/>
      <c r="C399" s="36"/>
      <c r="D399" s="261"/>
      <c r="E399" s="262"/>
      <c r="F399" s="41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8"/>
        <v>0</v>
      </c>
      <c r="I399" s="14"/>
    </row>
    <row r="400" spans="1:9" ht="12.4" hidden="1" customHeight="1">
      <c r="A400" s="13"/>
      <c r="B400" s="1"/>
      <c r="C400" s="36"/>
      <c r="D400" s="261"/>
      <c r="E400" s="262"/>
      <c r="F400" s="41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8"/>
        <v>0</v>
      </c>
      <c r="I400" s="14"/>
    </row>
    <row r="401" spans="1:9" ht="12.4" hidden="1" customHeight="1">
      <c r="A401" s="13"/>
      <c r="B401" s="1"/>
      <c r="C401" s="36"/>
      <c r="D401" s="261"/>
      <c r="E401" s="262"/>
      <c r="F401" s="41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8"/>
        <v>0</v>
      </c>
      <c r="I401" s="14"/>
    </row>
    <row r="402" spans="1:9" ht="12.4" hidden="1" customHeight="1">
      <c r="A402" s="13"/>
      <c r="B402" s="1"/>
      <c r="C402" s="36"/>
      <c r="D402" s="261"/>
      <c r="E402" s="262"/>
      <c r="F402" s="41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8"/>
        <v>0</v>
      </c>
      <c r="I402" s="14"/>
    </row>
    <row r="403" spans="1:9" ht="12.4" hidden="1" customHeight="1">
      <c r="A403" s="13"/>
      <c r="B403" s="1"/>
      <c r="C403" s="36"/>
      <c r="D403" s="261"/>
      <c r="E403" s="262"/>
      <c r="F403" s="41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8"/>
        <v>0</v>
      </c>
      <c r="I403" s="14"/>
    </row>
    <row r="404" spans="1:9" ht="12.4" hidden="1" customHeight="1">
      <c r="A404" s="13"/>
      <c r="B404" s="1"/>
      <c r="C404" s="36"/>
      <c r="D404" s="261"/>
      <c r="E404" s="262"/>
      <c r="F404" s="41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8"/>
        <v>0</v>
      </c>
      <c r="I404" s="14"/>
    </row>
    <row r="405" spans="1:9" ht="12.4" hidden="1" customHeight="1">
      <c r="A405" s="13"/>
      <c r="B405" s="1"/>
      <c r="C405" s="36"/>
      <c r="D405" s="261"/>
      <c r="E405" s="262"/>
      <c r="F405" s="41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8"/>
        <v>0</v>
      </c>
      <c r="I405" s="14"/>
    </row>
    <row r="406" spans="1:9" ht="12.4" hidden="1" customHeight="1">
      <c r="A406" s="13"/>
      <c r="B406" s="1"/>
      <c r="C406" s="36"/>
      <c r="D406" s="261"/>
      <c r="E406" s="262"/>
      <c r="F406" s="41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8"/>
        <v>0</v>
      </c>
      <c r="I406" s="14"/>
    </row>
    <row r="407" spans="1:9" ht="12.4" hidden="1" customHeight="1">
      <c r="A407" s="13"/>
      <c r="B407" s="1"/>
      <c r="C407" s="36"/>
      <c r="D407" s="261"/>
      <c r="E407" s="262"/>
      <c r="F407" s="41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8"/>
        <v>0</v>
      </c>
      <c r="I407" s="14"/>
    </row>
    <row r="408" spans="1:9" ht="12.4" hidden="1" customHeight="1">
      <c r="A408" s="13"/>
      <c r="B408" s="1"/>
      <c r="C408" s="36"/>
      <c r="D408" s="261"/>
      <c r="E408" s="262"/>
      <c r="F408" s="41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8"/>
        <v>0</v>
      </c>
      <c r="I408" s="14"/>
    </row>
    <row r="409" spans="1:9" ht="12.4" hidden="1" customHeight="1">
      <c r="A409" s="13"/>
      <c r="B409" s="1"/>
      <c r="C409" s="36"/>
      <c r="D409" s="261"/>
      <c r="E409" s="262"/>
      <c r="F409" s="41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8"/>
        <v>0</v>
      </c>
      <c r="I409" s="14"/>
    </row>
    <row r="410" spans="1:9" ht="12.4" hidden="1" customHeight="1">
      <c r="A410" s="13"/>
      <c r="B410" s="1"/>
      <c r="C410" s="36"/>
      <c r="D410" s="261"/>
      <c r="E410" s="262"/>
      <c r="F410" s="41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8"/>
        <v>0</v>
      </c>
      <c r="I410" s="14"/>
    </row>
    <row r="411" spans="1:9" ht="12.4" hidden="1" customHeight="1">
      <c r="A411" s="13"/>
      <c r="B411" s="1"/>
      <c r="C411" s="37"/>
      <c r="D411" s="261"/>
      <c r="E411" s="262"/>
      <c r="F411" s="41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8"/>
        <v>0</v>
      </c>
      <c r="I411" s="14"/>
    </row>
    <row r="412" spans="1:9" ht="12.4" hidden="1" customHeight="1">
      <c r="A412" s="13"/>
      <c r="B412" s="1"/>
      <c r="C412" s="37"/>
      <c r="D412" s="261"/>
      <c r="E412" s="262"/>
      <c r="F412" s="41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8"/>
        <v>0</v>
      </c>
      <c r="I412" s="14"/>
    </row>
    <row r="413" spans="1:9" ht="12.4" hidden="1" customHeight="1">
      <c r="A413" s="13"/>
      <c r="B413" s="1"/>
      <c r="C413" s="36"/>
      <c r="D413" s="261"/>
      <c r="E413" s="262"/>
      <c r="F413" s="41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8"/>
        <v>0</v>
      </c>
      <c r="I413" s="14"/>
    </row>
    <row r="414" spans="1:9" ht="12.4" hidden="1" customHeight="1">
      <c r="A414" s="13"/>
      <c r="B414" s="1"/>
      <c r="C414" s="36"/>
      <c r="D414" s="261"/>
      <c r="E414" s="262"/>
      <c r="F414" s="41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8"/>
        <v>0</v>
      </c>
      <c r="I414" s="14"/>
    </row>
    <row r="415" spans="1:9" ht="12.4" hidden="1" customHeight="1">
      <c r="A415" s="13"/>
      <c r="B415" s="1"/>
      <c r="C415" s="36"/>
      <c r="D415" s="261"/>
      <c r="E415" s="262"/>
      <c r="F415" s="41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8"/>
        <v>0</v>
      </c>
      <c r="I415" s="14"/>
    </row>
    <row r="416" spans="1:9" ht="12.4" hidden="1" customHeight="1">
      <c r="A416" s="13"/>
      <c r="B416" s="1"/>
      <c r="C416" s="36"/>
      <c r="D416" s="261"/>
      <c r="E416" s="262"/>
      <c r="F416" s="41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8"/>
        <v>0</v>
      </c>
      <c r="I416" s="14"/>
    </row>
    <row r="417" spans="1:9" ht="12.4" hidden="1" customHeight="1">
      <c r="A417" s="13"/>
      <c r="B417" s="1"/>
      <c r="C417" s="36"/>
      <c r="D417" s="261"/>
      <c r="E417" s="262"/>
      <c r="F417" s="41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8"/>
        <v>0</v>
      </c>
      <c r="I417" s="14"/>
    </row>
    <row r="418" spans="1:9" ht="12.4" hidden="1" customHeight="1">
      <c r="A418" s="13"/>
      <c r="B418" s="1"/>
      <c r="C418" s="36"/>
      <c r="D418" s="261"/>
      <c r="E418" s="262"/>
      <c r="F418" s="41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8"/>
        <v>0</v>
      </c>
      <c r="I418" s="14"/>
    </row>
    <row r="419" spans="1:9" ht="12.4" hidden="1" customHeight="1">
      <c r="A419" s="13"/>
      <c r="B419" s="1"/>
      <c r="C419" s="36"/>
      <c r="D419" s="261"/>
      <c r="E419" s="262"/>
      <c r="F419" s="41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8"/>
        <v>0</v>
      </c>
      <c r="I419" s="14"/>
    </row>
    <row r="420" spans="1:9" ht="12.4" hidden="1" customHeight="1">
      <c r="A420" s="13"/>
      <c r="B420" s="1"/>
      <c r="C420" s="36"/>
      <c r="D420" s="261"/>
      <c r="E420" s="262"/>
      <c r="F420" s="41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8"/>
        <v>0</v>
      </c>
      <c r="I420" s="14"/>
    </row>
    <row r="421" spans="1:9" ht="12.4" hidden="1" customHeight="1">
      <c r="A421" s="13"/>
      <c r="B421" s="1"/>
      <c r="C421" s="36"/>
      <c r="D421" s="261"/>
      <c r="E421" s="262"/>
      <c r="F421" s="41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8"/>
        <v>0</v>
      </c>
      <c r="I421" s="14"/>
    </row>
    <row r="422" spans="1:9" ht="12.4" hidden="1" customHeight="1">
      <c r="A422" s="13"/>
      <c r="B422" s="1"/>
      <c r="C422" s="36"/>
      <c r="D422" s="261"/>
      <c r="E422" s="262"/>
      <c r="F422" s="41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8"/>
        <v>0</v>
      </c>
      <c r="I422" s="14"/>
    </row>
    <row r="423" spans="1:9" ht="12.4" hidden="1" customHeight="1">
      <c r="A423" s="13"/>
      <c r="B423" s="1"/>
      <c r="C423" s="37"/>
      <c r="D423" s="261"/>
      <c r="E423" s="262"/>
      <c r="F423" s="41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8"/>
        <v>0</v>
      </c>
      <c r="I423" s="14"/>
    </row>
    <row r="424" spans="1:9" ht="12" hidden="1" customHeight="1">
      <c r="A424" s="13"/>
      <c r="B424" s="1"/>
      <c r="C424" s="36"/>
      <c r="D424" s="261"/>
      <c r="E424" s="262"/>
      <c r="F424" s="41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8"/>
        <v>0</v>
      </c>
      <c r="I424" s="14"/>
    </row>
    <row r="425" spans="1:9" ht="12.4" hidden="1" customHeight="1">
      <c r="A425" s="13"/>
      <c r="B425" s="1"/>
      <c r="C425" s="36"/>
      <c r="D425" s="261"/>
      <c r="E425" s="262"/>
      <c r="F425" s="41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8"/>
        <v>0</v>
      </c>
      <c r="I425" s="14"/>
    </row>
    <row r="426" spans="1:9" ht="12.4" hidden="1" customHeight="1">
      <c r="A426" s="13"/>
      <c r="B426" s="1"/>
      <c r="C426" s="36"/>
      <c r="D426" s="261"/>
      <c r="E426" s="262"/>
      <c r="F426" s="41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8"/>
        <v>0</v>
      </c>
      <c r="I426" s="14"/>
    </row>
    <row r="427" spans="1:9" ht="12.4" hidden="1" customHeight="1">
      <c r="A427" s="13"/>
      <c r="B427" s="1"/>
      <c r="C427" s="36"/>
      <c r="D427" s="261"/>
      <c r="E427" s="262"/>
      <c r="F427" s="41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8"/>
        <v>0</v>
      </c>
      <c r="I427" s="14"/>
    </row>
    <row r="428" spans="1:9" ht="12.4" hidden="1" customHeight="1">
      <c r="A428" s="13"/>
      <c r="B428" s="1"/>
      <c r="C428" s="36"/>
      <c r="D428" s="261"/>
      <c r="E428" s="262"/>
      <c r="F428" s="41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8"/>
        <v>0</v>
      </c>
      <c r="I428" s="14"/>
    </row>
    <row r="429" spans="1:9" ht="12.4" hidden="1" customHeight="1">
      <c r="A429" s="13"/>
      <c r="B429" s="1"/>
      <c r="C429" s="36"/>
      <c r="D429" s="261"/>
      <c r="E429" s="262"/>
      <c r="F429" s="41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8"/>
        <v>0</v>
      </c>
      <c r="I429" s="14"/>
    </row>
    <row r="430" spans="1:9" ht="12.4" hidden="1" customHeight="1">
      <c r="A430" s="13"/>
      <c r="B430" s="1"/>
      <c r="C430" s="36"/>
      <c r="D430" s="261"/>
      <c r="E430" s="262"/>
      <c r="F430" s="41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8"/>
        <v>0</v>
      </c>
      <c r="I430" s="14"/>
    </row>
    <row r="431" spans="1:9" ht="12.4" hidden="1" customHeight="1">
      <c r="A431" s="13"/>
      <c r="B431" s="1"/>
      <c r="C431" s="36"/>
      <c r="D431" s="261"/>
      <c r="E431" s="262"/>
      <c r="F431" s="41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8"/>
        <v>0</v>
      </c>
      <c r="I431" s="14"/>
    </row>
    <row r="432" spans="1:9" ht="12.4" hidden="1" customHeight="1">
      <c r="A432" s="13"/>
      <c r="B432" s="1"/>
      <c r="C432" s="36"/>
      <c r="D432" s="261"/>
      <c r="E432" s="262"/>
      <c r="F432" s="41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8"/>
        <v>0</v>
      </c>
      <c r="I432" s="14"/>
    </row>
    <row r="433" spans="1:9" ht="12.4" hidden="1" customHeight="1">
      <c r="A433" s="13"/>
      <c r="B433" s="1"/>
      <c r="C433" s="36"/>
      <c r="D433" s="261"/>
      <c r="E433" s="262"/>
      <c r="F433" s="41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8"/>
        <v>0</v>
      </c>
      <c r="I433" s="14"/>
    </row>
    <row r="434" spans="1:9" ht="12.4" hidden="1" customHeight="1">
      <c r="A434" s="13"/>
      <c r="B434" s="1"/>
      <c r="C434" s="36"/>
      <c r="D434" s="261"/>
      <c r="E434" s="262"/>
      <c r="F434" s="41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8"/>
        <v>0</v>
      </c>
      <c r="I434" s="14"/>
    </row>
    <row r="435" spans="1:9" ht="12.4" hidden="1" customHeight="1">
      <c r="A435" s="13"/>
      <c r="B435" s="1"/>
      <c r="C435" s="36"/>
      <c r="D435" s="261"/>
      <c r="E435" s="262"/>
      <c r="F435" s="41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8"/>
        <v>0</v>
      </c>
      <c r="I435" s="14"/>
    </row>
    <row r="436" spans="1:9" ht="12.4" hidden="1" customHeight="1">
      <c r="A436" s="13"/>
      <c r="B436" s="1"/>
      <c r="C436" s="36"/>
      <c r="D436" s="261"/>
      <c r="E436" s="262"/>
      <c r="F436" s="41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8"/>
        <v>0</v>
      </c>
      <c r="I436" s="14"/>
    </row>
    <row r="437" spans="1:9" ht="12.4" hidden="1" customHeight="1">
      <c r="A437" s="13"/>
      <c r="B437" s="1"/>
      <c r="C437" s="36"/>
      <c r="D437" s="261"/>
      <c r="E437" s="262"/>
      <c r="F437" s="41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8"/>
        <v>0</v>
      </c>
      <c r="I437" s="14"/>
    </row>
    <row r="438" spans="1:9" ht="12.4" hidden="1" customHeight="1">
      <c r="A438" s="13"/>
      <c r="B438" s="1"/>
      <c r="C438" s="36"/>
      <c r="D438" s="261"/>
      <c r="E438" s="262"/>
      <c r="F438" s="41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8"/>
        <v>0</v>
      </c>
      <c r="I438" s="14"/>
    </row>
    <row r="439" spans="1:9" ht="12.4" hidden="1" customHeight="1">
      <c r="A439" s="13"/>
      <c r="B439" s="1"/>
      <c r="C439" s="36"/>
      <c r="D439" s="261"/>
      <c r="E439" s="262"/>
      <c r="F439" s="41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8"/>
        <v>0</v>
      </c>
      <c r="I439" s="14"/>
    </row>
    <row r="440" spans="1:9" ht="12.4" hidden="1" customHeight="1">
      <c r="A440" s="13"/>
      <c r="B440" s="1"/>
      <c r="C440" s="36"/>
      <c r="D440" s="261"/>
      <c r="E440" s="262"/>
      <c r="F440" s="41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8"/>
        <v>0</v>
      </c>
      <c r="I440" s="14"/>
    </row>
    <row r="441" spans="1:9" ht="12.4" hidden="1" customHeight="1">
      <c r="A441" s="13"/>
      <c r="B441" s="1"/>
      <c r="C441" s="36"/>
      <c r="D441" s="261"/>
      <c r="E441" s="262"/>
      <c r="F441" s="41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8"/>
        <v>0</v>
      </c>
      <c r="I441" s="14"/>
    </row>
    <row r="442" spans="1:9" ht="12.4" hidden="1" customHeight="1">
      <c r="A442" s="13"/>
      <c r="B442" s="1"/>
      <c r="C442" s="36"/>
      <c r="D442" s="261"/>
      <c r="E442" s="262"/>
      <c r="F442" s="41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8"/>
        <v>0</v>
      </c>
      <c r="I442" s="14"/>
    </row>
    <row r="443" spans="1:9" ht="12.4" hidden="1" customHeight="1">
      <c r="A443" s="13"/>
      <c r="B443" s="1"/>
      <c r="C443" s="36"/>
      <c r="D443" s="261"/>
      <c r="E443" s="262"/>
      <c r="F443" s="41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8"/>
        <v>0</v>
      </c>
      <c r="I443" s="14"/>
    </row>
    <row r="444" spans="1:9" ht="12.4" hidden="1" customHeight="1">
      <c r="A444" s="13"/>
      <c r="B444" s="1"/>
      <c r="C444" s="36"/>
      <c r="D444" s="261"/>
      <c r="E444" s="262"/>
      <c r="F444" s="41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8"/>
        <v>0</v>
      </c>
      <c r="I444" s="14"/>
    </row>
    <row r="445" spans="1:9" ht="12.4" hidden="1" customHeight="1">
      <c r="A445" s="13"/>
      <c r="B445" s="1"/>
      <c r="C445" s="36"/>
      <c r="D445" s="261"/>
      <c r="E445" s="262"/>
      <c r="F445" s="41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8"/>
        <v>0</v>
      </c>
      <c r="I445" s="14"/>
    </row>
    <row r="446" spans="1:9" ht="12.4" hidden="1" customHeight="1">
      <c r="A446" s="13"/>
      <c r="B446" s="1"/>
      <c r="C446" s="36"/>
      <c r="D446" s="261"/>
      <c r="E446" s="262"/>
      <c r="F446" s="41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8"/>
        <v>0</v>
      </c>
      <c r="I446" s="14"/>
    </row>
    <row r="447" spans="1:9" ht="12.4" hidden="1" customHeight="1">
      <c r="A447" s="13"/>
      <c r="B447" s="1"/>
      <c r="C447" s="36"/>
      <c r="D447" s="261"/>
      <c r="E447" s="262"/>
      <c r="F447" s="41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8"/>
        <v>0</v>
      </c>
      <c r="I447" s="14"/>
    </row>
    <row r="448" spans="1:9" ht="12.4" hidden="1" customHeight="1">
      <c r="A448" s="13"/>
      <c r="B448" s="1"/>
      <c r="C448" s="36"/>
      <c r="D448" s="261"/>
      <c r="E448" s="262"/>
      <c r="F448" s="41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8"/>
        <v>0</v>
      </c>
      <c r="I448" s="14"/>
    </row>
    <row r="449" spans="1:9" ht="12.4" hidden="1" customHeight="1">
      <c r="A449" s="13"/>
      <c r="B449" s="1"/>
      <c r="C449" s="36"/>
      <c r="D449" s="261"/>
      <c r="E449" s="262"/>
      <c r="F449" s="41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8"/>
        <v>0</v>
      </c>
      <c r="I449" s="14"/>
    </row>
    <row r="450" spans="1:9" ht="12.4" hidden="1" customHeight="1">
      <c r="A450" s="13"/>
      <c r="B450" s="1"/>
      <c r="C450" s="36"/>
      <c r="D450" s="261"/>
      <c r="E450" s="262"/>
      <c r="F450" s="41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8"/>
        <v>0</v>
      </c>
      <c r="I450" s="14"/>
    </row>
    <row r="451" spans="1:9" ht="12.4" hidden="1" customHeight="1">
      <c r="A451" s="13"/>
      <c r="B451" s="1"/>
      <c r="C451" s="37"/>
      <c r="D451" s="261"/>
      <c r="E451" s="262"/>
      <c r="F451" s="41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6"/>
      <c r="D452" s="261"/>
      <c r="E452" s="262"/>
      <c r="F452" s="41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9">ROUND(IF(ISNUMBER(B452), G452*B452, 0),5)</f>
        <v>0</v>
      </c>
      <c r="I452" s="14"/>
    </row>
    <row r="453" spans="1:9" ht="12.4" hidden="1" customHeight="1">
      <c r="A453" s="13"/>
      <c r="B453" s="1"/>
      <c r="C453" s="36"/>
      <c r="D453" s="261"/>
      <c r="E453" s="262"/>
      <c r="F453" s="41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9"/>
        <v>0</v>
      </c>
      <c r="I453" s="14"/>
    </row>
    <row r="454" spans="1:9" ht="12.4" hidden="1" customHeight="1">
      <c r="A454" s="13"/>
      <c r="B454" s="1"/>
      <c r="C454" s="36"/>
      <c r="D454" s="261"/>
      <c r="E454" s="262"/>
      <c r="F454" s="41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9"/>
        <v>0</v>
      </c>
      <c r="I454" s="14"/>
    </row>
    <row r="455" spans="1:9" ht="12.4" hidden="1" customHeight="1">
      <c r="A455" s="13"/>
      <c r="B455" s="1"/>
      <c r="C455" s="36"/>
      <c r="D455" s="261"/>
      <c r="E455" s="262"/>
      <c r="F455" s="41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9"/>
        <v>0</v>
      </c>
      <c r="I455" s="14"/>
    </row>
    <row r="456" spans="1:9" ht="12.4" hidden="1" customHeight="1">
      <c r="A456" s="13"/>
      <c r="B456" s="1"/>
      <c r="C456" s="36"/>
      <c r="D456" s="261"/>
      <c r="E456" s="262"/>
      <c r="F456" s="41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9"/>
        <v>0</v>
      </c>
      <c r="I456" s="14"/>
    </row>
    <row r="457" spans="1:9" ht="12.4" hidden="1" customHeight="1">
      <c r="A457" s="13"/>
      <c r="B457" s="1"/>
      <c r="C457" s="36"/>
      <c r="D457" s="261"/>
      <c r="E457" s="262"/>
      <c r="F457" s="41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9"/>
        <v>0</v>
      </c>
      <c r="I457" s="14"/>
    </row>
    <row r="458" spans="1:9" ht="12.4" hidden="1" customHeight="1">
      <c r="A458" s="13"/>
      <c r="B458" s="1"/>
      <c r="C458" s="36"/>
      <c r="D458" s="261"/>
      <c r="E458" s="262"/>
      <c r="F458" s="41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9"/>
        <v>0</v>
      </c>
      <c r="I458" s="14"/>
    </row>
    <row r="459" spans="1:9" ht="12.4" hidden="1" customHeight="1">
      <c r="A459" s="13"/>
      <c r="B459" s="1"/>
      <c r="C459" s="36"/>
      <c r="D459" s="261"/>
      <c r="E459" s="262"/>
      <c r="F459" s="41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9"/>
        <v>0</v>
      </c>
      <c r="I459" s="14"/>
    </row>
    <row r="460" spans="1:9" ht="12.4" hidden="1" customHeight="1">
      <c r="A460" s="13"/>
      <c r="B460" s="1"/>
      <c r="C460" s="36"/>
      <c r="D460" s="261"/>
      <c r="E460" s="262"/>
      <c r="F460" s="41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9"/>
        <v>0</v>
      </c>
      <c r="I460" s="14"/>
    </row>
    <row r="461" spans="1:9" ht="12.4" hidden="1" customHeight="1">
      <c r="A461" s="13"/>
      <c r="B461" s="1"/>
      <c r="C461" s="36"/>
      <c r="D461" s="261"/>
      <c r="E461" s="262"/>
      <c r="F461" s="41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9"/>
        <v>0</v>
      </c>
      <c r="I461" s="14"/>
    </row>
    <row r="462" spans="1:9" ht="12.4" hidden="1" customHeight="1">
      <c r="A462" s="13"/>
      <c r="B462" s="1"/>
      <c r="C462" s="36"/>
      <c r="D462" s="261"/>
      <c r="E462" s="262"/>
      <c r="F462" s="41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9"/>
        <v>0</v>
      </c>
      <c r="I462" s="14"/>
    </row>
    <row r="463" spans="1:9" ht="12.4" hidden="1" customHeight="1">
      <c r="A463" s="13"/>
      <c r="B463" s="1"/>
      <c r="C463" s="36"/>
      <c r="D463" s="261"/>
      <c r="E463" s="262"/>
      <c r="F463" s="41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9"/>
        <v>0</v>
      </c>
      <c r="I463" s="14"/>
    </row>
    <row r="464" spans="1:9" ht="12.4" hidden="1" customHeight="1">
      <c r="A464" s="13"/>
      <c r="B464" s="1"/>
      <c r="C464" s="36"/>
      <c r="D464" s="261"/>
      <c r="E464" s="262"/>
      <c r="F464" s="41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9"/>
        <v>0</v>
      </c>
      <c r="I464" s="14"/>
    </row>
    <row r="465" spans="1:9" ht="12.4" hidden="1" customHeight="1">
      <c r="A465" s="13"/>
      <c r="B465" s="1"/>
      <c r="C465" s="36"/>
      <c r="D465" s="261"/>
      <c r="E465" s="262"/>
      <c r="F465" s="41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9"/>
        <v>0</v>
      </c>
      <c r="I465" s="14"/>
    </row>
    <row r="466" spans="1:9" ht="12.4" hidden="1" customHeight="1">
      <c r="A466" s="13"/>
      <c r="B466" s="1"/>
      <c r="C466" s="36"/>
      <c r="D466" s="261"/>
      <c r="E466" s="262"/>
      <c r="F466" s="41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9"/>
        <v>0</v>
      </c>
      <c r="I466" s="14"/>
    </row>
    <row r="467" spans="1:9" ht="12.4" hidden="1" customHeight="1">
      <c r="A467" s="13"/>
      <c r="B467" s="1"/>
      <c r="C467" s="36"/>
      <c r="D467" s="261"/>
      <c r="E467" s="262"/>
      <c r="F467" s="41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9"/>
        <v>0</v>
      </c>
      <c r="I467" s="14"/>
    </row>
    <row r="468" spans="1:9" ht="12.4" hidden="1" customHeight="1">
      <c r="A468" s="13"/>
      <c r="B468" s="1"/>
      <c r="C468" s="36"/>
      <c r="D468" s="261"/>
      <c r="E468" s="262"/>
      <c r="F468" s="41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9"/>
        <v>0</v>
      </c>
      <c r="I468" s="14"/>
    </row>
    <row r="469" spans="1:9" ht="12.4" hidden="1" customHeight="1">
      <c r="A469" s="13"/>
      <c r="B469" s="1"/>
      <c r="C469" s="36"/>
      <c r="D469" s="261"/>
      <c r="E469" s="262"/>
      <c r="F469" s="41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9"/>
        <v>0</v>
      </c>
      <c r="I469" s="14"/>
    </row>
    <row r="470" spans="1:9" ht="12.4" hidden="1" customHeight="1">
      <c r="A470" s="13"/>
      <c r="B470" s="1"/>
      <c r="C470" s="36"/>
      <c r="D470" s="261"/>
      <c r="E470" s="262"/>
      <c r="F470" s="41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9"/>
        <v>0</v>
      </c>
      <c r="I470" s="14"/>
    </row>
    <row r="471" spans="1:9" ht="12.4" hidden="1" customHeight="1">
      <c r="A471" s="13"/>
      <c r="B471" s="1"/>
      <c r="C471" s="36"/>
      <c r="D471" s="261"/>
      <c r="E471" s="262"/>
      <c r="F471" s="41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9"/>
        <v>0</v>
      </c>
      <c r="I471" s="14"/>
    </row>
    <row r="472" spans="1:9" ht="12.4" hidden="1" customHeight="1">
      <c r="A472" s="13"/>
      <c r="B472" s="1"/>
      <c r="C472" s="36"/>
      <c r="D472" s="261"/>
      <c r="E472" s="262"/>
      <c r="F472" s="41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9"/>
        <v>0</v>
      </c>
      <c r="I472" s="14"/>
    </row>
    <row r="473" spans="1:9" ht="12.4" hidden="1" customHeight="1">
      <c r="A473" s="13"/>
      <c r="B473" s="1"/>
      <c r="C473" s="36"/>
      <c r="D473" s="261"/>
      <c r="E473" s="262"/>
      <c r="F473" s="41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9"/>
        <v>0</v>
      </c>
      <c r="I473" s="14"/>
    </row>
    <row r="474" spans="1:9" ht="12.4" hidden="1" customHeight="1">
      <c r="A474" s="13"/>
      <c r="B474" s="1"/>
      <c r="C474" s="36"/>
      <c r="D474" s="261"/>
      <c r="E474" s="262"/>
      <c r="F474" s="41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9"/>
        <v>0</v>
      </c>
      <c r="I474" s="14"/>
    </row>
    <row r="475" spans="1:9" ht="12.4" hidden="1" customHeight="1">
      <c r="A475" s="13"/>
      <c r="B475" s="1"/>
      <c r="C475" s="37"/>
      <c r="D475" s="261"/>
      <c r="E475" s="262"/>
      <c r="F475" s="41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9"/>
        <v>0</v>
      </c>
      <c r="I475" s="14"/>
    </row>
    <row r="476" spans="1:9" ht="12" hidden="1" customHeight="1">
      <c r="A476" s="13"/>
      <c r="B476" s="1"/>
      <c r="C476" s="36"/>
      <c r="D476" s="261"/>
      <c r="E476" s="262"/>
      <c r="F476" s="41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9"/>
        <v>0</v>
      </c>
      <c r="I476" s="14"/>
    </row>
    <row r="477" spans="1:9" ht="12.4" hidden="1" customHeight="1">
      <c r="A477" s="13"/>
      <c r="B477" s="1"/>
      <c r="C477" s="36"/>
      <c r="D477" s="261"/>
      <c r="E477" s="262"/>
      <c r="F477" s="41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9"/>
        <v>0</v>
      </c>
      <c r="I477" s="14"/>
    </row>
    <row r="478" spans="1:9" ht="12.4" hidden="1" customHeight="1">
      <c r="A478" s="13"/>
      <c r="B478" s="1"/>
      <c r="C478" s="36"/>
      <c r="D478" s="261"/>
      <c r="E478" s="262"/>
      <c r="F478" s="41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9"/>
        <v>0</v>
      </c>
      <c r="I478" s="14"/>
    </row>
    <row r="479" spans="1:9" ht="12.4" hidden="1" customHeight="1">
      <c r="A479" s="13"/>
      <c r="B479" s="1"/>
      <c r="C479" s="36"/>
      <c r="D479" s="261"/>
      <c r="E479" s="262"/>
      <c r="F479" s="41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9"/>
        <v>0</v>
      </c>
      <c r="I479" s="14"/>
    </row>
    <row r="480" spans="1:9" ht="12.4" hidden="1" customHeight="1">
      <c r="A480" s="13"/>
      <c r="B480" s="1"/>
      <c r="C480" s="36"/>
      <c r="D480" s="261"/>
      <c r="E480" s="262"/>
      <c r="F480" s="41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9"/>
        <v>0</v>
      </c>
      <c r="I480" s="14"/>
    </row>
    <row r="481" spans="1:9" ht="12.4" hidden="1" customHeight="1">
      <c r="A481" s="13"/>
      <c r="B481" s="1"/>
      <c r="C481" s="36"/>
      <c r="D481" s="261"/>
      <c r="E481" s="262"/>
      <c r="F481" s="41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9"/>
        <v>0</v>
      </c>
      <c r="I481" s="14"/>
    </row>
    <row r="482" spans="1:9" ht="12.4" hidden="1" customHeight="1">
      <c r="A482" s="13"/>
      <c r="B482" s="1"/>
      <c r="C482" s="36"/>
      <c r="D482" s="261"/>
      <c r="E482" s="262"/>
      <c r="F482" s="41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9"/>
        <v>0</v>
      </c>
      <c r="I482" s="14"/>
    </row>
    <row r="483" spans="1:9" ht="12.4" hidden="1" customHeight="1">
      <c r="A483" s="13"/>
      <c r="B483" s="1"/>
      <c r="C483" s="36"/>
      <c r="D483" s="261"/>
      <c r="E483" s="262"/>
      <c r="F483" s="41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9"/>
        <v>0</v>
      </c>
      <c r="I483" s="14"/>
    </row>
    <row r="484" spans="1:9" ht="12.4" hidden="1" customHeight="1">
      <c r="A484" s="13"/>
      <c r="B484" s="1"/>
      <c r="C484" s="36"/>
      <c r="D484" s="261"/>
      <c r="E484" s="262"/>
      <c r="F484" s="41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9"/>
        <v>0</v>
      </c>
      <c r="I484" s="14"/>
    </row>
    <row r="485" spans="1:9" ht="12.4" hidden="1" customHeight="1">
      <c r="A485" s="13"/>
      <c r="B485" s="1"/>
      <c r="C485" s="36"/>
      <c r="D485" s="261"/>
      <c r="E485" s="262"/>
      <c r="F485" s="41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9"/>
        <v>0</v>
      </c>
      <c r="I485" s="14"/>
    </row>
    <row r="486" spans="1:9" ht="12.4" hidden="1" customHeight="1">
      <c r="A486" s="13"/>
      <c r="B486" s="1"/>
      <c r="C486" s="36"/>
      <c r="D486" s="261"/>
      <c r="E486" s="262"/>
      <c r="F486" s="41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9"/>
        <v>0</v>
      </c>
      <c r="I486" s="14"/>
    </row>
    <row r="487" spans="1:9" ht="12.4" hidden="1" customHeight="1">
      <c r="A487" s="13"/>
      <c r="B487" s="1"/>
      <c r="C487" s="36"/>
      <c r="D487" s="261"/>
      <c r="E487" s="262"/>
      <c r="F487" s="41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9"/>
        <v>0</v>
      </c>
      <c r="I487" s="14"/>
    </row>
    <row r="488" spans="1:9" ht="12.4" hidden="1" customHeight="1">
      <c r="A488" s="13"/>
      <c r="B488" s="1"/>
      <c r="C488" s="36"/>
      <c r="D488" s="261"/>
      <c r="E488" s="262"/>
      <c r="F488" s="41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9"/>
        <v>0</v>
      </c>
      <c r="I488" s="14"/>
    </row>
    <row r="489" spans="1:9" ht="12.4" hidden="1" customHeight="1">
      <c r="A489" s="13"/>
      <c r="B489" s="1"/>
      <c r="C489" s="36"/>
      <c r="D489" s="261"/>
      <c r="E489" s="262"/>
      <c r="F489" s="41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9"/>
        <v>0</v>
      </c>
      <c r="I489" s="14"/>
    </row>
    <row r="490" spans="1:9" ht="12.4" hidden="1" customHeight="1">
      <c r="A490" s="13"/>
      <c r="B490" s="1"/>
      <c r="C490" s="36"/>
      <c r="D490" s="261"/>
      <c r="E490" s="262"/>
      <c r="F490" s="41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9"/>
        <v>0</v>
      </c>
      <c r="I490" s="14"/>
    </row>
    <row r="491" spans="1:9" ht="12.4" hidden="1" customHeight="1">
      <c r="A491" s="13"/>
      <c r="B491" s="1"/>
      <c r="C491" s="36"/>
      <c r="D491" s="261"/>
      <c r="E491" s="262"/>
      <c r="F491" s="41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9"/>
        <v>0</v>
      </c>
      <c r="I491" s="14"/>
    </row>
    <row r="492" spans="1:9" ht="12.4" hidden="1" customHeight="1">
      <c r="A492" s="13"/>
      <c r="B492" s="1"/>
      <c r="C492" s="36"/>
      <c r="D492" s="261"/>
      <c r="E492" s="262"/>
      <c r="F492" s="41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9"/>
        <v>0</v>
      </c>
      <c r="I492" s="14"/>
    </row>
    <row r="493" spans="1:9" ht="12.4" hidden="1" customHeight="1">
      <c r="A493" s="13"/>
      <c r="B493" s="1"/>
      <c r="C493" s="36"/>
      <c r="D493" s="261"/>
      <c r="E493" s="262"/>
      <c r="F493" s="41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9"/>
        <v>0</v>
      </c>
      <c r="I493" s="14"/>
    </row>
    <row r="494" spans="1:9" ht="12.4" hidden="1" customHeight="1">
      <c r="A494" s="13"/>
      <c r="B494" s="1"/>
      <c r="C494" s="36"/>
      <c r="D494" s="261"/>
      <c r="E494" s="262"/>
      <c r="F494" s="41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9"/>
        <v>0</v>
      </c>
      <c r="I494" s="14"/>
    </row>
    <row r="495" spans="1:9" ht="12.4" hidden="1" customHeight="1">
      <c r="A495" s="13"/>
      <c r="B495" s="1"/>
      <c r="C495" s="36"/>
      <c r="D495" s="261"/>
      <c r="E495" s="262"/>
      <c r="F495" s="41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9"/>
        <v>0</v>
      </c>
      <c r="I495" s="14"/>
    </row>
    <row r="496" spans="1:9" ht="12.4" hidden="1" customHeight="1">
      <c r="A496" s="13"/>
      <c r="B496" s="1"/>
      <c r="C496" s="36"/>
      <c r="D496" s="261"/>
      <c r="E496" s="262"/>
      <c r="F496" s="41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9"/>
        <v>0</v>
      </c>
      <c r="I496" s="14"/>
    </row>
    <row r="497" spans="1:9" ht="12.4" hidden="1" customHeight="1">
      <c r="A497" s="13"/>
      <c r="B497" s="1"/>
      <c r="C497" s="36"/>
      <c r="D497" s="261"/>
      <c r="E497" s="262"/>
      <c r="F497" s="41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9"/>
        <v>0</v>
      </c>
      <c r="I497" s="14"/>
    </row>
    <row r="498" spans="1:9" ht="12.4" hidden="1" customHeight="1">
      <c r="A498" s="13"/>
      <c r="B498" s="1"/>
      <c r="C498" s="36"/>
      <c r="D498" s="261"/>
      <c r="E498" s="262"/>
      <c r="F498" s="41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9"/>
        <v>0</v>
      </c>
      <c r="I498" s="14"/>
    </row>
    <row r="499" spans="1:9" ht="12.4" hidden="1" customHeight="1">
      <c r="A499" s="13"/>
      <c r="B499" s="1"/>
      <c r="C499" s="36"/>
      <c r="D499" s="261"/>
      <c r="E499" s="262"/>
      <c r="F499" s="41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9"/>
        <v>0</v>
      </c>
      <c r="I499" s="14"/>
    </row>
    <row r="500" spans="1:9" ht="12.4" hidden="1" customHeight="1">
      <c r="A500" s="13"/>
      <c r="B500" s="1"/>
      <c r="C500" s="36"/>
      <c r="D500" s="261"/>
      <c r="E500" s="262"/>
      <c r="F500" s="41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9"/>
        <v>0</v>
      </c>
      <c r="I500" s="14"/>
    </row>
    <row r="501" spans="1:9" ht="12.4" hidden="1" customHeight="1">
      <c r="A501" s="13"/>
      <c r="B501" s="1"/>
      <c r="C501" s="36"/>
      <c r="D501" s="261"/>
      <c r="E501" s="262"/>
      <c r="F501" s="41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9"/>
        <v>0</v>
      </c>
      <c r="I501" s="14"/>
    </row>
    <row r="502" spans="1:9" ht="12.4" hidden="1" customHeight="1">
      <c r="A502" s="13"/>
      <c r="B502" s="1"/>
      <c r="C502" s="36"/>
      <c r="D502" s="261"/>
      <c r="E502" s="262"/>
      <c r="F502" s="41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9"/>
        <v>0</v>
      </c>
      <c r="I502" s="14"/>
    </row>
    <row r="503" spans="1:9" ht="12.4" hidden="1" customHeight="1">
      <c r="A503" s="13"/>
      <c r="B503" s="1"/>
      <c r="C503" s="37"/>
      <c r="D503" s="261"/>
      <c r="E503" s="262"/>
      <c r="F503" s="41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6"/>
      <c r="D504" s="261"/>
      <c r="E504" s="262"/>
      <c r="F504" s="41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0">ROUND(IF(ISNUMBER(B504), G504*B504, 0),5)</f>
        <v>0</v>
      </c>
      <c r="I504" s="14"/>
    </row>
    <row r="505" spans="1:9" ht="12.4" hidden="1" customHeight="1">
      <c r="A505" s="13"/>
      <c r="B505" s="1"/>
      <c r="C505" s="36"/>
      <c r="D505" s="261"/>
      <c r="E505" s="262"/>
      <c r="F505" s="41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0"/>
        <v>0</v>
      </c>
      <c r="I505" s="14"/>
    </row>
    <row r="506" spans="1:9" ht="12.4" hidden="1" customHeight="1">
      <c r="A506" s="13"/>
      <c r="B506" s="1"/>
      <c r="C506" s="36"/>
      <c r="D506" s="261"/>
      <c r="E506" s="262"/>
      <c r="F506" s="41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0"/>
        <v>0</v>
      </c>
      <c r="I506" s="14"/>
    </row>
    <row r="507" spans="1:9" ht="12.4" hidden="1" customHeight="1">
      <c r="A507" s="13"/>
      <c r="B507" s="1"/>
      <c r="C507" s="36"/>
      <c r="D507" s="261"/>
      <c r="E507" s="262"/>
      <c r="F507" s="41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0"/>
        <v>0</v>
      </c>
      <c r="I507" s="14"/>
    </row>
    <row r="508" spans="1:9" ht="12.4" hidden="1" customHeight="1">
      <c r="A508" s="13"/>
      <c r="B508" s="1"/>
      <c r="C508" s="36"/>
      <c r="D508" s="261"/>
      <c r="E508" s="262"/>
      <c r="F508" s="41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0"/>
        <v>0</v>
      </c>
      <c r="I508" s="14"/>
    </row>
    <row r="509" spans="1:9" ht="12.4" hidden="1" customHeight="1">
      <c r="A509" s="13"/>
      <c r="B509" s="1"/>
      <c r="C509" s="36"/>
      <c r="D509" s="261"/>
      <c r="E509" s="262"/>
      <c r="F509" s="41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0"/>
        <v>0</v>
      </c>
      <c r="I509" s="14"/>
    </row>
    <row r="510" spans="1:9" ht="12.4" hidden="1" customHeight="1">
      <c r="A510" s="13"/>
      <c r="B510" s="1"/>
      <c r="C510" s="36"/>
      <c r="D510" s="261"/>
      <c r="E510" s="262"/>
      <c r="F510" s="41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0"/>
        <v>0</v>
      </c>
      <c r="I510" s="14"/>
    </row>
    <row r="511" spans="1:9" ht="12.4" hidden="1" customHeight="1">
      <c r="A511" s="13"/>
      <c r="B511" s="1"/>
      <c r="C511" s="36"/>
      <c r="D511" s="261"/>
      <c r="E511" s="262"/>
      <c r="F511" s="41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0"/>
        <v>0</v>
      </c>
      <c r="I511" s="14"/>
    </row>
    <row r="512" spans="1:9" ht="12.4" hidden="1" customHeight="1">
      <c r="A512" s="13"/>
      <c r="B512" s="1"/>
      <c r="C512" s="36"/>
      <c r="D512" s="261"/>
      <c r="E512" s="262"/>
      <c r="F512" s="41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0"/>
        <v>0</v>
      </c>
      <c r="I512" s="14"/>
    </row>
    <row r="513" spans="1:9" ht="12.4" hidden="1" customHeight="1">
      <c r="A513" s="13"/>
      <c r="B513" s="1"/>
      <c r="C513" s="36"/>
      <c r="D513" s="261"/>
      <c r="E513" s="262"/>
      <c r="F513" s="41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0"/>
        <v>0</v>
      </c>
      <c r="I513" s="14"/>
    </row>
    <row r="514" spans="1:9" ht="12.4" hidden="1" customHeight="1">
      <c r="A514" s="13"/>
      <c r="B514" s="1"/>
      <c r="C514" s="36"/>
      <c r="D514" s="261"/>
      <c r="E514" s="262"/>
      <c r="F514" s="41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0"/>
        <v>0</v>
      </c>
      <c r="I514" s="14"/>
    </row>
    <row r="515" spans="1:9" ht="12.4" hidden="1" customHeight="1">
      <c r="A515" s="13"/>
      <c r="B515" s="1"/>
      <c r="C515" s="36"/>
      <c r="D515" s="261"/>
      <c r="E515" s="262"/>
      <c r="F515" s="41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0"/>
        <v>0</v>
      </c>
      <c r="I515" s="14"/>
    </row>
    <row r="516" spans="1:9" ht="12.4" hidden="1" customHeight="1">
      <c r="A516" s="13"/>
      <c r="B516" s="1"/>
      <c r="C516" s="36"/>
      <c r="D516" s="261"/>
      <c r="E516" s="262"/>
      <c r="F516" s="41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0"/>
        <v>0</v>
      </c>
      <c r="I516" s="14"/>
    </row>
    <row r="517" spans="1:9" ht="12.4" hidden="1" customHeight="1">
      <c r="A517" s="13"/>
      <c r="B517" s="1"/>
      <c r="C517" s="36"/>
      <c r="D517" s="261"/>
      <c r="E517" s="262"/>
      <c r="F517" s="41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0"/>
        <v>0</v>
      </c>
      <c r="I517" s="14"/>
    </row>
    <row r="518" spans="1:9" ht="12.4" hidden="1" customHeight="1">
      <c r="A518" s="13"/>
      <c r="B518" s="1"/>
      <c r="C518" s="36"/>
      <c r="D518" s="261"/>
      <c r="E518" s="262"/>
      <c r="F518" s="41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0"/>
        <v>0</v>
      </c>
      <c r="I518" s="14"/>
    </row>
    <row r="519" spans="1:9" ht="12.4" hidden="1" customHeight="1">
      <c r="A519" s="13"/>
      <c r="B519" s="1"/>
      <c r="C519" s="37"/>
      <c r="D519" s="261"/>
      <c r="E519" s="262"/>
      <c r="F519" s="41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0"/>
        <v>0</v>
      </c>
      <c r="I519" s="14"/>
    </row>
    <row r="520" spans="1:9" ht="12.4" hidden="1" customHeight="1">
      <c r="A520" s="13"/>
      <c r="B520" s="1"/>
      <c r="C520" s="37"/>
      <c r="D520" s="261"/>
      <c r="E520" s="262"/>
      <c r="F520" s="41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0"/>
        <v>0</v>
      </c>
      <c r="I520" s="14"/>
    </row>
    <row r="521" spans="1:9" ht="12.4" hidden="1" customHeight="1">
      <c r="A521" s="13"/>
      <c r="B521" s="1"/>
      <c r="C521" s="36"/>
      <c r="D521" s="261"/>
      <c r="E521" s="262"/>
      <c r="F521" s="41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261"/>
      <c r="E522" s="262"/>
      <c r="F522" s="41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1"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261"/>
      <c r="E523" s="262"/>
      <c r="F523" s="41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1"/>
        <v>0</v>
      </c>
      <c r="I523" s="14"/>
    </row>
    <row r="524" spans="1:9" ht="12.4" hidden="1" customHeight="1">
      <c r="A524" s="13"/>
      <c r="B524" s="1"/>
      <c r="C524" s="36"/>
      <c r="D524" s="261"/>
      <c r="E524" s="262"/>
      <c r="F524" s="41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1"/>
        <v>0</v>
      </c>
      <c r="I524" s="14"/>
    </row>
    <row r="525" spans="1:9" ht="12.4" hidden="1" customHeight="1">
      <c r="A525" s="13"/>
      <c r="B525" s="1"/>
      <c r="C525" s="36"/>
      <c r="D525" s="261"/>
      <c r="E525" s="262"/>
      <c r="F525" s="41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1"/>
        <v>0</v>
      </c>
      <c r="I525" s="14"/>
    </row>
    <row r="526" spans="1:9" ht="12.4" hidden="1" customHeight="1">
      <c r="A526" s="13"/>
      <c r="B526" s="1"/>
      <c r="C526" s="36"/>
      <c r="D526" s="261"/>
      <c r="E526" s="262"/>
      <c r="F526" s="41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1"/>
        <v>0</v>
      </c>
      <c r="I526" s="14"/>
    </row>
    <row r="527" spans="1:9" ht="12.4" hidden="1" customHeight="1">
      <c r="A527" s="13"/>
      <c r="B527" s="1"/>
      <c r="C527" s="36"/>
      <c r="D527" s="261"/>
      <c r="E527" s="262"/>
      <c r="F527" s="41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1"/>
        <v>0</v>
      </c>
      <c r="I527" s="14"/>
    </row>
    <row r="528" spans="1:9" ht="12.4" hidden="1" customHeight="1">
      <c r="A528" s="13"/>
      <c r="B528" s="1"/>
      <c r="C528" s="36"/>
      <c r="D528" s="261"/>
      <c r="E528" s="262"/>
      <c r="F528" s="41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1"/>
        <v>0</v>
      </c>
      <c r="I528" s="14"/>
    </row>
    <row r="529" spans="1:9" ht="12.4" hidden="1" customHeight="1">
      <c r="A529" s="13"/>
      <c r="B529" s="1"/>
      <c r="C529" s="36"/>
      <c r="D529" s="261"/>
      <c r="E529" s="262"/>
      <c r="F529" s="41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1"/>
        <v>0</v>
      </c>
      <c r="I529" s="14"/>
    </row>
    <row r="530" spans="1:9" ht="12.4" hidden="1" customHeight="1">
      <c r="A530" s="13"/>
      <c r="B530" s="1"/>
      <c r="C530" s="36"/>
      <c r="D530" s="261"/>
      <c r="E530" s="262"/>
      <c r="F530" s="41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1"/>
        <v>0</v>
      </c>
      <c r="I530" s="14"/>
    </row>
    <row r="531" spans="1:9" ht="12.4" hidden="1" customHeight="1">
      <c r="A531" s="13"/>
      <c r="B531" s="1"/>
      <c r="C531" s="36"/>
      <c r="D531" s="261"/>
      <c r="E531" s="262"/>
      <c r="F531" s="41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1"/>
        <v>0</v>
      </c>
      <c r="I531" s="14"/>
    </row>
    <row r="532" spans="1:9" ht="12.4" hidden="1" customHeight="1">
      <c r="A532" s="13"/>
      <c r="B532" s="1"/>
      <c r="C532" s="37"/>
      <c r="D532" s="261"/>
      <c r="E532" s="262"/>
      <c r="F532" s="41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1"/>
        <v>0</v>
      </c>
      <c r="I532" s="14"/>
    </row>
    <row r="533" spans="1:9" ht="12" hidden="1" customHeight="1">
      <c r="A533" s="13"/>
      <c r="B533" s="1"/>
      <c r="C533" s="36"/>
      <c r="D533" s="261"/>
      <c r="E533" s="262"/>
      <c r="F533" s="41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1"/>
        <v>0</v>
      </c>
      <c r="I533" s="14"/>
    </row>
    <row r="534" spans="1:9" ht="12.4" hidden="1" customHeight="1">
      <c r="A534" s="13"/>
      <c r="B534" s="1"/>
      <c r="C534" s="36"/>
      <c r="D534" s="261"/>
      <c r="E534" s="262"/>
      <c r="F534" s="41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1"/>
        <v>0</v>
      </c>
      <c r="I534" s="14"/>
    </row>
    <row r="535" spans="1:9" ht="12.4" hidden="1" customHeight="1">
      <c r="A535" s="13"/>
      <c r="B535" s="1"/>
      <c r="C535" s="36"/>
      <c r="D535" s="261"/>
      <c r="E535" s="262"/>
      <c r="F535" s="41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1"/>
        <v>0</v>
      </c>
      <c r="I535" s="14"/>
    </row>
    <row r="536" spans="1:9" ht="12.4" hidden="1" customHeight="1">
      <c r="A536" s="13"/>
      <c r="B536" s="1"/>
      <c r="C536" s="36"/>
      <c r="D536" s="261"/>
      <c r="E536" s="262"/>
      <c r="F536" s="41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1"/>
        <v>0</v>
      </c>
      <c r="I536" s="14"/>
    </row>
    <row r="537" spans="1:9" ht="12.4" hidden="1" customHeight="1">
      <c r="A537" s="13"/>
      <c r="B537" s="1"/>
      <c r="C537" s="36"/>
      <c r="D537" s="261"/>
      <c r="E537" s="262"/>
      <c r="F537" s="41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1"/>
        <v>0</v>
      </c>
      <c r="I537" s="14"/>
    </row>
    <row r="538" spans="1:9" ht="12.4" hidden="1" customHeight="1">
      <c r="A538" s="13"/>
      <c r="B538" s="1"/>
      <c r="C538" s="36"/>
      <c r="D538" s="261"/>
      <c r="E538" s="262"/>
      <c r="F538" s="41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1"/>
        <v>0</v>
      </c>
      <c r="I538" s="14"/>
    </row>
    <row r="539" spans="1:9" ht="12.4" hidden="1" customHeight="1">
      <c r="A539" s="13"/>
      <c r="B539" s="1"/>
      <c r="C539" s="36"/>
      <c r="D539" s="261"/>
      <c r="E539" s="262"/>
      <c r="F539" s="41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1"/>
        <v>0</v>
      </c>
      <c r="I539" s="14"/>
    </row>
    <row r="540" spans="1:9" ht="12.4" hidden="1" customHeight="1">
      <c r="A540" s="13"/>
      <c r="B540" s="1"/>
      <c r="C540" s="36"/>
      <c r="D540" s="261"/>
      <c r="E540" s="262"/>
      <c r="F540" s="41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1"/>
        <v>0</v>
      </c>
      <c r="I540" s="14"/>
    </row>
    <row r="541" spans="1:9" ht="12.4" hidden="1" customHeight="1">
      <c r="A541" s="13"/>
      <c r="B541" s="1"/>
      <c r="C541" s="36"/>
      <c r="D541" s="261"/>
      <c r="E541" s="262"/>
      <c r="F541" s="41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1"/>
        <v>0</v>
      </c>
      <c r="I541" s="14"/>
    </row>
    <row r="542" spans="1:9" ht="12.4" hidden="1" customHeight="1">
      <c r="A542" s="13"/>
      <c r="B542" s="1"/>
      <c r="C542" s="36"/>
      <c r="D542" s="261"/>
      <c r="E542" s="262"/>
      <c r="F542" s="41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1"/>
        <v>0</v>
      </c>
      <c r="I542" s="14"/>
    </row>
    <row r="543" spans="1:9" ht="12.4" hidden="1" customHeight="1">
      <c r="A543" s="13"/>
      <c r="B543" s="1"/>
      <c r="C543" s="36"/>
      <c r="D543" s="261"/>
      <c r="E543" s="262"/>
      <c r="F543" s="41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1"/>
        <v>0</v>
      </c>
      <c r="I543" s="14"/>
    </row>
    <row r="544" spans="1:9" ht="12.4" hidden="1" customHeight="1">
      <c r="A544" s="13"/>
      <c r="B544" s="1"/>
      <c r="C544" s="36"/>
      <c r="D544" s="261"/>
      <c r="E544" s="262"/>
      <c r="F544" s="41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1"/>
        <v>0</v>
      </c>
      <c r="I544" s="14"/>
    </row>
    <row r="545" spans="1:9" ht="12.4" hidden="1" customHeight="1">
      <c r="A545" s="13"/>
      <c r="B545" s="1"/>
      <c r="C545" s="36"/>
      <c r="D545" s="261"/>
      <c r="E545" s="262"/>
      <c r="F545" s="41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1"/>
        <v>0</v>
      </c>
      <c r="I545" s="14"/>
    </row>
    <row r="546" spans="1:9" ht="12.4" hidden="1" customHeight="1">
      <c r="A546" s="13"/>
      <c r="B546" s="1"/>
      <c r="C546" s="36"/>
      <c r="D546" s="261"/>
      <c r="E546" s="262"/>
      <c r="F546" s="41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1"/>
        <v>0</v>
      </c>
      <c r="I546" s="14"/>
    </row>
    <row r="547" spans="1:9" ht="12.4" hidden="1" customHeight="1">
      <c r="A547" s="13"/>
      <c r="B547" s="1"/>
      <c r="C547" s="36"/>
      <c r="D547" s="261"/>
      <c r="E547" s="262"/>
      <c r="F547" s="41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1"/>
        <v>0</v>
      </c>
      <c r="I547" s="14"/>
    </row>
    <row r="548" spans="1:9" ht="12.4" hidden="1" customHeight="1">
      <c r="A548" s="13"/>
      <c r="B548" s="1"/>
      <c r="C548" s="36"/>
      <c r="D548" s="261"/>
      <c r="E548" s="262"/>
      <c r="F548" s="41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1"/>
        <v>0</v>
      </c>
      <c r="I548" s="14"/>
    </row>
    <row r="549" spans="1:9" ht="12.4" hidden="1" customHeight="1">
      <c r="A549" s="13"/>
      <c r="B549" s="1"/>
      <c r="C549" s="36"/>
      <c r="D549" s="261"/>
      <c r="E549" s="262"/>
      <c r="F549" s="41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1"/>
        <v>0</v>
      </c>
      <c r="I549" s="14"/>
    </row>
    <row r="550" spans="1:9" ht="12.4" hidden="1" customHeight="1">
      <c r="A550" s="13"/>
      <c r="B550" s="1"/>
      <c r="C550" s="36"/>
      <c r="D550" s="261"/>
      <c r="E550" s="262"/>
      <c r="F550" s="41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1"/>
        <v>0</v>
      </c>
      <c r="I550" s="14"/>
    </row>
    <row r="551" spans="1:9" ht="12.4" hidden="1" customHeight="1">
      <c r="A551" s="13"/>
      <c r="B551" s="1"/>
      <c r="C551" s="36"/>
      <c r="D551" s="261"/>
      <c r="E551" s="262"/>
      <c r="F551" s="41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1"/>
        <v>0</v>
      </c>
      <c r="I551" s="14"/>
    </row>
    <row r="552" spans="1:9" ht="12.4" hidden="1" customHeight="1">
      <c r="A552" s="13"/>
      <c r="B552" s="1"/>
      <c r="C552" s="36"/>
      <c r="D552" s="261"/>
      <c r="E552" s="262"/>
      <c r="F552" s="41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1"/>
        <v>0</v>
      </c>
      <c r="I552" s="14"/>
    </row>
    <row r="553" spans="1:9" ht="12.4" hidden="1" customHeight="1">
      <c r="A553" s="13"/>
      <c r="B553" s="1"/>
      <c r="C553" s="36"/>
      <c r="D553" s="261"/>
      <c r="E553" s="262"/>
      <c r="F553" s="41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1"/>
        <v>0</v>
      </c>
      <c r="I553" s="14"/>
    </row>
    <row r="554" spans="1:9" ht="12.4" hidden="1" customHeight="1">
      <c r="A554" s="13"/>
      <c r="B554" s="1"/>
      <c r="C554" s="36"/>
      <c r="D554" s="261"/>
      <c r="E554" s="262"/>
      <c r="F554" s="41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1"/>
        <v>0</v>
      </c>
      <c r="I554" s="14"/>
    </row>
    <row r="555" spans="1:9" ht="12.4" hidden="1" customHeight="1">
      <c r="A555" s="13"/>
      <c r="B555" s="1"/>
      <c r="C555" s="36"/>
      <c r="D555" s="261"/>
      <c r="E555" s="262"/>
      <c r="F555" s="41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1"/>
        <v>0</v>
      </c>
      <c r="I555" s="14"/>
    </row>
    <row r="556" spans="1:9" ht="12.4" hidden="1" customHeight="1">
      <c r="A556" s="13"/>
      <c r="B556" s="1"/>
      <c r="C556" s="36"/>
      <c r="D556" s="261"/>
      <c r="E556" s="262"/>
      <c r="F556" s="41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1"/>
        <v>0</v>
      </c>
      <c r="I556" s="14"/>
    </row>
    <row r="557" spans="1:9" ht="12.4" hidden="1" customHeight="1">
      <c r="A557" s="13"/>
      <c r="B557" s="1"/>
      <c r="C557" s="36"/>
      <c r="D557" s="261"/>
      <c r="E557" s="262"/>
      <c r="F557" s="41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1"/>
        <v>0</v>
      </c>
      <c r="I557" s="14"/>
    </row>
    <row r="558" spans="1:9" ht="12.4" hidden="1" customHeight="1">
      <c r="A558" s="13"/>
      <c r="B558" s="1"/>
      <c r="C558" s="36"/>
      <c r="D558" s="261"/>
      <c r="E558" s="262"/>
      <c r="F558" s="41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1"/>
        <v>0</v>
      </c>
      <c r="I558" s="14"/>
    </row>
    <row r="559" spans="1:9" ht="12.4" hidden="1" customHeight="1">
      <c r="A559" s="13"/>
      <c r="B559" s="1"/>
      <c r="C559" s="36"/>
      <c r="D559" s="261"/>
      <c r="E559" s="262"/>
      <c r="F559" s="41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1"/>
        <v>0</v>
      </c>
      <c r="I559" s="14"/>
    </row>
    <row r="560" spans="1:9" ht="12.4" hidden="1" customHeight="1">
      <c r="A560" s="13"/>
      <c r="B560" s="1"/>
      <c r="C560" s="37"/>
      <c r="D560" s="261"/>
      <c r="E560" s="262"/>
      <c r="F560" s="41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6"/>
      <c r="D561" s="261"/>
      <c r="E561" s="262"/>
      <c r="F561" s="41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2">ROUND(IF(ISNUMBER(B561), G561*B561, 0),5)</f>
        <v>0</v>
      </c>
      <c r="I561" s="14"/>
    </row>
    <row r="562" spans="1:9" ht="12.4" hidden="1" customHeight="1">
      <c r="A562" s="13"/>
      <c r="B562" s="1"/>
      <c r="C562" s="36"/>
      <c r="D562" s="261"/>
      <c r="E562" s="262"/>
      <c r="F562" s="41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2"/>
        <v>0</v>
      </c>
      <c r="I562" s="14"/>
    </row>
    <row r="563" spans="1:9" ht="12.4" hidden="1" customHeight="1">
      <c r="A563" s="13"/>
      <c r="B563" s="1"/>
      <c r="C563" s="36"/>
      <c r="D563" s="261"/>
      <c r="E563" s="262"/>
      <c r="F563" s="41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2"/>
        <v>0</v>
      </c>
      <c r="I563" s="14"/>
    </row>
    <row r="564" spans="1:9" ht="12.4" hidden="1" customHeight="1">
      <c r="A564" s="13"/>
      <c r="B564" s="1"/>
      <c r="C564" s="36"/>
      <c r="D564" s="261"/>
      <c r="E564" s="262"/>
      <c r="F564" s="41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2"/>
        <v>0</v>
      </c>
      <c r="I564" s="14"/>
    </row>
    <row r="565" spans="1:9" ht="12.4" hidden="1" customHeight="1">
      <c r="A565" s="13"/>
      <c r="B565" s="1"/>
      <c r="C565" s="36"/>
      <c r="D565" s="261"/>
      <c r="E565" s="262"/>
      <c r="F565" s="41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2"/>
        <v>0</v>
      </c>
      <c r="I565" s="14"/>
    </row>
    <row r="566" spans="1:9" ht="12.4" hidden="1" customHeight="1">
      <c r="A566" s="13"/>
      <c r="B566" s="1"/>
      <c r="C566" s="36"/>
      <c r="D566" s="261"/>
      <c r="E566" s="262"/>
      <c r="F566" s="41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2"/>
        <v>0</v>
      </c>
      <c r="I566" s="14"/>
    </row>
    <row r="567" spans="1:9" ht="12.4" hidden="1" customHeight="1">
      <c r="A567" s="13"/>
      <c r="B567" s="1"/>
      <c r="C567" s="36"/>
      <c r="D567" s="261"/>
      <c r="E567" s="262"/>
      <c r="F567" s="41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2"/>
        <v>0</v>
      </c>
      <c r="I567" s="14"/>
    </row>
    <row r="568" spans="1:9" ht="12.4" hidden="1" customHeight="1">
      <c r="A568" s="13"/>
      <c r="B568" s="1"/>
      <c r="C568" s="36"/>
      <c r="D568" s="261"/>
      <c r="E568" s="262"/>
      <c r="F568" s="41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2"/>
        <v>0</v>
      </c>
      <c r="I568" s="14"/>
    </row>
    <row r="569" spans="1:9" ht="12.4" hidden="1" customHeight="1">
      <c r="A569" s="13"/>
      <c r="B569" s="1"/>
      <c r="C569" s="36"/>
      <c r="D569" s="261"/>
      <c r="E569" s="262"/>
      <c r="F569" s="41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2"/>
        <v>0</v>
      </c>
      <c r="I569" s="14"/>
    </row>
    <row r="570" spans="1:9" ht="12.4" hidden="1" customHeight="1">
      <c r="A570" s="13"/>
      <c r="B570" s="1"/>
      <c r="C570" s="36"/>
      <c r="D570" s="261"/>
      <c r="E570" s="262"/>
      <c r="F570" s="41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2"/>
        <v>0</v>
      </c>
      <c r="I570" s="14"/>
    </row>
    <row r="571" spans="1:9" ht="12.4" hidden="1" customHeight="1">
      <c r="A571" s="13"/>
      <c r="B571" s="1"/>
      <c r="C571" s="36"/>
      <c r="D571" s="261"/>
      <c r="E571" s="262"/>
      <c r="F571" s="41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2"/>
        <v>0</v>
      </c>
      <c r="I571" s="14"/>
    </row>
    <row r="572" spans="1:9" ht="12.4" hidden="1" customHeight="1">
      <c r="A572" s="13"/>
      <c r="B572" s="1"/>
      <c r="C572" s="36"/>
      <c r="D572" s="261"/>
      <c r="E572" s="262"/>
      <c r="F572" s="41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2"/>
        <v>0</v>
      </c>
      <c r="I572" s="14"/>
    </row>
    <row r="573" spans="1:9" ht="12.4" hidden="1" customHeight="1">
      <c r="A573" s="13"/>
      <c r="B573" s="1"/>
      <c r="C573" s="36"/>
      <c r="D573" s="261"/>
      <c r="E573" s="262"/>
      <c r="F573" s="41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2"/>
        <v>0</v>
      </c>
      <c r="I573" s="14"/>
    </row>
    <row r="574" spans="1:9" ht="12.4" hidden="1" customHeight="1">
      <c r="A574" s="13"/>
      <c r="B574" s="1"/>
      <c r="C574" s="36"/>
      <c r="D574" s="261"/>
      <c r="E574" s="262"/>
      <c r="F574" s="41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2"/>
        <v>0</v>
      </c>
      <c r="I574" s="14"/>
    </row>
    <row r="575" spans="1:9" ht="12.4" hidden="1" customHeight="1">
      <c r="A575" s="13"/>
      <c r="B575" s="1"/>
      <c r="C575" s="36"/>
      <c r="D575" s="261"/>
      <c r="E575" s="262"/>
      <c r="F575" s="41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2"/>
        <v>0</v>
      </c>
      <c r="I575" s="14"/>
    </row>
    <row r="576" spans="1:9" ht="12.4" hidden="1" customHeight="1">
      <c r="A576" s="13"/>
      <c r="B576" s="1"/>
      <c r="C576" s="36"/>
      <c r="D576" s="261"/>
      <c r="E576" s="262"/>
      <c r="F576" s="41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2"/>
        <v>0</v>
      </c>
      <c r="I576" s="14"/>
    </row>
    <row r="577" spans="1:9" ht="12.4" hidden="1" customHeight="1">
      <c r="A577" s="13"/>
      <c r="B577" s="1"/>
      <c r="C577" s="36"/>
      <c r="D577" s="261"/>
      <c r="E577" s="262"/>
      <c r="F577" s="41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2"/>
        <v>0</v>
      </c>
      <c r="I577" s="14"/>
    </row>
    <row r="578" spans="1:9" ht="12.4" hidden="1" customHeight="1">
      <c r="A578" s="13"/>
      <c r="B578" s="1"/>
      <c r="C578" s="36"/>
      <c r="D578" s="261"/>
      <c r="E578" s="262"/>
      <c r="F578" s="41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2"/>
        <v>0</v>
      </c>
      <c r="I578" s="14"/>
    </row>
    <row r="579" spans="1:9" ht="12.4" hidden="1" customHeight="1">
      <c r="A579" s="13"/>
      <c r="B579" s="1"/>
      <c r="C579" s="36"/>
      <c r="D579" s="261"/>
      <c r="E579" s="262"/>
      <c r="F579" s="41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2"/>
        <v>0</v>
      </c>
      <c r="I579" s="14"/>
    </row>
    <row r="580" spans="1:9" ht="12.4" hidden="1" customHeight="1">
      <c r="A580" s="13"/>
      <c r="B580" s="1"/>
      <c r="C580" s="36"/>
      <c r="D580" s="261"/>
      <c r="E580" s="262"/>
      <c r="F580" s="41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2"/>
        <v>0</v>
      </c>
      <c r="I580" s="14"/>
    </row>
    <row r="581" spans="1:9" ht="12.4" hidden="1" customHeight="1">
      <c r="A581" s="13"/>
      <c r="B581" s="1"/>
      <c r="C581" s="36"/>
      <c r="D581" s="261"/>
      <c r="E581" s="262"/>
      <c r="F581" s="41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2"/>
        <v>0</v>
      </c>
      <c r="I581" s="14"/>
    </row>
    <row r="582" spans="1:9" ht="12.4" hidden="1" customHeight="1">
      <c r="A582" s="13"/>
      <c r="B582" s="1"/>
      <c r="C582" s="36"/>
      <c r="D582" s="261"/>
      <c r="E582" s="262"/>
      <c r="F582" s="41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2"/>
        <v>0</v>
      </c>
      <c r="I582" s="14"/>
    </row>
    <row r="583" spans="1:9" ht="12.4" hidden="1" customHeight="1">
      <c r="A583" s="13"/>
      <c r="B583" s="1"/>
      <c r="C583" s="36"/>
      <c r="D583" s="261"/>
      <c r="E583" s="262"/>
      <c r="F583" s="41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2"/>
        <v>0</v>
      </c>
      <c r="I583" s="14"/>
    </row>
    <row r="584" spans="1:9" ht="12.4" hidden="1" customHeight="1">
      <c r="A584" s="13"/>
      <c r="B584" s="1"/>
      <c r="C584" s="37"/>
      <c r="D584" s="261"/>
      <c r="E584" s="262"/>
      <c r="F584" s="41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2"/>
        <v>0</v>
      </c>
      <c r="I584" s="14"/>
    </row>
    <row r="585" spans="1:9" ht="12" hidden="1" customHeight="1">
      <c r="A585" s="13"/>
      <c r="B585" s="1"/>
      <c r="C585" s="36"/>
      <c r="D585" s="261"/>
      <c r="E585" s="262"/>
      <c r="F585" s="41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2"/>
        <v>0</v>
      </c>
      <c r="I585" s="14"/>
    </row>
    <row r="586" spans="1:9" ht="12.4" hidden="1" customHeight="1">
      <c r="A586" s="13"/>
      <c r="B586" s="1"/>
      <c r="C586" s="36"/>
      <c r="D586" s="261"/>
      <c r="E586" s="262"/>
      <c r="F586" s="41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2"/>
        <v>0</v>
      </c>
      <c r="I586" s="14"/>
    </row>
    <row r="587" spans="1:9" ht="12.4" hidden="1" customHeight="1">
      <c r="A587" s="13"/>
      <c r="B587" s="1"/>
      <c r="C587" s="36"/>
      <c r="D587" s="261"/>
      <c r="E587" s="262"/>
      <c r="F587" s="41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2"/>
        <v>0</v>
      </c>
      <c r="I587" s="14"/>
    </row>
    <row r="588" spans="1:9" ht="12.4" hidden="1" customHeight="1">
      <c r="A588" s="13"/>
      <c r="B588" s="1"/>
      <c r="C588" s="36"/>
      <c r="D588" s="261"/>
      <c r="E588" s="262"/>
      <c r="F588" s="41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2"/>
        <v>0</v>
      </c>
      <c r="I588" s="14"/>
    </row>
    <row r="589" spans="1:9" ht="12.4" hidden="1" customHeight="1">
      <c r="A589" s="13"/>
      <c r="B589" s="1"/>
      <c r="C589" s="36"/>
      <c r="D589" s="261"/>
      <c r="E589" s="262"/>
      <c r="F589" s="41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2"/>
        <v>0</v>
      </c>
      <c r="I589" s="14"/>
    </row>
    <row r="590" spans="1:9" ht="12.4" hidden="1" customHeight="1">
      <c r="A590" s="13"/>
      <c r="B590" s="1"/>
      <c r="C590" s="36"/>
      <c r="D590" s="261"/>
      <c r="E590" s="262"/>
      <c r="F590" s="41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2"/>
        <v>0</v>
      </c>
      <c r="I590" s="14"/>
    </row>
    <row r="591" spans="1:9" ht="12.4" hidden="1" customHeight="1">
      <c r="A591" s="13"/>
      <c r="B591" s="1"/>
      <c r="C591" s="36"/>
      <c r="D591" s="261"/>
      <c r="E591" s="262"/>
      <c r="F591" s="41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2"/>
        <v>0</v>
      </c>
      <c r="I591" s="14"/>
    </row>
    <row r="592" spans="1:9" ht="12.4" hidden="1" customHeight="1">
      <c r="A592" s="13"/>
      <c r="B592" s="1"/>
      <c r="C592" s="36"/>
      <c r="D592" s="261"/>
      <c r="E592" s="262"/>
      <c r="F592" s="41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2"/>
        <v>0</v>
      </c>
      <c r="I592" s="14"/>
    </row>
    <row r="593" spans="1:9" ht="12.4" hidden="1" customHeight="1">
      <c r="A593" s="13"/>
      <c r="B593" s="1"/>
      <c r="C593" s="36"/>
      <c r="D593" s="261"/>
      <c r="E593" s="262"/>
      <c r="F593" s="41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2"/>
        <v>0</v>
      </c>
      <c r="I593" s="14"/>
    </row>
    <row r="594" spans="1:9" ht="12.4" hidden="1" customHeight="1">
      <c r="A594" s="13"/>
      <c r="B594" s="1"/>
      <c r="C594" s="36"/>
      <c r="D594" s="261"/>
      <c r="E594" s="262"/>
      <c r="F594" s="41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2"/>
        <v>0</v>
      </c>
      <c r="I594" s="14"/>
    </row>
    <row r="595" spans="1:9" ht="12.4" hidden="1" customHeight="1">
      <c r="A595" s="13"/>
      <c r="B595" s="1"/>
      <c r="C595" s="36"/>
      <c r="D595" s="261"/>
      <c r="E595" s="262"/>
      <c r="F595" s="41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2"/>
        <v>0</v>
      </c>
      <c r="I595" s="14"/>
    </row>
    <row r="596" spans="1:9" ht="12.4" hidden="1" customHeight="1">
      <c r="A596" s="13"/>
      <c r="B596" s="1"/>
      <c r="C596" s="36"/>
      <c r="D596" s="261"/>
      <c r="E596" s="262"/>
      <c r="F596" s="41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2"/>
        <v>0</v>
      </c>
      <c r="I596" s="14"/>
    </row>
    <row r="597" spans="1:9" ht="12.4" hidden="1" customHeight="1">
      <c r="A597" s="13"/>
      <c r="B597" s="1"/>
      <c r="C597" s="36"/>
      <c r="D597" s="261"/>
      <c r="E597" s="262"/>
      <c r="F597" s="41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2"/>
        <v>0</v>
      </c>
      <c r="I597" s="14"/>
    </row>
    <row r="598" spans="1:9" ht="12.4" hidden="1" customHeight="1">
      <c r="A598" s="13"/>
      <c r="B598" s="1"/>
      <c r="C598" s="36"/>
      <c r="D598" s="261"/>
      <c r="E598" s="262"/>
      <c r="F598" s="41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2"/>
        <v>0</v>
      </c>
      <c r="I598" s="14"/>
    </row>
    <row r="599" spans="1:9" ht="12.4" hidden="1" customHeight="1">
      <c r="A599" s="13"/>
      <c r="B599" s="1"/>
      <c r="C599" s="36"/>
      <c r="D599" s="261"/>
      <c r="E599" s="262"/>
      <c r="F599" s="41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2"/>
        <v>0</v>
      </c>
      <c r="I599" s="14"/>
    </row>
    <row r="600" spans="1:9" ht="12.4" hidden="1" customHeight="1">
      <c r="A600" s="13"/>
      <c r="B600" s="1"/>
      <c r="C600" s="36"/>
      <c r="D600" s="261"/>
      <c r="E600" s="262"/>
      <c r="F600" s="41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2"/>
        <v>0</v>
      </c>
      <c r="I600" s="14"/>
    </row>
    <row r="601" spans="1:9" ht="12.4" hidden="1" customHeight="1">
      <c r="A601" s="13"/>
      <c r="B601" s="1"/>
      <c r="C601" s="36"/>
      <c r="D601" s="261"/>
      <c r="E601" s="262"/>
      <c r="F601" s="41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2"/>
        <v>0</v>
      </c>
      <c r="I601" s="14"/>
    </row>
    <row r="602" spans="1:9" ht="12.4" hidden="1" customHeight="1">
      <c r="A602" s="13"/>
      <c r="B602" s="1"/>
      <c r="C602" s="36"/>
      <c r="D602" s="261"/>
      <c r="E602" s="262"/>
      <c r="F602" s="41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2"/>
        <v>0</v>
      </c>
      <c r="I602" s="14"/>
    </row>
    <row r="603" spans="1:9" ht="12.4" hidden="1" customHeight="1">
      <c r="A603" s="13"/>
      <c r="B603" s="1"/>
      <c r="C603" s="36"/>
      <c r="D603" s="261"/>
      <c r="E603" s="262"/>
      <c r="F603" s="41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2"/>
        <v>0</v>
      </c>
      <c r="I603" s="14"/>
    </row>
    <row r="604" spans="1:9" ht="12.4" hidden="1" customHeight="1">
      <c r="A604" s="13"/>
      <c r="B604" s="1"/>
      <c r="C604" s="36"/>
      <c r="D604" s="261"/>
      <c r="E604" s="262"/>
      <c r="F604" s="41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2"/>
        <v>0</v>
      </c>
      <c r="I604" s="14"/>
    </row>
    <row r="605" spans="1:9" ht="12.4" hidden="1" customHeight="1">
      <c r="A605" s="13"/>
      <c r="B605" s="1"/>
      <c r="C605" s="36"/>
      <c r="D605" s="261"/>
      <c r="E605" s="262"/>
      <c r="F605" s="41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2"/>
        <v>0</v>
      </c>
      <c r="I605" s="14"/>
    </row>
    <row r="606" spans="1:9" ht="12.4" hidden="1" customHeight="1">
      <c r="A606" s="13"/>
      <c r="B606" s="1"/>
      <c r="C606" s="36"/>
      <c r="D606" s="261"/>
      <c r="E606" s="262"/>
      <c r="F606" s="41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2"/>
        <v>0</v>
      </c>
      <c r="I606" s="14"/>
    </row>
    <row r="607" spans="1:9" ht="12.4" hidden="1" customHeight="1">
      <c r="A607" s="13"/>
      <c r="B607" s="1"/>
      <c r="C607" s="36"/>
      <c r="D607" s="261"/>
      <c r="E607" s="262"/>
      <c r="F607" s="41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2"/>
        <v>0</v>
      </c>
      <c r="I607" s="14"/>
    </row>
    <row r="608" spans="1:9" ht="12.4" hidden="1" customHeight="1">
      <c r="A608" s="13"/>
      <c r="B608" s="1"/>
      <c r="C608" s="36"/>
      <c r="D608" s="261"/>
      <c r="E608" s="262"/>
      <c r="F608" s="41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2"/>
        <v>0</v>
      </c>
      <c r="I608" s="14"/>
    </row>
    <row r="609" spans="1:9" ht="12.4" hidden="1" customHeight="1">
      <c r="A609" s="13"/>
      <c r="B609" s="1"/>
      <c r="C609" s="36"/>
      <c r="D609" s="261"/>
      <c r="E609" s="262"/>
      <c r="F609" s="41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2"/>
        <v>0</v>
      </c>
      <c r="I609" s="14"/>
    </row>
    <row r="610" spans="1:9" ht="12.4" hidden="1" customHeight="1">
      <c r="A610" s="13"/>
      <c r="B610" s="1"/>
      <c r="C610" s="36"/>
      <c r="D610" s="261"/>
      <c r="E610" s="262"/>
      <c r="F610" s="41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2"/>
        <v>0</v>
      </c>
      <c r="I610" s="14"/>
    </row>
    <row r="611" spans="1:9" ht="12.4" hidden="1" customHeight="1">
      <c r="A611" s="13"/>
      <c r="B611" s="1"/>
      <c r="C611" s="36"/>
      <c r="D611" s="261"/>
      <c r="E611" s="262"/>
      <c r="F611" s="41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2"/>
        <v>0</v>
      </c>
      <c r="I611" s="14"/>
    </row>
    <row r="612" spans="1:9" ht="12.4" hidden="1" customHeight="1">
      <c r="A612" s="13"/>
      <c r="B612" s="1"/>
      <c r="C612" s="37"/>
      <c r="D612" s="261"/>
      <c r="E612" s="262"/>
      <c r="F612" s="41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6"/>
      <c r="D613" s="261"/>
      <c r="E613" s="262"/>
      <c r="F613" s="41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3">ROUND(IF(ISNUMBER(B613), G613*B613, 0),5)</f>
        <v>0</v>
      </c>
      <c r="I613" s="14"/>
    </row>
    <row r="614" spans="1:9" ht="12.4" hidden="1" customHeight="1">
      <c r="A614" s="13"/>
      <c r="B614" s="1"/>
      <c r="C614" s="36"/>
      <c r="D614" s="261"/>
      <c r="E614" s="262"/>
      <c r="F614" s="41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3"/>
        <v>0</v>
      </c>
      <c r="I614" s="14"/>
    </row>
    <row r="615" spans="1:9" ht="12.4" hidden="1" customHeight="1">
      <c r="A615" s="13"/>
      <c r="B615" s="1"/>
      <c r="C615" s="36"/>
      <c r="D615" s="261"/>
      <c r="E615" s="262"/>
      <c r="F615" s="41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3"/>
        <v>0</v>
      </c>
      <c r="I615" s="14"/>
    </row>
    <row r="616" spans="1:9" ht="12.4" hidden="1" customHeight="1">
      <c r="A616" s="13"/>
      <c r="B616" s="1"/>
      <c r="C616" s="36"/>
      <c r="D616" s="261"/>
      <c r="E616" s="262"/>
      <c r="F616" s="41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3"/>
        <v>0</v>
      </c>
      <c r="I616" s="14"/>
    </row>
    <row r="617" spans="1:9" ht="12.4" hidden="1" customHeight="1">
      <c r="A617" s="13"/>
      <c r="B617" s="1"/>
      <c r="C617" s="36"/>
      <c r="D617" s="261"/>
      <c r="E617" s="262"/>
      <c r="F617" s="41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3"/>
        <v>0</v>
      </c>
      <c r="I617" s="14"/>
    </row>
    <row r="618" spans="1:9" ht="12.4" hidden="1" customHeight="1">
      <c r="A618" s="13"/>
      <c r="B618" s="1"/>
      <c r="C618" s="36"/>
      <c r="D618" s="261"/>
      <c r="E618" s="262"/>
      <c r="F618" s="41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3"/>
        <v>0</v>
      </c>
      <c r="I618" s="14"/>
    </row>
    <row r="619" spans="1:9" ht="12.4" hidden="1" customHeight="1">
      <c r="A619" s="13"/>
      <c r="B619" s="1"/>
      <c r="C619" s="36"/>
      <c r="D619" s="261"/>
      <c r="E619" s="262"/>
      <c r="F619" s="41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3"/>
        <v>0</v>
      </c>
      <c r="I619" s="14"/>
    </row>
    <row r="620" spans="1:9" ht="12.4" hidden="1" customHeight="1">
      <c r="A620" s="13"/>
      <c r="B620" s="1"/>
      <c r="C620" s="36"/>
      <c r="D620" s="261"/>
      <c r="E620" s="262"/>
      <c r="F620" s="41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3"/>
        <v>0</v>
      </c>
      <c r="I620" s="14"/>
    </row>
    <row r="621" spans="1:9" ht="12.4" hidden="1" customHeight="1">
      <c r="A621" s="13"/>
      <c r="B621" s="1"/>
      <c r="C621" s="36"/>
      <c r="D621" s="261"/>
      <c r="E621" s="262"/>
      <c r="F621" s="41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3"/>
        <v>0</v>
      </c>
      <c r="I621" s="14"/>
    </row>
    <row r="622" spans="1:9" ht="12.4" hidden="1" customHeight="1">
      <c r="A622" s="13"/>
      <c r="B622" s="1"/>
      <c r="C622" s="36"/>
      <c r="D622" s="261"/>
      <c r="E622" s="262"/>
      <c r="F622" s="41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3"/>
        <v>0</v>
      </c>
      <c r="I622" s="14"/>
    </row>
    <row r="623" spans="1:9" ht="12.4" hidden="1" customHeight="1">
      <c r="A623" s="13"/>
      <c r="B623" s="1"/>
      <c r="C623" s="36"/>
      <c r="D623" s="261"/>
      <c r="E623" s="262"/>
      <c r="F623" s="41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3"/>
        <v>0</v>
      </c>
      <c r="I623" s="14"/>
    </row>
    <row r="624" spans="1:9" ht="12.4" hidden="1" customHeight="1">
      <c r="A624" s="13"/>
      <c r="B624" s="1"/>
      <c r="C624" s="36"/>
      <c r="D624" s="261"/>
      <c r="E624" s="262"/>
      <c r="F624" s="41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3"/>
        <v>0</v>
      </c>
      <c r="I624" s="14"/>
    </row>
    <row r="625" spans="1:9" ht="12.4" hidden="1" customHeight="1">
      <c r="A625" s="13"/>
      <c r="B625" s="1"/>
      <c r="C625" s="36"/>
      <c r="D625" s="261"/>
      <c r="E625" s="262"/>
      <c r="F625" s="41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3"/>
        <v>0</v>
      </c>
      <c r="I625" s="14"/>
    </row>
    <row r="626" spans="1:9" ht="12.4" hidden="1" customHeight="1">
      <c r="A626" s="13"/>
      <c r="B626" s="1"/>
      <c r="C626" s="36"/>
      <c r="D626" s="261"/>
      <c r="E626" s="262"/>
      <c r="F626" s="41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3"/>
        <v>0</v>
      </c>
      <c r="I626" s="14"/>
    </row>
    <row r="627" spans="1:9" ht="12.4" hidden="1" customHeight="1">
      <c r="A627" s="13"/>
      <c r="B627" s="1"/>
      <c r="C627" s="36"/>
      <c r="D627" s="261"/>
      <c r="E627" s="262"/>
      <c r="F627" s="41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3"/>
        <v>0</v>
      </c>
      <c r="I627" s="14"/>
    </row>
    <row r="628" spans="1:9" ht="12.4" hidden="1" customHeight="1">
      <c r="A628" s="13"/>
      <c r="B628" s="1"/>
      <c r="C628" s="37"/>
      <c r="D628" s="261"/>
      <c r="E628" s="262"/>
      <c r="F628" s="41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3"/>
        <v>0</v>
      </c>
      <c r="I628" s="14"/>
    </row>
    <row r="629" spans="1:9" ht="12.4" hidden="1" customHeight="1">
      <c r="A629" s="13"/>
      <c r="B629" s="1"/>
      <c r="C629" s="37"/>
      <c r="D629" s="261"/>
      <c r="E629" s="262"/>
      <c r="F629" s="41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3"/>
        <v>0</v>
      </c>
      <c r="I629" s="14"/>
    </row>
    <row r="630" spans="1:9" ht="12.4" hidden="1" customHeight="1">
      <c r="A630" s="13"/>
      <c r="B630" s="1"/>
      <c r="C630" s="36"/>
      <c r="D630" s="261"/>
      <c r="E630" s="262"/>
      <c r="F630" s="41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3"/>
        <v>0</v>
      </c>
      <c r="I630" s="14"/>
    </row>
    <row r="631" spans="1:9" ht="12.4" hidden="1" customHeight="1">
      <c r="A631" s="13"/>
      <c r="B631" s="1"/>
      <c r="C631" s="36"/>
      <c r="D631" s="261"/>
      <c r="E631" s="262"/>
      <c r="F631" s="41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3"/>
        <v>0</v>
      </c>
      <c r="I631" s="14"/>
    </row>
    <row r="632" spans="1:9" ht="12.4" hidden="1" customHeight="1">
      <c r="A632" s="13"/>
      <c r="B632" s="1"/>
      <c r="C632" s="36"/>
      <c r="D632" s="261"/>
      <c r="E632" s="262"/>
      <c r="F632" s="41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3"/>
        <v>0</v>
      </c>
      <c r="I632" s="14"/>
    </row>
    <row r="633" spans="1:9" ht="12.4" hidden="1" customHeight="1">
      <c r="A633" s="13"/>
      <c r="B633" s="1"/>
      <c r="C633" s="36"/>
      <c r="D633" s="261"/>
      <c r="E633" s="262"/>
      <c r="F633" s="41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3"/>
        <v>0</v>
      </c>
      <c r="I633" s="14"/>
    </row>
    <row r="634" spans="1:9" ht="12.4" hidden="1" customHeight="1">
      <c r="A634" s="13"/>
      <c r="B634" s="1"/>
      <c r="C634" s="36"/>
      <c r="D634" s="261"/>
      <c r="E634" s="262"/>
      <c r="F634" s="41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3"/>
        <v>0</v>
      </c>
      <c r="I634" s="14"/>
    </row>
    <row r="635" spans="1:9" ht="12.4" hidden="1" customHeight="1">
      <c r="A635" s="13"/>
      <c r="B635" s="1"/>
      <c r="C635" s="36"/>
      <c r="D635" s="261"/>
      <c r="E635" s="262"/>
      <c r="F635" s="41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3"/>
        <v>0</v>
      </c>
      <c r="I635" s="14"/>
    </row>
    <row r="636" spans="1:9" ht="12.4" hidden="1" customHeight="1">
      <c r="A636" s="13"/>
      <c r="B636" s="1"/>
      <c r="C636" s="36"/>
      <c r="D636" s="261"/>
      <c r="E636" s="262"/>
      <c r="F636" s="41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3"/>
        <v>0</v>
      </c>
      <c r="I636" s="14"/>
    </row>
    <row r="637" spans="1:9" ht="12.4" hidden="1" customHeight="1">
      <c r="A637" s="13"/>
      <c r="B637" s="1"/>
      <c r="C637" s="36"/>
      <c r="D637" s="261"/>
      <c r="E637" s="262"/>
      <c r="F637" s="41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3"/>
        <v>0</v>
      </c>
      <c r="I637" s="14"/>
    </row>
    <row r="638" spans="1:9" ht="12.4" hidden="1" customHeight="1">
      <c r="A638" s="13"/>
      <c r="B638" s="1"/>
      <c r="C638" s="36"/>
      <c r="D638" s="261"/>
      <c r="E638" s="262"/>
      <c r="F638" s="41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3"/>
        <v>0</v>
      </c>
      <c r="I638" s="14"/>
    </row>
    <row r="639" spans="1:9" ht="12.4" hidden="1" customHeight="1">
      <c r="A639" s="13"/>
      <c r="B639" s="1"/>
      <c r="C639" s="36"/>
      <c r="D639" s="261"/>
      <c r="E639" s="262"/>
      <c r="F639" s="41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3"/>
        <v>0</v>
      </c>
      <c r="I639" s="14"/>
    </row>
    <row r="640" spans="1:9" ht="12.4" hidden="1" customHeight="1">
      <c r="A640" s="13"/>
      <c r="B640" s="1"/>
      <c r="C640" s="37"/>
      <c r="D640" s="261"/>
      <c r="E640" s="262"/>
      <c r="F640" s="41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3"/>
        <v>0</v>
      </c>
      <c r="I640" s="14"/>
    </row>
    <row r="641" spans="1:9" ht="12" hidden="1" customHeight="1">
      <c r="A641" s="13"/>
      <c r="B641" s="1"/>
      <c r="C641" s="36"/>
      <c r="D641" s="261"/>
      <c r="E641" s="262"/>
      <c r="F641" s="41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3"/>
        <v>0</v>
      </c>
      <c r="I641" s="14"/>
    </row>
    <row r="642" spans="1:9" ht="12.4" hidden="1" customHeight="1">
      <c r="A642" s="13"/>
      <c r="B642" s="1"/>
      <c r="C642" s="36"/>
      <c r="D642" s="261"/>
      <c r="E642" s="262"/>
      <c r="F642" s="41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3"/>
        <v>0</v>
      </c>
      <c r="I642" s="14"/>
    </row>
    <row r="643" spans="1:9" ht="12.4" hidden="1" customHeight="1">
      <c r="A643" s="13"/>
      <c r="B643" s="1"/>
      <c r="C643" s="36"/>
      <c r="D643" s="261"/>
      <c r="E643" s="262"/>
      <c r="F643" s="41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3"/>
        <v>0</v>
      </c>
      <c r="I643" s="14"/>
    </row>
    <row r="644" spans="1:9" ht="12.4" hidden="1" customHeight="1">
      <c r="A644" s="13"/>
      <c r="B644" s="1"/>
      <c r="C644" s="36"/>
      <c r="D644" s="261"/>
      <c r="E644" s="262"/>
      <c r="F644" s="41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3"/>
        <v>0</v>
      </c>
      <c r="I644" s="14"/>
    </row>
    <row r="645" spans="1:9" ht="12.4" hidden="1" customHeight="1">
      <c r="A645" s="13"/>
      <c r="B645" s="1"/>
      <c r="C645" s="36"/>
      <c r="D645" s="261"/>
      <c r="E645" s="262"/>
      <c r="F645" s="41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3"/>
        <v>0</v>
      </c>
      <c r="I645" s="14"/>
    </row>
    <row r="646" spans="1:9" ht="12.4" hidden="1" customHeight="1">
      <c r="A646" s="13"/>
      <c r="B646" s="1"/>
      <c r="C646" s="36"/>
      <c r="D646" s="261"/>
      <c r="E646" s="262"/>
      <c r="F646" s="41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3"/>
        <v>0</v>
      </c>
      <c r="I646" s="14"/>
    </row>
    <row r="647" spans="1:9" ht="12.4" hidden="1" customHeight="1">
      <c r="A647" s="13"/>
      <c r="B647" s="1"/>
      <c r="C647" s="36"/>
      <c r="D647" s="261"/>
      <c r="E647" s="262"/>
      <c r="F647" s="41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3"/>
        <v>0</v>
      </c>
      <c r="I647" s="14"/>
    </row>
    <row r="648" spans="1:9" ht="12.4" hidden="1" customHeight="1">
      <c r="A648" s="13"/>
      <c r="B648" s="1"/>
      <c r="C648" s="36"/>
      <c r="D648" s="261"/>
      <c r="E648" s="262"/>
      <c r="F648" s="41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3"/>
        <v>0</v>
      </c>
      <c r="I648" s="14"/>
    </row>
    <row r="649" spans="1:9" ht="12.4" hidden="1" customHeight="1">
      <c r="A649" s="13"/>
      <c r="B649" s="1"/>
      <c r="C649" s="36"/>
      <c r="D649" s="261"/>
      <c r="E649" s="262"/>
      <c r="F649" s="41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3"/>
        <v>0</v>
      </c>
      <c r="I649" s="14"/>
    </row>
    <row r="650" spans="1:9" ht="12.4" hidden="1" customHeight="1">
      <c r="A650" s="13"/>
      <c r="B650" s="1"/>
      <c r="C650" s="36"/>
      <c r="D650" s="261"/>
      <c r="E650" s="262"/>
      <c r="F650" s="41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3"/>
        <v>0</v>
      </c>
      <c r="I650" s="14"/>
    </row>
    <row r="651" spans="1:9" ht="12.4" hidden="1" customHeight="1">
      <c r="A651" s="13"/>
      <c r="B651" s="1"/>
      <c r="C651" s="36"/>
      <c r="D651" s="261"/>
      <c r="E651" s="262"/>
      <c r="F651" s="41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3"/>
        <v>0</v>
      </c>
      <c r="I651" s="14"/>
    </row>
    <row r="652" spans="1:9" ht="12.4" hidden="1" customHeight="1">
      <c r="A652" s="13"/>
      <c r="B652" s="1"/>
      <c r="C652" s="36"/>
      <c r="D652" s="261"/>
      <c r="E652" s="262"/>
      <c r="F652" s="41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3"/>
        <v>0</v>
      </c>
      <c r="I652" s="14"/>
    </row>
    <row r="653" spans="1:9" ht="12.4" hidden="1" customHeight="1">
      <c r="A653" s="13"/>
      <c r="B653" s="1"/>
      <c r="C653" s="36"/>
      <c r="D653" s="261"/>
      <c r="E653" s="262"/>
      <c r="F653" s="41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3"/>
        <v>0</v>
      </c>
      <c r="I653" s="14"/>
    </row>
    <row r="654" spans="1:9" ht="12.4" hidden="1" customHeight="1">
      <c r="A654" s="13"/>
      <c r="B654" s="1"/>
      <c r="C654" s="36"/>
      <c r="D654" s="261"/>
      <c r="E654" s="262"/>
      <c r="F654" s="41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3"/>
        <v>0</v>
      </c>
      <c r="I654" s="14"/>
    </row>
    <row r="655" spans="1:9" ht="12.4" hidden="1" customHeight="1">
      <c r="A655" s="13"/>
      <c r="B655" s="1"/>
      <c r="C655" s="36"/>
      <c r="D655" s="261"/>
      <c r="E655" s="262"/>
      <c r="F655" s="41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3"/>
        <v>0</v>
      </c>
      <c r="I655" s="14"/>
    </row>
    <row r="656" spans="1:9" ht="12.4" hidden="1" customHeight="1">
      <c r="A656" s="13"/>
      <c r="B656" s="1"/>
      <c r="C656" s="36"/>
      <c r="D656" s="261"/>
      <c r="E656" s="262"/>
      <c r="F656" s="41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3"/>
        <v>0</v>
      </c>
      <c r="I656" s="14"/>
    </row>
    <row r="657" spans="1:9" ht="12.4" hidden="1" customHeight="1">
      <c r="A657" s="13"/>
      <c r="B657" s="1"/>
      <c r="C657" s="36"/>
      <c r="D657" s="261"/>
      <c r="E657" s="262"/>
      <c r="F657" s="41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3"/>
        <v>0</v>
      </c>
      <c r="I657" s="14"/>
    </row>
    <row r="658" spans="1:9" ht="12.4" hidden="1" customHeight="1">
      <c r="A658" s="13"/>
      <c r="B658" s="1"/>
      <c r="C658" s="36"/>
      <c r="D658" s="261"/>
      <c r="E658" s="262"/>
      <c r="F658" s="41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3"/>
        <v>0</v>
      </c>
      <c r="I658" s="14"/>
    </row>
    <row r="659" spans="1:9" ht="12.4" hidden="1" customHeight="1">
      <c r="A659" s="13"/>
      <c r="B659" s="1"/>
      <c r="C659" s="36"/>
      <c r="D659" s="261"/>
      <c r="E659" s="262"/>
      <c r="F659" s="41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3"/>
        <v>0</v>
      </c>
      <c r="I659" s="14"/>
    </row>
    <row r="660" spans="1:9" ht="12.4" hidden="1" customHeight="1">
      <c r="A660" s="13"/>
      <c r="B660" s="1"/>
      <c r="C660" s="36"/>
      <c r="D660" s="261"/>
      <c r="E660" s="262"/>
      <c r="F660" s="41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3"/>
        <v>0</v>
      </c>
      <c r="I660" s="14"/>
    </row>
    <row r="661" spans="1:9" ht="12.4" hidden="1" customHeight="1">
      <c r="A661" s="13"/>
      <c r="B661" s="1"/>
      <c r="C661" s="36"/>
      <c r="D661" s="261"/>
      <c r="E661" s="262"/>
      <c r="F661" s="41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3"/>
        <v>0</v>
      </c>
      <c r="I661" s="14"/>
    </row>
    <row r="662" spans="1:9" ht="12.4" hidden="1" customHeight="1">
      <c r="A662" s="13"/>
      <c r="B662" s="1"/>
      <c r="C662" s="36"/>
      <c r="D662" s="261"/>
      <c r="E662" s="262"/>
      <c r="F662" s="41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3"/>
        <v>0</v>
      </c>
      <c r="I662" s="14"/>
    </row>
    <row r="663" spans="1:9" ht="12.4" hidden="1" customHeight="1">
      <c r="A663" s="13"/>
      <c r="B663" s="1"/>
      <c r="C663" s="36"/>
      <c r="D663" s="261"/>
      <c r="E663" s="262"/>
      <c r="F663" s="41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3"/>
        <v>0</v>
      </c>
      <c r="I663" s="14"/>
    </row>
    <row r="664" spans="1:9" ht="12.4" hidden="1" customHeight="1">
      <c r="A664" s="13"/>
      <c r="B664" s="1"/>
      <c r="C664" s="36"/>
      <c r="D664" s="261"/>
      <c r="E664" s="262"/>
      <c r="F664" s="41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3"/>
        <v>0</v>
      </c>
      <c r="I664" s="14"/>
    </row>
    <row r="665" spans="1:9" ht="12.4" hidden="1" customHeight="1">
      <c r="A665" s="13"/>
      <c r="B665" s="1"/>
      <c r="C665" s="36"/>
      <c r="D665" s="261"/>
      <c r="E665" s="262"/>
      <c r="F665" s="41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3"/>
        <v>0</v>
      </c>
      <c r="I665" s="14"/>
    </row>
    <row r="666" spans="1:9" ht="12.4" hidden="1" customHeight="1">
      <c r="A666" s="13"/>
      <c r="B666" s="1"/>
      <c r="C666" s="36"/>
      <c r="D666" s="261"/>
      <c r="E666" s="262"/>
      <c r="F666" s="41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3"/>
        <v>0</v>
      </c>
      <c r="I666" s="14"/>
    </row>
    <row r="667" spans="1:9" ht="12.4" hidden="1" customHeight="1">
      <c r="A667" s="13"/>
      <c r="B667" s="1"/>
      <c r="C667" s="36"/>
      <c r="D667" s="261"/>
      <c r="E667" s="262"/>
      <c r="F667" s="41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3"/>
        <v>0</v>
      </c>
      <c r="I667" s="14"/>
    </row>
    <row r="668" spans="1:9" ht="12.4" hidden="1" customHeight="1">
      <c r="A668" s="13"/>
      <c r="B668" s="1"/>
      <c r="C668" s="37"/>
      <c r="D668" s="261"/>
      <c r="E668" s="262"/>
      <c r="F668" s="41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6"/>
      <c r="D669" s="261"/>
      <c r="E669" s="262"/>
      <c r="F669" s="41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4">ROUND(IF(ISNUMBER(B669), G669*B669, 0),5)</f>
        <v>0</v>
      </c>
      <c r="I669" s="14"/>
    </row>
    <row r="670" spans="1:9" ht="12.4" hidden="1" customHeight="1">
      <c r="A670" s="13"/>
      <c r="B670" s="1"/>
      <c r="C670" s="36"/>
      <c r="D670" s="261"/>
      <c r="E670" s="262"/>
      <c r="F670" s="41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4"/>
        <v>0</v>
      </c>
      <c r="I670" s="14"/>
    </row>
    <row r="671" spans="1:9" ht="12.4" hidden="1" customHeight="1">
      <c r="A671" s="13"/>
      <c r="B671" s="1"/>
      <c r="C671" s="36"/>
      <c r="D671" s="261"/>
      <c r="E671" s="262"/>
      <c r="F671" s="41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4"/>
        <v>0</v>
      </c>
      <c r="I671" s="14"/>
    </row>
    <row r="672" spans="1:9" ht="12.4" hidden="1" customHeight="1">
      <c r="A672" s="13"/>
      <c r="B672" s="1"/>
      <c r="C672" s="36"/>
      <c r="D672" s="261"/>
      <c r="E672" s="262"/>
      <c r="F672" s="41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4"/>
        <v>0</v>
      </c>
      <c r="I672" s="14"/>
    </row>
    <row r="673" spans="1:9" ht="12.4" hidden="1" customHeight="1">
      <c r="A673" s="13"/>
      <c r="B673" s="1"/>
      <c r="C673" s="36"/>
      <c r="D673" s="261"/>
      <c r="E673" s="262"/>
      <c r="F673" s="41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4"/>
        <v>0</v>
      </c>
      <c r="I673" s="14"/>
    </row>
    <row r="674" spans="1:9" ht="12.4" hidden="1" customHeight="1">
      <c r="A674" s="13"/>
      <c r="B674" s="1"/>
      <c r="C674" s="36"/>
      <c r="D674" s="261"/>
      <c r="E674" s="262"/>
      <c r="F674" s="41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4"/>
        <v>0</v>
      </c>
      <c r="I674" s="14"/>
    </row>
    <row r="675" spans="1:9" ht="12.4" hidden="1" customHeight="1">
      <c r="A675" s="13"/>
      <c r="B675" s="1"/>
      <c r="C675" s="36"/>
      <c r="D675" s="261"/>
      <c r="E675" s="262"/>
      <c r="F675" s="41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4"/>
        <v>0</v>
      </c>
      <c r="I675" s="14"/>
    </row>
    <row r="676" spans="1:9" ht="12.4" hidden="1" customHeight="1">
      <c r="A676" s="13"/>
      <c r="B676" s="1"/>
      <c r="C676" s="36"/>
      <c r="D676" s="261"/>
      <c r="E676" s="262"/>
      <c r="F676" s="41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4"/>
        <v>0</v>
      </c>
      <c r="I676" s="14"/>
    </row>
    <row r="677" spans="1:9" ht="12.4" hidden="1" customHeight="1">
      <c r="A677" s="13"/>
      <c r="B677" s="1"/>
      <c r="C677" s="36"/>
      <c r="D677" s="261"/>
      <c r="E677" s="262"/>
      <c r="F677" s="41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4"/>
        <v>0</v>
      </c>
      <c r="I677" s="14"/>
    </row>
    <row r="678" spans="1:9" ht="12.4" hidden="1" customHeight="1">
      <c r="A678" s="13"/>
      <c r="B678" s="1"/>
      <c r="C678" s="36"/>
      <c r="D678" s="261"/>
      <c r="E678" s="262"/>
      <c r="F678" s="41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4"/>
        <v>0</v>
      </c>
      <c r="I678" s="14"/>
    </row>
    <row r="679" spans="1:9" ht="12.4" hidden="1" customHeight="1">
      <c r="A679" s="13"/>
      <c r="B679" s="1"/>
      <c r="C679" s="36"/>
      <c r="D679" s="261"/>
      <c r="E679" s="262"/>
      <c r="F679" s="41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4"/>
        <v>0</v>
      </c>
      <c r="I679" s="14"/>
    </row>
    <row r="680" spans="1:9" ht="12.4" hidden="1" customHeight="1">
      <c r="A680" s="13"/>
      <c r="B680" s="1"/>
      <c r="C680" s="36"/>
      <c r="D680" s="261"/>
      <c r="E680" s="262"/>
      <c r="F680" s="41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4"/>
        <v>0</v>
      </c>
      <c r="I680" s="14"/>
    </row>
    <row r="681" spans="1:9" ht="12.4" hidden="1" customHeight="1">
      <c r="A681" s="13"/>
      <c r="B681" s="1"/>
      <c r="C681" s="36"/>
      <c r="D681" s="261"/>
      <c r="E681" s="262"/>
      <c r="F681" s="41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4"/>
        <v>0</v>
      </c>
      <c r="I681" s="14"/>
    </row>
    <row r="682" spans="1:9" ht="12.4" hidden="1" customHeight="1">
      <c r="A682" s="13"/>
      <c r="B682" s="1"/>
      <c r="C682" s="36"/>
      <c r="D682" s="261"/>
      <c r="E682" s="262"/>
      <c r="F682" s="41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4"/>
        <v>0</v>
      </c>
      <c r="I682" s="14"/>
    </row>
    <row r="683" spans="1:9" ht="12.4" hidden="1" customHeight="1">
      <c r="A683" s="13"/>
      <c r="B683" s="1"/>
      <c r="C683" s="36"/>
      <c r="D683" s="261"/>
      <c r="E683" s="262"/>
      <c r="F683" s="41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4"/>
        <v>0</v>
      </c>
      <c r="I683" s="14"/>
    </row>
    <row r="684" spans="1:9" ht="12.4" hidden="1" customHeight="1">
      <c r="A684" s="13"/>
      <c r="B684" s="1"/>
      <c r="C684" s="36"/>
      <c r="D684" s="261"/>
      <c r="E684" s="262"/>
      <c r="F684" s="41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4"/>
        <v>0</v>
      </c>
      <c r="I684" s="14"/>
    </row>
    <row r="685" spans="1:9" ht="12.4" hidden="1" customHeight="1">
      <c r="A685" s="13"/>
      <c r="B685" s="1"/>
      <c r="C685" s="36"/>
      <c r="D685" s="261"/>
      <c r="E685" s="262"/>
      <c r="F685" s="41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4"/>
        <v>0</v>
      </c>
      <c r="I685" s="14"/>
    </row>
    <row r="686" spans="1:9" ht="12.4" hidden="1" customHeight="1">
      <c r="A686" s="13"/>
      <c r="B686" s="1"/>
      <c r="C686" s="36"/>
      <c r="D686" s="261"/>
      <c r="E686" s="262"/>
      <c r="F686" s="41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4"/>
        <v>0</v>
      </c>
      <c r="I686" s="14"/>
    </row>
    <row r="687" spans="1:9" ht="12.4" hidden="1" customHeight="1">
      <c r="A687" s="13"/>
      <c r="B687" s="1"/>
      <c r="C687" s="36"/>
      <c r="D687" s="261"/>
      <c r="E687" s="262"/>
      <c r="F687" s="41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4"/>
        <v>0</v>
      </c>
      <c r="I687" s="14"/>
    </row>
    <row r="688" spans="1:9" ht="12.4" hidden="1" customHeight="1">
      <c r="A688" s="13"/>
      <c r="B688" s="1"/>
      <c r="C688" s="36"/>
      <c r="D688" s="261"/>
      <c r="E688" s="262"/>
      <c r="F688" s="41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4"/>
        <v>0</v>
      </c>
      <c r="I688" s="14"/>
    </row>
    <row r="689" spans="1:9" ht="12.4" hidden="1" customHeight="1">
      <c r="A689" s="13"/>
      <c r="B689" s="1"/>
      <c r="C689" s="36"/>
      <c r="D689" s="261"/>
      <c r="E689" s="262"/>
      <c r="F689" s="41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4"/>
        <v>0</v>
      </c>
      <c r="I689" s="14"/>
    </row>
    <row r="690" spans="1:9" ht="12.4" hidden="1" customHeight="1">
      <c r="A690" s="13"/>
      <c r="B690" s="1"/>
      <c r="C690" s="36"/>
      <c r="D690" s="261"/>
      <c r="E690" s="262"/>
      <c r="F690" s="41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4"/>
        <v>0</v>
      </c>
      <c r="I690" s="14"/>
    </row>
    <row r="691" spans="1:9" ht="12.4" hidden="1" customHeight="1">
      <c r="A691" s="13"/>
      <c r="B691" s="1"/>
      <c r="C691" s="36"/>
      <c r="D691" s="261"/>
      <c r="E691" s="262"/>
      <c r="F691" s="41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4"/>
        <v>0</v>
      </c>
      <c r="I691" s="14"/>
    </row>
    <row r="692" spans="1:9" ht="12.4" hidden="1" customHeight="1">
      <c r="A692" s="13"/>
      <c r="B692" s="1"/>
      <c r="C692" s="37"/>
      <c r="D692" s="261"/>
      <c r="E692" s="262"/>
      <c r="F692" s="41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4"/>
        <v>0</v>
      </c>
      <c r="I692" s="14"/>
    </row>
    <row r="693" spans="1:9" ht="12" hidden="1" customHeight="1">
      <c r="A693" s="13"/>
      <c r="B693" s="1"/>
      <c r="C693" s="36"/>
      <c r="D693" s="261"/>
      <c r="E693" s="262"/>
      <c r="F693" s="41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4"/>
        <v>0</v>
      </c>
      <c r="I693" s="14"/>
    </row>
    <row r="694" spans="1:9" ht="12.4" hidden="1" customHeight="1">
      <c r="A694" s="13"/>
      <c r="B694" s="1"/>
      <c r="C694" s="36"/>
      <c r="D694" s="261"/>
      <c r="E694" s="262"/>
      <c r="F694" s="41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4"/>
        <v>0</v>
      </c>
      <c r="I694" s="14"/>
    </row>
    <row r="695" spans="1:9" ht="12.4" hidden="1" customHeight="1">
      <c r="A695" s="13"/>
      <c r="B695" s="1"/>
      <c r="C695" s="36"/>
      <c r="D695" s="261"/>
      <c r="E695" s="262"/>
      <c r="F695" s="41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4"/>
        <v>0</v>
      </c>
      <c r="I695" s="14"/>
    </row>
    <row r="696" spans="1:9" ht="12.4" hidden="1" customHeight="1">
      <c r="A696" s="13"/>
      <c r="B696" s="1"/>
      <c r="C696" s="36"/>
      <c r="D696" s="261"/>
      <c r="E696" s="262"/>
      <c r="F696" s="41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4"/>
        <v>0</v>
      </c>
      <c r="I696" s="14"/>
    </row>
    <row r="697" spans="1:9" ht="12.4" hidden="1" customHeight="1">
      <c r="A697" s="13"/>
      <c r="B697" s="1"/>
      <c r="C697" s="36"/>
      <c r="D697" s="261"/>
      <c r="E697" s="262"/>
      <c r="F697" s="41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4"/>
        <v>0</v>
      </c>
      <c r="I697" s="14"/>
    </row>
    <row r="698" spans="1:9" ht="12.4" hidden="1" customHeight="1">
      <c r="A698" s="13"/>
      <c r="B698" s="1"/>
      <c r="C698" s="36"/>
      <c r="D698" s="261"/>
      <c r="E698" s="262"/>
      <c r="F698" s="41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4"/>
        <v>0</v>
      </c>
      <c r="I698" s="14"/>
    </row>
    <row r="699" spans="1:9" ht="12.4" hidden="1" customHeight="1">
      <c r="A699" s="13"/>
      <c r="B699" s="1"/>
      <c r="C699" s="36"/>
      <c r="D699" s="261"/>
      <c r="E699" s="262"/>
      <c r="F699" s="41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4"/>
        <v>0</v>
      </c>
      <c r="I699" s="14"/>
    </row>
    <row r="700" spans="1:9" ht="12.4" hidden="1" customHeight="1">
      <c r="A700" s="13"/>
      <c r="B700" s="1"/>
      <c r="C700" s="36"/>
      <c r="D700" s="261"/>
      <c r="E700" s="262"/>
      <c r="F700" s="41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4"/>
        <v>0</v>
      </c>
      <c r="I700" s="14"/>
    </row>
    <row r="701" spans="1:9" ht="12.4" hidden="1" customHeight="1">
      <c r="A701" s="13"/>
      <c r="B701" s="1"/>
      <c r="C701" s="36"/>
      <c r="D701" s="261"/>
      <c r="E701" s="262"/>
      <c r="F701" s="41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4"/>
        <v>0</v>
      </c>
      <c r="I701" s="14"/>
    </row>
    <row r="702" spans="1:9" ht="12.4" hidden="1" customHeight="1">
      <c r="A702" s="13"/>
      <c r="B702" s="1"/>
      <c r="C702" s="36"/>
      <c r="D702" s="261"/>
      <c r="E702" s="262"/>
      <c r="F702" s="41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4"/>
        <v>0</v>
      </c>
      <c r="I702" s="14"/>
    </row>
    <row r="703" spans="1:9" ht="12.4" hidden="1" customHeight="1">
      <c r="A703" s="13"/>
      <c r="B703" s="1"/>
      <c r="C703" s="36"/>
      <c r="D703" s="261"/>
      <c r="E703" s="262"/>
      <c r="F703" s="41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4"/>
        <v>0</v>
      </c>
      <c r="I703" s="14"/>
    </row>
    <row r="704" spans="1:9" ht="12.4" hidden="1" customHeight="1">
      <c r="A704" s="13"/>
      <c r="B704" s="1"/>
      <c r="C704" s="36"/>
      <c r="D704" s="261"/>
      <c r="E704" s="262"/>
      <c r="F704" s="41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4"/>
        <v>0</v>
      </c>
      <c r="I704" s="14"/>
    </row>
    <row r="705" spans="1:9" ht="12.4" hidden="1" customHeight="1">
      <c r="A705" s="13"/>
      <c r="B705" s="1"/>
      <c r="C705" s="36"/>
      <c r="D705" s="261"/>
      <c r="E705" s="262"/>
      <c r="F705" s="41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4"/>
        <v>0</v>
      </c>
      <c r="I705" s="14"/>
    </row>
    <row r="706" spans="1:9" ht="12.4" hidden="1" customHeight="1">
      <c r="A706" s="13"/>
      <c r="B706" s="1"/>
      <c r="C706" s="36"/>
      <c r="D706" s="261"/>
      <c r="E706" s="262"/>
      <c r="F706" s="41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4"/>
        <v>0</v>
      </c>
      <c r="I706" s="14"/>
    </row>
    <row r="707" spans="1:9" ht="12.4" hidden="1" customHeight="1">
      <c r="A707" s="13"/>
      <c r="B707" s="1"/>
      <c r="C707" s="36"/>
      <c r="D707" s="261"/>
      <c r="E707" s="262"/>
      <c r="F707" s="41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4"/>
        <v>0</v>
      </c>
      <c r="I707" s="14"/>
    </row>
    <row r="708" spans="1:9" ht="12.4" hidden="1" customHeight="1">
      <c r="A708" s="13"/>
      <c r="B708" s="1"/>
      <c r="C708" s="36"/>
      <c r="D708" s="261"/>
      <c r="E708" s="262"/>
      <c r="F708" s="41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4"/>
        <v>0</v>
      </c>
      <c r="I708" s="14"/>
    </row>
    <row r="709" spans="1:9" ht="12.4" hidden="1" customHeight="1">
      <c r="A709" s="13"/>
      <c r="B709" s="1"/>
      <c r="C709" s="36"/>
      <c r="D709" s="261"/>
      <c r="E709" s="262"/>
      <c r="F709" s="41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4"/>
        <v>0</v>
      </c>
      <c r="I709" s="14"/>
    </row>
    <row r="710" spans="1:9" ht="12.4" hidden="1" customHeight="1">
      <c r="A710" s="13"/>
      <c r="B710" s="1"/>
      <c r="C710" s="36"/>
      <c r="D710" s="261"/>
      <c r="E710" s="262"/>
      <c r="F710" s="41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4"/>
        <v>0</v>
      </c>
      <c r="I710" s="14"/>
    </row>
    <row r="711" spans="1:9" ht="12.4" hidden="1" customHeight="1">
      <c r="A711" s="13"/>
      <c r="B711" s="1"/>
      <c r="C711" s="36"/>
      <c r="D711" s="261"/>
      <c r="E711" s="262"/>
      <c r="F711" s="41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4"/>
        <v>0</v>
      </c>
      <c r="I711" s="14"/>
    </row>
    <row r="712" spans="1:9" ht="12.4" hidden="1" customHeight="1">
      <c r="A712" s="13"/>
      <c r="B712" s="1"/>
      <c r="C712" s="36"/>
      <c r="D712" s="261"/>
      <c r="E712" s="262"/>
      <c r="F712" s="41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4"/>
        <v>0</v>
      </c>
      <c r="I712" s="14"/>
    </row>
    <row r="713" spans="1:9" ht="12.4" hidden="1" customHeight="1">
      <c r="A713" s="13"/>
      <c r="B713" s="1"/>
      <c r="C713" s="36"/>
      <c r="D713" s="261"/>
      <c r="E713" s="262"/>
      <c r="F713" s="41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4"/>
        <v>0</v>
      </c>
      <c r="I713" s="14"/>
    </row>
    <row r="714" spans="1:9" ht="12.4" hidden="1" customHeight="1">
      <c r="A714" s="13"/>
      <c r="B714" s="1"/>
      <c r="C714" s="36"/>
      <c r="D714" s="261"/>
      <c r="E714" s="262"/>
      <c r="F714" s="41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4"/>
        <v>0</v>
      </c>
      <c r="I714" s="14"/>
    </row>
    <row r="715" spans="1:9" ht="12.4" hidden="1" customHeight="1">
      <c r="A715" s="13"/>
      <c r="B715" s="1"/>
      <c r="C715" s="36"/>
      <c r="D715" s="261"/>
      <c r="E715" s="262"/>
      <c r="F715" s="41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4"/>
        <v>0</v>
      </c>
      <c r="I715" s="14"/>
    </row>
    <row r="716" spans="1:9" ht="12.4" hidden="1" customHeight="1">
      <c r="A716" s="13"/>
      <c r="B716" s="1"/>
      <c r="C716" s="36"/>
      <c r="D716" s="261"/>
      <c r="E716" s="262"/>
      <c r="F716" s="41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4"/>
        <v>0</v>
      </c>
      <c r="I716" s="14"/>
    </row>
    <row r="717" spans="1:9" ht="12.4" hidden="1" customHeight="1">
      <c r="A717" s="13"/>
      <c r="B717" s="1"/>
      <c r="C717" s="36"/>
      <c r="D717" s="261"/>
      <c r="E717" s="262"/>
      <c r="F717" s="41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4"/>
        <v>0</v>
      </c>
      <c r="I717" s="14"/>
    </row>
    <row r="718" spans="1:9" ht="12.4" hidden="1" customHeight="1">
      <c r="A718" s="13"/>
      <c r="B718" s="1"/>
      <c r="C718" s="36"/>
      <c r="D718" s="261"/>
      <c r="E718" s="262"/>
      <c r="F718" s="41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4"/>
        <v>0</v>
      </c>
      <c r="I718" s="14"/>
    </row>
    <row r="719" spans="1:9" ht="12.4" hidden="1" customHeight="1">
      <c r="A719" s="13"/>
      <c r="B719" s="1"/>
      <c r="C719" s="36"/>
      <c r="D719" s="261"/>
      <c r="E719" s="262"/>
      <c r="F719" s="41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4"/>
        <v>0</v>
      </c>
      <c r="I719" s="14"/>
    </row>
    <row r="720" spans="1:9" ht="12.4" hidden="1" customHeight="1">
      <c r="A720" s="13"/>
      <c r="B720" s="1"/>
      <c r="C720" s="37"/>
      <c r="D720" s="261"/>
      <c r="E720" s="262"/>
      <c r="F720" s="41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6"/>
      <c r="D721" s="261"/>
      <c r="E721" s="262"/>
      <c r="F721" s="41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5">ROUND(IF(ISNUMBER(B721), G721*B721, 0),5)</f>
        <v>0</v>
      </c>
      <c r="I721" s="14"/>
    </row>
    <row r="722" spans="1:9" ht="12.4" hidden="1" customHeight="1">
      <c r="A722" s="13"/>
      <c r="B722" s="1"/>
      <c r="C722" s="36"/>
      <c r="D722" s="261"/>
      <c r="E722" s="262"/>
      <c r="F722" s="41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5"/>
        <v>0</v>
      </c>
      <c r="I722" s="14"/>
    </row>
    <row r="723" spans="1:9" ht="12.4" hidden="1" customHeight="1">
      <c r="A723" s="13"/>
      <c r="B723" s="1"/>
      <c r="C723" s="36"/>
      <c r="D723" s="261"/>
      <c r="E723" s="262"/>
      <c r="F723" s="41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5"/>
        <v>0</v>
      </c>
      <c r="I723" s="14"/>
    </row>
    <row r="724" spans="1:9" ht="12.4" hidden="1" customHeight="1">
      <c r="A724" s="13"/>
      <c r="B724" s="1"/>
      <c r="C724" s="36"/>
      <c r="D724" s="261"/>
      <c r="E724" s="262"/>
      <c r="F724" s="41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5"/>
        <v>0</v>
      </c>
      <c r="I724" s="14"/>
    </row>
    <row r="725" spans="1:9" ht="12.4" hidden="1" customHeight="1">
      <c r="A725" s="13"/>
      <c r="B725" s="1"/>
      <c r="C725" s="36"/>
      <c r="D725" s="261"/>
      <c r="E725" s="262"/>
      <c r="F725" s="41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5"/>
        <v>0</v>
      </c>
      <c r="I725" s="14"/>
    </row>
    <row r="726" spans="1:9" ht="12.4" hidden="1" customHeight="1">
      <c r="A726" s="13"/>
      <c r="B726" s="1"/>
      <c r="C726" s="36"/>
      <c r="D726" s="261"/>
      <c r="E726" s="262"/>
      <c r="F726" s="41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5"/>
        <v>0</v>
      </c>
      <c r="I726" s="14"/>
    </row>
    <row r="727" spans="1:9" ht="12.4" hidden="1" customHeight="1">
      <c r="A727" s="13"/>
      <c r="B727" s="1"/>
      <c r="C727" s="36"/>
      <c r="D727" s="261"/>
      <c r="E727" s="262"/>
      <c r="F727" s="41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5"/>
        <v>0</v>
      </c>
      <c r="I727" s="14"/>
    </row>
    <row r="728" spans="1:9" ht="12.4" hidden="1" customHeight="1">
      <c r="A728" s="13"/>
      <c r="B728" s="1"/>
      <c r="C728" s="36"/>
      <c r="D728" s="261"/>
      <c r="E728" s="262"/>
      <c r="F728" s="41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5"/>
        <v>0</v>
      </c>
      <c r="I728" s="14"/>
    </row>
    <row r="729" spans="1:9" ht="12.4" hidden="1" customHeight="1">
      <c r="A729" s="13"/>
      <c r="B729" s="1"/>
      <c r="C729" s="36"/>
      <c r="D729" s="261"/>
      <c r="E729" s="262"/>
      <c r="F729" s="41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5"/>
        <v>0</v>
      </c>
      <c r="I729" s="14"/>
    </row>
    <row r="730" spans="1:9" ht="12.4" hidden="1" customHeight="1">
      <c r="A730" s="13"/>
      <c r="B730" s="1"/>
      <c r="C730" s="36"/>
      <c r="D730" s="261"/>
      <c r="E730" s="262"/>
      <c r="F730" s="41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5"/>
        <v>0</v>
      </c>
      <c r="I730" s="14"/>
    </row>
    <row r="731" spans="1:9" ht="12.4" hidden="1" customHeight="1">
      <c r="A731" s="13"/>
      <c r="B731" s="1"/>
      <c r="C731" s="36"/>
      <c r="D731" s="261"/>
      <c r="E731" s="262"/>
      <c r="F731" s="41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5"/>
        <v>0</v>
      </c>
      <c r="I731" s="14"/>
    </row>
    <row r="732" spans="1:9" ht="12.4" hidden="1" customHeight="1">
      <c r="A732" s="13"/>
      <c r="B732" s="1"/>
      <c r="C732" s="36"/>
      <c r="D732" s="261"/>
      <c r="E732" s="262"/>
      <c r="F732" s="41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5"/>
        <v>0</v>
      </c>
      <c r="I732" s="14"/>
    </row>
    <row r="733" spans="1:9" ht="12.4" hidden="1" customHeight="1">
      <c r="A733" s="13"/>
      <c r="B733" s="1"/>
      <c r="C733" s="36"/>
      <c r="D733" s="261"/>
      <c r="E733" s="262"/>
      <c r="F733" s="41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5"/>
        <v>0</v>
      </c>
      <c r="I733" s="14"/>
    </row>
    <row r="734" spans="1:9" ht="12.4" hidden="1" customHeight="1">
      <c r="A734" s="13"/>
      <c r="B734" s="1"/>
      <c r="C734" s="36"/>
      <c r="D734" s="261"/>
      <c r="E734" s="262"/>
      <c r="F734" s="41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5"/>
        <v>0</v>
      </c>
      <c r="I734" s="14"/>
    </row>
    <row r="735" spans="1:9" ht="12.4" hidden="1" customHeight="1">
      <c r="A735" s="13"/>
      <c r="B735" s="1"/>
      <c r="C735" s="36"/>
      <c r="D735" s="261"/>
      <c r="E735" s="262"/>
      <c r="F735" s="41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5"/>
        <v>0</v>
      </c>
      <c r="I735" s="14"/>
    </row>
    <row r="736" spans="1:9" ht="12.4" hidden="1" customHeight="1">
      <c r="A736" s="13"/>
      <c r="B736" s="1"/>
      <c r="C736" s="37"/>
      <c r="D736" s="261"/>
      <c r="E736" s="262"/>
      <c r="F736" s="41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5"/>
        <v>0</v>
      </c>
      <c r="I736" s="14"/>
    </row>
    <row r="737" spans="1:9" ht="12.4" hidden="1" customHeight="1">
      <c r="A737" s="13"/>
      <c r="B737" s="1"/>
      <c r="C737" s="37"/>
      <c r="D737" s="261"/>
      <c r="E737" s="262"/>
      <c r="F737" s="41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5"/>
        <v>0</v>
      </c>
      <c r="I737" s="14"/>
    </row>
    <row r="738" spans="1:9" ht="12.4" hidden="1" customHeight="1">
      <c r="A738" s="13"/>
      <c r="B738" s="1"/>
      <c r="C738" s="36"/>
      <c r="D738" s="261"/>
      <c r="E738" s="262"/>
      <c r="F738" s="41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261"/>
      <c r="E739" s="262"/>
      <c r="F739" s="41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76" si="16"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261"/>
      <c r="E740" s="262"/>
      <c r="F740" s="41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6"/>
        <v>0</v>
      </c>
      <c r="I740" s="14"/>
    </row>
    <row r="741" spans="1:9" ht="12.4" hidden="1" customHeight="1">
      <c r="A741" s="13"/>
      <c r="B741" s="1"/>
      <c r="C741" s="36"/>
      <c r="D741" s="261"/>
      <c r="E741" s="262"/>
      <c r="F741" s="41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6"/>
        <v>0</v>
      </c>
      <c r="I741" s="14"/>
    </row>
    <row r="742" spans="1:9" ht="12.4" hidden="1" customHeight="1">
      <c r="A742" s="13"/>
      <c r="B742" s="1"/>
      <c r="C742" s="36"/>
      <c r="D742" s="261"/>
      <c r="E742" s="262"/>
      <c r="F742" s="41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6"/>
        <v>0</v>
      </c>
      <c r="I742" s="14"/>
    </row>
    <row r="743" spans="1:9" ht="12.4" hidden="1" customHeight="1">
      <c r="A743" s="13"/>
      <c r="B743" s="1"/>
      <c r="C743" s="36"/>
      <c r="D743" s="261"/>
      <c r="E743" s="262"/>
      <c r="F743" s="41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6"/>
        <v>0</v>
      </c>
      <c r="I743" s="14"/>
    </row>
    <row r="744" spans="1:9" ht="12.4" hidden="1" customHeight="1">
      <c r="A744" s="13"/>
      <c r="B744" s="1"/>
      <c r="C744" s="36"/>
      <c r="D744" s="261"/>
      <c r="E744" s="262"/>
      <c r="F744" s="41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6"/>
        <v>0</v>
      </c>
      <c r="I744" s="14"/>
    </row>
    <row r="745" spans="1:9" ht="12.4" hidden="1" customHeight="1">
      <c r="A745" s="13"/>
      <c r="B745" s="1"/>
      <c r="C745" s="36"/>
      <c r="D745" s="261"/>
      <c r="E745" s="262"/>
      <c r="F745" s="41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6"/>
        <v>0</v>
      </c>
      <c r="I745" s="14"/>
    </row>
    <row r="746" spans="1:9" ht="12.4" hidden="1" customHeight="1">
      <c r="A746" s="13"/>
      <c r="B746" s="1"/>
      <c r="C746" s="36"/>
      <c r="D746" s="261"/>
      <c r="E746" s="262"/>
      <c r="F746" s="41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6"/>
        <v>0</v>
      </c>
      <c r="I746" s="14"/>
    </row>
    <row r="747" spans="1:9" ht="12.4" hidden="1" customHeight="1">
      <c r="A747" s="13"/>
      <c r="B747" s="1"/>
      <c r="C747" s="36"/>
      <c r="D747" s="261"/>
      <c r="E747" s="262"/>
      <c r="F747" s="41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6"/>
        <v>0</v>
      </c>
      <c r="I747" s="14"/>
    </row>
    <row r="748" spans="1:9" ht="12.4" hidden="1" customHeight="1">
      <c r="A748" s="13"/>
      <c r="B748" s="1"/>
      <c r="C748" s="36"/>
      <c r="D748" s="261"/>
      <c r="E748" s="262"/>
      <c r="F748" s="41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6"/>
        <v>0</v>
      </c>
      <c r="I748" s="14"/>
    </row>
    <row r="749" spans="1:9" ht="12.4" hidden="1" customHeight="1">
      <c r="A749" s="13"/>
      <c r="B749" s="1"/>
      <c r="C749" s="37"/>
      <c r="D749" s="261"/>
      <c r="E749" s="262"/>
      <c r="F749" s="41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6"/>
        <v>0</v>
      </c>
      <c r="I749" s="14"/>
    </row>
    <row r="750" spans="1:9" ht="12" hidden="1" customHeight="1">
      <c r="A750" s="13"/>
      <c r="B750" s="1"/>
      <c r="C750" s="36"/>
      <c r="D750" s="261"/>
      <c r="E750" s="262"/>
      <c r="F750" s="41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6"/>
        <v>0</v>
      </c>
      <c r="I750" s="14"/>
    </row>
    <row r="751" spans="1:9" ht="12.4" hidden="1" customHeight="1">
      <c r="A751" s="13"/>
      <c r="B751" s="1"/>
      <c r="C751" s="36"/>
      <c r="D751" s="261"/>
      <c r="E751" s="262"/>
      <c r="F751" s="41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6"/>
        <v>0</v>
      </c>
      <c r="I751" s="14"/>
    </row>
    <row r="752" spans="1:9" ht="12.4" hidden="1" customHeight="1">
      <c r="A752" s="13"/>
      <c r="B752" s="1"/>
      <c r="C752" s="36"/>
      <c r="D752" s="261"/>
      <c r="E752" s="262"/>
      <c r="F752" s="41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6"/>
        <v>0</v>
      </c>
      <c r="I752" s="14"/>
    </row>
    <row r="753" spans="1:9" ht="12.4" hidden="1" customHeight="1">
      <c r="A753" s="13"/>
      <c r="B753" s="1"/>
      <c r="C753" s="36"/>
      <c r="D753" s="261"/>
      <c r="E753" s="262"/>
      <c r="F753" s="41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6"/>
        <v>0</v>
      </c>
      <c r="I753" s="14"/>
    </row>
    <row r="754" spans="1:9" ht="12.4" hidden="1" customHeight="1">
      <c r="A754" s="13"/>
      <c r="B754" s="1"/>
      <c r="C754" s="36"/>
      <c r="D754" s="261"/>
      <c r="E754" s="262"/>
      <c r="F754" s="41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6"/>
        <v>0</v>
      </c>
      <c r="I754" s="14"/>
    </row>
    <row r="755" spans="1:9" ht="12.4" hidden="1" customHeight="1">
      <c r="A755" s="13"/>
      <c r="B755" s="1"/>
      <c r="C755" s="36"/>
      <c r="D755" s="261"/>
      <c r="E755" s="262"/>
      <c r="F755" s="41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6"/>
        <v>0</v>
      </c>
      <c r="I755" s="14"/>
    </row>
    <row r="756" spans="1:9" ht="12.4" hidden="1" customHeight="1">
      <c r="A756" s="13"/>
      <c r="B756" s="1"/>
      <c r="C756" s="36"/>
      <c r="D756" s="261"/>
      <c r="E756" s="262"/>
      <c r="F756" s="41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6"/>
        <v>0</v>
      </c>
      <c r="I756" s="14"/>
    </row>
    <row r="757" spans="1:9" ht="12.4" hidden="1" customHeight="1">
      <c r="A757" s="13"/>
      <c r="B757" s="1"/>
      <c r="C757" s="36"/>
      <c r="D757" s="261"/>
      <c r="E757" s="262"/>
      <c r="F757" s="41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6"/>
        <v>0</v>
      </c>
      <c r="I757" s="14"/>
    </row>
    <row r="758" spans="1:9" ht="12.4" hidden="1" customHeight="1">
      <c r="A758" s="13"/>
      <c r="B758" s="1"/>
      <c r="C758" s="36"/>
      <c r="D758" s="261"/>
      <c r="E758" s="262"/>
      <c r="F758" s="41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6"/>
        <v>0</v>
      </c>
      <c r="I758" s="14"/>
    </row>
    <row r="759" spans="1:9" ht="12.4" hidden="1" customHeight="1">
      <c r="A759" s="13"/>
      <c r="B759" s="1"/>
      <c r="C759" s="36"/>
      <c r="D759" s="261"/>
      <c r="E759" s="262"/>
      <c r="F759" s="41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6"/>
        <v>0</v>
      </c>
      <c r="I759" s="14"/>
    </row>
    <row r="760" spans="1:9" ht="12.4" hidden="1" customHeight="1">
      <c r="A760" s="13"/>
      <c r="B760" s="1"/>
      <c r="C760" s="36"/>
      <c r="D760" s="261"/>
      <c r="E760" s="262"/>
      <c r="F760" s="41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6"/>
        <v>0</v>
      </c>
      <c r="I760" s="14"/>
    </row>
    <row r="761" spans="1:9" ht="12.4" hidden="1" customHeight="1">
      <c r="A761" s="13"/>
      <c r="B761" s="1"/>
      <c r="C761" s="36"/>
      <c r="D761" s="261"/>
      <c r="E761" s="262"/>
      <c r="F761" s="41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6"/>
        <v>0</v>
      </c>
      <c r="I761" s="14"/>
    </row>
    <row r="762" spans="1:9" ht="12.4" hidden="1" customHeight="1">
      <c r="A762" s="13"/>
      <c r="B762" s="1"/>
      <c r="C762" s="36"/>
      <c r="D762" s="261"/>
      <c r="E762" s="262"/>
      <c r="F762" s="41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6"/>
        <v>0</v>
      </c>
      <c r="I762" s="14"/>
    </row>
    <row r="763" spans="1:9" ht="12.4" hidden="1" customHeight="1">
      <c r="A763" s="13"/>
      <c r="B763" s="1"/>
      <c r="C763" s="36"/>
      <c r="D763" s="261"/>
      <c r="E763" s="262"/>
      <c r="F763" s="41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6"/>
        <v>0</v>
      </c>
      <c r="I763" s="14"/>
    </row>
    <row r="764" spans="1:9" ht="12.4" hidden="1" customHeight="1">
      <c r="A764" s="13"/>
      <c r="B764" s="1"/>
      <c r="C764" s="36"/>
      <c r="D764" s="261"/>
      <c r="E764" s="262"/>
      <c r="F764" s="41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6"/>
        <v>0</v>
      </c>
      <c r="I764" s="14"/>
    </row>
    <row r="765" spans="1:9" ht="12.4" hidden="1" customHeight="1">
      <c r="A765" s="13"/>
      <c r="B765" s="1"/>
      <c r="C765" s="36"/>
      <c r="D765" s="261"/>
      <c r="E765" s="262"/>
      <c r="F765" s="41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6"/>
        <v>0</v>
      </c>
      <c r="I765" s="14"/>
    </row>
    <row r="766" spans="1:9" ht="12.4" hidden="1" customHeight="1">
      <c r="A766" s="13"/>
      <c r="B766" s="1"/>
      <c r="C766" s="36"/>
      <c r="D766" s="261"/>
      <c r="E766" s="262"/>
      <c r="F766" s="41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6"/>
        <v>0</v>
      </c>
      <c r="I766" s="14"/>
    </row>
    <row r="767" spans="1:9" ht="12.4" hidden="1" customHeight="1">
      <c r="A767" s="13"/>
      <c r="B767" s="1"/>
      <c r="C767" s="36"/>
      <c r="D767" s="261"/>
      <c r="E767" s="262"/>
      <c r="F767" s="41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6"/>
        <v>0</v>
      </c>
      <c r="I767" s="14"/>
    </row>
    <row r="768" spans="1:9" ht="12.4" hidden="1" customHeight="1">
      <c r="A768" s="13"/>
      <c r="B768" s="1"/>
      <c r="C768" s="36"/>
      <c r="D768" s="261"/>
      <c r="E768" s="262"/>
      <c r="F768" s="41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6"/>
        <v>0</v>
      </c>
      <c r="I768" s="14"/>
    </row>
    <row r="769" spans="1:9" ht="12.4" hidden="1" customHeight="1">
      <c r="A769" s="13"/>
      <c r="B769" s="1"/>
      <c r="C769" s="36"/>
      <c r="D769" s="261"/>
      <c r="E769" s="262"/>
      <c r="F769" s="41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6"/>
        <v>0</v>
      </c>
      <c r="I769" s="14"/>
    </row>
    <row r="770" spans="1:9" ht="12.4" hidden="1" customHeight="1">
      <c r="A770" s="13"/>
      <c r="B770" s="1"/>
      <c r="C770" s="36"/>
      <c r="D770" s="261"/>
      <c r="E770" s="262"/>
      <c r="F770" s="41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6"/>
        <v>0</v>
      </c>
      <c r="I770" s="14"/>
    </row>
    <row r="771" spans="1:9" ht="12.4" hidden="1" customHeight="1">
      <c r="A771" s="13"/>
      <c r="B771" s="1"/>
      <c r="C771" s="36"/>
      <c r="D771" s="261"/>
      <c r="E771" s="262"/>
      <c r="F771" s="41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6"/>
        <v>0</v>
      </c>
      <c r="I771" s="14"/>
    </row>
    <row r="772" spans="1:9" ht="12.4" hidden="1" customHeight="1">
      <c r="A772" s="13"/>
      <c r="B772" s="1"/>
      <c r="C772" s="36"/>
      <c r="D772" s="261"/>
      <c r="E772" s="262"/>
      <c r="F772" s="41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6"/>
        <v>0</v>
      </c>
      <c r="I772" s="14"/>
    </row>
    <row r="773" spans="1:9" ht="12.4" hidden="1" customHeight="1">
      <c r="A773" s="13"/>
      <c r="B773" s="1"/>
      <c r="C773" s="36"/>
      <c r="D773" s="261"/>
      <c r="E773" s="262"/>
      <c r="F773" s="41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6"/>
        <v>0</v>
      </c>
      <c r="I773" s="14"/>
    </row>
    <row r="774" spans="1:9" ht="12.4" hidden="1" customHeight="1">
      <c r="A774" s="13"/>
      <c r="B774" s="1"/>
      <c r="C774" s="36"/>
      <c r="D774" s="261"/>
      <c r="E774" s="262"/>
      <c r="F774" s="41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6"/>
        <v>0</v>
      </c>
      <c r="I774" s="14"/>
    </row>
    <row r="775" spans="1:9" ht="12.4" hidden="1" customHeight="1">
      <c r="A775" s="13"/>
      <c r="B775" s="1"/>
      <c r="C775" s="36"/>
      <c r="D775" s="261"/>
      <c r="E775" s="262"/>
      <c r="F775" s="41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6"/>
        <v>0</v>
      </c>
      <c r="I775" s="14"/>
    </row>
    <row r="776" spans="1:9" ht="12.4" hidden="1" customHeight="1">
      <c r="A776" s="13"/>
      <c r="B776" s="1"/>
      <c r="C776" s="36"/>
      <c r="D776" s="261"/>
      <c r="E776" s="262"/>
      <c r="F776" s="41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6"/>
        <v>0</v>
      </c>
      <c r="I776" s="14"/>
    </row>
    <row r="777" spans="1:9" ht="12.4" hidden="1" customHeight="1">
      <c r="A777" s="13"/>
      <c r="B777" s="1"/>
      <c r="C777" s="37"/>
      <c r="D777" s="261"/>
      <c r="E777" s="262"/>
      <c r="F777" s="41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6"/>
      <c r="D778" s="261"/>
      <c r="E778" s="262"/>
      <c r="F778" s="41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841" si="17">ROUND(IF(ISNUMBER(B778), G778*B778, 0),5)</f>
        <v>0</v>
      </c>
      <c r="I778" s="14"/>
    </row>
    <row r="779" spans="1:9" ht="12.4" hidden="1" customHeight="1">
      <c r="A779" s="13"/>
      <c r="B779" s="1"/>
      <c r="C779" s="36"/>
      <c r="D779" s="261"/>
      <c r="E779" s="262"/>
      <c r="F779" s="41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7"/>
        <v>0</v>
      </c>
      <c r="I779" s="14"/>
    </row>
    <row r="780" spans="1:9" ht="12.4" hidden="1" customHeight="1">
      <c r="A780" s="13"/>
      <c r="B780" s="1"/>
      <c r="C780" s="36"/>
      <c r="D780" s="261"/>
      <c r="E780" s="262"/>
      <c r="F780" s="41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7"/>
        <v>0</v>
      </c>
      <c r="I780" s="14"/>
    </row>
    <row r="781" spans="1:9" ht="12.4" hidden="1" customHeight="1">
      <c r="A781" s="13"/>
      <c r="B781" s="1"/>
      <c r="C781" s="36"/>
      <c r="D781" s="261"/>
      <c r="E781" s="262"/>
      <c r="F781" s="41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7"/>
        <v>0</v>
      </c>
      <c r="I781" s="14"/>
    </row>
    <row r="782" spans="1:9" ht="12.4" hidden="1" customHeight="1">
      <c r="A782" s="13"/>
      <c r="B782" s="1"/>
      <c r="C782" s="36"/>
      <c r="D782" s="261"/>
      <c r="E782" s="262"/>
      <c r="F782" s="41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7"/>
        <v>0</v>
      </c>
      <c r="I782" s="14"/>
    </row>
    <row r="783" spans="1:9" ht="12.4" hidden="1" customHeight="1">
      <c r="A783" s="13"/>
      <c r="B783" s="1"/>
      <c r="C783" s="36"/>
      <c r="D783" s="261"/>
      <c r="E783" s="262"/>
      <c r="F783" s="41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7"/>
        <v>0</v>
      </c>
      <c r="I783" s="14"/>
    </row>
    <row r="784" spans="1:9" ht="12.4" hidden="1" customHeight="1">
      <c r="A784" s="13"/>
      <c r="B784" s="1"/>
      <c r="C784" s="36"/>
      <c r="D784" s="261"/>
      <c r="E784" s="262"/>
      <c r="F784" s="41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7"/>
        <v>0</v>
      </c>
      <c r="I784" s="14"/>
    </row>
    <row r="785" spans="1:9" ht="12.4" hidden="1" customHeight="1">
      <c r="A785" s="13"/>
      <c r="B785" s="1"/>
      <c r="C785" s="36"/>
      <c r="D785" s="261"/>
      <c r="E785" s="262"/>
      <c r="F785" s="41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7"/>
        <v>0</v>
      </c>
      <c r="I785" s="14"/>
    </row>
    <row r="786" spans="1:9" ht="12.4" hidden="1" customHeight="1">
      <c r="A786" s="13"/>
      <c r="B786" s="1"/>
      <c r="C786" s="36"/>
      <c r="D786" s="261"/>
      <c r="E786" s="262"/>
      <c r="F786" s="41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17"/>
        <v>0</v>
      </c>
      <c r="I786" s="14"/>
    </row>
    <row r="787" spans="1:9" ht="12.4" hidden="1" customHeight="1">
      <c r="A787" s="13"/>
      <c r="B787" s="1"/>
      <c r="C787" s="36"/>
      <c r="D787" s="261"/>
      <c r="E787" s="262"/>
      <c r="F787" s="41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17"/>
        <v>0</v>
      </c>
      <c r="I787" s="14"/>
    </row>
    <row r="788" spans="1:9" ht="12.4" hidden="1" customHeight="1">
      <c r="A788" s="13"/>
      <c r="B788" s="1"/>
      <c r="C788" s="36"/>
      <c r="D788" s="261"/>
      <c r="E788" s="262"/>
      <c r="F788" s="41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17"/>
        <v>0</v>
      </c>
      <c r="I788" s="14"/>
    </row>
    <row r="789" spans="1:9" ht="12.4" hidden="1" customHeight="1">
      <c r="A789" s="13"/>
      <c r="B789" s="1"/>
      <c r="C789" s="36"/>
      <c r="D789" s="261"/>
      <c r="E789" s="262"/>
      <c r="F789" s="41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17"/>
        <v>0</v>
      </c>
      <c r="I789" s="14"/>
    </row>
    <row r="790" spans="1:9" ht="12.4" hidden="1" customHeight="1">
      <c r="A790" s="13"/>
      <c r="B790" s="1"/>
      <c r="C790" s="36"/>
      <c r="D790" s="261"/>
      <c r="E790" s="262"/>
      <c r="F790" s="41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17"/>
        <v>0</v>
      </c>
      <c r="I790" s="14"/>
    </row>
    <row r="791" spans="1:9" ht="12.4" hidden="1" customHeight="1">
      <c r="A791" s="13"/>
      <c r="B791" s="1"/>
      <c r="C791" s="36"/>
      <c r="D791" s="261"/>
      <c r="E791" s="262"/>
      <c r="F791" s="41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17"/>
        <v>0</v>
      </c>
      <c r="I791" s="14"/>
    </row>
    <row r="792" spans="1:9" ht="12.4" hidden="1" customHeight="1">
      <c r="A792" s="13"/>
      <c r="B792" s="1"/>
      <c r="C792" s="36"/>
      <c r="D792" s="261"/>
      <c r="E792" s="262"/>
      <c r="F792" s="41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17"/>
        <v>0</v>
      </c>
      <c r="I792" s="14"/>
    </row>
    <row r="793" spans="1:9" ht="12.4" hidden="1" customHeight="1">
      <c r="A793" s="13"/>
      <c r="B793" s="1"/>
      <c r="C793" s="36"/>
      <c r="D793" s="261"/>
      <c r="E793" s="262"/>
      <c r="F793" s="41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17"/>
        <v>0</v>
      </c>
      <c r="I793" s="14"/>
    </row>
    <row r="794" spans="1:9" ht="12.4" hidden="1" customHeight="1">
      <c r="A794" s="13"/>
      <c r="B794" s="1"/>
      <c r="C794" s="36"/>
      <c r="D794" s="261"/>
      <c r="E794" s="262"/>
      <c r="F794" s="41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17"/>
        <v>0</v>
      </c>
      <c r="I794" s="14"/>
    </row>
    <row r="795" spans="1:9" ht="12.4" hidden="1" customHeight="1">
      <c r="A795" s="13"/>
      <c r="B795" s="1"/>
      <c r="C795" s="36"/>
      <c r="D795" s="261"/>
      <c r="E795" s="262"/>
      <c r="F795" s="41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17"/>
        <v>0</v>
      </c>
      <c r="I795" s="14"/>
    </row>
    <row r="796" spans="1:9" ht="12.4" hidden="1" customHeight="1">
      <c r="A796" s="13"/>
      <c r="B796" s="1"/>
      <c r="C796" s="36"/>
      <c r="D796" s="261"/>
      <c r="E796" s="262"/>
      <c r="F796" s="41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17"/>
        <v>0</v>
      </c>
      <c r="I796" s="14"/>
    </row>
    <row r="797" spans="1:9" ht="12.4" hidden="1" customHeight="1">
      <c r="A797" s="13"/>
      <c r="B797" s="1"/>
      <c r="C797" s="36"/>
      <c r="D797" s="261"/>
      <c r="E797" s="262"/>
      <c r="F797" s="41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17"/>
        <v>0</v>
      </c>
      <c r="I797" s="14"/>
    </row>
    <row r="798" spans="1:9" ht="12.4" hidden="1" customHeight="1">
      <c r="A798" s="13"/>
      <c r="B798" s="1"/>
      <c r="C798" s="36"/>
      <c r="D798" s="261"/>
      <c r="E798" s="262"/>
      <c r="F798" s="41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17"/>
        <v>0</v>
      </c>
      <c r="I798" s="14"/>
    </row>
    <row r="799" spans="1:9" ht="12.4" hidden="1" customHeight="1">
      <c r="A799" s="13"/>
      <c r="B799" s="1"/>
      <c r="C799" s="36"/>
      <c r="D799" s="261"/>
      <c r="E799" s="262"/>
      <c r="F799" s="41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17"/>
        <v>0</v>
      </c>
      <c r="I799" s="14"/>
    </row>
    <row r="800" spans="1:9" ht="12.4" hidden="1" customHeight="1">
      <c r="A800" s="13"/>
      <c r="B800" s="1"/>
      <c r="C800" s="36"/>
      <c r="D800" s="261"/>
      <c r="E800" s="262"/>
      <c r="F800" s="41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17"/>
        <v>0</v>
      </c>
      <c r="I800" s="14"/>
    </row>
    <row r="801" spans="1:9" ht="12.4" hidden="1" customHeight="1">
      <c r="A801" s="13"/>
      <c r="B801" s="1"/>
      <c r="C801" s="37"/>
      <c r="D801" s="261"/>
      <c r="E801" s="262"/>
      <c r="F801" s="41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17"/>
        <v>0</v>
      </c>
      <c r="I801" s="14"/>
    </row>
    <row r="802" spans="1:9" ht="12" hidden="1" customHeight="1">
      <c r="A802" s="13"/>
      <c r="B802" s="1"/>
      <c r="C802" s="36"/>
      <c r="D802" s="261"/>
      <c r="E802" s="262"/>
      <c r="F802" s="41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17"/>
        <v>0</v>
      </c>
      <c r="I802" s="14"/>
    </row>
    <row r="803" spans="1:9" ht="12.4" hidden="1" customHeight="1">
      <c r="A803" s="13"/>
      <c r="B803" s="1"/>
      <c r="C803" s="36"/>
      <c r="D803" s="261"/>
      <c r="E803" s="262"/>
      <c r="F803" s="41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17"/>
        <v>0</v>
      </c>
      <c r="I803" s="14"/>
    </row>
    <row r="804" spans="1:9" ht="12.4" hidden="1" customHeight="1">
      <c r="A804" s="13"/>
      <c r="B804" s="1"/>
      <c r="C804" s="36"/>
      <c r="D804" s="261"/>
      <c r="E804" s="262"/>
      <c r="F804" s="41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17"/>
        <v>0</v>
      </c>
      <c r="I804" s="14"/>
    </row>
    <row r="805" spans="1:9" ht="12.4" hidden="1" customHeight="1">
      <c r="A805" s="13"/>
      <c r="B805" s="1"/>
      <c r="C805" s="36"/>
      <c r="D805" s="261"/>
      <c r="E805" s="262"/>
      <c r="F805" s="41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17"/>
        <v>0</v>
      </c>
      <c r="I805" s="14"/>
    </row>
    <row r="806" spans="1:9" ht="12.4" hidden="1" customHeight="1">
      <c r="A806" s="13"/>
      <c r="B806" s="1"/>
      <c r="C806" s="36"/>
      <c r="D806" s="261"/>
      <c r="E806" s="262"/>
      <c r="F806" s="41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17"/>
        <v>0</v>
      </c>
      <c r="I806" s="14"/>
    </row>
    <row r="807" spans="1:9" ht="12.4" hidden="1" customHeight="1">
      <c r="A807" s="13"/>
      <c r="B807" s="1"/>
      <c r="C807" s="36"/>
      <c r="D807" s="261"/>
      <c r="E807" s="262"/>
      <c r="F807" s="41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17"/>
        <v>0</v>
      </c>
      <c r="I807" s="14"/>
    </row>
    <row r="808" spans="1:9" ht="12.4" hidden="1" customHeight="1">
      <c r="A808" s="13"/>
      <c r="B808" s="1"/>
      <c r="C808" s="36"/>
      <c r="D808" s="261"/>
      <c r="E808" s="262"/>
      <c r="F808" s="41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17"/>
        <v>0</v>
      </c>
      <c r="I808" s="14"/>
    </row>
    <row r="809" spans="1:9" ht="12.4" hidden="1" customHeight="1">
      <c r="A809" s="13"/>
      <c r="B809" s="1"/>
      <c r="C809" s="36"/>
      <c r="D809" s="261"/>
      <c r="E809" s="262"/>
      <c r="F809" s="41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17"/>
        <v>0</v>
      </c>
      <c r="I809" s="14"/>
    </row>
    <row r="810" spans="1:9" ht="12.4" hidden="1" customHeight="1">
      <c r="A810" s="13"/>
      <c r="B810" s="1"/>
      <c r="C810" s="36"/>
      <c r="D810" s="261"/>
      <c r="E810" s="262"/>
      <c r="F810" s="41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17"/>
        <v>0</v>
      </c>
      <c r="I810" s="14"/>
    </row>
    <row r="811" spans="1:9" ht="12.4" hidden="1" customHeight="1">
      <c r="A811" s="13"/>
      <c r="B811" s="1"/>
      <c r="C811" s="36"/>
      <c r="D811" s="261"/>
      <c r="E811" s="262"/>
      <c r="F811" s="41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17"/>
        <v>0</v>
      </c>
      <c r="I811" s="14"/>
    </row>
    <row r="812" spans="1:9" ht="12.4" hidden="1" customHeight="1">
      <c r="A812" s="13"/>
      <c r="B812" s="1"/>
      <c r="C812" s="36"/>
      <c r="D812" s="261"/>
      <c r="E812" s="262"/>
      <c r="F812" s="41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17"/>
        <v>0</v>
      </c>
      <c r="I812" s="14"/>
    </row>
    <row r="813" spans="1:9" ht="12.4" hidden="1" customHeight="1">
      <c r="A813" s="13"/>
      <c r="B813" s="1"/>
      <c r="C813" s="36"/>
      <c r="D813" s="261"/>
      <c r="E813" s="262"/>
      <c r="F813" s="41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17"/>
        <v>0</v>
      </c>
      <c r="I813" s="14"/>
    </row>
    <row r="814" spans="1:9" ht="12.4" hidden="1" customHeight="1">
      <c r="A814" s="13"/>
      <c r="B814" s="1"/>
      <c r="C814" s="36"/>
      <c r="D814" s="261"/>
      <c r="E814" s="262"/>
      <c r="F814" s="41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17"/>
        <v>0</v>
      </c>
      <c r="I814" s="14"/>
    </row>
    <row r="815" spans="1:9" ht="12.4" hidden="1" customHeight="1">
      <c r="A815" s="13"/>
      <c r="B815" s="1"/>
      <c r="C815" s="36"/>
      <c r="D815" s="261"/>
      <c r="E815" s="262"/>
      <c r="F815" s="41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17"/>
        <v>0</v>
      </c>
      <c r="I815" s="14"/>
    </row>
    <row r="816" spans="1:9" ht="12.4" hidden="1" customHeight="1">
      <c r="A816" s="13"/>
      <c r="B816" s="1"/>
      <c r="C816" s="36"/>
      <c r="D816" s="261"/>
      <c r="E816" s="262"/>
      <c r="F816" s="41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17"/>
        <v>0</v>
      </c>
      <c r="I816" s="14"/>
    </row>
    <row r="817" spans="1:9" ht="12.4" hidden="1" customHeight="1">
      <c r="A817" s="13"/>
      <c r="B817" s="1"/>
      <c r="C817" s="36"/>
      <c r="D817" s="261"/>
      <c r="E817" s="262"/>
      <c r="F817" s="41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17"/>
        <v>0</v>
      </c>
      <c r="I817" s="14"/>
    </row>
    <row r="818" spans="1:9" ht="12.4" hidden="1" customHeight="1">
      <c r="A818" s="13"/>
      <c r="B818" s="1"/>
      <c r="C818" s="36"/>
      <c r="D818" s="261"/>
      <c r="E818" s="262"/>
      <c r="F818" s="41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17"/>
        <v>0</v>
      </c>
      <c r="I818" s="14"/>
    </row>
    <row r="819" spans="1:9" ht="12.4" hidden="1" customHeight="1">
      <c r="A819" s="13"/>
      <c r="B819" s="1"/>
      <c r="C819" s="36"/>
      <c r="D819" s="261"/>
      <c r="E819" s="262"/>
      <c r="F819" s="41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17"/>
        <v>0</v>
      </c>
      <c r="I819" s="14"/>
    </row>
    <row r="820" spans="1:9" ht="12.4" hidden="1" customHeight="1">
      <c r="A820" s="13"/>
      <c r="B820" s="1"/>
      <c r="C820" s="36"/>
      <c r="D820" s="261"/>
      <c r="E820" s="262"/>
      <c r="F820" s="41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17"/>
        <v>0</v>
      </c>
      <c r="I820" s="14"/>
    </row>
    <row r="821" spans="1:9" ht="12.4" hidden="1" customHeight="1">
      <c r="A821" s="13"/>
      <c r="B821" s="1"/>
      <c r="C821" s="36"/>
      <c r="D821" s="261"/>
      <c r="E821" s="262"/>
      <c r="F821" s="41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17"/>
        <v>0</v>
      </c>
      <c r="I821" s="14"/>
    </row>
    <row r="822" spans="1:9" ht="12.4" hidden="1" customHeight="1">
      <c r="A822" s="13"/>
      <c r="B822" s="1"/>
      <c r="C822" s="36"/>
      <c r="D822" s="261"/>
      <c r="E822" s="262"/>
      <c r="F822" s="41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17"/>
        <v>0</v>
      </c>
      <c r="I822" s="14"/>
    </row>
    <row r="823" spans="1:9" ht="12.4" hidden="1" customHeight="1">
      <c r="A823" s="13"/>
      <c r="B823" s="1"/>
      <c r="C823" s="36"/>
      <c r="D823" s="261"/>
      <c r="E823" s="262"/>
      <c r="F823" s="41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17"/>
        <v>0</v>
      </c>
      <c r="I823" s="14"/>
    </row>
    <row r="824" spans="1:9" ht="12.4" hidden="1" customHeight="1">
      <c r="A824" s="13"/>
      <c r="B824" s="1"/>
      <c r="C824" s="36"/>
      <c r="D824" s="261"/>
      <c r="E824" s="262"/>
      <c r="F824" s="41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17"/>
        <v>0</v>
      </c>
      <c r="I824" s="14"/>
    </row>
    <row r="825" spans="1:9" ht="12.4" hidden="1" customHeight="1">
      <c r="A825" s="13"/>
      <c r="B825" s="1"/>
      <c r="C825" s="36"/>
      <c r="D825" s="261"/>
      <c r="E825" s="262"/>
      <c r="F825" s="41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17"/>
        <v>0</v>
      </c>
      <c r="I825" s="14"/>
    </row>
    <row r="826" spans="1:9" ht="12.4" hidden="1" customHeight="1">
      <c r="A826" s="13"/>
      <c r="B826" s="1"/>
      <c r="C826" s="36"/>
      <c r="D826" s="261"/>
      <c r="E826" s="262"/>
      <c r="F826" s="41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17"/>
        <v>0</v>
      </c>
      <c r="I826" s="14"/>
    </row>
    <row r="827" spans="1:9" ht="12.4" hidden="1" customHeight="1">
      <c r="A827" s="13"/>
      <c r="B827" s="1"/>
      <c r="C827" s="36"/>
      <c r="D827" s="261"/>
      <c r="E827" s="262"/>
      <c r="F827" s="41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17"/>
        <v>0</v>
      </c>
      <c r="I827" s="14"/>
    </row>
    <row r="828" spans="1:9" ht="12.4" hidden="1" customHeight="1">
      <c r="A828" s="13"/>
      <c r="B828" s="1"/>
      <c r="C828" s="36"/>
      <c r="D828" s="261"/>
      <c r="E828" s="262"/>
      <c r="F828" s="41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17"/>
        <v>0</v>
      </c>
      <c r="I828" s="14"/>
    </row>
    <row r="829" spans="1:9" ht="12.4" hidden="1" customHeight="1">
      <c r="A829" s="13"/>
      <c r="B829" s="1"/>
      <c r="C829" s="37"/>
      <c r="D829" s="261"/>
      <c r="E829" s="262"/>
      <c r="F829" s="41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17"/>
        <v>0</v>
      </c>
      <c r="I829" s="14"/>
    </row>
    <row r="830" spans="1:9" ht="12" hidden="1" customHeight="1">
      <c r="A830" s="13"/>
      <c r="B830" s="1"/>
      <c r="C830" s="36"/>
      <c r="D830" s="261"/>
      <c r="E830" s="262"/>
      <c r="F830" s="41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17"/>
        <v>0</v>
      </c>
      <c r="I830" s="14"/>
    </row>
    <row r="831" spans="1:9" ht="12.4" hidden="1" customHeight="1">
      <c r="A831" s="13"/>
      <c r="B831" s="1"/>
      <c r="C831" s="36"/>
      <c r="D831" s="261"/>
      <c r="E831" s="262"/>
      <c r="F831" s="41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17"/>
        <v>0</v>
      </c>
      <c r="I831" s="14"/>
    </row>
    <row r="832" spans="1:9" ht="12.4" hidden="1" customHeight="1">
      <c r="A832" s="13"/>
      <c r="B832" s="1"/>
      <c r="C832" s="36"/>
      <c r="D832" s="261"/>
      <c r="E832" s="262"/>
      <c r="F832" s="41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17"/>
        <v>0</v>
      </c>
      <c r="I832" s="14"/>
    </row>
    <row r="833" spans="1:9" ht="12.4" hidden="1" customHeight="1">
      <c r="A833" s="13"/>
      <c r="B833" s="1"/>
      <c r="C833" s="36"/>
      <c r="D833" s="261"/>
      <c r="E833" s="262"/>
      <c r="F833" s="41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17"/>
        <v>0</v>
      </c>
      <c r="I833" s="14"/>
    </row>
    <row r="834" spans="1:9" ht="12.4" hidden="1" customHeight="1">
      <c r="A834" s="13"/>
      <c r="B834" s="1"/>
      <c r="C834" s="36"/>
      <c r="D834" s="261"/>
      <c r="E834" s="262"/>
      <c r="F834" s="41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17"/>
        <v>0</v>
      </c>
      <c r="I834" s="14"/>
    </row>
    <row r="835" spans="1:9" ht="12.4" hidden="1" customHeight="1">
      <c r="A835" s="13"/>
      <c r="B835" s="1"/>
      <c r="C835" s="36"/>
      <c r="D835" s="261"/>
      <c r="E835" s="262"/>
      <c r="F835" s="41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17"/>
        <v>0</v>
      </c>
      <c r="I835" s="14"/>
    </row>
    <row r="836" spans="1:9" ht="12.4" hidden="1" customHeight="1">
      <c r="A836" s="13"/>
      <c r="B836" s="1"/>
      <c r="C836" s="36"/>
      <c r="D836" s="261"/>
      <c r="E836" s="262"/>
      <c r="F836" s="41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17"/>
        <v>0</v>
      </c>
      <c r="I836" s="14"/>
    </row>
    <row r="837" spans="1:9" ht="12.4" hidden="1" customHeight="1">
      <c r="A837" s="13"/>
      <c r="B837" s="1"/>
      <c r="C837" s="36"/>
      <c r="D837" s="261"/>
      <c r="E837" s="262"/>
      <c r="F837" s="41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17"/>
        <v>0</v>
      </c>
      <c r="I837" s="14"/>
    </row>
    <row r="838" spans="1:9" ht="12.4" hidden="1" customHeight="1">
      <c r="A838" s="13"/>
      <c r="B838" s="1"/>
      <c r="C838" s="36"/>
      <c r="D838" s="261"/>
      <c r="E838" s="262"/>
      <c r="F838" s="41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17"/>
        <v>0</v>
      </c>
      <c r="I838" s="14"/>
    </row>
    <row r="839" spans="1:9" ht="12.4" hidden="1" customHeight="1">
      <c r="A839" s="13"/>
      <c r="B839" s="1"/>
      <c r="C839" s="36"/>
      <c r="D839" s="261"/>
      <c r="E839" s="262"/>
      <c r="F839" s="41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17"/>
        <v>0</v>
      </c>
      <c r="I839" s="14"/>
    </row>
    <row r="840" spans="1:9" ht="12.4" hidden="1" customHeight="1">
      <c r="A840" s="13"/>
      <c r="B840" s="1"/>
      <c r="C840" s="36"/>
      <c r="D840" s="261"/>
      <c r="E840" s="262"/>
      <c r="F840" s="41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17"/>
        <v>0</v>
      </c>
      <c r="I840" s="14"/>
    </row>
    <row r="841" spans="1:9" ht="12.4" hidden="1" customHeight="1">
      <c r="A841" s="13"/>
      <c r="B841" s="1"/>
      <c r="C841" s="36"/>
      <c r="D841" s="261"/>
      <c r="E841" s="262"/>
      <c r="F841" s="41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17"/>
        <v>0</v>
      </c>
      <c r="I841" s="14"/>
    </row>
    <row r="842" spans="1:9" ht="12.4" hidden="1" customHeight="1">
      <c r="A842" s="13"/>
      <c r="B842" s="1"/>
      <c r="C842" s="36"/>
      <c r="D842" s="261"/>
      <c r="E842" s="262"/>
      <c r="F842" s="41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905" si="18">ROUND(IF(ISNUMBER(B842), G842*B842, 0),5)</f>
        <v>0</v>
      </c>
      <c r="I842" s="14"/>
    </row>
    <row r="843" spans="1:9" ht="12.4" hidden="1" customHeight="1">
      <c r="A843" s="13"/>
      <c r="B843" s="1"/>
      <c r="C843" s="36"/>
      <c r="D843" s="261"/>
      <c r="E843" s="262"/>
      <c r="F843" s="41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18"/>
        <v>0</v>
      </c>
      <c r="I843" s="14"/>
    </row>
    <row r="844" spans="1:9" ht="12.4" hidden="1" customHeight="1">
      <c r="A844" s="13"/>
      <c r="B844" s="1"/>
      <c r="C844" s="36"/>
      <c r="D844" s="261"/>
      <c r="E844" s="262"/>
      <c r="F844" s="41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18"/>
        <v>0</v>
      </c>
      <c r="I844" s="14"/>
    </row>
    <row r="845" spans="1:9" ht="12.4" hidden="1" customHeight="1">
      <c r="A845" s="13"/>
      <c r="B845" s="1"/>
      <c r="C845" s="37"/>
      <c r="D845" s="261"/>
      <c r="E845" s="262"/>
      <c r="F845" s="41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18"/>
        <v>0</v>
      </c>
      <c r="I845" s="14"/>
    </row>
    <row r="846" spans="1:9" ht="12.4" hidden="1" customHeight="1">
      <c r="A846" s="13"/>
      <c r="B846" s="1"/>
      <c r="C846" s="37"/>
      <c r="D846" s="261"/>
      <c r="E846" s="262"/>
      <c r="F846" s="41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18"/>
        <v>0</v>
      </c>
      <c r="I846" s="14"/>
    </row>
    <row r="847" spans="1:9" ht="12.4" hidden="1" customHeight="1">
      <c r="A847" s="13"/>
      <c r="B847" s="1"/>
      <c r="C847" s="36"/>
      <c r="D847" s="261"/>
      <c r="E847" s="262"/>
      <c r="F847" s="41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18"/>
        <v>0</v>
      </c>
      <c r="I847" s="14"/>
    </row>
    <row r="848" spans="1:9" ht="12.4" hidden="1" customHeight="1">
      <c r="A848" s="13"/>
      <c r="B848" s="1"/>
      <c r="C848" s="36"/>
      <c r="D848" s="261"/>
      <c r="E848" s="262"/>
      <c r="F848" s="41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18"/>
        <v>0</v>
      </c>
      <c r="I848" s="14"/>
    </row>
    <row r="849" spans="1:9" ht="12.4" hidden="1" customHeight="1">
      <c r="A849" s="13"/>
      <c r="B849" s="1"/>
      <c r="C849" s="36"/>
      <c r="D849" s="261"/>
      <c r="E849" s="262"/>
      <c r="F849" s="41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18"/>
        <v>0</v>
      </c>
      <c r="I849" s="14"/>
    </row>
    <row r="850" spans="1:9" ht="12.4" hidden="1" customHeight="1">
      <c r="A850" s="13"/>
      <c r="B850" s="1"/>
      <c r="C850" s="36"/>
      <c r="D850" s="261"/>
      <c r="E850" s="262"/>
      <c r="F850" s="41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18"/>
        <v>0</v>
      </c>
      <c r="I850" s="14"/>
    </row>
    <row r="851" spans="1:9" ht="12.4" hidden="1" customHeight="1">
      <c r="A851" s="13"/>
      <c r="B851" s="1"/>
      <c r="C851" s="36"/>
      <c r="D851" s="261"/>
      <c r="E851" s="262"/>
      <c r="F851" s="41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18"/>
        <v>0</v>
      </c>
      <c r="I851" s="14"/>
    </row>
    <row r="852" spans="1:9" ht="12.4" hidden="1" customHeight="1">
      <c r="A852" s="13"/>
      <c r="B852" s="1"/>
      <c r="C852" s="36"/>
      <c r="D852" s="261"/>
      <c r="E852" s="262"/>
      <c r="F852" s="41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18"/>
        <v>0</v>
      </c>
      <c r="I852" s="14"/>
    </row>
    <row r="853" spans="1:9" ht="12.4" hidden="1" customHeight="1">
      <c r="A853" s="13"/>
      <c r="B853" s="1"/>
      <c r="C853" s="36"/>
      <c r="D853" s="261"/>
      <c r="E853" s="262"/>
      <c r="F853" s="41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18"/>
        <v>0</v>
      </c>
      <c r="I853" s="14"/>
    </row>
    <row r="854" spans="1:9" ht="12.4" hidden="1" customHeight="1">
      <c r="A854" s="13"/>
      <c r="B854" s="1"/>
      <c r="C854" s="36"/>
      <c r="D854" s="261"/>
      <c r="E854" s="262"/>
      <c r="F854" s="41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18"/>
        <v>0</v>
      </c>
      <c r="I854" s="14"/>
    </row>
    <row r="855" spans="1:9" ht="12.4" hidden="1" customHeight="1">
      <c r="A855" s="13"/>
      <c r="B855" s="1"/>
      <c r="C855" s="36"/>
      <c r="D855" s="261"/>
      <c r="E855" s="262"/>
      <c r="F855" s="41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18"/>
        <v>0</v>
      </c>
      <c r="I855" s="14"/>
    </row>
    <row r="856" spans="1:9" ht="12.4" hidden="1" customHeight="1">
      <c r="A856" s="13"/>
      <c r="B856" s="1"/>
      <c r="C856" s="36"/>
      <c r="D856" s="261"/>
      <c r="E856" s="262"/>
      <c r="F856" s="41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18"/>
        <v>0</v>
      </c>
      <c r="I856" s="14"/>
    </row>
    <row r="857" spans="1:9" ht="12.4" hidden="1" customHeight="1">
      <c r="A857" s="13"/>
      <c r="B857" s="1"/>
      <c r="C857" s="37"/>
      <c r="D857" s="261"/>
      <c r="E857" s="262"/>
      <c r="F857" s="41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18"/>
        <v>0</v>
      </c>
      <c r="I857" s="14"/>
    </row>
    <row r="858" spans="1:9" ht="12" hidden="1" customHeight="1">
      <c r="A858" s="13"/>
      <c r="B858" s="1"/>
      <c r="C858" s="36"/>
      <c r="D858" s="261"/>
      <c r="E858" s="262"/>
      <c r="F858" s="41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18"/>
        <v>0</v>
      </c>
      <c r="I858" s="14"/>
    </row>
    <row r="859" spans="1:9" ht="12.4" hidden="1" customHeight="1">
      <c r="A859" s="13"/>
      <c r="B859" s="1"/>
      <c r="C859" s="36"/>
      <c r="D859" s="261"/>
      <c r="E859" s="262"/>
      <c r="F859" s="41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18"/>
        <v>0</v>
      </c>
      <c r="I859" s="14"/>
    </row>
    <row r="860" spans="1:9" ht="12.4" hidden="1" customHeight="1">
      <c r="A860" s="13"/>
      <c r="B860" s="1"/>
      <c r="C860" s="36"/>
      <c r="D860" s="261"/>
      <c r="E860" s="262"/>
      <c r="F860" s="41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18"/>
        <v>0</v>
      </c>
      <c r="I860" s="14"/>
    </row>
    <row r="861" spans="1:9" ht="12.4" hidden="1" customHeight="1">
      <c r="A861" s="13"/>
      <c r="B861" s="1"/>
      <c r="C861" s="36"/>
      <c r="D861" s="261"/>
      <c r="E861" s="262"/>
      <c r="F861" s="41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18"/>
        <v>0</v>
      </c>
      <c r="I861" s="14"/>
    </row>
    <row r="862" spans="1:9" ht="12.4" hidden="1" customHeight="1">
      <c r="A862" s="13"/>
      <c r="B862" s="1"/>
      <c r="C862" s="36"/>
      <c r="D862" s="261"/>
      <c r="E862" s="262"/>
      <c r="F862" s="41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18"/>
        <v>0</v>
      </c>
      <c r="I862" s="14"/>
    </row>
    <row r="863" spans="1:9" ht="12.4" hidden="1" customHeight="1">
      <c r="A863" s="13"/>
      <c r="B863" s="1"/>
      <c r="C863" s="36"/>
      <c r="D863" s="261"/>
      <c r="E863" s="262"/>
      <c r="F863" s="41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18"/>
        <v>0</v>
      </c>
      <c r="I863" s="14"/>
    </row>
    <row r="864" spans="1:9" ht="12.4" hidden="1" customHeight="1">
      <c r="A864" s="13"/>
      <c r="B864" s="1"/>
      <c r="C864" s="36"/>
      <c r="D864" s="261"/>
      <c r="E864" s="262"/>
      <c r="F864" s="41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18"/>
        <v>0</v>
      </c>
      <c r="I864" s="14"/>
    </row>
    <row r="865" spans="1:9" ht="12.4" hidden="1" customHeight="1">
      <c r="A865" s="13"/>
      <c r="B865" s="1"/>
      <c r="C865" s="36"/>
      <c r="D865" s="261"/>
      <c r="E865" s="262"/>
      <c r="F865" s="41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18"/>
        <v>0</v>
      </c>
      <c r="I865" s="14"/>
    </row>
    <row r="866" spans="1:9" ht="12.4" hidden="1" customHeight="1">
      <c r="A866" s="13"/>
      <c r="B866" s="1"/>
      <c r="C866" s="36"/>
      <c r="D866" s="261"/>
      <c r="E866" s="262"/>
      <c r="F866" s="41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18"/>
        <v>0</v>
      </c>
      <c r="I866" s="14"/>
    </row>
    <row r="867" spans="1:9" ht="12.4" hidden="1" customHeight="1">
      <c r="A867" s="13"/>
      <c r="B867" s="1"/>
      <c r="C867" s="36"/>
      <c r="D867" s="261"/>
      <c r="E867" s="262"/>
      <c r="F867" s="41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18"/>
        <v>0</v>
      </c>
      <c r="I867" s="14"/>
    </row>
    <row r="868" spans="1:9" ht="12.4" hidden="1" customHeight="1">
      <c r="A868" s="13"/>
      <c r="B868" s="1"/>
      <c r="C868" s="36"/>
      <c r="D868" s="261"/>
      <c r="E868" s="262"/>
      <c r="F868" s="41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18"/>
        <v>0</v>
      </c>
      <c r="I868" s="14"/>
    </row>
    <row r="869" spans="1:9" ht="12.4" hidden="1" customHeight="1">
      <c r="A869" s="13"/>
      <c r="B869" s="1"/>
      <c r="C869" s="36"/>
      <c r="D869" s="261"/>
      <c r="E869" s="262"/>
      <c r="F869" s="41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18"/>
        <v>0</v>
      </c>
      <c r="I869" s="14"/>
    </row>
    <row r="870" spans="1:9" ht="12.4" hidden="1" customHeight="1">
      <c r="A870" s="13"/>
      <c r="B870" s="1"/>
      <c r="C870" s="36"/>
      <c r="D870" s="261"/>
      <c r="E870" s="262"/>
      <c r="F870" s="41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18"/>
        <v>0</v>
      </c>
      <c r="I870" s="14"/>
    </row>
    <row r="871" spans="1:9" ht="12.4" hidden="1" customHeight="1">
      <c r="A871" s="13"/>
      <c r="B871" s="1"/>
      <c r="C871" s="36"/>
      <c r="D871" s="261"/>
      <c r="E871" s="262"/>
      <c r="F871" s="41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18"/>
        <v>0</v>
      </c>
      <c r="I871" s="14"/>
    </row>
    <row r="872" spans="1:9" ht="12.4" hidden="1" customHeight="1">
      <c r="A872" s="13"/>
      <c r="B872" s="1"/>
      <c r="C872" s="36"/>
      <c r="D872" s="261"/>
      <c r="E872" s="262"/>
      <c r="F872" s="41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18"/>
        <v>0</v>
      </c>
      <c r="I872" s="14"/>
    </row>
    <row r="873" spans="1:9" ht="12.4" hidden="1" customHeight="1">
      <c r="A873" s="13"/>
      <c r="B873" s="1"/>
      <c r="C873" s="36"/>
      <c r="D873" s="261"/>
      <c r="E873" s="262"/>
      <c r="F873" s="41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18"/>
        <v>0</v>
      </c>
      <c r="I873" s="14"/>
    </row>
    <row r="874" spans="1:9" ht="12.4" hidden="1" customHeight="1">
      <c r="A874" s="13"/>
      <c r="B874" s="1"/>
      <c r="C874" s="36"/>
      <c r="D874" s="261"/>
      <c r="E874" s="262"/>
      <c r="F874" s="41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18"/>
        <v>0</v>
      </c>
      <c r="I874" s="14"/>
    </row>
    <row r="875" spans="1:9" ht="12.4" hidden="1" customHeight="1">
      <c r="A875" s="13"/>
      <c r="B875" s="1"/>
      <c r="C875" s="36"/>
      <c r="D875" s="261"/>
      <c r="E875" s="262"/>
      <c r="F875" s="41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18"/>
        <v>0</v>
      </c>
      <c r="I875" s="14"/>
    </row>
    <row r="876" spans="1:9" ht="12.4" hidden="1" customHeight="1">
      <c r="A876" s="13"/>
      <c r="B876" s="1"/>
      <c r="C876" s="36"/>
      <c r="D876" s="261"/>
      <c r="E876" s="262"/>
      <c r="F876" s="41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18"/>
        <v>0</v>
      </c>
      <c r="I876" s="14"/>
    </row>
    <row r="877" spans="1:9" ht="12.4" hidden="1" customHeight="1">
      <c r="A877" s="13"/>
      <c r="B877" s="1"/>
      <c r="C877" s="36"/>
      <c r="D877" s="261"/>
      <c r="E877" s="262"/>
      <c r="F877" s="41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18"/>
        <v>0</v>
      </c>
      <c r="I877" s="14"/>
    </row>
    <row r="878" spans="1:9" ht="12.4" hidden="1" customHeight="1">
      <c r="A878" s="13"/>
      <c r="B878" s="1"/>
      <c r="C878" s="36"/>
      <c r="D878" s="261"/>
      <c r="E878" s="262"/>
      <c r="F878" s="41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18"/>
        <v>0</v>
      </c>
      <c r="I878" s="14"/>
    </row>
    <row r="879" spans="1:9" ht="12.4" hidden="1" customHeight="1">
      <c r="A879" s="13"/>
      <c r="B879" s="1"/>
      <c r="C879" s="36"/>
      <c r="D879" s="261"/>
      <c r="E879" s="262"/>
      <c r="F879" s="41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18"/>
        <v>0</v>
      </c>
      <c r="I879" s="14"/>
    </row>
    <row r="880" spans="1:9" ht="12.4" hidden="1" customHeight="1">
      <c r="A880" s="13"/>
      <c r="B880" s="1"/>
      <c r="C880" s="36"/>
      <c r="D880" s="261"/>
      <c r="E880" s="262"/>
      <c r="F880" s="41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18"/>
        <v>0</v>
      </c>
      <c r="I880" s="14"/>
    </row>
    <row r="881" spans="1:9" ht="12.4" hidden="1" customHeight="1">
      <c r="A881" s="13"/>
      <c r="B881" s="1"/>
      <c r="C881" s="36"/>
      <c r="D881" s="261"/>
      <c r="E881" s="262"/>
      <c r="F881" s="41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18"/>
        <v>0</v>
      </c>
      <c r="I881" s="14"/>
    </row>
    <row r="882" spans="1:9" ht="12.4" hidden="1" customHeight="1">
      <c r="A882" s="13"/>
      <c r="B882" s="1"/>
      <c r="C882" s="36"/>
      <c r="D882" s="261"/>
      <c r="E882" s="262"/>
      <c r="F882" s="41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18"/>
        <v>0</v>
      </c>
      <c r="I882" s="14"/>
    </row>
    <row r="883" spans="1:9" ht="12.4" hidden="1" customHeight="1">
      <c r="A883" s="13"/>
      <c r="B883" s="1"/>
      <c r="C883" s="36"/>
      <c r="D883" s="261"/>
      <c r="E883" s="262"/>
      <c r="F883" s="41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18"/>
        <v>0</v>
      </c>
      <c r="I883" s="14"/>
    </row>
    <row r="884" spans="1:9" ht="12.4" hidden="1" customHeight="1">
      <c r="A884" s="13"/>
      <c r="B884" s="1"/>
      <c r="C884" s="36"/>
      <c r="D884" s="261"/>
      <c r="E884" s="262"/>
      <c r="F884" s="41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18"/>
        <v>0</v>
      </c>
      <c r="I884" s="14"/>
    </row>
    <row r="885" spans="1:9" ht="12.4" hidden="1" customHeight="1">
      <c r="A885" s="13"/>
      <c r="B885" s="1"/>
      <c r="C885" s="37"/>
      <c r="D885" s="261"/>
      <c r="E885" s="262"/>
      <c r="F885" s="41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18"/>
        <v>0</v>
      </c>
      <c r="I885" s="14"/>
    </row>
    <row r="886" spans="1:9" ht="12" hidden="1" customHeight="1">
      <c r="A886" s="13"/>
      <c r="B886" s="1"/>
      <c r="C886" s="36"/>
      <c r="D886" s="261"/>
      <c r="E886" s="262"/>
      <c r="F886" s="41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18"/>
        <v>0</v>
      </c>
      <c r="I886" s="14"/>
    </row>
    <row r="887" spans="1:9" ht="12.4" hidden="1" customHeight="1">
      <c r="A887" s="13"/>
      <c r="B887" s="1"/>
      <c r="C887" s="36"/>
      <c r="D887" s="261"/>
      <c r="E887" s="262"/>
      <c r="F887" s="41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18"/>
        <v>0</v>
      </c>
      <c r="I887" s="14"/>
    </row>
    <row r="888" spans="1:9" ht="12.4" hidden="1" customHeight="1">
      <c r="A888" s="13"/>
      <c r="B888" s="1"/>
      <c r="C888" s="36"/>
      <c r="D888" s="261"/>
      <c r="E888" s="262"/>
      <c r="F888" s="41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18"/>
        <v>0</v>
      </c>
      <c r="I888" s="14"/>
    </row>
    <row r="889" spans="1:9" ht="12.4" hidden="1" customHeight="1">
      <c r="A889" s="13"/>
      <c r="B889" s="1"/>
      <c r="C889" s="36"/>
      <c r="D889" s="261"/>
      <c r="E889" s="262"/>
      <c r="F889" s="41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18"/>
        <v>0</v>
      </c>
      <c r="I889" s="14"/>
    </row>
    <row r="890" spans="1:9" ht="12.4" hidden="1" customHeight="1">
      <c r="A890" s="13"/>
      <c r="B890" s="1"/>
      <c r="C890" s="36"/>
      <c r="D890" s="261"/>
      <c r="E890" s="262"/>
      <c r="F890" s="41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18"/>
        <v>0</v>
      </c>
      <c r="I890" s="14"/>
    </row>
    <row r="891" spans="1:9" ht="12.4" hidden="1" customHeight="1">
      <c r="A891" s="13"/>
      <c r="B891" s="1"/>
      <c r="C891" s="36"/>
      <c r="D891" s="261"/>
      <c r="E891" s="262"/>
      <c r="F891" s="41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18"/>
        <v>0</v>
      </c>
      <c r="I891" s="14"/>
    </row>
    <row r="892" spans="1:9" ht="12.4" hidden="1" customHeight="1">
      <c r="A892" s="13"/>
      <c r="B892" s="1"/>
      <c r="C892" s="36"/>
      <c r="D892" s="261"/>
      <c r="E892" s="262"/>
      <c r="F892" s="41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18"/>
        <v>0</v>
      </c>
      <c r="I892" s="14"/>
    </row>
    <row r="893" spans="1:9" ht="12.4" hidden="1" customHeight="1">
      <c r="A893" s="13"/>
      <c r="B893" s="1"/>
      <c r="C893" s="36"/>
      <c r="D893" s="261"/>
      <c r="E893" s="262"/>
      <c r="F893" s="41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18"/>
        <v>0</v>
      </c>
      <c r="I893" s="14"/>
    </row>
    <row r="894" spans="1:9" ht="12.4" hidden="1" customHeight="1">
      <c r="A894" s="13"/>
      <c r="B894" s="1"/>
      <c r="C894" s="36"/>
      <c r="D894" s="261"/>
      <c r="E894" s="262"/>
      <c r="F894" s="41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18"/>
        <v>0</v>
      </c>
      <c r="I894" s="14"/>
    </row>
    <row r="895" spans="1:9" ht="12.4" hidden="1" customHeight="1">
      <c r="A895" s="13"/>
      <c r="B895" s="1"/>
      <c r="C895" s="36"/>
      <c r="D895" s="261"/>
      <c r="E895" s="262"/>
      <c r="F895" s="41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18"/>
        <v>0</v>
      </c>
      <c r="I895" s="14"/>
    </row>
    <row r="896" spans="1:9" ht="12.4" hidden="1" customHeight="1">
      <c r="A896" s="13"/>
      <c r="B896" s="1"/>
      <c r="C896" s="36"/>
      <c r="D896" s="261"/>
      <c r="E896" s="262"/>
      <c r="F896" s="41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18"/>
        <v>0</v>
      </c>
      <c r="I896" s="14"/>
    </row>
    <row r="897" spans="1:9" ht="12.4" hidden="1" customHeight="1">
      <c r="A897" s="13"/>
      <c r="B897" s="1"/>
      <c r="C897" s="36"/>
      <c r="D897" s="261"/>
      <c r="E897" s="262"/>
      <c r="F897" s="41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18"/>
        <v>0</v>
      </c>
      <c r="I897" s="14"/>
    </row>
    <row r="898" spans="1:9" ht="12.4" hidden="1" customHeight="1">
      <c r="A898" s="13"/>
      <c r="B898" s="1"/>
      <c r="C898" s="36"/>
      <c r="D898" s="261"/>
      <c r="E898" s="262"/>
      <c r="F898" s="41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18"/>
        <v>0</v>
      </c>
      <c r="I898" s="14"/>
    </row>
    <row r="899" spans="1:9" ht="12.4" hidden="1" customHeight="1">
      <c r="A899" s="13"/>
      <c r="B899" s="1"/>
      <c r="C899" s="36"/>
      <c r="D899" s="261"/>
      <c r="E899" s="262"/>
      <c r="F899" s="41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18"/>
        <v>0</v>
      </c>
      <c r="I899" s="14"/>
    </row>
    <row r="900" spans="1:9" ht="12.4" hidden="1" customHeight="1">
      <c r="A900" s="13"/>
      <c r="B900" s="1"/>
      <c r="C900" s="36"/>
      <c r="D900" s="261"/>
      <c r="E900" s="262"/>
      <c r="F900" s="41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18"/>
        <v>0</v>
      </c>
      <c r="I900" s="14"/>
    </row>
    <row r="901" spans="1:9" ht="12.4" hidden="1" customHeight="1">
      <c r="A901" s="13"/>
      <c r="B901" s="1"/>
      <c r="C901" s="36"/>
      <c r="D901" s="261"/>
      <c r="E901" s="262"/>
      <c r="F901" s="41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18"/>
        <v>0</v>
      </c>
      <c r="I901" s="14"/>
    </row>
    <row r="902" spans="1:9" ht="12.4" hidden="1" customHeight="1">
      <c r="A902" s="13"/>
      <c r="B902" s="1"/>
      <c r="C902" s="36"/>
      <c r="D902" s="261"/>
      <c r="E902" s="262"/>
      <c r="F902" s="41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18"/>
        <v>0</v>
      </c>
      <c r="I902" s="14"/>
    </row>
    <row r="903" spans="1:9" ht="12.4" hidden="1" customHeight="1">
      <c r="A903" s="13"/>
      <c r="B903" s="1"/>
      <c r="C903" s="36"/>
      <c r="D903" s="261"/>
      <c r="E903" s="262"/>
      <c r="F903" s="41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18"/>
        <v>0</v>
      </c>
      <c r="I903" s="14"/>
    </row>
    <row r="904" spans="1:9" ht="12.4" hidden="1" customHeight="1">
      <c r="A904" s="13"/>
      <c r="B904" s="1"/>
      <c r="C904" s="36"/>
      <c r="D904" s="261"/>
      <c r="E904" s="262"/>
      <c r="F904" s="41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18"/>
        <v>0</v>
      </c>
      <c r="I904" s="14"/>
    </row>
    <row r="905" spans="1:9" ht="12.4" hidden="1" customHeight="1">
      <c r="A905" s="13"/>
      <c r="B905" s="1"/>
      <c r="C905" s="36"/>
      <c r="D905" s="261"/>
      <c r="E905" s="262"/>
      <c r="F905" s="41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18"/>
        <v>0</v>
      </c>
      <c r="I905" s="14"/>
    </row>
    <row r="906" spans="1:9" ht="12.4" hidden="1" customHeight="1">
      <c r="A906" s="13"/>
      <c r="B906" s="1"/>
      <c r="C906" s="36"/>
      <c r="D906" s="261"/>
      <c r="E906" s="262"/>
      <c r="F906" s="41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ref="H906:H936" si="19">ROUND(IF(ISNUMBER(B906), G906*B906, 0),5)</f>
        <v>0</v>
      </c>
      <c r="I906" s="14"/>
    </row>
    <row r="907" spans="1:9" ht="12.4" hidden="1" customHeight="1">
      <c r="A907" s="13"/>
      <c r="B907" s="1"/>
      <c r="C907" s="36"/>
      <c r="D907" s="261"/>
      <c r="E907" s="262"/>
      <c r="F907" s="41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19"/>
        <v>0</v>
      </c>
      <c r="I907" s="14"/>
    </row>
    <row r="908" spans="1:9" ht="12.4" hidden="1" customHeight="1">
      <c r="A908" s="13"/>
      <c r="B908" s="1"/>
      <c r="C908" s="36"/>
      <c r="D908" s="261"/>
      <c r="E908" s="262"/>
      <c r="F908" s="41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19"/>
        <v>0</v>
      </c>
      <c r="I908" s="14"/>
    </row>
    <row r="909" spans="1:9" ht="12.4" hidden="1" customHeight="1">
      <c r="A909" s="13"/>
      <c r="B909" s="1"/>
      <c r="C909" s="37"/>
      <c r="D909" s="261"/>
      <c r="E909" s="262"/>
      <c r="F909" s="41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19"/>
        <v>0</v>
      </c>
      <c r="I909" s="14"/>
    </row>
    <row r="910" spans="1:9" ht="12" hidden="1" customHeight="1">
      <c r="A910" s="13"/>
      <c r="B910" s="1"/>
      <c r="C910" s="36"/>
      <c r="D910" s="261"/>
      <c r="E910" s="262"/>
      <c r="F910" s="41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19"/>
        <v>0</v>
      </c>
      <c r="I910" s="14"/>
    </row>
    <row r="911" spans="1:9" ht="12.4" hidden="1" customHeight="1">
      <c r="A911" s="13"/>
      <c r="B911" s="1"/>
      <c r="C911" s="36"/>
      <c r="D911" s="261"/>
      <c r="E911" s="262"/>
      <c r="F911" s="41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19"/>
        <v>0</v>
      </c>
      <c r="I911" s="14"/>
    </row>
    <row r="912" spans="1:9" ht="12.4" hidden="1" customHeight="1">
      <c r="A912" s="13"/>
      <c r="B912" s="1"/>
      <c r="C912" s="36"/>
      <c r="D912" s="261"/>
      <c r="E912" s="262"/>
      <c r="F912" s="41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19"/>
        <v>0</v>
      </c>
      <c r="I912" s="14"/>
    </row>
    <row r="913" spans="1:9" ht="12.4" hidden="1" customHeight="1">
      <c r="A913" s="13"/>
      <c r="B913" s="1"/>
      <c r="C913" s="36"/>
      <c r="D913" s="261"/>
      <c r="E913" s="262"/>
      <c r="F913" s="41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19"/>
        <v>0</v>
      </c>
      <c r="I913" s="14"/>
    </row>
    <row r="914" spans="1:9" ht="12.4" hidden="1" customHeight="1">
      <c r="A914" s="13"/>
      <c r="B914" s="1"/>
      <c r="C914" s="36"/>
      <c r="D914" s="261"/>
      <c r="E914" s="262"/>
      <c r="F914" s="41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19"/>
        <v>0</v>
      </c>
      <c r="I914" s="14"/>
    </row>
    <row r="915" spans="1:9" ht="12.4" hidden="1" customHeight="1">
      <c r="A915" s="13"/>
      <c r="B915" s="1"/>
      <c r="C915" s="36"/>
      <c r="D915" s="261"/>
      <c r="E915" s="262"/>
      <c r="F915" s="41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19"/>
        <v>0</v>
      </c>
      <c r="I915" s="14"/>
    </row>
    <row r="916" spans="1:9" ht="12.4" hidden="1" customHeight="1">
      <c r="A916" s="13"/>
      <c r="B916" s="1"/>
      <c r="C916" s="36"/>
      <c r="D916" s="261"/>
      <c r="E916" s="262"/>
      <c r="F916" s="41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19"/>
        <v>0</v>
      </c>
      <c r="I916" s="14"/>
    </row>
    <row r="917" spans="1:9" ht="12.4" hidden="1" customHeight="1">
      <c r="A917" s="13"/>
      <c r="B917" s="1"/>
      <c r="C917" s="36"/>
      <c r="D917" s="261"/>
      <c r="E917" s="262"/>
      <c r="F917" s="41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19"/>
        <v>0</v>
      </c>
      <c r="I917" s="14"/>
    </row>
    <row r="918" spans="1:9" ht="12.4" hidden="1" customHeight="1">
      <c r="A918" s="13"/>
      <c r="B918" s="1"/>
      <c r="C918" s="36"/>
      <c r="D918" s="261"/>
      <c r="E918" s="262"/>
      <c r="F918" s="41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19"/>
        <v>0</v>
      </c>
      <c r="I918" s="14"/>
    </row>
    <row r="919" spans="1:9" ht="12.4" hidden="1" customHeight="1">
      <c r="A919" s="13"/>
      <c r="B919" s="1"/>
      <c r="C919" s="36"/>
      <c r="D919" s="261"/>
      <c r="E919" s="262"/>
      <c r="F919" s="41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19"/>
        <v>0</v>
      </c>
      <c r="I919" s="14"/>
    </row>
    <row r="920" spans="1:9" ht="12.4" hidden="1" customHeight="1">
      <c r="A920" s="13"/>
      <c r="B920" s="1"/>
      <c r="C920" s="36"/>
      <c r="D920" s="261"/>
      <c r="E920" s="262"/>
      <c r="F920" s="41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19"/>
        <v>0</v>
      </c>
      <c r="I920" s="14"/>
    </row>
    <row r="921" spans="1:9" ht="12.4" hidden="1" customHeight="1">
      <c r="A921" s="13"/>
      <c r="B921" s="1"/>
      <c r="C921" s="36"/>
      <c r="D921" s="261"/>
      <c r="E921" s="262"/>
      <c r="F921" s="41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19"/>
        <v>0</v>
      </c>
      <c r="I921" s="14"/>
    </row>
    <row r="922" spans="1:9" ht="12.4" hidden="1" customHeight="1">
      <c r="A922" s="13"/>
      <c r="B922" s="1"/>
      <c r="C922" s="36"/>
      <c r="D922" s="261"/>
      <c r="E922" s="262"/>
      <c r="F922" s="41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19"/>
        <v>0</v>
      </c>
      <c r="I922" s="14"/>
    </row>
    <row r="923" spans="1:9" ht="12.4" hidden="1" customHeight="1">
      <c r="A923" s="13"/>
      <c r="B923" s="1"/>
      <c r="C923" s="36"/>
      <c r="D923" s="261"/>
      <c r="E923" s="262"/>
      <c r="F923" s="41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19"/>
        <v>0</v>
      </c>
      <c r="I923" s="14"/>
    </row>
    <row r="924" spans="1:9" ht="12.4" hidden="1" customHeight="1">
      <c r="A924" s="13"/>
      <c r="B924" s="1"/>
      <c r="C924" s="36"/>
      <c r="D924" s="261"/>
      <c r="E924" s="262"/>
      <c r="F924" s="41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19"/>
        <v>0</v>
      </c>
      <c r="I924" s="14"/>
    </row>
    <row r="925" spans="1:9" ht="12.4" hidden="1" customHeight="1">
      <c r="A925" s="13"/>
      <c r="B925" s="1"/>
      <c r="C925" s="36"/>
      <c r="D925" s="261"/>
      <c r="E925" s="262"/>
      <c r="F925" s="41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19"/>
        <v>0</v>
      </c>
      <c r="I925" s="14"/>
    </row>
    <row r="926" spans="1:9" ht="12.4" hidden="1" customHeight="1">
      <c r="A926" s="13"/>
      <c r="B926" s="1"/>
      <c r="C926" s="36"/>
      <c r="D926" s="261"/>
      <c r="E926" s="262"/>
      <c r="F926" s="41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19"/>
        <v>0</v>
      </c>
      <c r="I926" s="14"/>
    </row>
    <row r="927" spans="1:9" ht="12.4" hidden="1" customHeight="1">
      <c r="A927" s="13"/>
      <c r="B927" s="1"/>
      <c r="C927" s="36"/>
      <c r="D927" s="261"/>
      <c r="E927" s="262"/>
      <c r="F927" s="41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19"/>
        <v>0</v>
      </c>
      <c r="I927" s="14"/>
    </row>
    <row r="928" spans="1:9" ht="12.4" hidden="1" customHeight="1">
      <c r="A928" s="13"/>
      <c r="B928" s="1"/>
      <c r="C928" s="36"/>
      <c r="D928" s="261"/>
      <c r="E928" s="262"/>
      <c r="F928" s="41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19"/>
        <v>0</v>
      </c>
      <c r="I928" s="14"/>
    </row>
    <row r="929" spans="1:9" ht="12.4" hidden="1" customHeight="1">
      <c r="A929" s="13"/>
      <c r="B929" s="1"/>
      <c r="C929" s="36"/>
      <c r="D929" s="261"/>
      <c r="E929" s="262"/>
      <c r="F929" s="41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19"/>
        <v>0</v>
      </c>
      <c r="I929" s="14"/>
    </row>
    <row r="930" spans="1:9" ht="12.4" hidden="1" customHeight="1">
      <c r="A930" s="13"/>
      <c r="B930" s="1"/>
      <c r="C930" s="36"/>
      <c r="D930" s="261"/>
      <c r="E930" s="262"/>
      <c r="F930" s="41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19"/>
        <v>0</v>
      </c>
      <c r="I930" s="14"/>
    </row>
    <row r="931" spans="1:9" ht="12.4" hidden="1" customHeight="1">
      <c r="A931" s="13"/>
      <c r="B931" s="1"/>
      <c r="C931" s="36"/>
      <c r="D931" s="261"/>
      <c r="E931" s="262"/>
      <c r="F931" s="41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19"/>
        <v>0</v>
      </c>
      <c r="I931" s="14"/>
    </row>
    <row r="932" spans="1:9" ht="12.4" hidden="1" customHeight="1">
      <c r="A932" s="13"/>
      <c r="B932" s="1"/>
      <c r="C932" s="36"/>
      <c r="D932" s="261"/>
      <c r="E932" s="262"/>
      <c r="F932" s="41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19"/>
        <v>0</v>
      </c>
      <c r="I932" s="14"/>
    </row>
    <row r="933" spans="1:9" ht="12.4" hidden="1" customHeight="1">
      <c r="A933" s="13"/>
      <c r="B933" s="1"/>
      <c r="C933" s="36"/>
      <c r="D933" s="261"/>
      <c r="E933" s="262"/>
      <c r="F933" s="41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19"/>
        <v>0</v>
      </c>
      <c r="I933" s="14"/>
    </row>
    <row r="934" spans="1:9" ht="12.4" hidden="1" customHeight="1">
      <c r="A934" s="13"/>
      <c r="B934" s="1"/>
      <c r="C934" s="36"/>
      <c r="D934" s="261"/>
      <c r="E934" s="262"/>
      <c r="F934" s="41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19"/>
        <v>0</v>
      </c>
      <c r="I934" s="14"/>
    </row>
    <row r="935" spans="1:9" ht="12.4" hidden="1" customHeight="1">
      <c r="A935" s="13"/>
      <c r="B935" s="1"/>
      <c r="C935" s="36"/>
      <c r="D935" s="261"/>
      <c r="E935" s="262"/>
      <c r="F935" s="41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19"/>
        <v>0</v>
      </c>
      <c r="I935" s="14"/>
    </row>
    <row r="936" spans="1:9" ht="12.4" hidden="1" customHeight="1">
      <c r="A936" s="13"/>
      <c r="B936" s="1"/>
      <c r="C936" s="36"/>
      <c r="D936" s="261"/>
      <c r="E936" s="262"/>
      <c r="F936" s="41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19"/>
        <v>0</v>
      </c>
      <c r="I936" s="14"/>
    </row>
    <row r="937" spans="1:9" ht="12.4" hidden="1" customHeight="1">
      <c r="A937" s="13"/>
      <c r="B937" s="1"/>
      <c r="C937" s="37"/>
      <c r="D937" s="261"/>
      <c r="E937" s="262"/>
      <c r="F937" s="41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6"/>
      <c r="D938" s="261"/>
      <c r="E938" s="262"/>
      <c r="F938" s="41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0">ROUND(IF(ISNUMBER(B938), G938*B938, 0),5)</f>
        <v>0</v>
      </c>
      <c r="I938" s="14"/>
    </row>
    <row r="939" spans="1:9" ht="12.4" hidden="1" customHeight="1">
      <c r="A939" s="13"/>
      <c r="B939" s="1"/>
      <c r="C939" s="36"/>
      <c r="D939" s="261"/>
      <c r="E939" s="262"/>
      <c r="F939" s="41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0"/>
        <v>0</v>
      </c>
      <c r="I939" s="14"/>
    </row>
    <row r="940" spans="1:9" ht="12.4" hidden="1" customHeight="1">
      <c r="A940" s="13"/>
      <c r="B940" s="1"/>
      <c r="C940" s="36"/>
      <c r="D940" s="261"/>
      <c r="E940" s="262"/>
      <c r="F940" s="41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0"/>
        <v>0</v>
      </c>
      <c r="I940" s="14"/>
    </row>
    <row r="941" spans="1:9" ht="12.4" hidden="1" customHeight="1">
      <c r="A941" s="13"/>
      <c r="B941" s="1"/>
      <c r="C941" s="36"/>
      <c r="D941" s="261"/>
      <c r="E941" s="262"/>
      <c r="F941" s="41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0"/>
        <v>0</v>
      </c>
      <c r="I941" s="14"/>
    </row>
    <row r="942" spans="1:9" ht="12.4" hidden="1" customHeight="1">
      <c r="A942" s="13"/>
      <c r="B942" s="1"/>
      <c r="C942" s="36"/>
      <c r="D942" s="261"/>
      <c r="E942" s="262"/>
      <c r="F942" s="41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0"/>
        <v>0</v>
      </c>
      <c r="I942" s="14"/>
    </row>
    <row r="943" spans="1:9" ht="12.4" hidden="1" customHeight="1">
      <c r="A943" s="13"/>
      <c r="B943" s="1"/>
      <c r="C943" s="36"/>
      <c r="D943" s="261"/>
      <c r="E943" s="262"/>
      <c r="F943" s="41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0"/>
        <v>0</v>
      </c>
      <c r="I943" s="14"/>
    </row>
    <row r="944" spans="1:9" ht="12.4" hidden="1" customHeight="1">
      <c r="A944" s="13"/>
      <c r="B944" s="1"/>
      <c r="C944" s="36"/>
      <c r="D944" s="261"/>
      <c r="E944" s="262"/>
      <c r="F944" s="41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0"/>
        <v>0</v>
      </c>
      <c r="I944" s="14"/>
    </row>
    <row r="945" spans="1:9" ht="12.4" hidden="1" customHeight="1">
      <c r="A945" s="13"/>
      <c r="B945" s="1"/>
      <c r="C945" s="36"/>
      <c r="D945" s="261"/>
      <c r="E945" s="262"/>
      <c r="F945" s="41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0"/>
        <v>0</v>
      </c>
      <c r="I945" s="14"/>
    </row>
    <row r="946" spans="1:9" ht="12.4" hidden="1" customHeight="1">
      <c r="A946" s="13"/>
      <c r="B946" s="1"/>
      <c r="C946" s="36"/>
      <c r="D946" s="261"/>
      <c r="E946" s="262"/>
      <c r="F946" s="41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0"/>
        <v>0</v>
      </c>
      <c r="I946" s="14"/>
    </row>
    <row r="947" spans="1:9" ht="12.4" hidden="1" customHeight="1">
      <c r="A947" s="13"/>
      <c r="B947" s="1"/>
      <c r="C947" s="36"/>
      <c r="D947" s="261"/>
      <c r="E947" s="262"/>
      <c r="F947" s="41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0"/>
        <v>0</v>
      </c>
      <c r="I947" s="14"/>
    </row>
    <row r="948" spans="1:9" ht="12.4" hidden="1" customHeight="1">
      <c r="A948" s="13"/>
      <c r="B948" s="1"/>
      <c r="C948" s="36"/>
      <c r="D948" s="261"/>
      <c r="E948" s="262"/>
      <c r="F948" s="41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0"/>
        <v>0</v>
      </c>
      <c r="I948" s="14"/>
    </row>
    <row r="949" spans="1:9" ht="12.4" hidden="1" customHeight="1">
      <c r="A949" s="13"/>
      <c r="B949" s="1"/>
      <c r="C949" s="36"/>
      <c r="D949" s="261"/>
      <c r="E949" s="262"/>
      <c r="F949" s="41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0"/>
        <v>0</v>
      </c>
      <c r="I949" s="14"/>
    </row>
    <row r="950" spans="1:9" ht="12.4" hidden="1" customHeight="1">
      <c r="A950" s="13"/>
      <c r="B950" s="1"/>
      <c r="C950" s="36"/>
      <c r="D950" s="261"/>
      <c r="E950" s="262"/>
      <c r="F950" s="41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0"/>
        <v>0</v>
      </c>
      <c r="I950" s="14"/>
    </row>
    <row r="951" spans="1:9" ht="12" hidden="1" customHeight="1">
      <c r="A951" s="13"/>
      <c r="B951" s="1"/>
      <c r="C951" s="36"/>
      <c r="D951" s="261"/>
      <c r="E951" s="262"/>
      <c r="F951" s="41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0"/>
        <v>0</v>
      </c>
      <c r="I951" s="14"/>
    </row>
    <row r="952" spans="1:9" ht="12.4" hidden="1" customHeight="1">
      <c r="A952" s="13"/>
      <c r="B952" s="1"/>
      <c r="C952" s="36"/>
      <c r="D952" s="261"/>
      <c r="E952" s="262"/>
      <c r="F952" s="41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0"/>
        <v>0</v>
      </c>
      <c r="I952" s="14"/>
    </row>
    <row r="953" spans="1:9" ht="12.4" hidden="1" customHeight="1">
      <c r="A953" s="13"/>
      <c r="B953" s="1"/>
      <c r="C953" s="36"/>
      <c r="D953" s="261"/>
      <c r="E953" s="262"/>
      <c r="F953" s="41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0"/>
        <v>0</v>
      </c>
      <c r="I953" s="14"/>
    </row>
    <row r="954" spans="1:9" ht="12.4" hidden="1" customHeight="1">
      <c r="A954" s="13"/>
      <c r="B954" s="1"/>
      <c r="C954" s="36"/>
      <c r="D954" s="261"/>
      <c r="E954" s="262"/>
      <c r="F954" s="41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0"/>
        <v>0</v>
      </c>
      <c r="I954" s="14"/>
    </row>
    <row r="955" spans="1:9" ht="12.4" hidden="1" customHeight="1">
      <c r="A955" s="13"/>
      <c r="B955" s="1"/>
      <c r="C955" s="36"/>
      <c r="D955" s="261"/>
      <c r="E955" s="262"/>
      <c r="F955" s="41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0"/>
        <v>0</v>
      </c>
      <c r="I955" s="14"/>
    </row>
    <row r="956" spans="1:9" ht="12.4" hidden="1" customHeight="1">
      <c r="A956" s="13"/>
      <c r="B956" s="1"/>
      <c r="C956" s="36"/>
      <c r="D956" s="261"/>
      <c r="E956" s="262"/>
      <c r="F956" s="41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0"/>
        <v>0</v>
      </c>
      <c r="I956" s="14"/>
    </row>
    <row r="957" spans="1:9" ht="12.4" hidden="1" customHeight="1">
      <c r="A957" s="13"/>
      <c r="B957" s="1"/>
      <c r="C957" s="36"/>
      <c r="D957" s="261"/>
      <c r="E957" s="262"/>
      <c r="F957" s="41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0"/>
        <v>0</v>
      </c>
      <c r="I957" s="14"/>
    </row>
    <row r="958" spans="1:9" ht="12.4" hidden="1" customHeight="1">
      <c r="A958" s="13"/>
      <c r="B958" s="1"/>
      <c r="C958" s="36"/>
      <c r="D958" s="261"/>
      <c r="E958" s="262"/>
      <c r="F958" s="41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0"/>
        <v>0</v>
      </c>
      <c r="I958" s="14"/>
    </row>
    <row r="959" spans="1:9" ht="12.4" hidden="1" customHeight="1">
      <c r="A959" s="13"/>
      <c r="B959" s="1"/>
      <c r="C959" s="36"/>
      <c r="D959" s="261"/>
      <c r="E959" s="262"/>
      <c r="F959" s="41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0"/>
        <v>0</v>
      </c>
      <c r="I959" s="14"/>
    </row>
    <row r="960" spans="1:9" ht="12.4" hidden="1" customHeight="1">
      <c r="A960" s="13"/>
      <c r="B960" s="1"/>
      <c r="C960" s="36"/>
      <c r="D960" s="261"/>
      <c r="E960" s="262"/>
      <c r="F960" s="41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0"/>
        <v>0</v>
      </c>
      <c r="I960" s="14"/>
    </row>
    <row r="961" spans="1:9" ht="12.4" hidden="1" customHeight="1">
      <c r="A961" s="13"/>
      <c r="B961" s="1"/>
      <c r="C961" s="36"/>
      <c r="D961" s="261"/>
      <c r="E961" s="262"/>
      <c r="F961" s="41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0"/>
        <v>0</v>
      </c>
      <c r="I961" s="14"/>
    </row>
    <row r="962" spans="1:9" ht="12.4" hidden="1" customHeight="1">
      <c r="A962" s="13"/>
      <c r="B962" s="1"/>
      <c r="C962" s="36"/>
      <c r="D962" s="261"/>
      <c r="E962" s="262"/>
      <c r="F962" s="41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0"/>
        <v>0</v>
      </c>
      <c r="I962" s="14"/>
    </row>
    <row r="963" spans="1:9" ht="12.4" hidden="1" customHeight="1">
      <c r="A963" s="13"/>
      <c r="B963" s="1"/>
      <c r="C963" s="36"/>
      <c r="D963" s="261"/>
      <c r="E963" s="262"/>
      <c r="F963" s="41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0"/>
        <v>0</v>
      </c>
      <c r="I963" s="14"/>
    </row>
    <row r="964" spans="1:9" ht="12.4" hidden="1" customHeight="1">
      <c r="A964" s="13"/>
      <c r="B964" s="1"/>
      <c r="C964" s="36"/>
      <c r="D964" s="261"/>
      <c r="E964" s="262"/>
      <c r="F964" s="41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0"/>
        <v>0</v>
      </c>
      <c r="I964" s="14"/>
    </row>
    <row r="965" spans="1:9" ht="12.4" hidden="1" customHeight="1">
      <c r="A965" s="13"/>
      <c r="B965" s="1"/>
      <c r="C965" s="36"/>
      <c r="D965" s="261"/>
      <c r="E965" s="262"/>
      <c r="F965" s="41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0"/>
        <v>0</v>
      </c>
      <c r="I965" s="14"/>
    </row>
    <row r="966" spans="1:9" ht="12.4" hidden="1" customHeight="1">
      <c r="A966" s="13"/>
      <c r="B966" s="1"/>
      <c r="C966" s="36"/>
      <c r="D966" s="261"/>
      <c r="E966" s="262"/>
      <c r="F966" s="41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0"/>
        <v>0</v>
      </c>
      <c r="I966" s="14"/>
    </row>
    <row r="967" spans="1:9" ht="12.4" hidden="1" customHeight="1">
      <c r="A967" s="13"/>
      <c r="B967" s="1"/>
      <c r="C967" s="36"/>
      <c r="D967" s="261"/>
      <c r="E967" s="262"/>
      <c r="F967" s="41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0"/>
        <v>0</v>
      </c>
      <c r="I967" s="14"/>
    </row>
    <row r="968" spans="1:9" ht="12.4" hidden="1" customHeight="1">
      <c r="A968" s="13"/>
      <c r="B968" s="1"/>
      <c r="C968" s="36"/>
      <c r="D968" s="261"/>
      <c r="E968" s="262"/>
      <c r="F968" s="41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0"/>
        <v>0</v>
      </c>
      <c r="I968" s="14"/>
    </row>
    <row r="969" spans="1:9" ht="12.4" hidden="1" customHeight="1">
      <c r="A969" s="13"/>
      <c r="B969" s="1"/>
      <c r="C969" s="36"/>
      <c r="D969" s="261"/>
      <c r="E969" s="262"/>
      <c r="F969" s="41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0"/>
        <v>0</v>
      </c>
      <c r="I969" s="14"/>
    </row>
    <row r="970" spans="1:9" ht="12.4" hidden="1" customHeight="1">
      <c r="A970" s="13"/>
      <c r="B970" s="1"/>
      <c r="C970" s="36"/>
      <c r="D970" s="261"/>
      <c r="E970" s="262"/>
      <c r="F970" s="41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0"/>
        <v>0</v>
      </c>
      <c r="I970" s="14"/>
    </row>
    <row r="971" spans="1:9" ht="12.4" hidden="1" customHeight="1">
      <c r="A971" s="13"/>
      <c r="B971" s="1"/>
      <c r="C971" s="36"/>
      <c r="D971" s="261"/>
      <c r="E971" s="262"/>
      <c r="F971" s="41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0"/>
        <v>0</v>
      </c>
      <c r="I971" s="14"/>
    </row>
    <row r="972" spans="1:9" ht="12.4" hidden="1" customHeight="1">
      <c r="A972" s="13"/>
      <c r="B972" s="1"/>
      <c r="C972" s="36"/>
      <c r="D972" s="261"/>
      <c r="E972" s="262"/>
      <c r="F972" s="41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0"/>
        <v>0</v>
      </c>
      <c r="I972" s="14"/>
    </row>
    <row r="973" spans="1:9" ht="12.4" hidden="1" customHeight="1">
      <c r="A973" s="13"/>
      <c r="B973" s="1"/>
      <c r="C973" s="36"/>
      <c r="D973" s="261"/>
      <c r="E973" s="262"/>
      <c r="F973" s="41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0"/>
        <v>0</v>
      </c>
      <c r="I973" s="14"/>
    </row>
    <row r="974" spans="1:9" ht="12.4" hidden="1" customHeight="1">
      <c r="A974" s="13"/>
      <c r="B974" s="1"/>
      <c r="C974" s="37"/>
      <c r="D974" s="261"/>
      <c r="E974" s="262"/>
      <c r="F974" s="41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0"/>
        <v>0</v>
      </c>
      <c r="I974" s="14"/>
    </row>
    <row r="975" spans="1:9" ht="12" hidden="1" customHeight="1">
      <c r="A975" s="13"/>
      <c r="B975" s="1"/>
      <c r="C975" s="36"/>
      <c r="D975" s="261"/>
      <c r="E975" s="262"/>
      <c r="F975" s="41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0"/>
        <v>0</v>
      </c>
      <c r="I975" s="14"/>
    </row>
    <row r="976" spans="1:9" ht="12.4" hidden="1" customHeight="1">
      <c r="A976" s="13"/>
      <c r="B976" s="1"/>
      <c r="C976" s="36"/>
      <c r="D976" s="261"/>
      <c r="E976" s="262"/>
      <c r="F976" s="41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0"/>
        <v>0</v>
      </c>
      <c r="I976" s="14"/>
    </row>
    <row r="977" spans="1:9" ht="12.4" hidden="1" customHeight="1">
      <c r="A977" s="13"/>
      <c r="B977" s="1"/>
      <c r="C977" s="36"/>
      <c r="D977" s="261"/>
      <c r="E977" s="262"/>
      <c r="F977" s="41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0"/>
        <v>0</v>
      </c>
      <c r="I977" s="14"/>
    </row>
    <row r="978" spans="1:9" ht="12.4" hidden="1" customHeight="1">
      <c r="A978" s="13"/>
      <c r="B978" s="1"/>
      <c r="C978" s="36"/>
      <c r="D978" s="261"/>
      <c r="E978" s="262"/>
      <c r="F978" s="41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0"/>
        <v>0</v>
      </c>
      <c r="I978" s="14"/>
    </row>
    <row r="979" spans="1:9" ht="12.4" hidden="1" customHeight="1">
      <c r="A979" s="13"/>
      <c r="B979" s="1"/>
      <c r="C979" s="36"/>
      <c r="D979" s="261"/>
      <c r="E979" s="262"/>
      <c r="F979" s="41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0"/>
        <v>0</v>
      </c>
      <c r="I979" s="14"/>
    </row>
    <row r="980" spans="1:9" ht="12.4" hidden="1" customHeight="1">
      <c r="A980" s="13"/>
      <c r="B980" s="1"/>
      <c r="C980" s="36"/>
      <c r="D980" s="261"/>
      <c r="E980" s="262"/>
      <c r="F980" s="41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0"/>
        <v>0</v>
      </c>
      <c r="I980" s="14"/>
    </row>
    <row r="981" spans="1:9" ht="12.4" hidden="1" customHeight="1">
      <c r="A981" s="13"/>
      <c r="B981" s="1"/>
      <c r="C981" s="36"/>
      <c r="D981" s="261"/>
      <c r="E981" s="262"/>
      <c r="F981" s="41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0"/>
        <v>0</v>
      </c>
      <c r="I981" s="14"/>
    </row>
    <row r="982" spans="1:9" ht="12.4" hidden="1" customHeight="1">
      <c r="A982" s="13"/>
      <c r="B982" s="1"/>
      <c r="C982" s="36"/>
      <c r="D982" s="261"/>
      <c r="E982" s="262"/>
      <c r="F982" s="41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0"/>
        <v>0</v>
      </c>
      <c r="I982" s="14"/>
    </row>
    <row r="983" spans="1:9" ht="12.4" hidden="1" customHeight="1">
      <c r="A983" s="13"/>
      <c r="B983" s="1"/>
      <c r="C983" s="36"/>
      <c r="D983" s="261"/>
      <c r="E983" s="262"/>
      <c r="F983" s="41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0"/>
        <v>0</v>
      </c>
      <c r="I983" s="14"/>
    </row>
    <row r="984" spans="1:9" ht="12.4" hidden="1" customHeight="1">
      <c r="A984" s="13"/>
      <c r="B984" s="1"/>
      <c r="C984" s="36"/>
      <c r="D984" s="261"/>
      <c r="E984" s="262"/>
      <c r="F984" s="41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0"/>
        <v>0</v>
      </c>
      <c r="I984" s="14"/>
    </row>
    <row r="985" spans="1:9" ht="12.4" hidden="1" customHeight="1">
      <c r="A985" s="13"/>
      <c r="B985" s="1"/>
      <c r="C985" s="36"/>
      <c r="D985" s="261"/>
      <c r="E985" s="262"/>
      <c r="F985" s="41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0"/>
        <v>0</v>
      </c>
      <c r="I985" s="14"/>
    </row>
    <row r="986" spans="1:9" ht="12.4" hidden="1" customHeight="1">
      <c r="A986" s="13"/>
      <c r="B986" s="1"/>
      <c r="C986" s="36"/>
      <c r="D986" s="261"/>
      <c r="E986" s="262"/>
      <c r="F986" s="41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0"/>
        <v>0</v>
      </c>
      <c r="I986" s="14"/>
    </row>
    <row r="987" spans="1:9" ht="12.4" hidden="1" customHeight="1">
      <c r="A987" s="13"/>
      <c r="B987" s="1"/>
      <c r="C987" s="36"/>
      <c r="D987" s="261"/>
      <c r="E987" s="262"/>
      <c r="F987" s="41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0"/>
        <v>0</v>
      </c>
      <c r="I987" s="14"/>
    </row>
    <row r="988" spans="1:9" ht="12.4" hidden="1" customHeight="1">
      <c r="A988" s="13"/>
      <c r="B988" s="1"/>
      <c r="C988" s="36"/>
      <c r="D988" s="261"/>
      <c r="E988" s="262"/>
      <c r="F988" s="41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0"/>
        <v>0</v>
      </c>
      <c r="I988" s="14"/>
    </row>
    <row r="989" spans="1:9" ht="12.4" hidden="1" customHeight="1">
      <c r="A989" s="13"/>
      <c r="B989" s="1"/>
      <c r="C989" s="36"/>
      <c r="D989" s="261"/>
      <c r="E989" s="262"/>
      <c r="F989" s="41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0"/>
        <v>0</v>
      </c>
      <c r="I989" s="14"/>
    </row>
    <row r="990" spans="1:9" ht="12.4" hidden="1" customHeight="1">
      <c r="A990" s="13"/>
      <c r="B990" s="1"/>
      <c r="C990" s="36"/>
      <c r="D990" s="261"/>
      <c r="E990" s="262"/>
      <c r="F990" s="41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0"/>
        <v>0</v>
      </c>
      <c r="I990" s="14"/>
    </row>
    <row r="991" spans="1:9" ht="12.4" hidden="1" customHeight="1">
      <c r="A991" s="13"/>
      <c r="B991" s="1"/>
      <c r="C991" s="36"/>
      <c r="D991" s="261"/>
      <c r="E991" s="262"/>
      <c r="F991" s="41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0"/>
        <v>0</v>
      </c>
      <c r="I991" s="14"/>
    </row>
    <row r="992" spans="1:9" ht="12.4" hidden="1" customHeight="1">
      <c r="A992" s="13"/>
      <c r="B992" s="1"/>
      <c r="C992" s="36"/>
      <c r="D992" s="261"/>
      <c r="E992" s="262"/>
      <c r="F992" s="41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0"/>
        <v>0</v>
      </c>
      <c r="I992" s="14"/>
    </row>
    <row r="993" spans="1:9" ht="12.4" hidden="1" customHeight="1">
      <c r="A993" s="13"/>
      <c r="B993" s="1"/>
      <c r="C993" s="36"/>
      <c r="D993" s="261"/>
      <c r="E993" s="262"/>
      <c r="F993" s="41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0"/>
        <v>0</v>
      </c>
      <c r="I993" s="14"/>
    </row>
    <row r="994" spans="1:9" ht="12.4" hidden="1" customHeight="1">
      <c r="A994" s="13"/>
      <c r="B994" s="1"/>
      <c r="C994" s="36"/>
      <c r="D994" s="261"/>
      <c r="E994" s="262"/>
      <c r="F994" s="41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0"/>
        <v>0</v>
      </c>
      <c r="I994" s="14"/>
    </row>
    <row r="995" spans="1:9" ht="12.4" hidden="1" customHeight="1">
      <c r="A995" s="13"/>
      <c r="B995" s="1"/>
      <c r="C995" s="36"/>
      <c r="D995" s="261"/>
      <c r="E995" s="262"/>
      <c r="F995" s="41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0"/>
        <v>0</v>
      </c>
      <c r="I995" s="14"/>
    </row>
    <row r="996" spans="1:9" ht="12.4" hidden="1" customHeight="1">
      <c r="A996" s="13"/>
      <c r="B996" s="1"/>
      <c r="C996" s="36"/>
      <c r="D996" s="261"/>
      <c r="E996" s="262"/>
      <c r="F996" s="41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0"/>
        <v>0</v>
      </c>
      <c r="I996" s="14"/>
    </row>
    <row r="997" spans="1:9" ht="12.4" hidden="1" customHeight="1">
      <c r="A997" s="13"/>
      <c r="B997" s="1"/>
      <c r="C997" s="36"/>
      <c r="D997" s="261"/>
      <c r="E997" s="262"/>
      <c r="F997" s="41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0"/>
        <v>0</v>
      </c>
      <c r="I997" s="14"/>
    </row>
    <row r="998" spans="1:9" ht="12.4" hidden="1" customHeight="1">
      <c r="A998" s="13"/>
      <c r="B998" s="1"/>
      <c r="C998" s="36"/>
      <c r="D998" s="261"/>
      <c r="E998" s="262"/>
      <c r="F998" s="41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0"/>
        <v>0</v>
      </c>
      <c r="I998" s="14"/>
    </row>
    <row r="999" spans="1:9" ht="12.4" hidden="1" customHeight="1">
      <c r="A999" s="13"/>
      <c r="B999" s="1"/>
      <c r="C999" s="36"/>
      <c r="D999" s="261"/>
      <c r="E999" s="262"/>
      <c r="F999" s="41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0"/>
        <v>0</v>
      </c>
      <c r="I999" s="14"/>
    </row>
    <row r="1000" spans="1:9" ht="12.4" hidden="1" customHeight="1">
      <c r="A1000" s="13"/>
      <c r="B1000" s="1"/>
      <c r="C1000" s="36"/>
      <c r="D1000" s="261"/>
      <c r="E1000" s="262"/>
      <c r="F1000" s="41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0"/>
        <v>0</v>
      </c>
      <c r="I1000" s="14"/>
    </row>
    <row r="1001" spans="1:9" ht="12.4" hidden="1" customHeight="1">
      <c r="A1001" s="13"/>
      <c r="B1001" s="1"/>
      <c r="C1001" s="100"/>
      <c r="D1001" s="261"/>
      <c r="E1001" s="262"/>
      <c r="F1001" s="41"/>
      <c r="G1001" s="21">
        <f>ROUND(IF(ISBLANK(C1001),0,VLOOKUP(C1001,'[2]Acha Air Sales Price List'!$B$1:$X$65536,12,FALSE)*$L$14),2)</f>
        <v>0</v>
      </c>
      <c r="H1001" s="22">
        <f t="shared" si="20"/>
        <v>0</v>
      </c>
      <c r="I1001" s="14"/>
    </row>
    <row r="1002" spans="1:9" ht="12.4" hidden="1" customHeight="1">
      <c r="A1002" s="13"/>
      <c r="B1002" s="1"/>
      <c r="C1002" s="37"/>
      <c r="D1002" s="259"/>
      <c r="E1002" s="260"/>
      <c r="F1002" s="41" t="s">
        <v>26</v>
      </c>
      <c r="G1002" s="21"/>
      <c r="H1002" s="22">
        <f>G1002</f>
        <v>0</v>
      </c>
      <c r="I1002" s="14"/>
    </row>
    <row r="1003" spans="1:9" ht="12.4" customHeight="1" thickBot="1">
      <c r="A1003" s="13"/>
      <c r="B1003" s="23"/>
      <c r="C1003" s="24"/>
      <c r="D1003" s="273"/>
      <c r="E1003" s="274"/>
      <c r="F1003" s="42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5000</v>
      </c>
      <c r="I1005" s="14"/>
    </row>
    <row r="1006" spans="1:9" ht="16.5" hidden="1" thickBot="1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f>H1005/41.5</f>
        <v>120.48192771084338</v>
      </c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>
      <c r="A1008" s="13"/>
      <c r="B1008" s="30"/>
      <c r="C1008" s="3"/>
      <c r="D1008" s="3"/>
      <c r="E1008" s="3"/>
      <c r="F1008" s="3"/>
      <c r="G1008" s="33" t="s">
        <v>24</v>
      </c>
      <c r="H1008" s="34">
        <f>(H1007-H1006)*41.5</f>
        <v>-3340.0000000000005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3" spans="1:9">
      <c r="H1013" s="43"/>
    </row>
  </sheetData>
  <mergeCells count="998">
    <mergeCell ref="B13:D13"/>
    <mergeCell ref="G13:G14"/>
    <mergeCell ref="H13:H14"/>
    <mergeCell ref="B14:D14"/>
    <mergeCell ref="D19:E19"/>
    <mergeCell ref="D20:E20"/>
    <mergeCell ref="B8:D8"/>
    <mergeCell ref="B9:D9"/>
    <mergeCell ref="G9:G10"/>
    <mergeCell ref="H9:H10"/>
    <mergeCell ref="B10:D10"/>
    <mergeCell ref="B11:D11"/>
    <mergeCell ref="G11:G12"/>
    <mergeCell ref="H11:H12"/>
    <mergeCell ref="B12:D12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111:E111"/>
    <mergeCell ref="D112:E112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123:E123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99:E999"/>
    <mergeCell ref="D1000:E1000"/>
    <mergeCell ref="D1001:E1001"/>
    <mergeCell ref="D1002:E1002"/>
    <mergeCell ref="D1003:E1003"/>
    <mergeCell ref="D993:E993"/>
    <mergeCell ref="D994:E994"/>
    <mergeCell ref="D995:E995"/>
    <mergeCell ref="D996:E996"/>
    <mergeCell ref="D997:E997"/>
    <mergeCell ref="D998:E998"/>
  </mergeCells>
  <conditionalFormatting sqref="B20:B1003">
    <cfRule type="cellIs" dxfId="20" priority="7" stopIfTrue="1" operator="equal">
      <formula>"ALERT"</formula>
    </cfRule>
  </conditionalFormatting>
  <conditionalFormatting sqref="F9:F14">
    <cfRule type="cellIs" dxfId="19" priority="5" stopIfTrue="1" operator="equal">
      <formula>0</formula>
    </cfRule>
  </conditionalFormatting>
  <conditionalFormatting sqref="F10:F14">
    <cfRule type="containsBlanks" dxfId="18" priority="6" stopIfTrue="1">
      <formula>LEN(TRIM(F10))=0</formula>
    </cfRule>
  </conditionalFormatting>
  <conditionalFormatting sqref="F20:F1000">
    <cfRule type="containsText" dxfId="17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16" priority="2" stopIfTrue="1">
      <formula>ISERROR(F20)</formula>
    </cfRule>
    <cfRule type="cellIs" dxfId="15" priority="3" stopIfTrue="1" operator="equal">
      <formula>"NA"</formula>
    </cfRule>
    <cfRule type="cellIs" dxfId="14" priority="4" stopIfTrue="1" operator="equal">
      <formula>0</formula>
    </cfRule>
  </conditionalFormatting>
  <hyperlinks>
    <hyperlink ref="B6" r:id="rId1" display="http://www.achadirect.com/" xr:uid="{840C5571-25B9-41DA-87FF-8D3EF389288E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02B2-A2D3-4964-B2D7-986C9AC9332B}">
  <sheetPr>
    <tabColor rgb="FF00B050"/>
  </sheetPr>
  <dimension ref="A1:W1018"/>
  <sheetViews>
    <sheetView topLeftCell="A1000" zoomScaleNormal="100" workbookViewId="0">
      <selection activeCell="G1039" sqref="G1039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13.140625" customWidth="1"/>
    <col min="5" max="5" width="5" customWidth="1"/>
    <col min="6" max="6" width="56.85546875" customWidth="1"/>
    <col min="7" max="7" width="19.28515625" customWidth="1"/>
    <col min="8" max="8" width="17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4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4" t="s">
        <v>5</v>
      </c>
      <c r="H4" s="115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0">
        <v>45413</v>
      </c>
      <c r="H5" s="39">
        <v>54220</v>
      </c>
      <c r="I5" s="14"/>
    </row>
    <row r="6" spans="1:23" ht="14.25">
      <c r="A6" s="13"/>
      <c r="B6" s="341" t="s">
        <v>2</v>
      </c>
      <c r="C6" s="7"/>
      <c r="D6" s="7"/>
      <c r="E6" s="7"/>
      <c r="F6" s="8"/>
      <c r="G6" s="3"/>
      <c r="H6" s="3"/>
      <c r="I6" s="14"/>
    </row>
    <row r="7" spans="1:23" ht="13.5" thickBot="1">
      <c r="A7" s="13"/>
      <c r="B7" s="342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275" t="s">
        <v>3</v>
      </c>
      <c r="C8" s="276"/>
      <c r="D8" s="277"/>
      <c r="E8" s="4"/>
      <c r="F8" s="113" t="s">
        <v>12</v>
      </c>
      <c r="G8" s="27"/>
      <c r="H8" s="27"/>
      <c r="I8" s="14"/>
      <c r="K8" s="106"/>
    </row>
    <row r="9" spans="1:23">
      <c r="A9" s="13"/>
      <c r="B9" s="278" t="s">
        <v>310</v>
      </c>
      <c r="C9" s="279"/>
      <c r="D9" s="280"/>
      <c r="E9" s="9"/>
      <c r="F9" s="116" t="str">
        <f>B9</f>
        <v>La Klinik du Piercing Development</v>
      </c>
      <c r="G9" s="292" t="s">
        <v>14</v>
      </c>
      <c r="H9" s="294"/>
      <c r="I9" s="14"/>
    </row>
    <row r="10" spans="1:23">
      <c r="A10" s="13"/>
      <c r="B10" s="281" t="s">
        <v>60</v>
      </c>
      <c r="C10" s="282"/>
      <c r="D10" s="283"/>
      <c r="E10" s="10"/>
      <c r="F10" s="116" t="str">
        <f t="shared" ref="F10:F13" si="0">B10</f>
        <v>Sadia Busson</v>
      </c>
      <c r="G10" s="292"/>
      <c r="H10" s="295"/>
      <c r="I10" s="14"/>
    </row>
    <row r="11" spans="1:23">
      <c r="A11" s="13"/>
      <c r="B11" s="284" t="s">
        <v>61</v>
      </c>
      <c r="C11" s="282"/>
      <c r="D11" s="283"/>
      <c r="E11" s="10"/>
      <c r="F11" s="116" t="str">
        <f t="shared" si="0"/>
        <v>30 Rue de la Champmeslé</v>
      </c>
      <c r="G11" s="292" t="s">
        <v>15</v>
      </c>
      <c r="H11" s="296" t="s">
        <v>22</v>
      </c>
      <c r="I11" s="14"/>
    </row>
    <row r="12" spans="1:23">
      <c r="A12" s="13"/>
      <c r="B12" s="284" t="s">
        <v>62</v>
      </c>
      <c r="C12" s="282"/>
      <c r="D12" s="283"/>
      <c r="E12" s="10"/>
      <c r="F12" s="116" t="str">
        <f t="shared" si="0"/>
        <v>76000  Rouen</v>
      </c>
      <c r="G12" s="292"/>
      <c r="H12" s="295"/>
      <c r="I12" s="14"/>
    </row>
    <row r="13" spans="1:23">
      <c r="A13" s="13"/>
      <c r="B13" s="281" t="s">
        <v>63</v>
      </c>
      <c r="C13" s="285"/>
      <c r="D13" s="286"/>
      <c r="E13" s="339"/>
      <c r="F13" s="116" t="str">
        <f t="shared" si="0"/>
        <v>France</v>
      </c>
      <c r="G13" s="293" t="s">
        <v>16</v>
      </c>
      <c r="H13" s="296" t="s">
        <v>52</v>
      </c>
      <c r="I13" s="14"/>
      <c r="L13" s="343" t="s">
        <v>20</v>
      </c>
    </row>
    <row r="14" spans="1:23" ht="13.5" thickBot="1">
      <c r="A14" s="13"/>
      <c r="B14" s="287"/>
      <c r="C14" s="288"/>
      <c r="D14" s="289"/>
      <c r="E14" s="339"/>
      <c r="F14" s="117"/>
      <c r="G14" s="293"/>
      <c r="H14" s="297"/>
      <c r="I14" s="14"/>
      <c r="L14" s="107">
        <f>VLOOKUP(G5,[1]Sheet1!$A$9:$I$7290,2,FALSE)</f>
        <v>36.909999999999997</v>
      </c>
    </row>
    <row r="15" spans="1:23">
      <c r="A15" s="13"/>
      <c r="B15" s="339"/>
      <c r="C15" s="339"/>
      <c r="D15" s="339"/>
      <c r="E15" s="339"/>
      <c r="F15" s="339"/>
      <c r="G15" s="343"/>
      <c r="H15" s="29"/>
      <c r="I15" s="14"/>
    </row>
    <row r="16" spans="1:23">
      <c r="A16" s="13"/>
      <c r="B16" s="338" t="s">
        <v>313</v>
      </c>
      <c r="C16" s="339"/>
      <c r="D16" s="339"/>
      <c r="E16" s="339"/>
      <c r="F16" s="339"/>
      <c r="G16" s="343" t="s">
        <v>19</v>
      </c>
      <c r="H16" s="35" t="s">
        <v>21</v>
      </c>
      <c r="I16" s="14"/>
    </row>
    <row r="17" spans="1:10">
      <c r="A17" s="13"/>
      <c r="B17" s="336" t="s">
        <v>312</v>
      </c>
      <c r="C17" s="339"/>
      <c r="D17" s="339"/>
      <c r="E17" s="339"/>
      <c r="F17" s="339"/>
      <c r="I17" s="14"/>
    </row>
    <row r="18" spans="1:10" ht="13.5" thickBot="1">
      <c r="A18" s="13"/>
      <c r="B18" s="340"/>
      <c r="C18" s="340"/>
      <c r="D18" s="340"/>
      <c r="E18" s="340"/>
      <c r="F18" s="3"/>
      <c r="G18" s="340"/>
      <c r="H18" s="340"/>
      <c r="I18" s="14"/>
    </row>
    <row r="19" spans="1:10" ht="13.5" thickBot="1">
      <c r="A19" s="13"/>
      <c r="B19" s="108" t="s">
        <v>11</v>
      </c>
      <c r="C19" s="109" t="s">
        <v>7</v>
      </c>
      <c r="D19" s="290" t="s">
        <v>13</v>
      </c>
      <c r="E19" s="291"/>
      <c r="F19" s="110" t="s">
        <v>0</v>
      </c>
      <c r="G19" s="111" t="s">
        <v>9</v>
      </c>
      <c r="H19" s="112" t="s">
        <v>10</v>
      </c>
      <c r="I19" s="14"/>
    </row>
    <row r="20" spans="1:10" ht="36">
      <c r="A20" s="13"/>
      <c r="B20" s="1">
        <f>Photo!B20</f>
        <v>1</v>
      </c>
      <c r="C20" s="36" t="s">
        <v>71</v>
      </c>
      <c r="D20" s="267"/>
      <c r="E20" s="262"/>
      <c r="F20" s="41" t="str">
        <f>VLOOKUP(C20,'[2]Acha Air Sales Price List'!$B$1:$D$65536,3,FALSE)</f>
        <v>(Discontinued for  IS)Display board of 120 pieces of 925 sterling silver ''Bend it yourself'' nose studs, 22g (0.6mm) with prong-set color CZ - square/round (2mm) and star/heart/triangle (3mm)</v>
      </c>
      <c r="G20" s="21">
        <f>ROUND(IF(ISBLANK(C20),0,VLOOKUP(C20,'[2]Acha Air Sales Price List'!$B$1:$X$65536,12,FALSE)*$L$14),2)</f>
        <v>1815.48</v>
      </c>
      <c r="H20" s="22">
        <f t="shared" ref="H20:H83" si="1">ROUND(IF(ISNUMBER(B20), G20*B20, 0),5)</f>
        <v>1815.48</v>
      </c>
      <c r="I20" s="14"/>
      <c r="J20" s="118" t="s">
        <v>70</v>
      </c>
    </row>
    <row r="21" spans="1:10" ht="24">
      <c r="A21" s="13"/>
      <c r="B21" s="1">
        <f>Photo!B21</f>
        <v>1</v>
      </c>
      <c r="C21" s="38" t="s">
        <v>79</v>
      </c>
      <c r="D21" s="267"/>
      <c r="E21" s="262"/>
      <c r="F21" s="41" t="str">
        <f>VLOOKUP(C21,'[2]Acha Air Sales Price List'!$B$1:$D$65536,3,FALSE)</f>
        <v>Display board of 120 pieces of 925 sterling silver '' bend it yourself''nose studs with prong set CZ birthstones, 22g (0.6mm)</v>
      </c>
      <c r="G21" s="21">
        <f>ROUND(IF(ISBLANK(C21),0,VLOOKUP(C21,'[2]Acha Air Sales Price List'!$B$1:$X$65536,12,FALSE)*$L$14),2)</f>
        <v>1658.67</v>
      </c>
      <c r="H21" s="22">
        <f t="shared" si="1"/>
        <v>1658.67</v>
      </c>
      <c r="I21" s="14"/>
    </row>
    <row r="22" spans="1:10" ht="36">
      <c r="A22" s="13"/>
      <c r="B22" s="122">
        <f>Photo!B22</f>
        <v>1</v>
      </c>
      <c r="C22" s="36" t="s">
        <v>80</v>
      </c>
      <c r="D22" s="265"/>
      <c r="E22" s="266"/>
      <c r="F22" s="123" t="str">
        <f>VLOOKUP(C22,'[2]Acha Air Sales Price List'!$B$1:$D$65536,3,FALSE)</f>
        <v>(Discontinued for  IS)Display board with 120 pieces of 925 sterling silver ''Bend it yourself'' nose studs, 22g (0.6mm) with prong-set 2mm assorted colors round CZ stones</v>
      </c>
      <c r="G22" s="124">
        <f>ROUND(IF(ISBLANK(C22),0,VLOOKUP(C22,'[2]Acha Air Sales Price List'!$B$1:$X$65536,12,FALSE)*$L$14),2)</f>
        <v>1497.67</v>
      </c>
      <c r="H22" s="125">
        <f t="shared" si="1"/>
        <v>1497.67</v>
      </c>
      <c r="I22" s="14"/>
      <c r="J22" s="118" t="s">
        <v>70</v>
      </c>
    </row>
    <row r="23" spans="1:10" ht="24" hidden="1">
      <c r="A23" s="13"/>
      <c r="B23" s="235">
        <f>Photo!B23</f>
        <v>0</v>
      </c>
      <c r="C23" s="203" t="s">
        <v>72</v>
      </c>
      <c r="D23" s="298" t="s">
        <v>81</v>
      </c>
      <c r="E23" s="299"/>
      <c r="F23" s="218" t="s">
        <v>76</v>
      </c>
      <c r="G23" s="219">
        <f>ROUND(IF(ISBLANK(C23),0,VLOOKUP(C23,'[2]Acha Air Sales Price List'!$B$1:$X$65536,12,FALSE)*$L$14),2)</f>
        <v>2383.6999999999998</v>
      </c>
      <c r="H23" s="220">
        <f t="shared" si="1"/>
        <v>0</v>
      </c>
      <c r="I23" s="14"/>
      <c r="J23" s="118" t="s">
        <v>70</v>
      </c>
    </row>
    <row r="24" spans="1:10" ht="24" hidden="1">
      <c r="A24" s="13"/>
      <c r="B24" s="235">
        <f>Photo!B24</f>
        <v>0</v>
      </c>
      <c r="C24" s="203" t="s">
        <v>73</v>
      </c>
      <c r="D24" s="301" t="s">
        <v>81</v>
      </c>
      <c r="E24" s="299"/>
      <c r="F24" s="218" t="s">
        <v>77</v>
      </c>
      <c r="G24" s="219">
        <f>ROUND(IF(ISBLANK(C24),0,VLOOKUP(C24,'[2]Acha Air Sales Price List'!$B$1:$X$65536,12,FALSE)*$L$14),2)</f>
        <v>2217.61</v>
      </c>
      <c r="H24" s="220">
        <f t="shared" si="1"/>
        <v>0</v>
      </c>
      <c r="I24" s="14"/>
      <c r="J24" s="118" t="s">
        <v>70</v>
      </c>
    </row>
    <row r="25" spans="1:10" ht="24" hidden="1">
      <c r="A25" s="13"/>
      <c r="B25" s="235">
        <f>Photo!B25</f>
        <v>0</v>
      </c>
      <c r="C25" s="203" t="s">
        <v>74</v>
      </c>
      <c r="D25" s="298"/>
      <c r="E25" s="299"/>
      <c r="F25" s="218" t="s">
        <v>75</v>
      </c>
      <c r="G25" s="219">
        <f>ROUND(IF(ISBLANK(C25),0,VLOOKUP(C25,'[2]Acha Air Sales Price List'!$B$1:$X$65536,12,FALSE)*$L$14),2)</f>
        <v>1830.05</v>
      </c>
      <c r="H25" s="220">
        <f t="shared" si="1"/>
        <v>0</v>
      </c>
      <c r="I25" s="14"/>
      <c r="J25" s="118" t="s">
        <v>70</v>
      </c>
    </row>
    <row r="26" spans="1:10" ht="24" hidden="1">
      <c r="A26" s="13"/>
      <c r="B26" s="235">
        <f>Photo!B26</f>
        <v>0</v>
      </c>
      <c r="C26" s="203" t="s">
        <v>65</v>
      </c>
      <c r="D26" s="298"/>
      <c r="E26" s="299"/>
      <c r="F26" s="218" t="str">
        <f>VLOOKUP(C26,'[2]Acha Air Sales Price List'!$B$1:$D$65536,3,FALSE)</f>
        <v>316L steel hinged segment rings, 1mm (18g) with inner diameter from 8mm to 10mm / 30 pcs per display</v>
      </c>
      <c r="G26" s="219">
        <f>ROUND(IF(ISBLANK(C26),0,VLOOKUP(C26,'[2]Acha Air Sales Price List'!$B$1:$X$65536,12,FALSE)*$L$14),2)</f>
        <v>1974.41</v>
      </c>
      <c r="H26" s="220">
        <f t="shared" si="1"/>
        <v>0</v>
      </c>
      <c r="I26" s="14"/>
      <c r="J26" s="118" t="s">
        <v>82</v>
      </c>
    </row>
    <row r="27" spans="1:10" ht="35.1" hidden="1" customHeight="1">
      <c r="A27" s="13"/>
      <c r="B27" s="235">
        <f>Photo!B27</f>
        <v>0</v>
      </c>
      <c r="C27" s="229" t="s">
        <v>64</v>
      </c>
      <c r="D27" s="301"/>
      <c r="E27" s="299"/>
      <c r="F27" s="218" t="str">
        <f>VLOOKUP(C27,'[2]Acha Air Sales Price List'!$B$1:$D$65536,3,FALSE)</f>
        <v>Board with 30 pcs. of 16g (1.2mm) anodized 316L steel hinged segment rings with crystals on the lower half</v>
      </c>
      <c r="G27" s="219">
        <f>ROUND(IF(ISBLANK(C27),0,VLOOKUP(C27,'[2]Acha Air Sales Price List'!$B$1:$X$65536,12,FALSE)*$L$14),2)</f>
        <v>2937.35</v>
      </c>
      <c r="H27" s="220">
        <f t="shared" si="1"/>
        <v>0</v>
      </c>
      <c r="I27" s="14"/>
      <c r="J27" s="118" t="s">
        <v>82</v>
      </c>
    </row>
    <row r="28" spans="1:10" ht="35.1" customHeight="1">
      <c r="A28" s="13"/>
      <c r="B28" s="122">
        <f>Photo!B28</f>
        <v>1</v>
      </c>
      <c r="C28" s="36" t="s">
        <v>66</v>
      </c>
      <c r="D28" s="265"/>
      <c r="E28" s="266"/>
      <c r="F28" s="123" t="str">
        <f>VLOOKUP(C28,'[2]Acha Air Sales Price List'!$B$1:$D$65536,3,FALSE)</f>
        <v>Board of steel earring stud W/CZ  ( 36 prs. )</v>
      </c>
      <c r="G28" s="124">
        <f>ROUND(IF(ISBLANK(C28),0,VLOOKUP(C28,'[2]Acha Air Sales Price List'!$B$1:$X$65536,12,FALSE)*$L$14),2)</f>
        <v>2750.53</v>
      </c>
      <c r="H28" s="125">
        <f t="shared" si="1"/>
        <v>2750.53</v>
      </c>
      <c r="I28" s="14"/>
      <c r="J28" s="118" t="s">
        <v>82</v>
      </c>
    </row>
    <row r="29" spans="1:10" ht="35.1" customHeight="1">
      <c r="A29" s="13"/>
      <c r="B29" s="122">
        <f>Photo!B29</f>
        <v>2</v>
      </c>
      <c r="C29" s="36" t="s">
        <v>67</v>
      </c>
      <c r="D29" s="265"/>
      <c r="E29" s="266"/>
      <c r="F29" s="123" t="str">
        <f>VLOOKUP(C29,'[2]Acha Air Sales Price List'!$B$1:$D$65536,3,FALSE)</f>
        <v>Display with 36 prs. of stainless steel earring studs with 3mm to 5mm clear and black prong set round CZ stones</v>
      </c>
      <c r="G29" s="124">
        <f>ROUND(IF(ISBLANK(C29),0,VLOOKUP(C29,'[2]Acha Air Sales Price List'!$B$1:$X$65536,12,FALSE)*$L$14),2)</f>
        <v>1688.42</v>
      </c>
      <c r="H29" s="125">
        <f t="shared" si="1"/>
        <v>3376.84</v>
      </c>
      <c r="I29" s="14"/>
      <c r="J29" s="118" t="s">
        <v>82</v>
      </c>
    </row>
    <row r="30" spans="1:10" ht="35.1" hidden="1" customHeight="1">
      <c r="A30" s="13"/>
      <c r="B30" s="235">
        <f>Photo!B30</f>
        <v>0</v>
      </c>
      <c r="C30" s="203" t="s">
        <v>68</v>
      </c>
      <c r="D30" s="298"/>
      <c r="E30" s="299"/>
      <c r="F30" s="218" t="str">
        <f>VLOOKUP(C30,'[2]Acha Air Sales Price List'!$B$1:$D$65536,3,FALSE)</f>
        <v>Board (36pairs) of steel earring stud with Clear &amp; Black color  CZ round shape ( assorted sizes 6-8mm )</v>
      </c>
      <c r="G30" s="219">
        <f>ROUND(IF(ISBLANK(C30),0,VLOOKUP(C30,'[2]Acha Air Sales Price List'!$B$1:$X$65536,12,FALSE)*$L$14),2)</f>
        <v>2715.1</v>
      </c>
      <c r="H30" s="220">
        <f t="shared" si="1"/>
        <v>0</v>
      </c>
      <c r="I30" s="14"/>
      <c r="J30" s="118" t="s">
        <v>82</v>
      </c>
    </row>
    <row r="31" spans="1:10" ht="35.1" hidden="1" customHeight="1">
      <c r="A31" s="13"/>
      <c r="B31" s="235">
        <f>Photo!B31</f>
        <v>0</v>
      </c>
      <c r="C31" s="203" t="s">
        <v>69</v>
      </c>
      <c r="D31" s="298"/>
      <c r="E31" s="299"/>
      <c r="F31" s="218" t="str">
        <f>VLOOKUP(C31,'[2]Acha Air Sales Price List'!$B$1:$D$65536,3,FALSE)</f>
        <v>Board (36pairs) of steel earring stud with Clear  CZ square shape ( assorted sizes 6-8mm )</v>
      </c>
      <c r="G31" s="219">
        <f>ROUND(IF(ISBLANK(C31),0,VLOOKUP(C31,'[2]Acha Air Sales Price List'!$B$1:$X$65536,12,FALSE)*$L$14),2)</f>
        <v>2905.56</v>
      </c>
      <c r="H31" s="220">
        <f t="shared" si="1"/>
        <v>0</v>
      </c>
      <c r="I31" s="14"/>
      <c r="J31" s="118" t="s">
        <v>82</v>
      </c>
    </row>
    <row r="32" spans="1:10" ht="35.1" customHeight="1">
      <c r="A32" s="13"/>
      <c r="B32" s="1">
        <f>Photo!B32</f>
        <v>10</v>
      </c>
      <c r="C32" s="37" t="s">
        <v>83</v>
      </c>
      <c r="D32" s="261" t="s">
        <v>84</v>
      </c>
      <c r="E32" s="262"/>
      <c r="F32" s="41" t="str">
        <f>VLOOKUP(C32,'[2]Acha Air Sales Price List'!$B$1:$D$65536,3,FALSE)</f>
        <v>Pack of 10 pcs. of Surgical steel half ball (3mm) with bezel set crystal with 1.2mm threading (16g)</v>
      </c>
      <c r="G32" s="21">
        <f>ROUND(IF(ISBLANK(C32),0,VLOOKUP(C32,'[2]Acha Air Sales Price List'!$B$1:$X$65536,12,FALSE)*$L$14),2)</f>
        <v>136.57</v>
      </c>
      <c r="H32" s="22">
        <f t="shared" si="1"/>
        <v>1365.7</v>
      </c>
      <c r="I32" s="14"/>
    </row>
    <row r="33" spans="1:10" ht="35.1" customHeight="1">
      <c r="A33" s="13"/>
      <c r="B33" s="1">
        <f>Photo!B33</f>
        <v>5</v>
      </c>
      <c r="C33" s="37" t="s">
        <v>83</v>
      </c>
      <c r="D33" s="261" t="s">
        <v>85</v>
      </c>
      <c r="E33" s="262"/>
      <c r="F33" s="41" t="str">
        <f>VLOOKUP(C33,'[2]Acha Air Sales Price List'!$B$1:$D$65536,3,FALSE)</f>
        <v>Pack of 10 pcs. of Surgical steel half ball (3mm) with bezel set crystal with 1.2mm threading (16g)</v>
      </c>
      <c r="G33" s="21">
        <f>ROUND(IF(ISBLANK(C33),0,VLOOKUP(C33,'[2]Acha Air Sales Price List'!$B$1:$X$65536,12,FALSE)*$L$14),2)</f>
        <v>136.57</v>
      </c>
      <c r="H33" s="22">
        <f t="shared" si="1"/>
        <v>682.85</v>
      </c>
      <c r="I33" s="14"/>
    </row>
    <row r="34" spans="1:10" ht="35.1" customHeight="1">
      <c r="A34" s="13"/>
      <c r="B34" s="1">
        <f>Photo!B34</f>
        <v>5</v>
      </c>
      <c r="C34" s="37" t="s">
        <v>83</v>
      </c>
      <c r="D34" s="261" t="s">
        <v>86</v>
      </c>
      <c r="E34" s="262"/>
      <c r="F34" s="41" t="str">
        <f>VLOOKUP(C34,'[2]Acha Air Sales Price List'!$B$1:$D$65536,3,FALSE)</f>
        <v>Pack of 10 pcs. of Surgical steel half ball (3mm) with bezel set crystal with 1.2mm threading (16g)</v>
      </c>
      <c r="G34" s="21">
        <f>ROUND(IF(ISBLANK(C34),0,VLOOKUP(C34,'[2]Acha Air Sales Price List'!$B$1:$X$65536,12,FALSE)*$L$14),2)</f>
        <v>136.57</v>
      </c>
      <c r="H34" s="22">
        <f t="shared" si="1"/>
        <v>682.85</v>
      </c>
      <c r="I34" s="14"/>
    </row>
    <row r="35" spans="1:10" ht="35.1" customHeight="1">
      <c r="A35" s="13"/>
      <c r="B35" s="1">
        <f>Photo!B35</f>
        <v>5</v>
      </c>
      <c r="C35" s="37" t="s">
        <v>83</v>
      </c>
      <c r="D35" s="261" t="s">
        <v>87</v>
      </c>
      <c r="E35" s="262"/>
      <c r="F35" s="41" t="str">
        <f>VLOOKUP(C35,'[2]Acha Air Sales Price List'!$B$1:$D$65536,3,FALSE)</f>
        <v>Pack of 10 pcs. of Surgical steel half ball (3mm) with bezel set crystal with 1.2mm threading (16g)</v>
      </c>
      <c r="G35" s="21">
        <f>ROUND(IF(ISBLANK(C35),0,VLOOKUP(C35,'[2]Acha Air Sales Price List'!$B$1:$X$65536,12,FALSE)*$L$14),2)</f>
        <v>136.57</v>
      </c>
      <c r="H35" s="22">
        <f t="shared" si="1"/>
        <v>682.85</v>
      </c>
      <c r="I35" s="14"/>
    </row>
    <row r="36" spans="1:10" ht="35.1" customHeight="1">
      <c r="A36" s="13"/>
      <c r="B36" s="1">
        <f>Photo!B36</f>
        <v>5</v>
      </c>
      <c r="C36" s="37" t="s">
        <v>83</v>
      </c>
      <c r="D36" s="261" t="s">
        <v>88</v>
      </c>
      <c r="E36" s="262"/>
      <c r="F36" s="41" t="str">
        <f>VLOOKUP(C36,'[2]Acha Air Sales Price List'!$B$1:$D$65536,3,FALSE)</f>
        <v>Pack of 10 pcs. of Surgical steel half ball (3mm) with bezel set crystal with 1.2mm threading (16g)</v>
      </c>
      <c r="G36" s="21">
        <f>ROUND(IF(ISBLANK(C36),0,VLOOKUP(C36,'[2]Acha Air Sales Price List'!$B$1:$X$65536,12,FALSE)*$L$14),2)</f>
        <v>136.57</v>
      </c>
      <c r="H36" s="22">
        <f t="shared" si="1"/>
        <v>682.85</v>
      </c>
      <c r="I36" s="14"/>
    </row>
    <row r="37" spans="1:10" ht="35.1" customHeight="1">
      <c r="A37" s="13"/>
      <c r="B37" s="1">
        <f>Photo!B37</f>
        <v>5</v>
      </c>
      <c r="C37" s="37" t="s">
        <v>83</v>
      </c>
      <c r="D37" s="261" t="s">
        <v>89</v>
      </c>
      <c r="E37" s="262"/>
      <c r="F37" s="41" t="str">
        <f>VLOOKUP(C37,'[2]Acha Air Sales Price List'!$B$1:$D$65536,3,FALSE)</f>
        <v>Pack of 10 pcs. of Surgical steel half ball (3mm) with bezel set crystal with 1.2mm threading (16g)</v>
      </c>
      <c r="G37" s="21">
        <f>ROUND(IF(ISBLANK(C37),0,VLOOKUP(C37,'[2]Acha Air Sales Price List'!$B$1:$X$65536,12,FALSE)*$L$14),2)</f>
        <v>136.57</v>
      </c>
      <c r="H37" s="22">
        <f t="shared" si="1"/>
        <v>682.85</v>
      </c>
      <c r="I37" s="14"/>
    </row>
    <row r="38" spans="1:10" ht="35.1" customHeight="1">
      <c r="A38" s="13"/>
      <c r="B38" s="1">
        <f>Photo!B38</f>
        <v>5</v>
      </c>
      <c r="C38" s="37" t="s">
        <v>83</v>
      </c>
      <c r="D38" s="261" t="s">
        <v>90</v>
      </c>
      <c r="E38" s="262"/>
      <c r="F38" s="41" t="str">
        <f>VLOOKUP(C38,'[2]Acha Air Sales Price List'!$B$1:$D$65536,3,FALSE)</f>
        <v>Pack of 10 pcs. of Surgical steel half ball (3mm) with bezel set crystal with 1.2mm threading (16g)</v>
      </c>
      <c r="G38" s="21">
        <f>ROUND(IF(ISBLANK(C38),0,VLOOKUP(C38,'[2]Acha Air Sales Price List'!$B$1:$X$65536,12,FALSE)*$L$14),2)</f>
        <v>136.57</v>
      </c>
      <c r="H38" s="22">
        <f t="shared" si="1"/>
        <v>682.85</v>
      </c>
      <c r="I38" s="14"/>
    </row>
    <row r="39" spans="1:10" ht="35.1" customHeight="1">
      <c r="A39" s="13"/>
      <c r="B39" s="1">
        <f>Photo!B39</f>
        <v>5</v>
      </c>
      <c r="C39" s="37" t="s">
        <v>83</v>
      </c>
      <c r="D39" s="261" t="s">
        <v>91</v>
      </c>
      <c r="E39" s="262"/>
      <c r="F39" s="41" t="str">
        <f>VLOOKUP(C39,'[2]Acha Air Sales Price List'!$B$1:$D$65536,3,FALSE)</f>
        <v>Pack of 10 pcs. of Surgical steel half ball (3mm) with bezel set crystal with 1.2mm threading (16g)</v>
      </c>
      <c r="G39" s="21">
        <f>ROUND(IF(ISBLANK(C39),0,VLOOKUP(C39,'[2]Acha Air Sales Price List'!$B$1:$X$65536,12,FALSE)*$L$14),2)</f>
        <v>136.57</v>
      </c>
      <c r="H39" s="22">
        <f t="shared" si="1"/>
        <v>682.85</v>
      </c>
      <c r="I39" s="14"/>
    </row>
    <row r="40" spans="1:10" ht="35.1" customHeight="1">
      <c r="A40" s="13"/>
      <c r="B40" s="1">
        <f>Photo!B40</f>
        <v>5</v>
      </c>
      <c r="C40" s="37" t="s">
        <v>83</v>
      </c>
      <c r="D40" s="261" t="s">
        <v>92</v>
      </c>
      <c r="E40" s="262"/>
      <c r="F40" s="41" t="str">
        <f>VLOOKUP(C40,'[2]Acha Air Sales Price List'!$B$1:$D$65536,3,FALSE)</f>
        <v>Pack of 10 pcs. of Surgical steel half ball (3mm) with bezel set crystal with 1.2mm threading (16g)</v>
      </c>
      <c r="G40" s="21">
        <f>ROUND(IF(ISBLANK(C40),0,VLOOKUP(C40,'[2]Acha Air Sales Price List'!$B$1:$X$65536,12,FALSE)*$L$14),2)</f>
        <v>136.57</v>
      </c>
      <c r="H40" s="22">
        <f t="shared" si="1"/>
        <v>682.85</v>
      </c>
      <c r="I40" s="14"/>
    </row>
    <row r="41" spans="1:10" ht="35.1" customHeight="1">
      <c r="A41" s="13"/>
      <c r="B41" s="1">
        <f>Photo!B41</f>
        <v>5</v>
      </c>
      <c r="C41" s="37" t="s">
        <v>83</v>
      </c>
      <c r="D41" s="261" t="s">
        <v>98</v>
      </c>
      <c r="E41" s="262"/>
      <c r="F41" s="41" t="str">
        <f>VLOOKUP(C41,'[2]Acha Air Sales Price List'!$B$1:$D$65536,3,FALSE)</f>
        <v>Pack of 10 pcs. of Surgical steel half ball (3mm) with bezel set crystal with 1.2mm threading (16g)</v>
      </c>
      <c r="G41" s="21">
        <f>ROUND(IF(ISBLANK(C41),0,VLOOKUP(C41,'[2]Acha Air Sales Price List'!$B$1:$X$65536,12,FALSE)*$L$14),2)</f>
        <v>136.57</v>
      </c>
      <c r="H41" s="22">
        <f t="shared" si="1"/>
        <v>682.85</v>
      </c>
      <c r="I41" s="14"/>
    </row>
    <row r="42" spans="1:10" ht="35.1" customHeight="1">
      <c r="A42" s="13"/>
      <c r="B42" s="1">
        <f>Photo!B42</f>
        <v>5</v>
      </c>
      <c r="C42" s="37" t="s">
        <v>83</v>
      </c>
      <c r="D42" s="261" t="s">
        <v>93</v>
      </c>
      <c r="E42" s="262"/>
      <c r="F42" s="41" t="str">
        <f>VLOOKUP(C42,'[2]Acha Air Sales Price List'!$B$1:$D$65536,3,FALSE)</f>
        <v>Pack of 10 pcs. of Surgical steel half ball (3mm) with bezel set crystal with 1.2mm threading (16g)</v>
      </c>
      <c r="G42" s="21">
        <f>ROUND(IF(ISBLANK(C42),0,VLOOKUP(C42,'[2]Acha Air Sales Price List'!$B$1:$X$65536,12,FALSE)*$L$14),2)</f>
        <v>136.57</v>
      </c>
      <c r="H42" s="22">
        <f t="shared" si="1"/>
        <v>682.85</v>
      </c>
      <c r="I42" s="14"/>
    </row>
    <row r="43" spans="1:10" ht="35.1" customHeight="1">
      <c r="A43" s="13"/>
      <c r="B43" s="1">
        <f>Photo!B43</f>
        <v>5</v>
      </c>
      <c r="C43" s="37" t="s">
        <v>83</v>
      </c>
      <c r="D43" s="261" t="s">
        <v>94</v>
      </c>
      <c r="E43" s="262"/>
      <c r="F43" s="41" t="str">
        <f>VLOOKUP(C43,'[2]Acha Air Sales Price List'!$B$1:$D$65536,3,FALSE)</f>
        <v>Pack of 10 pcs. of Surgical steel half ball (3mm) with bezel set crystal with 1.2mm threading (16g)</v>
      </c>
      <c r="G43" s="21">
        <f>ROUND(IF(ISBLANK(C43),0,VLOOKUP(C43,'[2]Acha Air Sales Price List'!$B$1:$X$65536,12,FALSE)*$L$14),2)</f>
        <v>136.57</v>
      </c>
      <c r="H43" s="22">
        <f t="shared" si="1"/>
        <v>682.85</v>
      </c>
      <c r="I43" s="14"/>
    </row>
    <row r="44" spans="1:10" ht="35.1" customHeight="1">
      <c r="A44" s="13"/>
      <c r="B44" s="1">
        <f>Photo!B44</f>
        <v>3</v>
      </c>
      <c r="C44" s="37" t="s">
        <v>83</v>
      </c>
      <c r="D44" s="261" t="s">
        <v>95</v>
      </c>
      <c r="E44" s="262"/>
      <c r="F44" s="41" t="str">
        <f>VLOOKUP(C44,'[2]Acha Air Sales Price List'!$B$1:$D$65536,3,FALSE)</f>
        <v>Pack of 10 pcs. of Surgical steel half ball (3mm) with bezel set crystal with 1.2mm threading (16g)</v>
      </c>
      <c r="G44" s="21">
        <f>ROUND(IF(ISBLANK(C44),0,VLOOKUP(C44,'[2]Acha Air Sales Price List'!$B$1:$X$65536,12,FALSE)*$L$14),2)</f>
        <v>136.57</v>
      </c>
      <c r="H44" s="22">
        <f t="shared" si="1"/>
        <v>409.71</v>
      </c>
      <c r="I44" s="14"/>
    </row>
    <row r="45" spans="1:10" ht="35.1" customHeight="1">
      <c r="A45" s="13"/>
      <c r="B45" s="1">
        <f>Photo!B45</f>
        <v>5</v>
      </c>
      <c r="C45" s="36" t="s">
        <v>96</v>
      </c>
      <c r="D45" s="261" t="s">
        <v>97</v>
      </c>
      <c r="E45" s="262"/>
      <c r="F45" s="41" t="str">
        <f>VLOOKUP(C45,'[2]Acha Air Sales Price List'!$B$1:$D$65536,3,FALSE)</f>
        <v>Pack of 10 anodized steel balls w/ clear crystals - 3mm * 1.2mm threading (16g)</v>
      </c>
      <c r="G45" s="21">
        <f>ROUND(IF(ISBLANK(C45),0,VLOOKUP(C45,'[2]Acha Air Sales Price List'!$B$1:$X$65536,12,FALSE)*$L$14),2)</f>
        <v>199.87</v>
      </c>
      <c r="H45" s="22">
        <f t="shared" si="1"/>
        <v>999.35</v>
      </c>
      <c r="I45" s="14"/>
    </row>
    <row r="46" spans="1:10" ht="35.1" customHeight="1">
      <c r="A46" s="13"/>
      <c r="B46" s="1">
        <f>Photo!B46</f>
        <v>30</v>
      </c>
      <c r="C46" s="36" t="s">
        <v>99</v>
      </c>
      <c r="D46" s="261"/>
      <c r="E46" s="262"/>
      <c r="F46" s="41" t="str">
        <f>VLOOKUP(C46,'[2]Acha Air Sales Price List'!$B$1:$D$65536,3,FALSE)</f>
        <v>Pack of 10 steel balls - 3mm * 1.2mm threading (16g) ”body jewelry parts”</v>
      </c>
      <c r="G46" s="21">
        <f>ROUND(IF(ISBLANK(C46),0,VLOOKUP(C46,'[2]Acha Air Sales Price List'!$B$1:$X$65536,12,FALSE)*$L$14),2)</f>
        <v>22.7</v>
      </c>
      <c r="H46" s="22">
        <f t="shared" si="1"/>
        <v>681</v>
      </c>
      <c r="I46" s="14"/>
    </row>
    <row r="47" spans="1:10" ht="35.1" customHeight="1">
      <c r="A47" s="13"/>
      <c r="B47" s="122">
        <f>Photo!B47</f>
        <v>5</v>
      </c>
      <c r="C47" s="36" t="s">
        <v>100</v>
      </c>
      <c r="D47" s="265"/>
      <c r="E47" s="266"/>
      <c r="F47" s="123" t="str">
        <f>VLOOKUP(C47,'[2]Acha Air Sales Price List'!$B$1:$D$65536,3,FALSE)</f>
        <v>Pack of 10 steel balls - 4mm * 1.2mm threading (16g)</v>
      </c>
      <c r="G47" s="124">
        <f>ROUND(IF(ISBLANK(C47),0,VLOOKUP(C47,'[2]Acha Air Sales Price List'!$B$1:$X$65536,12,FALSE)*$L$14),2)</f>
        <v>26.62</v>
      </c>
      <c r="H47" s="125">
        <f t="shared" si="1"/>
        <v>133.1</v>
      </c>
      <c r="I47" s="14"/>
      <c r="J47" t="s">
        <v>70</v>
      </c>
    </row>
    <row r="48" spans="1:10" ht="35.1" customHeight="1">
      <c r="A48" s="13"/>
      <c r="B48" s="122">
        <f>Photo!B48</f>
        <v>5</v>
      </c>
      <c r="C48" s="36" t="s">
        <v>101</v>
      </c>
      <c r="D48" s="265"/>
      <c r="E48" s="266"/>
      <c r="F48" s="123" t="str">
        <f>VLOOKUP(C48,'[2]Acha Air Sales Price List'!$B$1:$D$65536,3,FALSE)</f>
        <v>Steel  ball 2.5 mm.*1.2 in Pack (10pcs )”body jewelry parts”</v>
      </c>
      <c r="G48" s="124">
        <f>ROUND(IF(ISBLANK(C48),0,VLOOKUP(C48,'[2]Acha Air Sales Price List'!$B$1:$X$65536,12,FALSE)*$L$14),2)</f>
        <v>22.12</v>
      </c>
      <c r="H48" s="125">
        <f t="shared" si="1"/>
        <v>110.6</v>
      </c>
      <c r="I48" s="14"/>
    </row>
    <row r="49" spans="1:10" ht="35.1" customHeight="1">
      <c r="A49" s="13"/>
      <c r="B49" s="122">
        <f>Photo!B49</f>
        <v>3</v>
      </c>
      <c r="C49" s="36" t="s">
        <v>102</v>
      </c>
      <c r="D49" s="265" t="s">
        <v>103</v>
      </c>
      <c r="E49" s="266"/>
      <c r="F49" s="123" t="str">
        <f>VLOOKUP(C49,'[2]Acha Air Sales Price List'!$B$1:$D$65536,3,FALSE)</f>
        <v>Pack of 10 anodized steel balls - 2.5mm * 1.2mm threading (16g)</v>
      </c>
      <c r="G49" s="124">
        <f>ROUND(IF(ISBLANK(C49),0,VLOOKUP(C49,'[2]Acha Air Sales Price List'!$B$1:$X$65536,12,FALSE)*$L$14),2)</f>
        <v>71.58</v>
      </c>
      <c r="H49" s="125">
        <f t="shared" si="1"/>
        <v>214.74</v>
      </c>
      <c r="I49" s="14"/>
    </row>
    <row r="50" spans="1:10" ht="35.1" customHeight="1">
      <c r="A50" s="13"/>
      <c r="B50" s="122">
        <f>Photo!B50</f>
        <v>3</v>
      </c>
      <c r="C50" s="36" t="s">
        <v>102</v>
      </c>
      <c r="D50" s="265" t="s">
        <v>105</v>
      </c>
      <c r="E50" s="266"/>
      <c r="F50" s="123" t="str">
        <f>VLOOKUP(C50,'[2]Acha Air Sales Price List'!$B$1:$D$65536,3,FALSE)</f>
        <v>Pack of 10 anodized steel balls - 2.5mm * 1.2mm threading (16g)</v>
      </c>
      <c r="G50" s="124">
        <f>ROUND(IF(ISBLANK(C50),0,VLOOKUP(C50,'[2]Acha Air Sales Price List'!$B$1:$X$65536,12,FALSE)*$L$14),2)</f>
        <v>71.58</v>
      </c>
      <c r="H50" s="125">
        <f t="shared" si="1"/>
        <v>214.74</v>
      </c>
      <c r="I50" s="14"/>
      <c r="J50" t="s">
        <v>70</v>
      </c>
    </row>
    <row r="51" spans="1:10" ht="35.1" customHeight="1">
      <c r="A51" s="13"/>
      <c r="B51" s="122">
        <f>Photo!B51</f>
        <v>3</v>
      </c>
      <c r="C51" s="36" t="s">
        <v>102</v>
      </c>
      <c r="D51" s="265" t="s">
        <v>104</v>
      </c>
      <c r="E51" s="266"/>
      <c r="F51" s="123" t="str">
        <f>VLOOKUP(C51,'[2]Acha Air Sales Price List'!$B$1:$D$65536,3,FALSE)</f>
        <v>Pack of 10 anodized steel balls - 2.5mm * 1.2mm threading (16g)</v>
      </c>
      <c r="G51" s="124">
        <f>ROUND(IF(ISBLANK(C51),0,VLOOKUP(C51,'[2]Acha Air Sales Price List'!$B$1:$X$65536,12,FALSE)*$L$14),2)</f>
        <v>71.58</v>
      </c>
      <c r="H51" s="125">
        <f t="shared" si="1"/>
        <v>214.74</v>
      </c>
      <c r="I51" s="14"/>
    </row>
    <row r="52" spans="1:10" ht="35.1" customHeight="1">
      <c r="A52" s="13"/>
      <c r="B52" s="122">
        <f>Photo!B52</f>
        <v>20</v>
      </c>
      <c r="C52" s="36" t="s">
        <v>106</v>
      </c>
      <c r="D52" s="265" t="s">
        <v>103</v>
      </c>
      <c r="E52" s="266"/>
      <c r="F52" s="123" t="str">
        <f>VLOOKUP(C52,'[2]Acha Air Sales Price List'!$B$1:$D$65536,3,FALSE)</f>
        <v>Pack of 10 anodized steel balls - 3mm * 1.2mm threading (16g)</v>
      </c>
      <c r="G52" s="124">
        <f>ROUND(IF(ISBLANK(C52),0,VLOOKUP(C52,'[2]Acha Air Sales Price List'!$B$1:$X$65536,12,FALSE)*$L$14),2)</f>
        <v>71.959999999999994</v>
      </c>
      <c r="H52" s="125">
        <f t="shared" si="1"/>
        <v>1439.2</v>
      </c>
      <c r="I52" s="14"/>
    </row>
    <row r="53" spans="1:10" ht="35.1" customHeight="1">
      <c r="A53" s="13"/>
      <c r="B53" s="122">
        <f>Photo!B53</f>
        <v>20</v>
      </c>
      <c r="C53" s="36" t="s">
        <v>106</v>
      </c>
      <c r="D53" s="265" t="s">
        <v>105</v>
      </c>
      <c r="E53" s="266"/>
      <c r="F53" s="123" t="str">
        <f>VLOOKUP(C53,'[2]Acha Air Sales Price List'!$B$1:$D$65536,3,FALSE)</f>
        <v>Pack of 10 anodized steel balls - 3mm * 1.2mm threading (16g)</v>
      </c>
      <c r="G53" s="124">
        <f>ROUND(IF(ISBLANK(C53),0,VLOOKUP(C53,'[2]Acha Air Sales Price List'!$B$1:$X$65536,12,FALSE)*$L$14),2)</f>
        <v>71.959999999999994</v>
      </c>
      <c r="H53" s="125">
        <f t="shared" si="1"/>
        <v>1439.2</v>
      </c>
      <c r="I53" s="14"/>
      <c r="J53" t="s">
        <v>70</v>
      </c>
    </row>
    <row r="54" spans="1:10" ht="35.1" customHeight="1">
      <c r="A54" s="13"/>
      <c r="B54" s="1">
        <f>Photo!B54</f>
        <v>20</v>
      </c>
      <c r="C54" s="36" t="s">
        <v>106</v>
      </c>
      <c r="D54" s="261" t="s">
        <v>104</v>
      </c>
      <c r="E54" s="262"/>
      <c r="F54" s="41" t="str">
        <f>VLOOKUP(C54,'[2]Acha Air Sales Price List'!$B$1:$D$65536,3,FALSE)</f>
        <v>Pack of 10 anodized steel balls - 3mm * 1.2mm threading (16g)</v>
      </c>
      <c r="G54" s="21">
        <f>ROUND(IF(ISBLANK(C54),0,VLOOKUP(C54,'[2]Acha Air Sales Price List'!$B$1:$X$65536,12,FALSE)*$L$14),2)</f>
        <v>71.959999999999994</v>
      </c>
      <c r="H54" s="22">
        <f t="shared" si="1"/>
        <v>1439.2</v>
      </c>
      <c r="I54" s="14"/>
    </row>
    <row r="55" spans="1:10" ht="35.1" customHeight="1">
      <c r="A55" s="13"/>
      <c r="B55" s="1">
        <f>Photo!B55</f>
        <v>7</v>
      </c>
      <c r="C55" s="36" t="s">
        <v>106</v>
      </c>
      <c r="D55" s="261" t="s">
        <v>108</v>
      </c>
      <c r="E55" s="262"/>
      <c r="F55" s="41" t="str">
        <f>VLOOKUP(C55,'[2]Acha Air Sales Price List'!$B$1:$D$65536,3,FALSE)</f>
        <v>Pack of 10 anodized steel balls - 3mm * 1.2mm threading (16g)</v>
      </c>
      <c r="G55" s="21">
        <f>ROUND(IF(ISBLANK(C55),0,VLOOKUP(C55,'[2]Acha Air Sales Price List'!$B$1:$X$65536,12,FALSE)*$L$14),2)</f>
        <v>71.959999999999994</v>
      </c>
      <c r="H55" s="22">
        <f t="shared" si="1"/>
        <v>503.72</v>
      </c>
      <c r="I55" s="14"/>
    </row>
    <row r="56" spans="1:10" ht="35.1" customHeight="1">
      <c r="A56" s="13"/>
      <c r="B56" s="1">
        <f>Photo!B56</f>
        <v>10</v>
      </c>
      <c r="C56" s="36" t="s">
        <v>106</v>
      </c>
      <c r="D56" s="261" t="s">
        <v>89</v>
      </c>
      <c r="E56" s="262"/>
      <c r="F56" s="41" t="str">
        <f>VLOOKUP(C56,'[2]Acha Air Sales Price List'!$B$1:$D$65536,3,FALSE)</f>
        <v>Pack of 10 anodized steel balls - 3mm * 1.2mm threading (16g)</v>
      </c>
      <c r="G56" s="21">
        <f>ROUND(IF(ISBLANK(C56),0,VLOOKUP(C56,'[2]Acha Air Sales Price List'!$B$1:$X$65536,12,FALSE)*$L$14),2)</f>
        <v>71.959999999999994</v>
      </c>
      <c r="H56" s="22">
        <f t="shared" si="1"/>
        <v>719.6</v>
      </c>
      <c r="I56" s="14"/>
    </row>
    <row r="57" spans="1:10" ht="35.1" customHeight="1">
      <c r="A57" s="13"/>
      <c r="B57" s="1">
        <f>Photo!B57</f>
        <v>10</v>
      </c>
      <c r="C57" s="36" t="s">
        <v>106</v>
      </c>
      <c r="D57" s="261" t="s">
        <v>107</v>
      </c>
      <c r="E57" s="262"/>
      <c r="F57" s="41" t="str">
        <f>VLOOKUP(C57,'[2]Acha Air Sales Price List'!$B$1:$D$65536,3,FALSE)</f>
        <v>Pack of 10 anodized steel balls - 3mm * 1.2mm threading (16g)</v>
      </c>
      <c r="G57" s="21">
        <f>ROUND(IF(ISBLANK(C57),0,VLOOKUP(C57,'[2]Acha Air Sales Price List'!$B$1:$X$65536,12,FALSE)*$L$14),2)</f>
        <v>71.959999999999994</v>
      </c>
      <c r="H57" s="22">
        <f t="shared" si="1"/>
        <v>719.6</v>
      </c>
      <c r="I57" s="14"/>
    </row>
    <row r="58" spans="1:10" ht="35.1" customHeight="1">
      <c r="A58" s="13"/>
      <c r="B58" s="1">
        <f>Photo!B58</f>
        <v>10</v>
      </c>
      <c r="C58" s="36" t="s">
        <v>109</v>
      </c>
      <c r="D58" s="267" t="s">
        <v>105</v>
      </c>
      <c r="E58" s="262"/>
      <c r="F58" s="41" t="str">
        <f>VLOOKUP(C58,'[2]Acha Air Sales Price List'!$B$1:$D$65536,3,FALSE)</f>
        <v>Pack of 10 anodized steel balls - 4mm * 1.2mm threading (16g)</v>
      </c>
      <c r="G58" s="21">
        <f>ROUND(IF(ISBLANK(C58),0,VLOOKUP(C58,'[2]Acha Air Sales Price List'!$B$1:$X$65536,12,FALSE)*$L$14),2)</f>
        <v>73.39</v>
      </c>
      <c r="H58" s="22">
        <f t="shared" si="1"/>
        <v>733.9</v>
      </c>
      <c r="I58" s="14"/>
    </row>
    <row r="59" spans="1:10" ht="35.1" customHeight="1">
      <c r="A59" s="13"/>
      <c r="B59" s="1">
        <f>Photo!B59</f>
        <v>10</v>
      </c>
      <c r="C59" s="36" t="s">
        <v>109</v>
      </c>
      <c r="D59" s="267" t="s">
        <v>104</v>
      </c>
      <c r="E59" s="262"/>
      <c r="F59" s="41" t="str">
        <f>VLOOKUP(C59,'[2]Acha Air Sales Price List'!$B$1:$D$65536,3,FALSE)</f>
        <v>Pack of 10 anodized steel balls - 4mm * 1.2mm threading (16g)</v>
      </c>
      <c r="G59" s="21">
        <f>ROUND(IF(ISBLANK(C59),0,VLOOKUP(C59,'[2]Acha Air Sales Price List'!$B$1:$X$65536,12,FALSE)*$L$14),2)</f>
        <v>73.39</v>
      </c>
      <c r="H59" s="22">
        <f t="shared" si="1"/>
        <v>733.9</v>
      </c>
      <c r="I59" s="14"/>
    </row>
    <row r="60" spans="1:10" ht="35.1" customHeight="1">
      <c r="A60" s="13"/>
      <c r="B60" s="1">
        <f>Photo!B60</f>
        <v>10</v>
      </c>
      <c r="C60" s="36" t="s">
        <v>109</v>
      </c>
      <c r="D60" s="267" t="s">
        <v>103</v>
      </c>
      <c r="E60" s="262"/>
      <c r="F60" s="41" t="str">
        <f>VLOOKUP(C60,'[2]Acha Air Sales Price List'!$B$1:$D$65536,3,FALSE)</f>
        <v>Pack of 10 anodized steel balls - 4mm * 1.2mm threading (16g)</v>
      </c>
      <c r="G60" s="21">
        <f>ROUND(IF(ISBLANK(C60),0,VLOOKUP(C60,'[2]Acha Air Sales Price List'!$B$1:$X$65536,12,FALSE)*$L$14),2)</f>
        <v>73.39</v>
      </c>
      <c r="H60" s="22">
        <f t="shared" si="1"/>
        <v>733.9</v>
      </c>
      <c r="I60" s="14"/>
    </row>
    <row r="61" spans="1:10" ht="35.1" customHeight="1">
      <c r="A61" s="13"/>
      <c r="B61" s="1">
        <f>Photo!B61</f>
        <v>10</v>
      </c>
      <c r="C61" s="36" t="s">
        <v>110</v>
      </c>
      <c r="D61" s="261"/>
      <c r="E61" s="262"/>
      <c r="F61" s="41" t="str">
        <f>VLOOKUP(C61,'[2]Acha Air Sales Price List'!$B$1:$D$65536,3,FALSE)</f>
        <v>Pack of 10 steel balls - 4mm * 1.6mm threading (14g) ”body jewelry parts”</v>
      </c>
      <c r="G61" s="21">
        <f>ROUND(IF(ISBLANK(C61),0,VLOOKUP(C61,'[2]Acha Air Sales Price List'!$B$1:$X$65536,12,FALSE)*$L$14),2)</f>
        <v>26.44</v>
      </c>
      <c r="H61" s="22">
        <f t="shared" si="1"/>
        <v>264.39999999999998</v>
      </c>
      <c r="I61" s="14"/>
    </row>
    <row r="62" spans="1:10" ht="35.1" customHeight="1">
      <c r="A62" s="13"/>
      <c r="B62" s="122">
        <f>Photo!B62</f>
        <v>10</v>
      </c>
      <c r="C62" s="36" t="s">
        <v>111</v>
      </c>
      <c r="D62" s="265"/>
      <c r="E62" s="266"/>
      <c r="F62" s="123" t="str">
        <f>VLOOKUP(C62,'[2]Acha Air Sales Price List'!$B$1:$D$65536,3,FALSE)</f>
        <v>Pack of 10 steel balls - 5mm * 1.6mm threading (14g) ”body jewelry parts”</v>
      </c>
      <c r="G62" s="124">
        <f>ROUND(IF(ISBLANK(C62),0,VLOOKUP(C62,'[2]Acha Air Sales Price List'!$B$1:$X$65536,12,FALSE)*$L$14),2)</f>
        <v>27.63</v>
      </c>
      <c r="H62" s="125">
        <f t="shared" si="1"/>
        <v>276.3</v>
      </c>
      <c r="I62" s="14"/>
      <c r="J62" t="s">
        <v>70</v>
      </c>
    </row>
    <row r="63" spans="1:10" ht="35.1" customHeight="1">
      <c r="A63" s="13"/>
      <c r="B63" s="1">
        <f>Photo!B63</f>
        <v>5</v>
      </c>
      <c r="C63" s="36" t="s">
        <v>112</v>
      </c>
      <c r="D63" s="267" t="s">
        <v>97</v>
      </c>
      <c r="E63" s="262"/>
      <c r="F63" s="41" t="str">
        <f>VLOOKUP(C63,'[2]Acha Air Sales Price List'!$B$1:$D$65536,3,FALSE)</f>
        <v>Pack of 10 anodized steel balls w/ clear crystals - 4mm * 1.6mm threading (14g) ”body jewelry parts”</v>
      </c>
      <c r="G63" s="21">
        <f>ROUND(IF(ISBLANK(C63),0,VLOOKUP(C63,'[2]Acha Air Sales Price List'!$B$1:$X$65536,12,FALSE)*$L$14),2)</f>
        <v>203.07</v>
      </c>
      <c r="H63" s="22">
        <f t="shared" si="1"/>
        <v>1015.35</v>
      </c>
      <c r="I63" s="14"/>
    </row>
    <row r="64" spans="1:10" ht="35.1" customHeight="1">
      <c r="A64" s="13"/>
      <c r="B64" s="1">
        <f>Photo!B64</f>
        <v>5</v>
      </c>
      <c r="C64" s="36" t="s">
        <v>112</v>
      </c>
      <c r="D64" s="267" t="s">
        <v>114</v>
      </c>
      <c r="E64" s="262"/>
      <c r="F64" s="41" t="str">
        <f>VLOOKUP(C64,'[2]Acha Air Sales Price List'!$B$1:$D$65536,3,FALSE)</f>
        <v>Pack of 10 anodized steel balls w/ clear crystals - 4mm * 1.6mm threading (14g) ”body jewelry parts”</v>
      </c>
      <c r="G64" s="21">
        <f>ROUND(IF(ISBLANK(C64),0,VLOOKUP(C64,'[2]Acha Air Sales Price List'!$B$1:$X$65536,12,FALSE)*$L$14),2)</f>
        <v>203.07</v>
      </c>
      <c r="H64" s="22">
        <f t="shared" si="1"/>
        <v>1015.35</v>
      </c>
      <c r="I64" s="14"/>
    </row>
    <row r="65" spans="1:11" ht="35.1" customHeight="1">
      <c r="A65" s="13"/>
      <c r="B65" s="1">
        <f>Photo!B65</f>
        <v>5</v>
      </c>
      <c r="C65" s="36" t="s">
        <v>112</v>
      </c>
      <c r="D65" s="267" t="s">
        <v>115</v>
      </c>
      <c r="E65" s="262"/>
      <c r="F65" s="41" t="str">
        <f>VLOOKUP(C65,'[2]Acha Air Sales Price List'!$B$1:$D$65536,3,FALSE)</f>
        <v>Pack of 10 anodized steel balls w/ clear crystals - 4mm * 1.6mm threading (14g) ”body jewelry parts”</v>
      </c>
      <c r="G65" s="21">
        <f>ROUND(IF(ISBLANK(C65),0,VLOOKUP(C65,'[2]Acha Air Sales Price List'!$B$1:$X$65536,12,FALSE)*$L$14),2)</f>
        <v>203.07</v>
      </c>
      <c r="H65" s="22">
        <f t="shared" si="1"/>
        <v>1015.35</v>
      </c>
      <c r="I65" s="14"/>
    </row>
    <row r="66" spans="1:11" ht="35.1" customHeight="1">
      <c r="A66" s="13"/>
      <c r="B66" s="1">
        <f>Photo!B66</f>
        <v>5</v>
      </c>
      <c r="C66" s="36" t="s">
        <v>113</v>
      </c>
      <c r="D66" s="267" t="s">
        <v>114</v>
      </c>
      <c r="E66" s="262"/>
      <c r="F66" s="41" t="str">
        <f>VLOOKUP(C66,'[2]Acha Air Sales Price List'!$B$1:$D$65536,3,FALSE)</f>
        <v>Pack of 10 anodized steel balls w/ clear crystals - 5mm * 1.6mm threading (14g) ”body jewelry parts”</v>
      </c>
      <c r="G66" s="21">
        <f>ROUND(IF(ISBLANK(C66),0,VLOOKUP(C66,'[2]Acha Air Sales Price List'!$B$1:$X$65536,12,FALSE)*$L$14),2)</f>
        <v>217</v>
      </c>
      <c r="H66" s="22">
        <f t="shared" si="1"/>
        <v>1085</v>
      </c>
      <c r="I66" s="14"/>
    </row>
    <row r="67" spans="1:11" ht="35.1" customHeight="1">
      <c r="A67" s="13"/>
      <c r="B67" s="1">
        <f>Photo!B67</f>
        <v>5</v>
      </c>
      <c r="C67" s="36" t="s">
        <v>113</v>
      </c>
      <c r="D67" s="261" t="s">
        <v>116</v>
      </c>
      <c r="E67" s="262"/>
      <c r="F67" s="41" t="str">
        <f>VLOOKUP(C67,'[2]Acha Air Sales Price List'!$B$1:$D$65536,3,FALSE)</f>
        <v>Pack of 10 anodized steel balls w/ clear crystals - 5mm * 1.6mm threading (14g) ”body jewelry parts”</v>
      </c>
      <c r="G67" s="21">
        <f>ROUND(IF(ISBLANK(C67),0,VLOOKUP(C67,'[2]Acha Air Sales Price List'!$B$1:$X$65536,12,FALSE)*$L$14),2)</f>
        <v>217</v>
      </c>
      <c r="H67" s="22">
        <f t="shared" si="1"/>
        <v>1085</v>
      </c>
      <c r="I67" s="14"/>
    </row>
    <row r="68" spans="1:11" ht="35.1" hidden="1" customHeight="1">
      <c r="A68" s="13"/>
      <c r="B68" s="166">
        <f>Photo!B68</f>
        <v>0</v>
      </c>
      <c r="C68" s="167" t="s">
        <v>113</v>
      </c>
      <c r="D68" s="263" t="s">
        <v>97</v>
      </c>
      <c r="E68" s="264"/>
      <c r="F68" s="168" t="str">
        <f>VLOOKUP(C68,'[2]Acha Air Sales Price List'!$B$1:$D$65536,3,FALSE)</f>
        <v>Pack of 10 anodized steel balls w/ clear crystals - 5mm * 1.6mm threading (14g) ”body jewelry parts”</v>
      </c>
      <c r="G68" s="169">
        <f>ROUND(IF(ISBLANK(C68),0,VLOOKUP(C68,'[2]Acha Air Sales Price List'!$B$1:$X$65536,12,FALSE)*$L$14),2)</f>
        <v>217</v>
      </c>
      <c r="H68" s="170">
        <f>ROUND(IF(ISNUMBER(B68), G68*B68, 0),5)</f>
        <v>0</v>
      </c>
      <c r="I68" s="14"/>
      <c r="J68" t="s">
        <v>70</v>
      </c>
      <c r="K68" s="118" t="s">
        <v>261</v>
      </c>
    </row>
    <row r="69" spans="1:11" ht="35.1" customHeight="1">
      <c r="A69" s="13"/>
      <c r="B69" s="1">
        <f>Photo!B69</f>
        <v>5</v>
      </c>
      <c r="C69" s="36" t="s">
        <v>113</v>
      </c>
      <c r="D69" s="261" t="s">
        <v>117</v>
      </c>
      <c r="E69" s="262"/>
      <c r="F69" s="41" t="str">
        <f>VLOOKUP(C69,'[2]Acha Air Sales Price List'!$B$1:$D$65536,3,FALSE)</f>
        <v>Pack of 10 anodized steel balls w/ clear crystals - 5mm * 1.6mm threading (14g) ”body jewelry parts”</v>
      </c>
      <c r="G69" s="21">
        <f>ROUND(IF(ISBLANK(C69),0,VLOOKUP(C69,'[2]Acha Air Sales Price List'!$B$1:$X$65536,12,FALSE)*$L$14),2)</f>
        <v>217</v>
      </c>
      <c r="H69" s="22">
        <f t="shared" si="1"/>
        <v>1085</v>
      </c>
      <c r="I69" s="14"/>
    </row>
    <row r="70" spans="1:11" ht="35.1" customHeight="1">
      <c r="A70" s="13"/>
      <c r="B70" s="1">
        <f>Photo!B70</f>
        <v>5</v>
      </c>
      <c r="C70" s="36" t="s">
        <v>113</v>
      </c>
      <c r="D70" s="267" t="s">
        <v>115</v>
      </c>
      <c r="E70" s="262"/>
      <c r="F70" s="41" t="str">
        <f>VLOOKUP(C70,'[2]Acha Air Sales Price List'!$B$1:$D$65536,3,FALSE)</f>
        <v>Pack of 10 anodized steel balls w/ clear crystals - 5mm * 1.6mm threading (14g) ”body jewelry parts”</v>
      </c>
      <c r="G70" s="21">
        <f>ROUND(IF(ISBLANK(C70),0,VLOOKUP(C70,'[2]Acha Air Sales Price List'!$B$1:$X$65536,12,FALSE)*$L$14),2)</f>
        <v>217</v>
      </c>
      <c r="H70" s="22">
        <f>ROUND(IF(ISNUMBER(B70), G70*B70, 0),5)</f>
        <v>1085</v>
      </c>
      <c r="I70" s="14"/>
    </row>
    <row r="71" spans="1:11" ht="35.1" customHeight="1">
      <c r="A71" s="13"/>
      <c r="B71" s="1">
        <f>Photo!B71</f>
        <v>5</v>
      </c>
      <c r="C71" s="36" t="s">
        <v>113</v>
      </c>
      <c r="D71" s="261" t="s">
        <v>118</v>
      </c>
      <c r="E71" s="262"/>
      <c r="F71" s="41" t="str">
        <f>VLOOKUP(C71,'[2]Acha Air Sales Price List'!$B$1:$D$65536,3,FALSE)</f>
        <v>Pack of 10 anodized steel balls w/ clear crystals - 5mm * 1.6mm threading (14g) ”body jewelry parts”</v>
      </c>
      <c r="G71" s="21">
        <f>ROUND(IF(ISBLANK(C71),0,VLOOKUP(C71,'[2]Acha Air Sales Price List'!$B$1:$X$65536,12,FALSE)*$L$14),2)</f>
        <v>217</v>
      </c>
      <c r="H71" s="22">
        <f t="shared" si="1"/>
        <v>1085</v>
      </c>
      <c r="I71" s="14"/>
    </row>
    <row r="72" spans="1:11" ht="35.1" customHeight="1">
      <c r="A72" s="13"/>
      <c r="B72" s="1">
        <f>Photo!B72</f>
        <v>5</v>
      </c>
      <c r="C72" s="36" t="s">
        <v>113</v>
      </c>
      <c r="D72" s="261" t="s">
        <v>119</v>
      </c>
      <c r="E72" s="262"/>
      <c r="F72" s="41" t="str">
        <f>VLOOKUP(C72,'[2]Acha Air Sales Price List'!$B$1:$D$65536,3,FALSE)</f>
        <v>Pack of 10 anodized steel balls w/ clear crystals - 5mm * 1.6mm threading (14g) ”body jewelry parts”</v>
      </c>
      <c r="G72" s="21">
        <f>ROUND(IF(ISBLANK(C72),0,VLOOKUP(C72,'[2]Acha Air Sales Price List'!$B$1:$X$65536,12,FALSE)*$L$14),2)</f>
        <v>217</v>
      </c>
      <c r="H72" s="22">
        <f t="shared" si="1"/>
        <v>1085</v>
      </c>
      <c r="I72" s="14"/>
    </row>
    <row r="73" spans="1:11" ht="35.1" customHeight="1">
      <c r="A73" s="13"/>
      <c r="B73" s="1">
        <f>Photo!B73</f>
        <v>5</v>
      </c>
      <c r="C73" s="36" t="s">
        <v>113</v>
      </c>
      <c r="D73" s="261" t="s">
        <v>120</v>
      </c>
      <c r="E73" s="262"/>
      <c r="F73" s="41" t="str">
        <f>VLOOKUP(C73,'[2]Acha Air Sales Price List'!$B$1:$D$65536,3,FALSE)</f>
        <v>Pack of 10 anodized steel balls w/ clear crystals - 5mm * 1.6mm threading (14g) ”body jewelry parts”</v>
      </c>
      <c r="G73" s="21">
        <f>ROUND(IF(ISBLANK(C73),0,VLOOKUP(C73,'[2]Acha Air Sales Price List'!$B$1:$X$65536,12,FALSE)*$L$14),2)</f>
        <v>217</v>
      </c>
      <c r="H73" s="22">
        <f t="shared" si="1"/>
        <v>1085</v>
      </c>
      <c r="I73" s="14"/>
    </row>
    <row r="74" spans="1:11" ht="35.1" customHeight="1">
      <c r="A74" s="13"/>
      <c r="B74" s="1">
        <f>Photo!B74</f>
        <v>5</v>
      </c>
      <c r="C74" s="36" t="s">
        <v>113</v>
      </c>
      <c r="D74" s="261" t="s">
        <v>121</v>
      </c>
      <c r="E74" s="262"/>
      <c r="F74" s="41" t="str">
        <f>VLOOKUP(C74,'[2]Acha Air Sales Price List'!$B$1:$D$65536,3,FALSE)</f>
        <v>Pack of 10 anodized steel balls w/ clear crystals - 5mm * 1.6mm threading (14g) ”body jewelry parts”</v>
      </c>
      <c r="G74" s="21">
        <f>ROUND(IF(ISBLANK(C74),0,VLOOKUP(C74,'[2]Acha Air Sales Price List'!$B$1:$X$65536,12,FALSE)*$L$14),2)</f>
        <v>217</v>
      </c>
      <c r="H74" s="22">
        <f t="shared" si="1"/>
        <v>1085</v>
      </c>
      <c r="I74" s="14"/>
    </row>
    <row r="75" spans="1:11" ht="35.1" customHeight="1">
      <c r="A75" s="13"/>
      <c r="B75" s="1">
        <f>Photo!B75</f>
        <v>5</v>
      </c>
      <c r="C75" s="36" t="s">
        <v>113</v>
      </c>
      <c r="D75" s="261" t="s">
        <v>122</v>
      </c>
      <c r="E75" s="262"/>
      <c r="F75" s="41" t="str">
        <f>VLOOKUP(C75,'[2]Acha Air Sales Price List'!$B$1:$D$65536,3,FALSE)</f>
        <v>Pack of 10 anodized steel balls w/ clear crystals - 5mm * 1.6mm threading (14g) ”body jewelry parts”</v>
      </c>
      <c r="G75" s="21">
        <f>ROUND(IF(ISBLANK(C75),0,VLOOKUP(C75,'[2]Acha Air Sales Price List'!$B$1:$X$65536,12,FALSE)*$L$14),2)</f>
        <v>217</v>
      </c>
      <c r="H75" s="22">
        <f t="shared" si="1"/>
        <v>1085</v>
      </c>
      <c r="I75" s="14"/>
    </row>
    <row r="76" spans="1:11" ht="35.1" customHeight="1">
      <c r="A76" s="13"/>
      <c r="B76" s="1">
        <f>Photo!B76</f>
        <v>5</v>
      </c>
      <c r="C76" s="36" t="s">
        <v>113</v>
      </c>
      <c r="D76" s="261" t="s">
        <v>123</v>
      </c>
      <c r="E76" s="262"/>
      <c r="F76" s="41" t="str">
        <f>VLOOKUP(C76,'[2]Acha Air Sales Price List'!$B$1:$D$65536,3,FALSE)</f>
        <v>Pack of 10 anodized steel balls w/ clear crystals - 5mm * 1.6mm threading (14g) ”body jewelry parts”</v>
      </c>
      <c r="G76" s="21">
        <f>ROUND(IF(ISBLANK(C76),0,VLOOKUP(C76,'[2]Acha Air Sales Price List'!$B$1:$X$65536,12,FALSE)*$L$14),2)</f>
        <v>217</v>
      </c>
      <c r="H76" s="22">
        <f t="shared" si="1"/>
        <v>1085</v>
      </c>
      <c r="I76" s="14"/>
    </row>
    <row r="77" spans="1:11" ht="35.1" customHeight="1">
      <c r="A77" s="13"/>
      <c r="B77" s="1">
        <f>Photo!B77</f>
        <v>5</v>
      </c>
      <c r="C77" s="36" t="s">
        <v>113</v>
      </c>
      <c r="D77" s="261" t="s">
        <v>124</v>
      </c>
      <c r="E77" s="262"/>
      <c r="F77" s="41" t="str">
        <f>VLOOKUP(C77,'[2]Acha Air Sales Price List'!$B$1:$D$65536,3,FALSE)</f>
        <v>Pack of 10 anodized steel balls w/ clear crystals - 5mm * 1.6mm threading (14g) ”body jewelry parts”</v>
      </c>
      <c r="G77" s="21">
        <f>ROUND(IF(ISBLANK(C77),0,VLOOKUP(C77,'[2]Acha Air Sales Price List'!$B$1:$X$65536,12,FALSE)*$L$14),2)</f>
        <v>217</v>
      </c>
      <c r="H77" s="22">
        <f t="shared" si="1"/>
        <v>1085</v>
      </c>
      <c r="I77" s="14"/>
    </row>
    <row r="78" spans="1:11" ht="35.1" customHeight="1">
      <c r="A78" s="13"/>
      <c r="B78" s="1">
        <f>Photo!B78</f>
        <v>5</v>
      </c>
      <c r="C78" s="36" t="s">
        <v>125</v>
      </c>
      <c r="D78" s="267" t="s">
        <v>114</v>
      </c>
      <c r="E78" s="262"/>
      <c r="F78" s="41" t="str">
        <f>VLOOKUP(C78,'[2]Acha Air Sales Price List'!$B$1:$D$65536,3,FALSE)</f>
        <v>Pack of 10 anodized steel balls w/ clear crystals - 6mm * 1.6mm threading (14g) ”body jewelry parts”</v>
      </c>
      <c r="G78" s="21">
        <f>ROUND(IF(ISBLANK(C78),0,VLOOKUP(C78,'[2]Acha Air Sales Price List'!$B$1:$X$65536,12,FALSE)*$L$14),2)</f>
        <v>234.18</v>
      </c>
      <c r="H78" s="22">
        <f t="shared" si="1"/>
        <v>1170.9000000000001</v>
      </c>
      <c r="I78" s="14"/>
    </row>
    <row r="79" spans="1:11" ht="35.1" customHeight="1">
      <c r="A79" s="13"/>
      <c r="B79" s="1">
        <f>Photo!B79</f>
        <v>5</v>
      </c>
      <c r="C79" s="36" t="s">
        <v>125</v>
      </c>
      <c r="D79" s="261" t="s">
        <v>97</v>
      </c>
      <c r="E79" s="262"/>
      <c r="F79" s="41" t="str">
        <f>VLOOKUP(C79,'[2]Acha Air Sales Price List'!$B$1:$D$65536,3,FALSE)</f>
        <v>Pack of 10 anodized steel balls w/ clear crystals - 6mm * 1.6mm threading (14g) ”body jewelry parts”</v>
      </c>
      <c r="G79" s="21">
        <f>ROUND(IF(ISBLANK(C79),0,VLOOKUP(C79,'[2]Acha Air Sales Price List'!$B$1:$X$65536,12,FALSE)*$L$14),2)</f>
        <v>234.18</v>
      </c>
      <c r="H79" s="22">
        <f t="shared" si="1"/>
        <v>1170.9000000000001</v>
      </c>
      <c r="I79" s="14"/>
    </row>
    <row r="80" spans="1:11" ht="35.1" customHeight="1">
      <c r="A80" s="13"/>
      <c r="B80" s="1">
        <f>Photo!B80</f>
        <v>5</v>
      </c>
      <c r="C80" s="36" t="s">
        <v>125</v>
      </c>
      <c r="D80" s="261" t="s">
        <v>126</v>
      </c>
      <c r="E80" s="262"/>
      <c r="F80" s="41" t="str">
        <f>VLOOKUP(C80,'[2]Acha Air Sales Price List'!$B$1:$D$65536,3,FALSE)</f>
        <v>Pack of 10 anodized steel balls w/ clear crystals - 6mm * 1.6mm threading (14g) ”body jewelry parts”</v>
      </c>
      <c r="G80" s="21">
        <f>ROUND(IF(ISBLANK(C80),0,VLOOKUP(C80,'[2]Acha Air Sales Price List'!$B$1:$X$65536,12,FALSE)*$L$14),2)</f>
        <v>234.18</v>
      </c>
      <c r="H80" s="22">
        <f t="shared" si="1"/>
        <v>1170.9000000000001</v>
      </c>
      <c r="I80" s="14"/>
    </row>
    <row r="81" spans="1:11" ht="35.1" customHeight="1">
      <c r="A81" s="13"/>
      <c r="B81" s="1">
        <f>Photo!B81</f>
        <v>5</v>
      </c>
      <c r="C81" s="36" t="s">
        <v>125</v>
      </c>
      <c r="D81" s="261" t="s">
        <v>117</v>
      </c>
      <c r="E81" s="262"/>
      <c r="F81" s="41" t="str">
        <f>VLOOKUP(C81,'[2]Acha Air Sales Price List'!$B$1:$D$65536,3,FALSE)</f>
        <v>Pack of 10 anodized steel balls w/ clear crystals - 6mm * 1.6mm threading (14g) ”body jewelry parts”</v>
      </c>
      <c r="G81" s="21">
        <f>ROUND(IF(ISBLANK(C81),0,VLOOKUP(C81,'[2]Acha Air Sales Price List'!$B$1:$X$65536,12,FALSE)*$L$14),2)</f>
        <v>234.18</v>
      </c>
      <c r="H81" s="22">
        <f t="shared" si="1"/>
        <v>1170.9000000000001</v>
      </c>
      <c r="I81" s="14"/>
    </row>
    <row r="82" spans="1:11" ht="35.1" customHeight="1">
      <c r="A82" s="13"/>
      <c r="B82" s="1">
        <f>Photo!B82</f>
        <v>5</v>
      </c>
      <c r="C82" s="36" t="s">
        <v>125</v>
      </c>
      <c r="D82" s="261" t="s">
        <v>127</v>
      </c>
      <c r="E82" s="262"/>
      <c r="F82" s="41" t="str">
        <f>VLOOKUP(C82,'[2]Acha Air Sales Price List'!$B$1:$D$65536,3,FALSE)</f>
        <v>Pack of 10 anodized steel balls w/ clear crystals - 6mm * 1.6mm threading (14g) ”body jewelry parts”</v>
      </c>
      <c r="G82" s="21">
        <f>ROUND(IF(ISBLANK(C82),0,VLOOKUP(C82,'[2]Acha Air Sales Price List'!$B$1:$X$65536,12,FALSE)*$L$14),2)</f>
        <v>234.18</v>
      </c>
      <c r="H82" s="22">
        <f t="shared" si="1"/>
        <v>1170.9000000000001</v>
      </c>
      <c r="I82" s="14"/>
    </row>
    <row r="83" spans="1:11" ht="35.1" customHeight="1">
      <c r="A83" s="13"/>
      <c r="B83" s="1">
        <f>Photo!B83</f>
        <v>5</v>
      </c>
      <c r="C83" s="36" t="s">
        <v>125</v>
      </c>
      <c r="D83" s="261" t="s">
        <v>115</v>
      </c>
      <c r="E83" s="262"/>
      <c r="F83" s="41" t="str">
        <f>VLOOKUP(C83,'[2]Acha Air Sales Price List'!$B$1:$D$65536,3,FALSE)</f>
        <v>Pack of 10 anodized steel balls w/ clear crystals - 6mm * 1.6mm threading (14g) ”body jewelry parts”</v>
      </c>
      <c r="G83" s="21">
        <f>ROUND(IF(ISBLANK(C83),0,VLOOKUP(C83,'[2]Acha Air Sales Price List'!$B$1:$X$65536,12,FALSE)*$L$14),2)</f>
        <v>234.18</v>
      </c>
      <c r="H83" s="22">
        <f t="shared" si="1"/>
        <v>1170.9000000000001</v>
      </c>
      <c r="I83" s="14"/>
    </row>
    <row r="84" spans="1:11" ht="35.1" customHeight="1">
      <c r="A84" s="13"/>
      <c r="B84" s="1">
        <f>Photo!B84</f>
        <v>5</v>
      </c>
      <c r="C84" s="36" t="s">
        <v>125</v>
      </c>
      <c r="D84" s="261" t="s">
        <v>128</v>
      </c>
      <c r="E84" s="262"/>
      <c r="F84" s="41" t="str">
        <f>VLOOKUP(C84,'[2]Acha Air Sales Price List'!$B$1:$D$65536,3,FALSE)</f>
        <v>Pack of 10 anodized steel balls w/ clear crystals - 6mm * 1.6mm threading (14g) ”body jewelry parts”</v>
      </c>
      <c r="G84" s="21">
        <f>ROUND(IF(ISBLANK(C84),0,VLOOKUP(C84,'[2]Acha Air Sales Price List'!$B$1:$X$65536,12,FALSE)*$L$14),2)</f>
        <v>234.18</v>
      </c>
      <c r="H84" s="22">
        <f t="shared" ref="H84:H147" si="2">ROUND(IF(ISNUMBER(B84), G84*B84, 0),5)</f>
        <v>1170.9000000000001</v>
      </c>
      <c r="I84" s="14"/>
    </row>
    <row r="85" spans="1:11" ht="35.1" customHeight="1">
      <c r="A85" s="13"/>
      <c r="B85" s="1">
        <f>Photo!B85</f>
        <v>5</v>
      </c>
      <c r="C85" s="36" t="s">
        <v>125</v>
      </c>
      <c r="D85" s="261" t="s">
        <v>118</v>
      </c>
      <c r="E85" s="262"/>
      <c r="F85" s="41" t="str">
        <f>VLOOKUP(C85,'[2]Acha Air Sales Price List'!$B$1:$D$65536,3,FALSE)</f>
        <v>Pack of 10 anodized steel balls w/ clear crystals - 6mm * 1.6mm threading (14g) ”body jewelry parts”</v>
      </c>
      <c r="G85" s="21">
        <f>ROUND(IF(ISBLANK(C85),0,VLOOKUP(C85,'[2]Acha Air Sales Price List'!$B$1:$X$65536,12,FALSE)*$L$14),2)</f>
        <v>234.18</v>
      </c>
      <c r="H85" s="22">
        <f t="shared" si="2"/>
        <v>1170.9000000000001</v>
      </c>
      <c r="I85" s="14"/>
    </row>
    <row r="86" spans="1:11" ht="35.1" customHeight="1">
      <c r="A86" s="13"/>
      <c r="B86" s="1">
        <f>Photo!B86</f>
        <v>5</v>
      </c>
      <c r="C86" s="36" t="s">
        <v>125</v>
      </c>
      <c r="D86" s="261" t="s">
        <v>119</v>
      </c>
      <c r="E86" s="262"/>
      <c r="F86" s="41" t="str">
        <f>VLOOKUP(C86,'[2]Acha Air Sales Price List'!$B$1:$D$65536,3,FALSE)</f>
        <v>Pack of 10 anodized steel balls w/ clear crystals - 6mm * 1.6mm threading (14g) ”body jewelry parts”</v>
      </c>
      <c r="G86" s="21">
        <f>ROUND(IF(ISBLANK(C86),0,VLOOKUP(C86,'[2]Acha Air Sales Price List'!$B$1:$X$65536,12,FALSE)*$L$14),2)</f>
        <v>234.18</v>
      </c>
      <c r="H86" s="22">
        <f t="shared" si="2"/>
        <v>1170.9000000000001</v>
      </c>
      <c r="I86" s="14"/>
    </row>
    <row r="87" spans="1:11" ht="35.1" customHeight="1">
      <c r="A87" s="13"/>
      <c r="B87" s="1">
        <f>Photo!B87</f>
        <v>5</v>
      </c>
      <c r="C87" s="36" t="s">
        <v>125</v>
      </c>
      <c r="D87" s="261" t="s">
        <v>123</v>
      </c>
      <c r="E87" s="262"/>
      <c r="F87" s="41" t="str">
        <f>VLOOKUP(C87,'[2]Acha Air Sales Price List'!$B$1:$D$65536,3,FALSE)</f>
        <v>Pack of 10 anodized steel balls w/ clear crystals - 6mm * 1.6mm threading (14g) ”body jewelry parts”</v>
      </c>
      <c r="G87" s="21">
        <f>ROUND(IF(ISBLANK(C87),0,VLOOKUP(C87,'[2]Acha Air Sales Price List'!$B$1:$X$65536,12,FALSE)*$L$14),2)</f>
        <v>234.18</v>
      </c>
      <c r="H87" s="22">
        <f t="shared" si="2"/>
        <v>1170.9000000000001</v>
      </c>
      <c r="I87" s="14"/>
    </row>
    <row r="88" spans="1:11" ht="35.1" customHeight="1">
      <c r="A88" s="13"/>
      <c r="B88" s="1">
        <f>Photo!B88</f>
        <v>5</v>
      </c>
      <c r="C88" s="36" t="s">
        <v>125</v>
      </c>
      <c r="D88" s="261" t="s">
        <v>121</v>
      </c>
      <c r="E88" s="262"/>
      <c r="F88" s="41" t="str">
        <f>VLOOKUP(C88,'[2]Acha Air Sales Price List'!$B$1:$D$65536,3,FALSE)</f>
        <v>Pack of 10 anodized steel balls w/ clear crystals - 6mm * 1.6mm threading (14g) ”body jewelry parts”</v>
      </c>
      <c r="G88" s="21">
        <f>ROUND(IF(ISBLANK(C88),0,VLOOKUP(C88,'[2]Acha Air Sales Price List'!$B$1:$X$65536,12,FALSE)*$L$14),2)</f>
        <v>234.18</v>
      </c>
      <c r="H88" s="22">
        <f t="shared" si="2"/>
        <v>1170.9000000000001</v>
      </c>
      <c r="I88" s="14"/>
    </row>
    <row r="89" spans="1:11" ht="35.1" customHeight="1">
      <c r="A89" s="13"/>
      <c r="B89" s="1">
        <f>Photo!B89</f>
        <v>5</v>
      </c>
      <c r="C89" s="36" t="s">
        <v>125</v>
      </c>
      <c r="D89" s="261" t="s">
        <v>129</v>
      </c>
      <c r="E89" s="262"/>
      <c r="F89" s="41" t="str">
        <f>VLOOKUP(C89,'[2]Acha Air Sales Price List'!$B$1:$D$65536,3,FALSE)</f>
        <v>Pack of 10 anodized steel balls w/ clear crystals - 6mm * 1.6mm threading (14g) ”body jewelry parts”</v>
      </c>
      <c r="G89" s="21">
        <f>ROUND(IF(ISBLANK(C89),0,VLOOKUP(C89,'[2]Acha Air Sales Price List'!$B$1:$X$65536,12,FALSE)*$L$14),2)</f>
        <v>234.18</v>
      </c>
      <c r="H89" s="22">
        <f t="shared" si="2"/>
        <v>1170.9000000000001</v>
      </c>
      <c r="I89" s="14"/>
    </row>
    <row r="90" spans="1:11" ht="35.1" hidden="1" customHeight="1">
      <c r="A90" s="13"/>
      <c r="B90" s="166">
        <f>Photo!B90</f>
        <v>0</v>
      </c>
      <c r="C90" s="167" t="s">
        <v>125</v>
      </c>
      <c r="D90" s="263" t="s">
        <v>130</v>
      </c>
      <c r="E90" s="264"/>
      <c r="F90" s="168" t="str">
        <f>VLOOKUP(C90,'[2]Acha Air Sales Price List'!$B$1:$D$65536,3,FALSE)</f>
        <v>Pack of 10 anodized steel balls w/ clear crystals - 6mm * 1.6mm threading (14g) ”body jewelry parts”</v>
      </c>
      <c r="G90" s="169">
        <f>ROUND(IF(ISBLANK(C90),0,VLOOKUP(C90,'[2]Acha Air Sales Price List'!$B$1:$X$65536,12,FALSE)*$L$14),2)</f>
        <v>234.18</v>
      </c>
      <c r="H90" s="170">
        <f t="shared" si="2"/>
        <v>0</v>
      </c>
      <c r="I90" s="14"/>
      <c r="J90" t="s">
        <v>70</v>
      </c>
      <c r="K90" s="118" t="s">
        <v>262</v>
      </c>
    </row>
    <row r="91" spans="1:11" ht="35.1" customHeight="1">
      <c r="A91" s="13"/>
      <c r="B91" s="1">
        <f>Photo!B91</f>
        <v>10</v>
      </c>
      <c r="C91" s="36" t="s">
        <v>131</v>
      </c>
      <c r="D91" s="261" t="s">
        <v>105</v>
      </c>
      <c r="E91" s="262"/>
      <c r="F91" s="41" t="str">
        <f>VLOOKUP(C91,'[2]Acha Air Sales Price List'!$B$1:$D$65536,3,FALSE)</f>
        <v>Pack of 10 anodized steel balls - 5mm * 1.6mm threading (14g)</v>
      </c>
      <c r="G91" s="21">
        <f>ROUND(IF(ISBLANK(C91),0,VLOOKUP(C91,'[2]Acha Air Sales Price List'!$B$1:$X$65536,12,FALSE)*$L$14),2)</f>
        <v>87.58</v>
      </c>
      <c r="H91" s="22">
        <f t="shared" si="2"/>
        <v>875.8</v>
      </c>
      <c r="I91" s="14"/>
    </row>
    <row r="92" spans="1:11" ht="35.1" customHeight="1">
      <c r="A92" s="13"/>
      <c r="B92" s="122">
        <f>Photo!B92</f>
        <v>10</v>
      </c>
      <c r="C92" s="36" t="s">
        <v>131</v>
      </c>
      <c r="D92" s="265" t="s">
        <v>103</v>
      </c>
      <c r="E92" s="266"/>
      <c r="F92" s="123" t="str">
        <f>VLOOKUP(C92,'[2]Acha Air Sales Price List'!$B$1:$D$65536,3,FALSE)</f>
        <v>Pack of 10 anodized steel balls - 5mm * 1.6mm threading (14g)</v>
      </c>
      <c r="G92" s="124">
        <f>ROUND(IF(ISBLANK(C92),0,VLOOKUP(C92,'[2]Acha Air Sales Price List'!$B$1:$X$65536,12,FALSE)*$L$14),2)</f>
        <v>87.58</v>
      </c>
      <c r="H92" s="125">
        <f t="shared" si="2"/>
        <v>875.8</v>
      </c>
      <c r="I92" s="14"/>
      <c r="J92" t="s">
        <v>70</v>
      </c>
    </row>
    <row r="93" spans="1:11" ht="35.1" customHeight="1">
      <c r="A93" s="13"/>
      <c r="B93" s="1">
        <f>Photo!B93</f>
        <v>5</v>
      </c>
      <c r="C93" s="36" t="s">
        <v>131</v>
      </c>
      <c r="D93" s="261" t="s">
        <v>107</v>
      </c>
      <c r="E93" s="262"/>
      <c r="F93" s="41" t="str">
        <f>VLOOKUP(C93,'[2]Acha Air Sales Price List'!$B$1:$D$65536,3,FALSE)</f>
        <v>Pack of 10 anodized steel balls - 5mm * 1.6mm threading (14g)</v>
      </c>
      <c r="G93" s="21">
        <f>ROUND(IF(ISBLANK(C93),0,VLOOKUP(C93,'[2]Acha Air Sales Price List'!$B$1:$X$65536,12,FALSE)*$L$14),2)</f>
        <v>87.58</v>
      </c>
      <c r="H93" s="22">
        <f t="shared" si="2"/>
        <v>437.9</v>
      </c>
      <c r="I93" s="14"/>
    </row>
    <row r="94" spans="1:11" ht="35.1" customHeight="1">
      <c r="A94" s="13"/>
      <c r="B94" s="1">
        <f>Photo!B94</f>
        <v>5</v>
      </c>
      <c r="C94" s="36" t="s">
        <v>131</v>
      </c>
      <c r="D94" s="261" t="s">
        <v>104</v>
      </c>
      <c r="E94" s="262"/>
      <c r="F94" s="41" t="str">
        <f>VLOOKUP(C94,'[2]Acha Air Sales Price List'!$B$1:$D$65536,3,FALSE)</f>
        <v>Pack of 10 anodized steel balls - 5mm * 1.6mm threading (14g)</v>
      </c>
      <c r="G94" s="21">
        <f>ROUND(IF(ISBLANK(C94),0,VLOOKUP(C94,'[2]Acha Air Sales Price List'!$B$1:$X$65536,12,FALSE)*$L$14),2)</f>
        <v>87.58</v>
      </c>
      <c r="H94" s="22">
        <f t="shared" si="2"/>
        <v>437.9</v>
      </c>
      <c r="I94" s="14"/>
    </row>
    <row r="95" spans="1:11" ht="35.1" customHeight="1">
      <c r="A95" s="13"/>
      <c r="B95" s="1">
        <f>Photo!B95</f>
        <v>5</v>
      </c>
      <c r="C95" s="36" t="s">
        <v>131</v>
      </c>
      <c r="D95" s="261" t="s">
        <v>108</v>
      </c>
      <c r="E95" s="262"/>
      <c r="F95" s="41" t="str">
        <f>VLOOKUP(C95,'[2]Acha Air Sales Price List'!$B$1:$D$65536,3,FALSE)</f>
        <v>Pack of 10 anodized steel balls - 5mm * 1.6mm threading (14g)</v>
      </c>
      <c r="G95" s="21">
        <f>ROUND(IF(ISBLANK(C95),0,VLOOKUP(C95,'[2]Acha Air Sales Price List'!$B$1:$X$65536,12,FALSE)*$L$14),2)</f>
        <v>87.58</v>
      </c>
      <c r="H95" s="22">
        <f t="shared" si="2"/>
        <v>437.9</v>
      </c>
      <c r="I95" s="14"/>
    </row>
    <row r="96" spans="1:11" ht="35.1" customHeight="1">
      <c r="A96" s="13"/>
      <c r="B96" s="1">
        <f>Photo!B96</f>
        <v>5</v>
      </c>
      <c r="C96" s="36" t="s">
        <v>131</v>
      </c>
      <c r="D96" s="261" t="s">
        <v>132</v>
      </c>
      <c r="E96" s="262"/>
      <c r="F96" s="41" t="str">
        <f>VLOOKUP(C96,'[2]Acha Air Sales Price List'!$B$1:$D$65536,3,FALSE)</f>
        <v>Pack of 10 anodized steel balls - 5mm * 1.6mm threading (14g)</v>
      </c>
      <c r="G96" s="21">
        <f>ROUND(IF(ISBLANK(C96),0,VLOOKUP(C96,'[2]Acha Air Sales Price List'!$B$1:$X$65536,12,FALSE)*$L$14),2)</f>
        <v>87.58</v>
      </c>
      <c r="H96" s="22">
        <f t="shared" si="2"/>
        <v>437.9</v>
      </c>
      <c r="I96" s="14"/>
    </row>
    <row r="97" spans="1:11" ht="35.1" customHeight="1">
      <c r="A97" s="13"/>
      <c r="B97" s="1">
        <f>Photo!B97</f>
        <v>5</v>
      </c>
      <c r="C97" s="36" t="s">
        <v>131</v>
      </c>
      <c r="D97" s="261" t="s">
        <v>133</v>
      </c>
      <c r="E97" s="262"/>
      <c r="F97" s="41" t="str">
        <f>VLOOKUP(C97,'[2]Acha Air Sales Price List'!$B$1:$D$65536,3,FALSE)</f>
        <v>Pack of 10 anodized steel balls - 5mm * 1.6mm threading (14g)</v>
      </c>
      <c r="G97" s="21">
        <f>ROUND(IF(ISBLANK(C97),0,VLOOKUP(C97,'[2]Acha Air Sales Price List'!$B$1:$X$65536,12,FALSE)*$L$14),2)</f>
        <v>87.58</v>
      </c>
      <c r="H97" s="22">
        <f t="shared" si="2"/>
        <v>437.9</v>
      </c>
      <c r="I97" s="14"/>
    </row>
    <row r="98" spans="1:11" ht="35.1" customHeight="1">
      <c r="A98" s="13"/>
      <c r="B98" s="1">
        <f>Photo!B98</f>
        <v>5</v>
      </c>
      <c r="C98" s="36" t="s">
        <v>131</v>
      </c>
      <c r="D98" s="261" t="s">
        <v>134</v>
      </c>
      <c r="E98" s="262"/>
      <c r="F98" s="41" t="str">
        <f>VLOOKUP(C98,'[2]Acha Air Sales Price List'!$B$1:$D$65536,3,FALSE)</f>
        <v>Pack of 10 anodized steel balls - 5mm * 1.6mm threading (14g)</v>
      </c>
      <c r="G98" s="21">
        <f>ROUND(IF(ISBLANK(C98),0,VLOOKUP(C98,'[2]Acha Air Sales Price List'!$B$1:$X$65536,12,FALSE)*$L$14),2)</f>
        <v>87.58</v>
      </c>
      <c r="H98" s="22">
        <f t="shared" si="2"/>
        <v>437.9</v>
      </c>
      <c r="I98" s="14"/>
    </row>
    <row r="99" spans="1:11" ht="35.1" customHeight="1">
      <c r="A99" s="13"/>
      <c r="B99" s="122">
        <f>Photo!B99</f>
        <v>8</v>
      </c>
      <c r="C99" s="36" t="s">
        <v>135</v>
      </c>
      <c r="D99" s="265" t="s">
        <v>84</v>
      </c>
      <c r="E99" s="266"/>
      <c r="F99" s="123" t="str">
        <f>VLOOKUP(C99,'[2]Acha Air Sales Price List'!$B$1:$D$65536,3,FALSE)</f>
        <v>Pack of 10 stainless steel balls with assorted color crystals - 14g, 5mm * 1.6mm threading</v>
      </c>
      <c r="G99" s="124">
        <f>ROUND(IF(ISBLANK(C99),0,VLOOKUP(C99,'[2]Acha Air Sales Price List'!$B$1:$X$65536,12,FALSE)*$L$14),2)</f>
        <v>105.71</v>
      </c>
      <c r="H99" s="125">
        <f t="shared" si="2"/>
        <v>845.68</v>
      </c>
      <c r="I99" s="14"/>
      <c r="J99" t="s">
        <v>70</v>
      </c>
      <c r="K99" s="118" t="s">
        <v>261</v>
      </c>
    </row>
    <row r="100" spans="1:11" ht="35.1" customHeight="1">
      <c r="A100" s="13"/>
      <c r="B100" s="1">
        <f>Photo!B100</f>
        <v>10</v>
      </c>
      <c r="C100" s="36" t="s">
        <v>135</v>
      </c>
      <c r="D100" s="261" t="s">
        <v>94</v>
      </c>
      <c r="E100" s="262"/>
      <c r="F100" s="41" t="str">
        <f>VLOOKUP(C100,'[2]Acha Air Sales Price List'!$B$1:$D$65536,3,FALSE)</f>
        <v>Pack of 10 stainless steel balls with assorted color crystals - 14g, 5mm * 1.6mm threading</v>
      </c>
      <c r="G100" s="21">
        <f>ROUND(IF(ISBLANK(C100),0,VLOOKUP(C100,'[2]Acha Air Sales Price List'!$B$1:$X$65536,12,FALSE)*$L$14),2)</f>
        <v>105.71</v>
      </c>
      <c r="H100" s="22">
        <f t="shared" si="2"/>
        <v>1057.0999999999999</v>
      </c>
      <c r="I100" s="14"/>
    </row>
    <row r="101" spans="1:11" ht="35.1" customHeight="1">
      <c r="A101" s="13"/>
      <c r="B101" s="1">
        <f>Photo!B101</f>
        <v>5</v>
      </c>
      <c r="C101" s="36" t="s">
        <v>135</v>
      </c>
      <c r="D101" s="261" t="s">
        <v>95</v>
      </c>
      <c r="E101" s="262"/>
      <c r="F101" s="41" t="str">
        <f>VLOOKUP(C101,'[2]Acha Air Sales Price List'!$B$1:$D$65536,3,FALSE)</f>
        <v>Pack of 10 stainless steel balls with assorted color crystals - 14g, 5mm * 1.6mm threading</v>
      </c>
      <c r="G101" s="21">
        <f>ROUND(IF(ISBLANK(C101),0,VLOOKUP(C101,'[2]Acha Air Sales Price List'!$B$1:$X$65536,12,FALSE)*$L$14),2)</f>
        <v>105.71</v>
      </c>
      <c r="H101" s="22">
        <f t="shared" si="2"/>
        <v>528.54999999999995</v>
      </c>
      <c r="I101" s="14"/>
    </row>
    <row r="102" spans="1:11" ht="35.1" customHeight="1">
      <c r="A102" s="13"/>
      <c r="B102" s="1">
        <f>Photo!B102</f>
        <v>5</v>
      </c>
      <c r="C102" s="36" t="s">
        <v>135</v>
      </c>
      <c r="D102" s="261" t="s">
        <v>93</v>
      </c>
      <c r="E102" s="262"/>
      <c r="F102" s="41" t="str">
        <f>VLOOKUP(C102,'[2]Acha Air Sales Price List'!$B$1:$D$65536,3,FALSE)</f>
        <v>Pack of 10 stainless steel balls with assorted color crystals - 14g, 5mm * 1.6mm threading</v>
      </c>
      <c r="G102" s="21">
        <f>ROUND(IF(ISBLANK(C102),0,VLOOKUP(C102,'[2]Acha Air Sales Price List'!$B$1:$X$65536,12,FALSE)*$L$14),2)</f>
        <v>105.71</v>
      </c>
      <c r="H102" s="22">
        <f t="shared" si="2"/>
        <v>528.54999999999995</v>
      </c>
      <c r="I102" s="14"/>
    </row>
    <row r="103" spans="1:11" ht="35.1" customHeight="1">
      <c r="A103" s="13"/>
      <c r="B103" s="1">
        <f>Photo!B103</f>
        <v>5</v>
      </c>
      <c r="C103" s="36" t="s">
        <v>135</v>
      </c>
      <c r="D103" s="261" t="s">
        <v>136</v>
      </c>
      <c r="E103" s="262"/>
      <c r="F103" s="41" t="str">
        <f>VLOOKUP(C103,'[2]Acha Air Sales Price List'!$B$1:$D$65536,3,FALSE)</f>
        <v>Pack of 10 stainless steel balls with assorted color crystals - 14g, 5mm * 1.6mm threading</v>
      </c>
      <c r="G103" s="21">
        <f>ROUND(IF(ISBLANK(C103),0,VLOOKUP(C103,'[2]Acha Air Sales Price List'!$B$1:$X$65536,12,FALSE)*$L$14),2)</f>
        <v>105.71</v>
      </c>
      <c r="H103" s="22">
        <f t="shared" si="2"/>
        <v>528.54999999999995</v>
      </c>
      <c r="I103" s="14"/>
    </row>
    <row r="104" spans="1:11" ht="35.1" customHeight="1">
      <c r="A104" s="13"/>
      <c r="B104" s="1">
        <f>Photo!B104</f>
        <v>5</v>
      </c>
      <c r="C104" s="36" t="s">
        <v>135</v>
      </c>
      <c r="D104" s="261" t="s">
        <v>92</v>
      </c>
      <c r="E104" s="262"/>
      <c r="F104" s="41" t="str">
        <f>VLOOKUP(C104,'[2]Acha Air Sales Price List'!$B$1:$D$65536,3,FALSE)</f>
        <v>Pack of 10 stainless steel balls with assorted color crystals - 14g, 5mm * 1.6mm threading</v>
      </c>
      <c r="G104" s="21">
        <f>ROUND(IF(ISBLANK(C104),0,VLOOKUP(C104,'[2]Acha Air Sales Price List'!$B$1:$X$65536,12,FALSE)*$L$14),2)</f>
        <v>105.71</v>
      </c>
      <c r="H104" s="22">
        <f t="shared" si="2"/>
        <v>528.54999999999995</v>
      </c>
      <c r="I104" s="14"/>
    </row>
    <row r="105" spans="1:11" ht="35.1" customHeight="1">
      <c r="A105" s="13"/>
      <c r="B105" s="1">
        <f>Photo!B105</f>
        <v>5</v>
      </c>
      <c r="C105" s="36" t="s">
        <v>135</v>
      </c>
      <c r="D105" s="261" t="s">
        <v>98</v>
      </c>
      <c r="E105" s="262"/>
      <c r="F105" s="41" t="str">
        <f>VLOOKUP(C105,'[2]Acha Air Sales Price List'!$B$1:$D$65536,3,FALSE)</f>
        <v>Pack of 10 stainless steel balls with assorted color crystals - 14g, 5mm * 1.6mm threading</v>
      </c>
      <c r="G105" s="21">
        <f>ROUND(IF(ISBLANK(C105),0,VLOOKUP(C105,'[2]Acha Air Sales Price List'!$B$1:$X$65536,12,FALSE)*$L$14),2)</f>
        <v>105.71</v>
      </c>
      <c r="H105" s="22">
        <f t="shared" si="2"/>
        <v>528.54999999999995</v>
      </c>
      <c r="I105" s="14"/>
    </row>
    <row r="106" spans="1:11" ht="35.1" customHeight="1">
      <c r="A106" s="13"/>
      <c r="B106" s="1">
        <f>Photo!B106</f>
        <v>5</v>
      </c>
      <c r="C106" s="36" t="s">
        <v>135</v>
      </c>
      <c r="D106" s="261" t="s">
        <v>87</v>
      </c>
      <c r="E106" s="262"/>
      <c r="F106" s="41" t="str">
        <f>VLOOKUP(C106,'[2]Acha Air Sales Price List'!$B$1:$D$65536,3,FALSE)</f>
        <v>Pack of 10 stainless steel balls with assorted color crystals - 14g, 5mm * 1.6mm threading</v>
      </c>
      <c r="G106" s="21">
        <f>ROUND(IF(ISBLANK(C106),0,VLOOKUP(C106,'[2]Acha Air Sales Price List'!$B$1:$X$65536,12,FALSE)*$L$14),2)</f>
        <v>105.71</v>
      </c>
      <c r="H106" s="22">
        <f t="shared" si="2"/>
        <v>528.54999999999995</v>
      </c>
      <c r="I106" s="14"/>
    </row>
    <row r="107" spans="1:11" ht="35.1" customHeight="1">
      <c r="A107" s="13"/>
      <c r="B107" s="1">
        <f>Photo!B107</f>
        <v>5</v>
      </c>
      <c r="C107" s="36" t="s">
        <v>135</v>
      </c>
      <c r="D107" s="261" t="s">
        <v>88</v>
      </c>
      <c r="E107" s="262"/>
      <c r="F107" s="41" t="str">
        <f>VLOOKUP(C107,'[2]Acha Air Sales Price List'!$B$1:$D$65536,3,FALSE)</f>
        <v>Pack of 10 stainless steel balls with assorted color crystals - 14g, 5mm * 1.6mm threading</v>
      </c>
      <c r="G107" s="21">
        <f>ROUND(IF(ISBLANK(C107),0,VLOOKUP(C107,'[2]Acha Air Sales Price List'!$B$1:$X$65536,12,FALSE)*$L$14),2)</f>
        <v>105.71</v>
      </c>
      <c r="H107" s="22">
        <f t="shared" si="2"/>
        <v>528.54999999999995</v>
      </c>
      <c r="I107" s="14"/>
    </row>
    <row r="108" spans="1:11" ht="35.1" customHeight="1">
      <c r="A108" s="13"/>
      <c r="B108" s="1">
        <f>Photo!B108</f>
        <v>5</v>
      </c>
      <c r="C108" s="36" t="s">
        <v>135</v>
      </c>
      <c r="D108" s="261" t="s">
        <v>137</v>
      </c>
      <c r="E108" s="262"/>
      <c r="F108" s="41" t="str">
        <f>VLOOKUP(C108,'[2]Acha Air Sales Price List'!$B$1:$D$65536,3,FALSE)</f>
        <v>Pack of 10 stainless steel balls with assorted color crystals - 14g, 5mm * 1.6mm threading</v>
      </c>
      <c r="G108" s="21">
        <f>ROUND(IF(ISBLANK(C108),0,VLOOKUP(C108,'[2]Acha Air Sales Price List'!$B$1:$X$65536,12,FALSE)*$L$14),2)</f>
        <v>105.71</v>
      </c>
      <c r="H108" s="22">
        <f t="shared" si="2"/>
        <v>528.54999999999995</v>
      </c>
      <c r="I108" s="14"/>
    </row>
    <row r="109" spans="1:11" ht="35.1" customHeight="1">
      <c r="A109" s="13"/>
      <c r="B109" s="1">
        <f>Photo!B109</f>
        <v>5</v>
      </c>
      <c r="C109" s="36" t="s">
        <v>135</v>
      </c>
      <c r="D109" s="261" t="s">
        <v>91</v>
      </c>
      <c r="E109" s="262"/>
      <c r="F109" s="41" t="str">
        <f>VLOOKUP(C109,'[2]Acha Air Sales Price List'!$B$1:$D$65536,3,FALSE)</f>
        <v>Pack of 10 stainless steel balls with assorted color crystals - 14g, 5mm * 1.6mm threading</v>
      </c>
      <c r="G109" s="21">
        <f>ROUND(IF(ISBLANK(C109),0,VLOOKUP(C109,'[2]Acha Air Sales Price List'!$B$1:$X$65536,12,FALSE)*$L$14),2)</f>
        <v>105.71</v>
      </c>
      <c r="H109" s="22">
        <f t="shared" si="2"/>
        <v>528.54999999999995</v>
      </c>
      <c r="I109" s="14"/>
    </row>
    <row r="110" spans="1:11" ht="35.1" customHeight="1">
      <c r="A110" s="13"/>
      <c r="B110" s="1">
        <f>Photo!B110</f>
        <v>5</v>
      </c>
      <c r="C110" s="36" t="s">
        <v>135</v>
      </c>
      <c r="D110" s="261" t="s">
        <v>86</v>
      </c>
      <c r="E110" s="262"/>
      <c r="F110" s="41" t="str">
        <f>VLOOKUP(C110,'[2]Acha Air Sales Price List'!$B$1:$D$65536,3,FALSE)</f>
        <v>Pack of 10 stainless steel balls with assorted color crystals - 14g, 5mm * 1.6mm threading</v>
      </c>
      <c r="G110" s="21">
        <f>ROUND(IF(ISBLANK(C110),0,VLOOKUP(C110,'[2]Acha Air Sales Price List'!$B$1:$X$65536,12,FALSE)*$L$14),2)</f>
        <v>105.71</v>
      </c>
      <c r="H110" s="22">
        <f t="shared" si="2"/>
        <v>528.54999999999995</v>
      </c>
      <c r="I110" s="14"/>
    </row>
    <row r="111" spans="1:11" ht="35.1" customHeight="1">
      <c r="A111" s="13"/>
      <c r="B111" s="1">
        <f>Photo!B111</f>
        <v>5</v>
      </c>
      <c r="C111" s="36" t="s">
        <v>135</v>
      </c>
      <c r="D111" s="261" t="s">
        <v>85</v>
      </c>
      <c r="E111" s="262"/>
      <c r="F111" s="41" t="str">
        <f>VLOOKUP(C111,'[2]Acha Air Sales Price List'!$B$1:$D$65536,3,FALSE)</f>
        <v>Pack of 10 stainless steel balls with assorted color crystals - 14g, 5mm * 1.6mm threading</v>
      </c>
      <c r="G111" s="21">
        <f>ROUND(IF(ISBLANK(C111),0,VLOOKUP(C111,'[2]Acha Air Sales Price List'!$B$1:$X$65536,12,FALSE)*$L$14),2)</f>
        <v>105.71</v>
      </c>
      <c r="H111" s="22">
        <f t="shared" si="2"/>
        <v>528.54999999999995</v>
      </c>
      <c r="I111" s="14"/>
    </row>
    <row r="112" spans="1:11" ht="35.1" customHeight="1">
      <c r="A112" s="13"/>
      <c r="B112" s="1">
        <f>Photo!B112</f>
        <v>5</v>
      </c>
      <c r="C112" s="36" t="s">
        <v>135</v>
      </c>
      <c r="D112" s="261" t="s">
        <v>89</v>
      </c>
      <c r="E112" s="262"/>
      <c r="F112" s="41" t="str">
        <f>VLOOKUP(C112,'[2]Acha Air Sales Price List'!$B$1:$D$65536,3,FALSE)</f>
        <v>Pack of 10 stainless steel balls with assorted color crystals - 14g, 5mm * 1.6mm threading</v>
      </c>
      <c r="G112" s="21">
        <f>ROUND(IF(ISBLANK(C112),0,VLOOKUP(C112,'[2]Acha Air Sales Price List'!$B$1:$X$65536,12,FALSE)*$L$14),2)</f>
        <v>105.71</v>
      </c>
      <c r="H112" s="22">
        <f t="shared" si="2"/>
        <v>528.54999999999995</v>
      </c>
      <c r="I112" s="14"/>
    </row>
    <row r="113" spans="1:10" ht="35.1" customHeight="1">
      <c r="A113" s="13"/>
      <c r="B113" s="1">
        <f>Photo!B113</f>
        <v>5</v>
      </c>
      <c r="C113" s="36" t="s">
        <v>135</v>
      </c>
      <c r="D113" s="261" t="s">
        <v>90</v>
      </c>
      <c r="E113" s="262"/>
      <c r="F113" s="41" t="str">
        <f>VLOOKUP(C113,'[2]Acha Air Sales Price List'!$B$1:$D$65536,3,FALSE)</f>
        <v>Pack of 10 stainless steel balls with assorted color crystals - 14g, 5mm * 1.6mm threading</v>
      </c>
      <c r="G113" s="21">
        <f>ROUND(IF(ISBLANK(C113),0,VLOOKUP(C113,'[2]Acha Air Sales Price List'!$B$1:$X$65536,12,FALSE)*$L$14),2)</f>
        <v>105.71</v>
      </c>
      <c r="H113" s="22">
        <f t="shared" si="2"/>
        <v>528.54999999999995</v>
      </c>
      <c r="I113" s="14"/>
    </row>
    <row r="114" spans="1:10" ht="35.1" customHeight="1">
      <c r="A114" s="13"/>
      <c r="B114" s="122">
        <f>Photo!B114</f>
        <v>1</v>
      </c>
      <c r="C114" s="36" t="s">
        <v>166</v>
      </c>
      <c r="D114" s="265"/>
      <c r="E114" s="266"/>
      <c r="F114" s="123" t="str">
        <f>VLOOKUP(C114,'[2]Acha Air Sales Price List'!$B$1:$D$65536,3,FALSE)</f>
        <v>(Discontinued for  IS)Display board with 120 pieces of 925 sterling silver ''Bend it yourself'' nose studs, 22g (0.6mm) with prong-set 2mm clear round CZ stones</v>
      </c>
      <c r="G114" s="124">
        <f>ROUND(IF(ISBLANK(C114),0,VLOOKUP(C114,'[2]Acha Air Sales Price List'!$B$1:$X$65536,12,FALSE)*$L$14),2)</f>
        <v>1395.48</v>
      </c>
      <c r="H114" s="125">
        <f t="shared" si="2"/>
        <v>1395.48</v>
      </c>
      <c r="I114" s="14"/>
      <c r="J114" s="118" t="s">
        <v>70</v>
      </c>
    </row>
    <row r="115" spans="1:10" ht="35.1" customHeight="1">
      <c r="A115" s="13"/>
      <c r="B115" s="122">
        <f>Photo!B115</f>
        <v>100</v>
      </c>
      <c r="C115" s="36" t="s">
        <v>139</v>
      </c>
      <c r="D115" s="265" t="s">
        <v>144</v>
      </c>
      <c r="E115" s="266"/>
      <c r="F115" s="123" t="str">
        <f>VLOOKUP(C115,'[2]Acha Air Sales Price List'!$B$1:$D$65536,3,FALSE)</f>
        <v>Bio flex tripple tragus piercing ,16g (1.2mm) with a sterling silver top 2.5mm round CZ stone - length 1/4" to 5/16" (6mm to 8mm)</v>
      </c>
      <c r="G115" s="124">
        <f>ROUND(IF(ISBLANK(C115),0,VLOOKUP(C115,'[2]Acha Air Sales Price List'!$B$1:$X$65536,12,FALSE)*$L$14),2)</f>
        <v>25.47</v>
      </c>
      <c r="H115" s="125">
        <f t="shared" si="2"/>
        <v>2547</v>
      </c>
      <c r="I115" s="14"/>
      <c r="J115" s="118" t="s">
        <v>70</v>
      </c>
    </row>
    <row r="116" spans="1:10" ht="35.1" customHeight="1">
      <c r="A116" s="13"/>
      <c r="B116" s="122">
        <f>Photo!B116</f>
        <v>100</v>
      </c>
      <c r="C116" s="36" t="s">
        <v>138</v>
      </c>
      <c r="D116" s="265" t="s">
        <v>145</v>
      </c>
      <c r="E116" s="266"/>
      <c r="F116" s="123" t="str">
        <f>VLOOKUP(C116,'[2]Acha Air Sales Price List'!$B$1:$D$65536,3,FALSE)</f>
        <v>Bio flex tripple tragus piercing ,16g (1.2mm) with a sterling silver top 3mm round CZ stone - length 1/4" to 5/16" (6mm to 8mm)</v>
      </c>
      <c r="G116" s="124">
        <f>ROUND(IF(ISBLANK(C116),0,VLOOKUP(C116,'[2]Acha Air Sales Price List'!$B$1:$X$65536,12,FALSE)*$L$14),2)</f>
        <v>25.47</v>
      </c>
      <c r="H116" s="125">
        <f t="shared" si="2"/>
        <v>2547</v>
      </c>
      <c r="I116" s="14"/>
      <c r="J116" s="118" t="s">
        <v>70</v>
      </c>
    </row>
    <row r="117" spans="1:10" ht="35.1" customHeight="1">
      <c r="A117" s="13"/>
      <c r="B117" s="122">
        <f>Photo!B117</f>
        <v>100</v>
      </c>
      <c r="C117" s="36" t="s">
        <v>138</v>
      </c>
      <c r="D117" s="265" t="s">
        <v>144</v>
      </c>
      <c r="E117" s="266"/>
      <c r="F117" s="123" t="str">
        <f>VLOOKUP(C117,'[2]Acha Air Sales Price List'!$B$1:$D$65536,3,FALSE)</f>
        <v>Bio flex tripple tragus piercing ,16g (1.2mm) with a sterling silver top 3mm round CZ stone - length 1/4" to 5/16" (6mm to 8mm)</v>
      </c>
      <c r="G117" s="124">
        <f>ROUND(IF(ISBLANK(C117),0,VLOOKUP(C117,'[2]Acha Air Sales Price List'!$B$1:$X$65536,12,FALSE)*$L$14),2)</f>
        <v>25.47</v>
      </c>
      <c r="H117" s="125">
        <f t="shared" si="2"/>
        <v>2547</v>
      </c>
      <c r="I117" s="14"/>
      <c r="J117" s="118" t="s">
        <v>70</v>
      </c>
    </row>
    <row r="118" spans="1:10" ht="35.1" customHeight="1">
      <c r="A118" s="13"/>
      <c r="B118" s="122">
        <f>Photo!B118</f>
        <v>50</v>
      </c>
      <c r="C118" s="36" t="s">
        <v>142</v>
      </c>
      <c r="D118" s="265" t="s">
        <v>144</v>
      </c>
      <c r="E118" s="266"/>
      <c r="F118" s="123" t="str">
        <f>VLOOKUP(C118,'[2]Acha Air Sales Price List'!$B$1:$D$65536,3,FALSE)</f>
        <v>Clear bio flexible labret with sterling silver top - crystal flower design,16g (1.2mm) Length 1/4 – 3/8 (6mm – 10mm)</v>
      </c>
      <c r="G118" s="124">
        <f>ROUND(IF(ISBLANK(C118),0,VLOOKUP(C118,'[2]Acha Air Sales Price List'!$B$1:$X$65536,12,FALSE)*$L$14),2)</f>
        <v>23.99</v>
      </c>
      <c r="H118" s="125">
        <f t="shared" si="2"/>
        <v>1199.5</v>
      </c>
      <c r="I118" s="14"/>
      <c r="J118" s="118" t="s">
        <v>70</v>
      </c>
    </row>
    <row r="119" spans="1:10" ht="35.1" customHeight="1">
      <c r="A119" s="13"/>
      <c r="B119" s="122">
        <f>Photo!B119</f>
        <v>50</v>
      </c>
      <c r="C119" s="36" t="s">
        <v>142</v>
      </c>
      <c r="D119" s="265" t="s">
        <v>143</v>
      </c>
      <c r="E119" s="266"/>
      <c r="F119" s="123" t="str">
        <f>VLOOKUP(C119,'[2]Acha Air Sales Price List'!$B$1:$D$65536,3,FALSE)</f>
        <v>Clear bio flexible labret with sterling silver top - crystal flower design,16g (1.2mm) Length 1/4 – 3/8 (6mm – 10mm)</v>
      </c>
      <c r="G119" s="124">
        <f>ROUND(IF(ISBLANK(C119),0,VLOOKUP(C119,'[2]Acha Air Sales Price List'!$B$1:$X$65536,12,FALSE)*$L$14),2)</f>
        <v>23.99</v>
      </c>
      <c r="H119" s="125">
        <f t="shared" si="2"/>
        <v>1199.5</v>
      </c>
      <c r="I119" s="14"/>
      <c r="J119" s="118" t="s">
        <v>70</v>
      </c>
    </row>
    <row r="120" spans="1:10" ht="35.1" customHeight="1">
      <c r="A120" s="13"/>
      <c r="B120" s="122">
        <f>Photo!B120</f>
        <v>50</v>
      </c>
      <c r="C120" s="36" t="s">
        <v>146</v>
      </c>
      <c r="D120" s="265" t="s">
        <v>147</v>
      </c>
      <c r="E120" s="266"/>
      <c r="F120" s="123" t="str">
        <f>VLOOKUP(C120,'[2]Acha Air Sales Price List'!$B$1:$D$65536,3,FALSE)</f>
        <v>Clear bio flexible labret with silver top 3mm faux pearl ball,16g (1.2mm) Length 1/4 – 3/8 (6mm – 10mm)</v>
      </c>
      <c r="G120" s="124">
        <f>ROUND(IF(ISBLANK(C120),0,VLOOKUP(C120,'[2]Acha Air Sales Price List'!$B$1:$X$65536,12,FALSE)*$L$14),2)</f>
        <v>20.3</v>
      </c>
      <c r="H120" s="125">
        <f t="shared" si="2"/>
        <v>1015</v>
      </c>
      <c r="I120" s="14"/>
      <c r="J120" s="118" t="s">
        <v>70</v>
      </c>
    </row>
    <row r="121" spans="1:10" ht="35.1" customHeight="1">
      <c r="A121" s="13"/>
      <c r="B121" s="122">
        <f>Photo!B121</f>
        <v>50</v>
      </c>
      <c r="C121" s="36" t="s">
        <v>146</v>
      </c>
      <c r="D121" s="265" t="s">
        <v>148</v>
      </c>
      <c r="E121" s="266"/>
      <c r="F121" s="123" t="str">
        <f>VLOOKUP(C121,'[2]Acha Air Sales Price List'!$B$1:$D$65536,3,FALSE)</f>
        <v>Clear bio flexible labret with silver top 3mm faux pearl ball,16g (1.2mm) Length 1/4 – 3/8 (6mm – 10mm)</v>
      </c>
      <c r="G121" s="124">
        <f>ROUND(IF(ISBLANK(C121),0,VLOOKUP(C121,'[2]Acha Air Sales Price List'!$B$1:$X$65536,12,FALSE)*$L$14),2)</f>
        <v>20.3</v>
      </c>
      <c r="H121" s="125">
        <f t="shared" si="2"/>
        <v>1015</v>
      </c>
      <c r="I121" s="14"/>
      <c r="J121" s="118" t="s">
        <v>70</v>
      </c>
    </row>
    <row r="122" spans="1:10" ht="35.1" customHeight="1">
      <c r="A122" s="13"/>
      <c r="B122" s="122">
        <f>Photo!B122</f>
        <v>50</v>
      </c>
      <c r="C122" s="36" t="s">
        <v>146</v>
      </c>
      <c r="D122" s="265" t="s">
        <v>149</v>
      </c>
      <c r="E122" s="266"/>
      <c r="F122" s="123" t="str">
        <f>VLOOKUP(C122,'[2]Acha Air Sales Price List'!$B$1:$D$65536,3,FALSE)</f>
        <v>Clear bio flexible labret with silver top 3mm faux pearl ball,16g (1.2mm) Length 1/4 – 3/8 (6mm – 10mm)</v>
      </c>
      <c r="G122" s="124">
        <f>ROUND(IF(ISBLANK(C122),0,VLOOKUP(C122,'[2]Acha Air Sales Price List'!$B$1:$X$65536,12,FALSE)*$L$14),2)</f>
        <v>20.3</v>
      </c>
      <c r="H122" s="125">
        <f t="shared" si="2"/>
        <v>1015</v>
      </c>
      <c r="I122" s="14"/>
      <c r="J122" s="118" t="s">
        <v>70</v>
      </c>
    </row>
    <row r="123" spans="1:10" ht="35.1" customHeight="1">
      <c r="A123" s="13"/>
      <c r="B123" s="122">
        <f>Photo!B123</f>
        <v>50</v>
      </c>
      <c r="C123" s="36" t="s">
        <v>146</v>
      </c>
      <c r="D123" s="265" t="s">
        <v>150</v>
      </c>
      <c r="E123" s="266"/>
      <c r="F123" s="123" t="str">
        <f>VLOOKUP(C123,'[2]Acha Air Sales Price List'!$B$1:$D$65536,3,FALSE)</f>
        <v>Clear bio flexible labret with silver top 3mm faux pearl ball,16g (1.2mm) Length 1/4 – 3/8 (6mm – 10mm)</v>
      </c>
      <c r="G123" s="124">
        <f>ROUND(IF(ISBLANK(C123),0,VLOOKUP(C123,'[2]Acha Air Sales Price List'!$B$1:$X$65536,12,FALSE)*$L$14),2)</f>
        <v>20.3</v>
      </c>
      <c r="H123" s="125">
        <f t="shared" si="2"/>
        <v>1015</v>
      </c>
      <c r="I123" s="14"/>
      <c r="J123" s="118" t="s">
        <v>70</v>
      </c>
    </row>
    <row r="124" spans="1:10" ht="35.1" customHeight="1">
      <c r="A124" s="13"/>
      <c r="B124" s="122">
        <f>Photo!B124</f>
        <v>50</v>
      </c>
      <c r="C124" s="36" t="s">
        <v>146</v>
      </c>
      <c r="D124" s="265" t="s">
        <v>151</v>
      </c>
      <c r="E124" s="266"/>
      <c r="F124" s="123" t="str">
        <f>VLOOKUP(C124,'[2]Acha Air Sales Price List'!$B$1:$D$65536,3,FALSE)</f>
        <v>Clear bio flexible labret with silver top 3mm faux pearl ball,16g (1.2mm) Length 1/4 – 3/8 (6mm – 10mm)</v>
      </c>
      <c r="G124" s="124">
        <f>ROUND(IF(ISBLANK(C124),0,VLOOKUP(C124,'[2]Acha Air Sales Price List'!$B$1:$X$65536,12,FALSE)*$L$14),2)</f>
        <v>20.3</v>
      </c>
      <c r="H124" s="125">
        <f t="shared" si="2"/>
        <v>1015</v>
      </c>
      <c r="I124" s="14"/>
      <c r="J124" s="118" t="s">
        <v>70</v>
      </c>
    </row>
    <row r="125" spans="1:10" ht="35.1" customHeight="1">
      <c r="A125" s="13"/>
      <c r="B125" s="122">
        <f>Photo!B125</f>
        <v>30</v>
      </c>
      <c r="C125" s="36" t="s">
        <v>152</v>
      </c>
      <c r="D125" s="265" t="s">
        <v>145</v>
      </c>
      <c r="E125" s="266"/>
      <c r="F125" s="123" t="str">
        <f>VLOOKUP(C125,'[2]Acha Air Sales Price List'!$B$1:$D$65536,3,FALSE)</f>
        <v>Clear bio flexible labret with silver top cross crystal,16g (1.2mm) Length 1/4 – 3/8 (6mm – 10mm)</v>
      </c>
      <c r="G125" s="124">
        <f>ROUND(IF(ISBLANK(C125),0,VLOOKUP(C125,'[2]Acha Air Sales Price List'!$B$1:$X$65536,12,FALSE)*$L$14),2)</f>
        <v>23.99</v>
      </c>
      <c r="H125" s="125">
        <f t="shared" si="2"/>
        <v>719.7</v>
      </c>
      <c r="I125" s="14"/>
      <c r="J125" s="118" t="s">
        <v>70</v>
      </c>
    </row>
    <row r="126" spans="1:10" ht="35.1" customHeight="1">
      <c r="A126" s="13"/>
      <c r="B126" s="122">
        <f>Photo!B126</f>
        <v>30</v>
      </c>
      <c r="C126" s="36" t="s">
        <v>152</v>
      </c>
      <c r="D126" s="265" t="s">
        <v>153</v>
      </c>
      <c r="E126" s="266"/>
      <c r="F126" s="123" t="str">
        <f>VLOOKUP(C126,'[2]Acha Air Sales Price List'!$B$1:$D$65536,3,FALSE)</f>
        <v>Clear bio flexible labret with silver top cross crystal,16g (1.2mm) Length 1/4 – 3/8 (6mm – 10mm)</v>
      </c>
      <c r="G126" s="124">
        <f>ROUND(IF(ISBLANK(C126),0,VLOOKUP(C126,'[2]Acha Air Sales Price List'!$B$1:$X$65536,12,FALSE)*$L$14),2)</f>
        <v>23.99</v>
      </c>
      <c r="H126" s="125">
        <f t="shared" si="2"/>
        <v>719.7</v>
      </c>
      <c r="I126" s="14"/>
      <c r="J126" s="118" t="s">
        <v>70</v>
      </c>
    </row>
    <row r="127" spans="1:10" ht="35.1" customHeight="1">
      <c r="A127" s="13"/>
      <c r="B127" s="122">
        <f>Photo!B127</f>
        <v>20</v>
      </c>
      <c r="C127" s="36" t="s">
        <v>152</v>
      </c>
      <c r="D127" s="265" t="s">
        <v>154</v>
      </c>
      <c r="E127" s="266"/>
      <c r="F127" s="123" t="str">
        <f>VLOOKUP(C127,'[2]Acha Air Sales Price List'!$B$1:$D$65536,3,FALSE)</f>
        <v>Clear bio flexible labret with silver top cross crystal,16g (1.2mm) Length 1/4 – 3/8 (6mm – 10mm)</v>
      </c>
      <c r="G127" s="124">
        <f>ROUND(IF(ISBLANK(C127),0,VLOOKUP(C127,'[2]Acha Air Sales Price List'!$B$1:$X$65536,12,FALSE)*$L$14),2)</f>
        <v>23.99</v>
      </c>
      <c r="H127" s="125">
        <f t="shared" si="2"/>
        <v>479.8</v>
      </c>
      <c r="I127" s="14"/>
      <c r="J127" s="118" t="s">
        <v>70</v>
      </c>
    </row>
    <row r="128" spans="1:10" ht="35.1" customHeight="1">
      <c r="A128" s="13"/>
      <c r="B128" s="122">
        <f>Photo!B128</f>
        <v>30</v>
      </c>
      <c r="C128" s="36" t="s">
        <v>152</v>
      </c>
      <c r="D128" s="265" t="s">
        <v>144</v>
      </c>
      <c r="E128" s="266"/>
      <c r="F128" s="123" t="str">
        <f>VLOOKUP(C128,'[2]Acha Air Sales Price List'!$B$1:$D$65536,3,FALSE)</f>
        <v>Clear bio flexible labret with silver top cross crystal,16g (1.2mm) Length 1/4 – 3/8 (6mm – 10mm)</v>
      </c>
      <c r="G128" s="124">
        <f>ROUND(IF(ISBLANK(C128),0,VLOOKUP(C128,'[2]Acha Air Sales Price List'!$B$1:$X$65536,12,FALSE)*$L$14),2)</f>
        <v>23.99</v>
      </c>
      <c r="H128" s="125">
        <f t="shared" si="2"/>
        <v>719.7</v>
      </c>
      <c r="I128" s="14"/>
      <c r="J128" s="118" t="s">
        <v>70</v>
      </c>
    </row>
    <row r="129" spans="1:10" ht="35.1" customHeight="1">
      <c r="A129" s="13"/>
      <c r="B129" s="122">
        <f>Photo!B129</f>
        <v>30</v>
      </c>
      <c r="C129" s="36" t="s">
        <v>152</v>
      </c>
      <c r="D129" s="265" t="s">
        <v>143</v>
      </c>
      <c r="E129" s="266"/>
      <c r="F129" s="123" t="str">
        <f>VLOOKUP(C129,'[2]Acha Air Sales Price List'!$B$1:$D$65536,3,FALSE)</f>
        <v>Clear bio flexible labret with silver top cross crystal,16g (1.2mm) Length 1/4 – 3/8 (6mm – 10mm)</v>
      </c>
      <c r="G129" s="124">
        <f>ROUND(IF(ISBLANK(C129),0,VLOOKUP(C129,'[2]Acha Air Sales Price List'!$B$1:$X$65536,12,FALSE)*$L$14),2)</f>
        <v>23.99</v>
      </c>
      <c r="H129" s="125">
        <f t="shared" si="2"/>
        <v>719.7</v>
      </c>
      <c r="I129" s="14"/>
      <c r="J129" s="118" t="s">
        <v>70</v>
      </c>
    </row>
    <row r="130" spans="1:10" ht="35.1" customHeight="1">
      <c r="A130" s="13"/>
      <c r="B130" s="122">
        <f>Photo!B130</f>
        <v>20</v>
      </c>
      <c r="C130" s="36" t="s">
        <v>152</v>
      </c>
      <c r="D130" s="265" t="s">
        <v>155</v>
      </c>
      <c r="E130" s="266"/>
      <c r="F130" s="123" t="str">
        <f>VLOOKUP(C130,'[2]Acha Air Sales Price List'!$B$1:$D$65536,3,FALSE)</f>
        <v>Clear bio flexible labret with silver top cross crystal,16g (1.2mm) Length 1/4 – 3/8 (6mm – 10mm)</v>
      </c>
      <c r="G130" s="124">
        <f>ROUND(IF(ISBLANK(C130),0,VLOOKUP(C130,'[2]Acha Air Sales Price List'!$B$1:$X$65536,12,FALSE)*$L$14),2)</f>
        <v>23.99</v>
      </c>
      <c r="H130" s="125">
        <f t="shared" si="2"/>
        <v>479.8</v>
      </c>
      <c r="I130" s="14"/>
      <c r="J130" s="118" t="s">
        <v>70</v>
      </c>
    </row>
    <row r="131" spans="1:10" ht="35.1" customHeight="1">
      <c r="A131" s="13"/>
      <c r="B131" s="122">
        <f>Photo!B131</f>
        <v>50</v>
      </c>
      <c r="C131" s="36" t="s">
        <v>156</v>
      </c>
      <c r="D131" s="265" t="s">
        <v>144</v>
      </c>
      <c r="E131" s="266"/>
      <c r="F131" s="123" t="str">
        <f>VLOOKUP(C131,'[2]Acha Air Sales Price List'!$B$1:$D$65536,3,FALSE)</f>
        <v>Clear bio flexible labret (sterling silver top) with 3mm star shaped CZ crystal,16g (1.2mm) Length 1/4 – 3/8 (6mm – 10mm)</v>
      </c>
      <c r="G131" s="124">
        <f>ROUND(IF(ISBLANK(C131),0,VLOOKUP(C131,'[2]Acha Air Sales Price List'!$B$1:$X$65536,12,FALSE)*$L$14),2)</f>
        <v>25.47</v>
      </c>
      <c r="H131" s="125">
        <f t="shared" si="2"/>
        <v>1273.5</v>
      </c>
      <c r="I131" s="14"/>
      <c r="J131" s="118" t="s">
        <v>70</v>
      </c>
    </row>
    <row r="132" spans="1:10" ht="35.1" customHeight="1">
      <c r="A132" s="13"/>
      <c r="B132" s="122">
        <f>Photo!B132</f>
        <v>30</v>
      </c>
      <c r="C132" s="36" t="s">
        <v>156</v>
      </c>
      <c r="D132" s="265" t="s">
        <v>155</v>
      </c>
      <c r="E132" s="266"/>
      <c r="F132" s="123" t="str">
        <f>VLOOKUP(C132,'[2]Acha Air Sales Price List'!$B$1:$D$65536,3,FALSE)</f>
        <v>Clear bio flexible labret (sterling silver top) with 3mm star shaped CZ crystal,16g (1.2mm) Length 1/4 – 3/8 (6mm – 10mm)</v>
      </c>
      <c r="G132" s="124">
        <f>ROUND(IF(ISBLANK(C132),0,VLOOKUP(C132,'[2]Acha Air Sales Price List'!$B$1:$X$65536,12,FALSE)*$L$14),2)</f>
        <v>25.47</v>
      </c>
      <c r="H132" s="125">
        <f t="shared" si="2"/>
        <v>764.1</v>
      </c>
      <c r="I132" s="14"/>
      <c r="J132" s="118" t="s">
        <v>70</v>
      </c>
    </row>
    <row r="133" spans="1:10" ht="35.1" customHeight="1">
      <c r="A133" s="13"/>
      <c r="B133" s="122">
        <f>Photo!B133</f>
        <v>30</v>
      </c>
      <c r="C133" s="36" t="s">
        <v>157</v>
      </c>
      <c r="D133" s="265" t="s">
        <v>145</v>
      </c>
      <c r="E133" s="266"/>
      <c r="F133" s="123" t="str">
        <f>VLOOKUP(C133,'[2]Acha Air Sales Price List'!$B$1:$D$65536,3,FALSE)</f>
        <v>Bio flex tragus piercing ,16g (1.2mm) with a sterling silver wire flower design with a crystal center - length 1/4" - 3/8" (6mm - 10mm)</v>
      </c>
      <c r="G133" s="124">
        <f>ROUND(IF(ISBLANK(C133),0,VLOOKUP(C133,'[2]Acha Air Sales Price List'!$B$1:$X$65536,12,FALSE)*$L$14),2)</f>
        <v>23.99</v>
      </c>
      <c r="H133" s="125">
        <f t="shared" si="2"/>
        <v>719.7</v>
      </c>
      <c r="I133" s="14"/>
      <c r="J133" s="118" t="s">
        <v>70</v>
      </c>
    </row>
    <row r="134" spans="1:10" ht="35.1" customHeight="1">
      <c r="A134" s="13"/>
      <c r="B134" s="122">
        <f>Photo!B134</f>
        <v>30</v>
      </c>
      <c r="C134" s="36" t="s">
        <v>157</v>
      </c>
      <c r="D134" s="265" t="s">
        <v>153</v>
      </c>
      <c r="E134" s="266"/>
      <c r="F134" s="123" t="str">
        <f>VLOOKUP(C134,'[2]Acha Air Sales Price List'!$B$1:$D$65536,3,FALSE)</f>
        <v>Bio flex tragus piercing ,16g (1.2mm) with a sterling silver wire flower design with a crystal center - length 1/4" - 3/8" (6mm - 10mm)</v>
      </c>
      <c r="G134" s="124">
        <f>ROUND(IF(ISBLANK(C134),0,VLOOKUP(C134,'[2]Acha Air Sales Price List'!$B$1:$X$65536,12,FALSE)*$L$14),2)</f>
        <v>23.99</v>
      </c>
      <c r="H134" s="125">
        <f t="shared" si="2"/>
        <v>719.7</v>
      </c>
      <c r="I134" s="14"/>
      <c r="J134" s="118" t="s">
        <v>70</v>
      </c>
    </row>
    <row r="135" spans="1:10" ht="35.1" customHeight="1">
      <c r="A135" s="13"/>
      <c r="B135" s="122">
        <f>Photo!B135</f>
        <v>30</v>
      </c>
      <c r="C135" s="36" t="s">
        <v>157</v>
      </c>
      <c r="D135" s="265" t="s">
        <v>144</v>
      </c>
      <c r="E135" s="266"/>
      <c r="F135" s="123" t="str">
        <f>VLOOKUP(C135,'[2]Acha Air Sales Price List'!$B$1:$D$65536,3,FALSE)</f>
        <v>Bio flex tragus piercing ,16g (1.2mm) with a sterling silver wire flower design with a crystal center - length 1/4" - 3/8" (6mm - 10mm)</v>
      </c>
      <c r="G135" s="124">
        <f>ROUND(IF(ISBLANK(C135),0,VLOOKUP(C135,'[2]Acha Air Sales Price List'!$B$1:$X$65536,12,FALSE)*$L$14),2)</f>
        <v>23.99</v>
      </c>
      <c r="H135" s="125">
        <f t="shared" si="2"/>
        <v>719.7</v>
      </c>
      <c r="I135" s="14"/>
      <c r="J135" s="118" t="s">
        <v>70</v>
      </c>
    </row>
    <row r="136" spans="1:10" ht="35.1" customHeight="1">
      <c r="A136" s="13"/>
      <c r="B136" s="122">
        <f>Photo!B136</f>
        <v>30</v>
      </c>
      <c r="C136" s="36" t="s">
        <v>157</v>
      </c>
      <c r="D136" s="265" t="s">
        <v>143</v>
      </c>
      <c r="E136" s="266"/>
      <c r="F136" s="123" t="str">
        <f>VLOOKUP(C136,'[2]Acha Air Sales Price List'!$B$1:$D$65536,3,FALSE)</f>
        <v>Bio flex tragus piercing ,16g (1.2mm) with a sterling silver wire flower design with a crystal center - length 1/4" - 3/8" (6mm - 10mm)</v>
      </c>
      <c r="G136" s="124">
        <f>ROUND(IF(ISBLANK(C136),0,VLOOKUP(C136,'[2]Acha Air Sales Price List'!$B$1:$X$65536,12,FALSE)*$L$14),2)</f>
        <v>23.99</v>
      </c>
      <c r="H136" s="125">
        <f t="shared" si="2"/>
        <v>719.7</v>
      </c>
      <c r="I136" s="14"/>
      <c r="J136" s="118" t="s">
        <v>70</v>
      </c>
    </row>
    <row r="137" spans="1:10" ht="35.1" customHeight="1">
      <c r="A137" s="13"/>
      <c r="B137" s="122">
        <f>Photo!B137</f>
        <v>30</v>
      </c>
      <c r="C137" s="36" t="s">
        <v>157</v>
      </c>
      <c r="D137" s="265" t="s">
        <v>155</v>
      </c>
      <c r="E137" s="266"/>
      <c r="F137" s="123" t="str">
        <f>VLOOKUP(C137,'[2]Acha Air Sales Price List'!$B$1:$D$65536,3,FALSE)</f>
        <v>Bio flex tragus piercing ,16g (1.2mm) with a sterling silver wire flower design with a crystal center - length 1/4" - 3/8" (6mm - 10mm)</v>
      </c>
      <c r="G137" s="124">
        <f>ROUND(IF(ISBLANK(C137),0,VLOOKUP(C137,'[2]Acha Air Sales Price List'!$B$1:$X$65536,12,FALSE)*$L$14),2)</f>
        <v>23.99</v>
      </c>
      <c r="H137" s="125">
        <f t="shared" si="2"/>
        <v>719.7</v>
      </c>
      <c r="I137" s="14"/>
      <c r="J137" s="118" t="s">
        <v>70</v>
      </c>
    </row>
    <row r="138" spans="1:10" ht="35.1" customHeight="1">
      <c r="A138" s="13"/>
      <c r="B138" s="122">
        <f>Photo!B138</f>
        <v>30</v>
      </c>
      <c r="C138" s="36" t="s">
        <v>157</v>
      </c>
      <c r="D138" s="265" t="s">
        <v>158</v>
      </c>
      <c r="E138" s="266"/>
      <c r="F138" s="123" t="str">
        <f>VLOOKUP(C138,'[2]Acha Air Sales Price List'!$B$1:$D$65536,3,FALSE)</f>
        <v>Bio flex tragus piercing ,16g (1.2mm) with a sterling silver wire flower design with a crystal center - length 1/4" - 3/8" (6mm - 10mm)</v>
      </c>
      <c r="G138" s="124">
        <f>ROUND(IF(ISBLANK(C138),0,VLOOKUP(C138,'[2]Acha Air Sales Price List'!$B$1:$X$65536,12,FALSE)*$L$14),2)</f>
        <v>23.99</v>
      </c>
      <c r="H138" s="125">
        <f t="shared" si="2"/>
        <v>719.7</v>
      </c>
      <c r="I138" s="14"/>
      <c r="J138" s="118" t="s">
        <v>70</v>
      </c>
    </row>
    <row r="139" spans="1:10" ht="35.1" customHeight="1">
      <c r="A139" s="13"/>
      <c r="B139" s="122">
        <f>Photo!B139</f>
        <v>30</v>
      </c>
      <c r="C139" s="36" t="s">
        <v>159</v>
      </c>
      <c r="D139" s="265" t="s">
        <v>145</v>
      </c>
      <c r="E139" s="266"/>
      <c r="F139" s="123" t="str">
        <f>VLOOKUP(C139,'[2]Acha Air Sales Price List'!$B$1:$D$65536,3,FALSE)</f>
        <v>Clear bio flexible labret (sterling silver top) with 3mm heart shaped CZ crystal,16g (1.2mm) Length 1/4 – 3/8 (6mm – 10mm)</v>
      </c>
      <c r="G139" s="124">
        <f>ROUND(IF(ISBLANK(C139),0,VLOOKUP(C139,'[2]Acha Air Sales Price List'!$B$1:$X$65536,12,FALSE)*$L$14),2)</f>
        <v>25.47</v>
      </c>
      <c r="H139" s="125">
        <f t="shared" si="2"/>
        <v>764.1</v>
      </c>
      <c r="I139" s="14"/>
      <c r="J139" s="118" t="s">
        <v>70</v>
      </c>
    </row>
    <row r="140" spans="1:10" ht="35.1" customHeight="1">
      <c r="A140" s="13"/>
      <c r="B140" s="122">
        <f>Photo!B140</f>
        <v>30</v>
      </c>
      <c r="C140" s="36" t="s">
        <v>159</v>
      </c>
      <c r="D140" s="265" t="s">
        <v>154</v>
      </c>
      <c r="E140" s="266"/>
      <c r="F140" s="123" t="str">
        <f>VLOOKUP(C140,'[2]Acha Air Sales Price List'!$B$1:$D$65536,3,FALSE)</f>
        <v>Clear bio flexible labret (sterling silver top) with 3mm heart shaped CZ crystal,16g (1.2mm) Length 1/4 – 3/8 (6mm – 10mm)</v>
      </c>
      <c r="G140" s="124">
        <f>ROUND(IF(ISBLANK(C140),0,VLOOKUP(C140,'[2]Acha Air Sales Price List'!$B$1:$X$65536,12,FALSE)*$L$14),2)</f>
        <v>25.47</v>
      </c>
      <c r="H140" s="125">
        <f t="shared" si="2"/>
        <v>764.1</v>
      </c>
      <c r="I140" s="14"/>
      <c r="J140" s="118" t="s">
        <v>70</v>
      </c>
    </row>
    <row r="141" spans="1:10" ht="35.1" customHeight="1">
      <c r="A141" s="13"/>
      <c r="B141" s="122">
        <f>Photo!B141</f>
        <v>50</v>
      </c>
      <c r="C141" s="36" t="s">
        <v>159</v>
      </c>
      <c r="D141" s="265" t="s">
        <v>144</v>
      </c>
      <c r="E141" s="266"/>
      <c r="F141" s="123" t="str">
        <f>VLOOKUP(C141,'[2]Acha Air Sales Price List'!$B$1:$D$65536,3,FALSE)</f>
        <v>Clear bio flexible labret (sterling silver top) with 3mm heart shaped CZ crystal,16g (1.2mm) Length 1/4 – 3/8 (6mm – 10mm)</v>
      </c>
      <c r="G141" s="124">
        <f>ROUND(IF(ISBLANK(C141),0,VLOOKUP(C141,'[2]Acha Air Sales Price List'!$B$1:$X$65536,12,FALSE)*$L$14),2)</f>
        <v>25.47</v>
      </c>
      <c r="H141" s="125">
        <f t="shared" si="2"/>
        <v>1273.5</v>
      </c>
      <c r="I141" s="14"/>
      <c r="J141" s="118" t="s">
        <v>70</v>
      </c>
    </row>
    <row r="142" spans="1:10" ht="35.1" customHeight="1">
      <c r="A142" s="13"/>
      <c r="B142" s="122">
        <f>Photo!B142</f>
        <v>30</v>
      </c>
      <c r="C142" s="36" t="s">
        <v>159</v>
      </c>
      <c r="D142" s="265" t="s">
        <v>155</v>
      </c>
      <c r="E142" s="266"/>
      <c r="F142" s="123" t="str">
        <f>VLOOKUP(C142,'[2]Acha Air Sales Price List'!$B$1:$D$65536,3,FALSE)</f>
        <v>Clear bio flexible labret (sterling silver top) with 3mm heart shaped CZ crystal,16g (1.2mm) Length 1/4 – 3/8 (6mm – 10mm)</v>
      </c>
      <c r="G142" s="124">
        <f>ROUND(IF(ISBLANK(C142),0,VLOOKUP(C142,'[2]Acha Air Sales Price List'!$B$1:$X$65536,12,FALSE)*$L$14),2)</f>
        <v>25.47</v>
      </c>
      <c r="H142" s="125">
        <f t="shared" si="2"/>
        <v>764.1</v>
      </c>
      <c r="I142" s="14"/>
      <c r="J142" s="118" t="s">
        <v>70</v>
      </c>
    </row>
    <row r="143" spans="1:10" ht="35.1" customHeight="1">
      <c r="A143" s="13"/>
      <c r="B143" s="122">
        <f>Photo!B143</f>
        <v>30</v>
      </c>
      <c r="C143" s="36" t="s">
        <v>159</v>
      </c>
      <c r="D143" s="265" t="s">
        <v>160</v>
      </c>
      <c r="E143" s="266"/>
      <c r="F143" s="123" t="str">
        <f>VLOOKUP(C143,'[2]Acha Air Sales Price List'!$B$1:$D$65536,3,FALSE)</f>
        <v>Clear bio flexible labret (sterling silver top) with 3mm heart shaped CZ crystal,16g (1.2mm) Length 1/4 – 3/8 (6mm – 10mm)</v>
      </c>
      <c r="G143" s="124">
        <f>ROUND(IF(ISBLANK(C143),0,VLOOKUP(C143,'[2]Acha Air Sales Price List'!$B$1:$X$65536,12,FALSE)*$L$14),2)</f>
        <v>25.47</v>
      </c>
      <c r="H143" s="125">
        <f t="shared" si="2"/>
        <v>764.1</v>
      </c>
      <c r="I143" s="14"/>
      <c r="J143" s="118" t="s">
        <v>70</v>
      </c>
    </row>
    <row r="144" spans="1:10" ht="35.1" customHeight="1">
      <c r="A144" s="13"/>
      <c r="B144" s="122">
        <f>Photo!B144</f>
        <v>20</v>
      </c>
      <c r="C144" s="36" t="s">
        <v>161</v>
      </c>
      <c r="D144" s="265" t="s">
        <v>145</v>
      </c>
      <c r="E144" s="266"/>
      <c r="F144" s="123" t="str">
        <f>VLOOKUP(C144,'[2]Acha Air Sales Price List'!$B$1:$D$65536,3,FALSE)</f>
        <v>Clear bio flexible Labret, 16g (1.2mm) with a push in 4mm multi-crystal ball with resin cover - length 1/4" - 3/8" (6mm to 10mm)</v>
      </c>
      <c r="G144" s="124">
        <f>ROUND(IF(ISBLANK(C144),0,VLOOKUP(C144,'[2]Acha Air Sales Price List'!$B$1:$X$65536,12,FALSE)*$L$14),2)</f>
        <v>74.650000000000006</v>
      </c>
      <c r="H144" s="125">
        <f t="shared" si="2"/>
        <v>1493</v>
      </c>
      <c r="I144" s="14"/>
      <c r="J144" s="118" t="s">
        <v>70</v>
      </c>
    </row>
    <row r="145" spans="1:10" ht="35.1" customHeight="1">
      <c r="A145" s="13"/>
      <c r="B145" s="122">
        <f>Photo!B145</f>
        <v>20</v>
      </c>
      <c r="C145" s="36" t="s">
        <v>161</v>
      </c>
      <c r="D145" s="265" t="s">
        <v>153</v>
      </c>
      <c r="E145" s="266"/>
      <c r="F145" s="123" t="str">
        <f>VLOOKUP(C145,'[2]Acha Air Sales Price List'!$B$1:$D$65536,3,FALSE)</f>
        <v>Clear bio flexible Labret, 16g (1.2mm) with a push in 4mm multi-crystal ball with resin cover - length 1/4" - 3/8" (6mm to 10mm)</v>
      </c>
      <c r="G145" s="124">
        <f>ROUND(IF(ISBLANK(C145),0,VLOOKUP(C145,'[2]Acha Air Sales Price List'!$B$1:$X$65536,12,FALSE)*$L$14),2)</f>
        <v>74.650000000000006</v>
      </c>
      <c r="H145" s="125">
        <f t="shared" si="2"/>
        <v>1493</v>
      </c>
      <c r="I145" s="14"/>
      <c r="J145" s="118" t="s">
        <v>70</v>
      </c>
    </row>
    <row r="146" spans="1:10" ht="35.1" customHeight="1">
      <c r="A146" s="13"/>
      <c r="B146" s="122">
        <f>Photo!B146</f>
        <v>20</v>
      </c>
      <c r="C146" s="36" t="s">
        <v>161</v>
      </c>
      <c r="D146" s="265" t="s">
        <v>154</v>
      </c>
      <c r="E146" s="266"/>
      <c r="F146" s="123" t="str">
        <f>VLOOKUP(C146,'[2]Acha Air Sales Price List'!$B$1:$D$65536,3,FALSE)</f>
        <v>Clear bio flexible Labret, 16g (1.2mm) with a push in 4mm multi-crystal ball with resin cover - length 1/4" - 3/8" (6mm to 10mm)</v>
      </c>
      <c r="G146" s="124">
        <f>ROUND(IF(ISBLANK(C146),0,VLOOKUP(C146,'[2]Acha Air Sales Price List'!$B$1:$X$65536,12,FALSE)*$L$14),2)</f>
        <v>74.650000000000006</v>
      </c>
      <c r="H146" s="125">
        <f t="shared" si="2"/>
        <v>1493</v>
      </c>
      <c r="I146" s="14"/>
      <c r="J146" s="118" t="s">
        <v>70</v>
      </c>
    </row>
    <row r="147" spans="1:10" ht="35.1" customHeight="1">
      <c r="A147" s="13"/>
      <c r="B147" s="122">
        <f>Photo!B147</f>
        <v>10</v>
      </c>
      <c r="C147" s="36" t="s">
        <v>161</v>
      </c>
      <c r="D147" s="265" t="s">
        <v>162</v>
      </c>
      <c r="E147" s="266"/>
      <c r="F147" s="123" t="str">
        <f>VLOOKUP(C147,'[2]Acha Air Sales Price List'!$B$1:$D$65536,3,FALSE)</f>
        <v>Clear bio flexible Labret, 16g (1.2mm) with a push in 4mm multi-crystal ball with resin cover - length 1/4" - 3/8" (6mm to 10mm)</v>
      </c>
      <c r="G147" s="124">
        <f>ROUND(IF(ISBLANK(C147),0,VLOOKUP(C147,'[2]Acha Air Sales Price List'!$B$1:$X$65536,12,FALSE)*$L$14),2)</f>
        <v>74.650000000000006</v>
      </c>
      <c r="H147" s="125">
        <f t="shared" si="2"/>
        <v>746.5</v>
      </c>
      <c r="I147" s="14"/>
      <c r="J147" s="118" t="s">
        <v>70</v>
      </c>
    </row>
    <row r="148" spans="1:10" ht="35.1" customHeight="1">
      <c r="A148" s="13"/>
      <c r="B148" s="122">
        <f>Photo!B148</f>
        <v>30</v>
      </c>
      <c r="C148" s="36" t="s">
        <v>161</v>
      </c>
      <c r="D148" s="265" t="s">
        <v>144</v>
      </c>
      <c r="E148" s="266"/>
      <c r="F148" s="123" t="str">
        <f>VLOOKUP(C148,'[2]Acha Air Sales Price List'!$B$1:$D$65536,3,FALSE)</f>
        <v>Clear bio flexible Labret, 16g (1.2mm) with a push in 4mm multi-crystal ball with resin cover - length 1/4" - 3/8" (6mm to 10mm)</v>
      </c>
      <c r="G148" s="124">
        <f>ROUND(IF(ISBLANK(C148),0,VLOOKUP(C148,'[2]Acha Air Sales Price List'!$B$1:$X$65536,12,FALSE)*$L$14),2)</f>
        <v>74.650000000000006</v>
      </c>
      <c r="H148" s="125">
        <f t="shared" ref="H148:H177" si="3">ROUND(IF(ISNUMBER(B148), G148*B148, 0),5)</f>
        <v>2239.5</v>
      </c>
      <c r="I148" s="14"/>
      <c r="J148" s="118" t="s">
        <v>70</v>
      </c>
    </row>
    <row r="149" spans="1:10" ht="35.1" customHeight="1">
      <c r="A149" s="13"/>
      <c r="B149" s="122">
        <f>Photo!B149</f>
        <v>30</v>
      </c>
      <c r="C149" s="36" t="s">
        <v>161</v>
      </c>
      <c r="D149" s="265" t="s">
        <v>143</v>
      </c>
      <c r="E149" s="266"/>
      <c r="F149" s="123" t="str">
        <f>VLOOKUP(C149,'[2]Acha Air Sales Price List'!$B$1:$D$65536,3,FALSE)</f>
        <v>Clear bio flexible Labret, 16g (1.2mm) with a push in 4mm multi-crystal ball with resin cover - length 1/4" - 3/8" (6mm to 10mm)</v>
      </c>
      <c r="G149" s="124">
        <f>ROUND(IF(ISBLANK(C149),0,VLOOKUP(C149,'[2]Acha Air Sales Price List'!$B$1:$X$65536,12,FALSE)*$L$14),2)</f>
        <v>74.650000000000006</v>
      </c>
      <c r="H149" s="125">
        <f t="shared" si="3"/>
        <v>2239.5</v>
      </c>
      <c r="I149" s="14"/>
      <c r="J149" s="118" t="s">
        <v>70</v>
      </c>
    </row>
    <row r="150" spans="1:10" ht="35.1" customHeight="1">
      <c r="A150" s="13"/>
      <c r="B150" s="122">
        <f>Photo!B150</f>
        <v>20</v>
      </c>
      <c r="C150" s="36" t="s">
        <v>161</v>
      </c>
      <c r="D150" s="265" t="s">
        <v>155</v>
      </c>
      <c r="E150" s="266"/>
      <c r="F150" s="123" t="str">
        <f>VLOOKUP(C150,'[2]Acha Air Sales Price List'!$B$1:$D$65536,3,FALSE)</f>
        <v>Clear bio flexible Labret, 16g (1.2mm) with a push in 4mm multi-crystal ball with resin cover - length 1/4" - 3/8" (6mm to 10mm)</v>
      </c>
      <c r="G150" s="124">
        <f>ROUND(IF(ISBLANK(C150),0,VLOOKUP(C150,'[2]Acha Air Sales Price List'!$B$1:$X$65536,12,FALSE)*$L$14),2)</f>
        <v>74.650000000000006</v>
      </c>
      <c r="H150" s="125">
        <f t="shared" si="3"/>
        <v>1493</v>
      </c>
      <c r="I150" s="14"/>
      <c r="J150" s="118" t="s">
        <v>70</v>
      </c>
    </row>
    <row r="151" spans="1:10" ht="35.1" customHeight="1">
      <c r="A151" s="13"/>
      <c r="B151" s="122">
        <f>Photo!B151</f>
        <v>10</v>
      </c>
      <c r="C151" s="36" t="s">
        <v>161</v>
      </c>
      <c r="D151" s="265" t="s">
        <v>158</v>
      </c>
      <c r="E151" s="266"/>
      <c r="F151" s="123" t="str">
        <f>VLOOKUP(C151,'[2]Acha Air Sales Price List'!$B$1:$D$65536,3,FALSE)</f>
        <v>Clear bio flexible Labret, 16g (1.2mm) with a push in 4mm multi-crystal ball with resin cover - length 1/4" - 3/8" (6mm to 10mm)</v>
      </c>
      <c r="G151" s="124">
        <f>ROUND(IF(ISBLANK(C151),0,VLOOKUP(C151,'[2]Acha Air Sales Price List'!$B$1:$X$65536,12,FALSE)*$L$14),2)</f>
        <v>74.650000000000006</v>
      </c>
      <c r="H151" s="125">
        <f t="shared" si="3"/>
        <v>746.5</v>
      </c>
      <c r="I151" s="14"/>
      <c r="J151" s="118" t="s">
        <v>70</v>
      </c>
    </row>
    <row r="152" spans="1:10" ht="35.1" customHeight="1">
      <c r="A152" s="13"/>
      <c r="B152" s="122">
        <f>Photo!B152</f>
        <v>10</v>
      </c>
      <c r="C152" s="36" t="s">
        <v>161</v>
      </c>
      <c r="D152" s="265" t="s">
        <v>163</v>
      </c>
      <c r="E152" s="266"/>
      <c r="F152" s="123" t="str">
        <f>VLOOKUP(C152,'[2]Acha Air Sales Price List'!$B$1:$D$65536,3,FALSE)</f>
        <v>Clear bio flexible Labret, 16g (1.2mm) with a push in 4mm multi-crystal ball with resin cover - length 1/4" - 3/8" (6mm to 10mm)</v>
      </c>
      <c r="G152" s="124">
        <f>ROUND(IF(ISBLANK(C152),0,VLOOKUP(C152,'[2]Acha Air Sales Price List'!$B$1:$X$65536,12,FALSE)*$L$14),2)</f>
        <v>74.650000000000006</v>
      </c>
      <c r="H152" s="125">
        <f t="shared" si="3"/>
        <v>746.5</v>
      </c>
      <c r="I152" s="14"/>
      <c r="J152" s="118" t="s">
        <v>70</v>
      </c>
    </row>
    <row r="153" spans="1:10" ht="35.1" customHeight="1">
      <c r="A153" s="13"/>
      <c r="B153" s="122">
        <f>Photo!B153</f>
        <v>50</v>
      </c>
      <c r="C153" s="36" t="s">
        <v>164</v>
      </c>
      <c r="D153" s="265" t="s">
        <v>141</v>
      </c>
      <c r="E153" s="266"/>
      <c r="F153" s="123" t="str">
        <f>VLOOKUP(C153,'[2]Acha Air Sales Price List'!$B$1:$D$65536,3,FALSE)</f>
        <v>Clear bio flexible labret part size of hole = 0.75mm(1 piece) ,16g (1.2mm) Length 1/4 – 3/8 (6mm – 10mm)</v>
      </c>
      <c r="G153" s="124">
        <f>ROUND(IF(ISBLANK(C153),0,VLOOKUP(C153,'[2]Acha Air Sales Price List'!$B$1:$X$65536,12,FALSE)*$L$14),2)</f>
        <v>8.86</v>
      </c>
      <c r="H153" s="125">
        <f t="shared" si="3"/>
        <v>443</v>
      </c>
      <c r="I153" s="14"/>
      <c r="J153" s="118" t="s">
        <v>70</v>
      </c>
    </row>
    <row r="154" spans="1:10" ht="35.1" customHeight="1">
      <c r="A154" s="13"/>
      <c r="B154" s="122">
        <f>Photo!B154</f>
        <v>100</v>
      </c>
      <c r="C154" s="36" t="s">
        <v>164</v>
      </c>
      <c r="D154" s="265" t="s">
        <v>140</v>
      </c>
      <c r="E154" s="266"/>
      <c r="F154" s="123" t="str">
        <f>VLOOKUP(C154,'[2]Acha Air Sales Price List'!$B$1:$D$65536,3,FALSE)</f>
        <v>Clear bio flexible labret part size of hole = 0.75mm(1 piece) ,16g (1.2mm) Length 1/4 – 3/8 (6mm – 10mm)</v>
      </c>
      <c r="G154" s="124">
        <f>ROUND(IF(ISBLANK(C154),0,VLOOKUP(C154,'[2]Acha Air Sales Price List'!$B$1:$X$65536,12,FALSE)*$L$14),2)</f>
        <v>8.86</v>
      </c>
      <c r="H154" s="125">
        <f t="shared" si="3"/>
        <v>886</v>
      </c>
      <c r="I154" s="14"/>
      <c r="J154" s="118" t="s">
        <v>70</v>
      </c>
    </row>
    <row r="155" spans="1:10" ht="35.1" customHeight="1">
      <c r="A155" s="13"/>
      <c r="B155" s="122">
        <f>Photo!B155</f>
        <v>30</v>
      </c>
      <c r="C155" s="36" t="s">
        <v>164</v>
      </c>
      <c r="D155" s="265" t="s">
        <v>165</v>
      </c>
      <c r="E155" s="266"/>
      <c r="F155" s="123" t="str">
        <f>VLOOKUP(C155,'[2]Acha Air Sales Price List'!$B$1:$D$65536,3,FALSE)</f>
        <v>Clear bio flexible labret part size of hole = 0.75mm(1 piece) ,16g (1.2mm) Length 1/4 – 3/8 (6mm – 10mm)</v>
      </c>
      <c r="G155" s="124">
        <f>ROUND(IF(ISBLANK(C155),0,VLOOKUP(C155,'[2]Acha Air Sales Price List'!$B$1:$X$65536,12,FALSE)*$L$14),2)</f>
        <v>8.86</v>
      </c>
      <c r="H155" s="125">
        <f t="shared" si="3"/>
        <v>265.8</v>
      </c>
      <c r="I155" s="14"/>
      <c r="J155" s="118" t="s">
        <v>70</v>
      </c>
    </row>
    <row r="156" spans="1:10" ht="35.1" customHeight="1">
      <c r="A156" s="13"/>
      <c r="B156" s="122">
        <f>Photo!B156</f>
        <v>50</v>
      </c>
      <c r="C156" s="36" t="s">
        <v>167</v>
      </c>
      <c r="D156" s="265" t="s">
        <v>140</v>
      </c>
      <c r="E156" s="266"/>
      <c r="F156" s="123" t="str">
        <f>VLOOKUP(C156,'[2]Acha Air Sales Price List'!$B$1:$D$65536,3,FALSE)</f>
        <v>EO gas sterilized piercing: Titanium G23 eyebrow banana, 16g (1.2mm) with two 3mm balls - length 5/16'' to 1/2'' (8mm - 12mm)</v>
      </c>
      <c r="G156" s="124">
        <f>ROUND(IF(ISBLANK(C156),0,VLOOKUP(C156,'[2]Acha Air Sales Price List'!$B$1:$X$65536,12,FALSE)*$L$14),2)</f>
        <v>55</v>
      </c>
      <c r="H156" s="125">
        <f t="shared" si="3"/>
        <v>2750</v>
      </c>
      <c r="I156" s="14"/>
      <c r="J156" s="118" t="s">
        <v>70</v>
      </c>
    </row>
    <row r="157" spans="1:10" ht="35.1" customHeight="1">
      <c r="A157" s="13"/>
      <c r="B157" s="122">
        <f>Photo!B157</f>
        <v>300</v>
      </c>
      <c r="C157" s="36" t="s">
        <v>167</v>
      </c>
      <c r="D157" s="265" t="s">
        <v>165</v>
      </c>
      <c r="E157" s="266"/>
      <c r="F157" s="123" t="str">
        <f>VLOOKUP(C157,'[2]Acha Air Sales Price List'!$B$1:$D$65536,3,FALSE)</f>
        <v>EO gas sterilized piercing: Titanium G23 eyebrow banana, 16g (1.2mm) with two 3mm balls - length 5/16'' to 1/2'' (8mm - 12mm)</v>
      </c>
      <c r="G157" s="124">
        <f>ROUND(IF(ISBLANK(C157),0,VLOOKUP(C157,'[2]Acha Air Sales Price List'!$B$1:$X$65536,12,FALSE)*$L$14),2)</f>
        <v>55</v>
      </c>
      <c r="H157" s="125">
        <f t="shared" si="3"/>
        <v>16500</v>
      </c>
      <c r="I157" s="14"/>
      <c r="J157" s="118" t="s">
        <v>70</v>
      </c>
    </row>
    <row r="158" spans="1:10" ht="35.1" customHeight="1">
      <c r="A158" s="13"/>
      <c r="B158" s="122">
        <f>Photo!B158</f>
        <v>20</v>
      </c>
      <c r="C158" s="36" t="s">
        <v>167</v>
      </c>
      <c r="D158" s="265" t="s">
        <v>168</v>
      </c>
      <c r="E158" s="266"/>
      <c r="F158" s="123" t="str">
        <f>VLOOKUP(C158,'[2]Acha Air Sales Price List'!$B$1:$D$65536,3,FALSE)</f>
        <v>EO gas sterilized piercing: Titanium G23 eyebrow banana, 16g (1.2mm) with two 3mm balls - length 5/16'' to 1/2'' (8mm - 12mm)</v>
      </c>
      <c r="G158" s="124">
        <f>ROUND(IF(ISBLANK(C158),0,VLOOKUP(C158,'[2]Acha Air Sales Price List'!$B$1:$X$65536,12,FALSE)*$L$14),2)</f>
        <v>55</v>
      </c>
      <c r="H158" s="125">
        <f t="shared" si="3"/>
        <v>1100</v>
      </c>
      <c r="I158" s="14"/>
      <c r="J158" s="118" t="s">
        <v>70</v>
      </c>
    </row>
    <row r="159" spans="1:10" ht="35.1" customHeight="1">
      <c r="A159" s="13"/>
      <c r="B159" s="122">
        <f>Photo!B159</f>
        <v>300</v>
      </c>
      <c r="C159" s="36" t="s">
        <v>169</v>
      </c>
      <c r="D159" s="265" t="s">
        <v>165</v>
      </c>
      <c r="E159" s="266"/>
      <c r="F159" s="123" t="str">
        <f>VLOOKUP(C159,'[2]Acha Air Sales Price List'!$B$1:$D$65536,3,FALSE)</f>
        <v>EO gas sterilized piercing: Titanium G23 labret, 16g (1.2mm) with a 3mm ball - length 1/4'' to 5/8'' (6mm - 16mm)</v>
      </c>
      <c r="G159" s="124">
        <f>ROUND(IF(ISBLANK(C159),0,VLOOKUP(C159,'[2]Acha Air Sales Price List'!$B$1:$X$65536,12,FALSE)*$L$14),2)</f>
        <v>55</v>
      </c>
      <c r="H159" s="125">
        <f t="shared" si="3"/>
        <v>16500</v>
      </c>
      <c r="I159" s="14"/>
      <c r="J159" s="118" t="s">
        <v>70</v>
      </c>
    </row>
    <row r="160" spans="1:10" ht="35.1" customHeight="1">
      <c r="A160" s="13"/>
      <c r="B160" s="122">
        <f>Photo!B160</f>
        <v>20</v>
      </c>
      <c r="C160" s="36" t="s">
        <v>169</v>
      </c>
      <c r="D160" s="265" t="s">
        <v>168</v>
      </c>
      <c r="E160" s="266"/>
      <c r="F160" s="123" t="str">
        <f>VLOOKUP(C160,'[2]Acha Air Sales Price List'!$B$1:$D$65536,3,FALSE)</f>
        <v>EO gas sterilized piercing: Titanium G23 labret, 16g (1.2mm) with a 3mm ball - length 1/4'' to 5/8'' (6mm - 16mm)</v>
      </c>
      <c r="G160" s="124">
        <f>ROUND(IF(ISBLANK(C160),0,VLOOKUP(C160,'[2]Acha Air Sales Price List'!$B$1:$X$65536,12,FALSE)*$L$14),2)</f>
        <v>55</v>
      </c>
      <c r="H160" s="125">
        <f t="shared" si="3"/>
        <v>1100</v>
      </c>
      <c r="I160" s="14"/>
      <c r="J160" s="118" t="s">
        <v>70</v>
      </c>
    </row>
    <row r="161" spans="1:10" ht="35.1" customHeight="1">
      <c r="A161" s="13"/>
      <c r="B161" s="122">
        <f>Photo!B161</f>
        <v>20</v>
      </c>
      <c r="C161" s="36" t="s">
        <v>169</v>
      </c>
      <c r="D161" s="265" t="s">
        <v>170</v>
      </c>
      <c r="E161" s="266"/>
      <c r="F161" s="123" t="str">
        <f>VLOOKUP(C161,'[2]Acha Air Sales Price List'!$B$1:$D$65536,3,FALSE)</f>
        <v>EO gas sterilized piercing: Titanium G23 labret, 16g (1.2mm) with a 3mm ball - length 1/4'' to 5/8'' (6mm - 16mm)</v>
      </c>
      <c r="G161" s="124">
        <f>ROUND(IF(ISBLANK(C161),0,VLOOKUP(C161,'[2]Acha Air Sales Price List'!$B$1:$X$65536,12,FALSE)*$L$14),2)</f>
        <v>55</v>
      </c>
      <c r="H161" s="125">
        <f t="shared" si="3"/>
        <v>1100</v>
      </c>
      <c r="I161" s="14"/>
      <c r="J161" s="118" t="s">
        <v>70</v>
      </c>
    </row>
    <row r="162" spans="1:10" ht="35.1" customHeight="1">
      <c r="A162" s="13"/>
      <c r="B162" s="122">
        <f>Photo!B162</f>
        <v>20</v>
      </c>
      <c r="C162" s="36" t="s">
        <v>171</v>
      </c>
      <c r="D162" s="265" t="s">
        <v>165</v>
      </c>
      <c r="E162" s="266"/>
      <c r="F162" s="123" t="str">
        <f>VLOOKUP(C162,'[2]Acha Air Sales Price List'!$B$1:$D$65536,3,FALSE)</f>
        <v>EO gas sterilized piercing: Titanium G23 circular barbell, 16g (1.2mm) with two 3mm balls - 1/4'' to 9/16'' (6mm - 14mm)</v>
      </c>
      <c r="G162" s="124">
        <f>ROUND(IF(ISBLANK(C162),0,VLOOKUP(C162,'[2]Acha Air Sales Price List'!$B$1:$X$65536,12,FALSE)*$L$14),2)</f>
        <v>61.64</v>
      </c>
      <c r="H162" s="125">
        <f t="shared" si="3"/>
        <v>1232.8</v>
      </c>
      <c r="I162" s="14"/>
      <c r="J162" s="118" t="s">
        <v>70</v>
      </c>
    </row>
    <row r="163" spans="1:10" ht="35.1" customHeight="1">
      <c r="A163" s="13"/>
      <c r="B163" s="122">
        <f>Photo!B163</f>
        <v>30</v>
      </c>
      <c r="C163" s="36" t="s">
        <v>172</v>
      </c>
      <c r="D163" s="265" t="s">
        <v>173</v>
      </c>
      <c r="E163" s="266"/>
      <c r="F163" s="123" t="str">
        <f>VLOOKUP(C163,'[2]Acha Air Sales Price List'!$B$1:$D$65536,3,FALSE)</f>
        <v>EO gas sterilized piercing: Titanium G23 tongue, 14g (1.6mm) with 6mm balls - length 5/8'' to 7/8'' (16mm-22mm)</v>
      </c>
      <c r="G163" s="124">
        <f>ROUND(IF(ISBLANK(C163),0,VLOOKUP(C163,'[2]Acha Air Sales Price List'!$B$1:$X$65536,12,FALSE)*$L$14),2)</f>
        <v>76.400000000000006</v>
      </c>
      <c r="H163" s="125">
        <f t="shared" si="3"/>
        <v>2292</v>
      </c>
      <c r="I163" s="14"/>
      <c r="J163" s="118" t="s">
        <v>70</v>
      </c>
    </row>
    <row r="164" spans="1:10" ht="35.1" customHeight="1">
      <c r="A164" s="13"/>
      <c r="B164" s="122">
        <f>Photo!B164</f>
        <v>30</v>
      </c>
      <c r="C164" s="36" t="s">
        <v>172</v>
      </c>
      <c r="D164" s="265" t="s">
        <v>174</v>
      </c>
      <c r="E164" s="266"/>
      <c r="F164" s="123" t="str">
        <f>VLOOKUP(C164,'[2]Acha Air Sales Price List'!$B$1:$D$65536,3,FALSE)</f>
        <v>EO gas sterilized piercing: Titanium G23 tongue, 14g (1.6mm) with 6mm balls - length 5/8'' to 7/8'' (16mm-22mm)</v>
      </c>
      <c r="G164" s="124">
        <f>ROUND(IF(ISBLANK(C164),0,VLOOKUP(C164,'[2]Acha Air Sales Price List'!$B$1:$X$65536,12,FALSE)*$L$14),2)</f>
        <v>76.400000000000006</v>
      </c>
      <c r="H164" s="125">
        <f t="shared" si="3"/>
        <v>2292</v>
      </c>
      <c r="I164" s="14"/>
      <c r="J164" s="118" t="s">
        <v>70</v>
      </c>
    </row>
    <row r="165" spans="1:10" ht="35.1" customHeight="1">
      <c r="A165" s="13"/>
      <c r="B165" s="122">
        <f>Photo!B165</f>
        <v>20</v>
      </c>
      <c r="C165" s="36" t="s">
        <v>175</v>
      </c>
      <c r="D165" s="265" t="s">
        <v>173</v>
      </c>
      <c r="E165" s="266"/>
      <c r="F165" s="123" t="str">
        <f>VLOOKUP(C165,'[2]Acha Air Sales Price List'!$B$1:$D$65536,3,FALSE)</f>
        <v>EO gas sterilized high polished titanium G23 snake eyes piercing banana, 16g (1.2mm) with two 3mm balls</v>
      </c>
      <c r="G165" s="124">
        <f>ROUND(IF(ISBLANK(C165),0,VLOOKUP(C165,'[2]Acha Air Sales Price List'!$B$1:$X$65536,12,FALSE)*$L$14),2)</f>
        <v>56.1</v>
      </c>
      <c r="H165" s="125">
        <f t="shared" si="3"/>
        <v>1122</v>
      </c>
      <c r="I165" s="14"/>
      <c r="J165" s="118" t="s">
        <v>70</v>
      </c>
    </row>
    <row r="166" spans="1:10" ht="35.1" customHeight="1">
      <c r="A166" s="13"/>
      <c r="B166" s="122">
        <f>Photo!B166</f>
        <v>20</v>
      </c>
      <c r="C166" s="36" t="s">
        <v>175</v>
      </c>
      <c r="D166" s="265" t="s">
        <v>170</v>
      </c>
      <c r="E166" s="266"/>
      <c r="F166" s="123" t="str">
        <f>VLOOKUP(C166,'[2]Acha Air Sales Price List'!$B$1:$D$65536,3,FALSE)</f>
        <v>EO gas sterilized high polished titanium G23 snake eyes piercing banana, 16g (1.2mm) with two 3mm balls</v>
      </c>
      <c r="G166" s="124">
        <f>ROUND(IF(ISBLANK(C166),0,VLOOKUP(C166,'[2]Acha Air Sales Price List'!$B$1:$X$65536,12,FALSE)*$L$14),2)</f>
        <v>56.1</v>
      </c>
      <c r="H166" s="125">
        <f t="shared" si="3"/>
        <v>1122</v>
      </c>
      <c r="I166" s="14"/>
      <c r="J166" s="118" t="s">
        <v>70</v>
      </c>
    </row>
    <row r="167" spans="1:10" ht="35.1" hidden="1" customHeight="1">
      <c r="A167" s="13"/>
      <c r="B167" s="235">
        <f>Photo!B167</f>
        <v>0</v>
      </c>
      <c r="C167" s="203" t="s">
        <v>176</v>
      </c>
      <c r="D167" s="298" t="s">
        <v>84</v>
      </c>
      <c r="E167" s="299"/>
      <c r="F167" s="218" t="str">
        <f>VLOOKUP(C167,'[2]Acha Air Sales Price List'!$B$1:$D$65536,3,FALSE)</f>
        <v>EO gas sterilized titanium G23 nose screw, 1mm (18g) with 2.5mm bezel set color round crystal</v>
      </c>
      <c r="G167" s="219">
        <f>ROUND(IF(ISBLANK(C167),0,VLOOKUP(C167,'[2]Acha Air Sales Price List'!$B$1:$X$65536,12,FALSE)*$L$14),2)</f>
        <v>59.79</v>
      </c>
      <c r="H167" s="220">
        <f t="shared" si="3"/>
        <v>0</v>
      </c>
      <c r="I167" s="14"/>
      <c r="J167" s="118" t="s">
        <v>70</v>
      </c>
    </row>
    <row r="168" spans="1:10" ht="35.1" customHeight="1" thickBot="1">
      <c r="A168" s="13"/>
      <c r="B168" s="122">
        <f>Photo!B168</f>
        <v>5</v>
      </c>
      <c r="C168" s="36" t="s">
        <v>177</v>
      </c>
      <c r="D168" s="265" t="s">
        <v>178</v>
      </c>
      <c r="E168" s="266"/>
      <c r="F168" s="123" t="str">
        <f>VLOOKUP(C168,'[2]Acha Air Sales Price List'!$B$1:$D$65536,3,FALSE)</f>
        <v>Acrylic empty display with white foam for 120 pcs of nose jewelry</v>
      </c>
      <c r="G168" s="124">
        <f>ROUND(IF(ISBLANK(C168),0,VLOOKUP(C168,'[2]Acha Air Sales Price List'!$B$1:$X$65536,12,FALSE)*$L$14),2)</f>
        <v>164.84</v>
      </c>
      <c r="H168" s="125">
        <f t="shared" si="3"/>
        <v>824.2</v>
      </c>
      <c r="I168" s="14"/>
      <c r="J168" s="118" t="s">
        <v>70</v>
      </c>
    </row>
    <row r="169" spans="1:10" ht="35.1" hidden="1" customHeight="1">
      <c r="A169" s="13"/>
      <c r="B169" s="235">
        <f>Photo!B169</f>
        <v>0</v>
      </c>
      <c r="C169" s="203" t="s">
        <v>179</v>
      </c>
      <c r="D169" s="298"/>
      <c r="E169" s="299"/>
      <c r="F169" s="218" t="str">
        <f>VLOOKUP(C169,'[2]Acha Air Sales Price List'!$B$1:$D$65536,3,FALSE)</f>
        <v>Box-16 pieces of 925 silver "bend it yourself" nose studs, 0.6mm (22g) with 3mm half ball shaped top with ferido glued multi clear crystals with resin cover</v>
      </c>
      <c r="G169" s="219">
        <f>ROUND(IF(ISBLANK(C169),0,VLOOKUP(C169,'[2]Acha Air Sales Price List'!$B$1:$X$65536,12,FALSE)*$L$14),2)</f>
        <v>505.9</v>
      </c>
      <c r="H169" s="220">
        <f t="shared" si="3"/>
        <v>0</v>
      </c>
      <c r="I169" s="14"/>
      <c r="J169" s="118" t="s">
        <v>82</v>
      </c>
    </row>
    <row r="170" spans="1:10" ht="35.1" hidden="1" customHeight="1">
      <c r="A170" s="13"/>
      <c r="B170" s="235">
        <f>Photo!B170</f>
        <v>0</v>
      </c>
      <c r="C170" s="203" t="s">
        <v>180</v>
      </c>
      <c r="D170" s="298"/>
      <c r="E170" s="299"/>
      <c r="F170" s="218" t="str">
        <f>VLOOKUP(C170,'[2]Acha Air Sales Price List'!$B$1:$D$65536,3,FALSE)</f>
        <v>Display box with 52 pcs. of 925 sterling silver "Bend it yourself " nose studs, 22g (0.6mm) with big 2.5mm clear prong set crystal tops</v>
      </c>
      <c r="G170" s="219">
        <f>ROUND(IF(ISBLANK(C170),0,VLOOKUP(C170,'[2]Acha Air Sales Price List'!$B$1:$X$65536,12,FALSE)*$L$14),2)</f>
        <v>574.67999999999995</v>
      </c>
      <c r="H170" s="220">
        <f t="shared" si="3"/>
        <v>0</v>
      </c>
      <c r="I170" s="14"/>
      <c r="J170" s="118" t="s">
        <v>82</v>
      </c>
    </row>
    <row r="171" spans="1:10" ht="35.1" hidden="1" customHeight="1">
      <c r="A171" s="13"/>
      <c r="B171" s="235">
        <f>Photo!B171</f>
        <v>0</v>
      </c>
      <c r="C171" s="203" t="s">
        <v>181</v>
      </c>
      <c r="D171" s="298"/>
      <c r="E171" s="299"/>
      <c r="F171" s="218" t="str">
        <f>VLOOKUP(C171,'[2]Acha Air Sales Price List'!$B$1:$D$65536,3,FALSE)</f>
        <v>Display box with 52 pcs. of 925 silver "bend it yourself" nose studs, 22g (0.6mm) with 2mm clear round crystal tops</v>
      </c>
      <c r="G171" s="219">
        <f>ROUND(IF(ISBLANK(C171),0,VLOOKUP(C171,'[2]Acha Air Sales Price List'!$B$1:$X$65536,12,FALSE)*$L$14),2)</f>
        <v>480.69</v>
      </c>
      <c r="H171" s="220">
        <f t="shared" si="3"/>
        <v>0</v>
      </c>
      <c r="I171" s="14"/>
      <c r="J171" s="118" t="s">
        <v>82</v>
      </c>
    </row>
    <row r="172" spans="1:10" ht="35.1" hidden="1" customHeight="1">
      <c r="A172" s="13"/>
      <c r="B172" s="235">
        <f>Photo!B172</f>
        <v>0</v>
      </c>
      <c r="C172" s="203" t="s">
        <v>182</v>
      </c>
      <c r="D172" s="298"/>
      <c r="E172" s="299"/>
      <c r="F172" s="218" t="str">
        <f>VLOOKUP(C172,'[2]Acha Air Sales Price List'!$B$1:$D$65536,3,FALSE)</f>
        <v>Display box with 36 pcs. of 925 silver "bend it yourself" nose studs, 22g (0.6mm) with Music note shaped tops with round color center crystal</v>
      </c>
      <c r="G172" s="219">
        <f>ROUND(IF(ISBLANK(C172),0,VLOOKUP(C172,'[2]Acha Air Sales Price List'!$B$1:$X$65536,12,FALSE)*$L$14),2)</f>
        <v>493.67</v>
      </c>
      <c r="H172" s="220">
        <f t="shared" si="3"/>
        <v>0</v>
      </c>
      <c r="I172" s="14"/>
      <c r="J172" s="118" t="s">
        <v>82</v>
      </c>
    </row>
    <row r="173" spans="1:10" ht="35.1" hidden="1" customHeight="1">
      <c r="A173" s="13"/>
      <c r="B173" s="235">
        <f>Photo!B173</f>
        <v>0</v>
      </c>
      <c r="C173" s="203" t="s">
        <v>183</v>
      </c>
      <c r="D173" s="298"/>
      <c r="E173" s="299"/>
      <c r="F173" s="218" t="str">
        <f>VLOOKUP(C173,'[2]Acha Air Sales Price List'!$B$1:$D$65536,3,FALSE)</f>
        <v>Display box with 36 pcs. of 925 silver "bend it yourself" nose studs, 22g (0.6mm) with Music note shaped tops with round clear center crystal</v>
      </c>
      <c r="G173" s="219">
        <f>ROUND(IF(ISBLANK(C173),0,VLOOKUP(C173,'[2]Acha Air Sales Price List'!$B$1:$X$65536,12,FALSE)*$L$14),2)</f>
        <v>459.71</v>
      </c>
      <c r="H173" s="220">
        <f t="shared" si="3"/>
        <v>0</v>
      </c>
      <c r="I173" s="14"/>
      <c r="J173" s="118" t="s">
        <v>82</v>
      </c>
    </row>
    <row r="174" spans="1:10" ht="35.1" hidden="1" customHeight="1">
      <c r="A174" s="13"/>
      <c r="B174" s="235">
        <f>Photo!B174</f>
        <v>0</v>
      </c>
      <c r="C174" s="203" t="s">
        <v>184</v>
      </c>
      <c r="D174" s="298"/>
      <c r="E174" s="299"/>
      <c r="F174" s="218" t="str">
        <f>VLOOKUP(C174,'[2]Acha Air Sales Price List'!$B$1:$D$65536,3,FALSE)</f>
        <v>Display box with 52 pcs. of 925 sterling silver "Bend it yourself " nose studs, 22g (0.6mm) with 2mm prong set crystal tops in assorted colors with 18k gold plating</v>
      </c>
      <c r="G174" s="219">
        <f>ROUND(IF(ISBLANK(C174),0,VLOOKUP(C174,'[2]Acha Air Sales Price List'!$B$1:$X$65536,12,FALSE)*$L$14),2)</f>
        <v>1013.79</v>
      </c>
      <c r="H174" s="220">
        <f t="shared" si="3"/>
        <v>0</v>
      </c>
      <c r="I174" s="14"/>
      <c r="J174" s="118" t="s">
        <v>82</v>
      </c>
    </row>
    <row r="175" spans="1:10" ht="35.1" hidden="1" customHeight="1">
      <c r="A175" s="13"/>
      <c r="B175" s="235">
        <f>Photo!B175</f>
        <v>0</v>
      </c>
      <c r="C175" s="203" t="s">
        <v>185</v>
      </c>
      <c r="D175" s="298"/>
      <c r="E175" s="299"/>
      <c r="F175" s="218" t="str">
        <f>VLOOKUP(C175,'[2]Acha Air Sales Price List'!$B$1:$D$65536,3,FALSE)</f>
        <v>Display box of 52 pieces of silver "Bend it yourself" nose studs, 22g (0.6mm) with clear tri-crystal top</v>
      </c>
      <c r="G175" s="219">
        <f>ROUND(IF(ISBLANK(C175),0,VLOOKUP(C175,'[2]Acha Air Sales Price List'!$B$1:$X$65536,12,FALSE)*$L$14),2)</f>
        <v>644.16999999999996</v>
      </c>
      <c r="H175" s="220">
        <f t="shared" si="3"/>
        <v>0</v>
      </c>
      <c r="I175" s="14"/>
      <c r="J175" s="118" t="s">
        <v>82</v>
      </c>
    </row>
    <row r="176" spans="1:10" ht="35.1" hidden="1" customHeight="1">
      <c r="A176" s="13"/>
      <c r="B176" s="235">
        <f>Photo!B176</f>
        <v>0</v>
      </c>
      <c r="C176" s="203" t="s">
        <v>186</v>
      </c>
      <c r="D176" s="298"/>
      <c r="E176" s="299"/>
      <c r="F176" s="218" t="str">
        <f>VLOOKUP(C176,'[2]Acha Air Sales Price List'!$B$1:$D$65536,3,FALSE)</f>
        <v>Display box with 52 pcs. of 925 sterling silver "bend it yourself" nose studs, 22g (0.6mm) with 1mm crystal flower design tops in assorted colors</v>
      </c>
      <c r="G176" s="219">
        <f>ROUND(IF(ISBLANK(C176),0,VLOOKUP(C176,'[2]Acha Air Sales Price List'!$B$1:$X$65536,12,FALSE)*$L$14),2)</f>
        <v>1204.93</v>
      </c>
      <c r="H176" s="220">
        <f t="shared" si="3"/>
        <v>0</v>
      </c>
      <c r="I176" s="14"/>
      <c r="J176" s="118" t="s">
        <v>82</v>
      </c>
    </row>
    <row r="177" spans="1:10" ht="35.1" hidden="1" customHeight="1">
      <c r="A177" s="13"/>
      <c r="B177" s="235">
        <f>Photo!B177</f>
        <v>0</v>
      </c>
      <c r="C177" s="203" t="s">
        <v>187</v>
      </c>
      <c r="D177" s="298"/>
      <c r="E177" s="299"/>
      <c r="F177" s="218" t="str">
        <f>VLOOKUP(C177,'[2]Acha Air Sales Price List'!$B$1:$D$65536,3,FALSE)</f>
        <v>Display box of 52 pieces of 925 sterling silver '' bend it yourself '' nose studs  , 22g (0.6mm) with ball 2mm</v>
      </c>
      <c r="G177" s="219">
        <f>ROUND(IF(ISBLANK(C177),0,VLOOKUP(C177,'[2]Acha Air Sales Price List'!$B$1:$X$65536,12,FALSE)*$L$14),2)</f>
        <v>669.42</v>
      </c>
      <c r="H177" s="220">
        <f t="shared" si="3"/>
        <v>0</v>
      </c>
      <c r="I177" s="14"/>
      <c r="J177" s="118" t="s">
        <v>82</v>
      </c>
    </row>
    <row r="178" spans="1:10" ht="35.1" hidden="1" customHeight="1">
      <c r="A178" s="13"/>
      <c r="B178" s="235">
        <f>Photo!B178</f>
        <v>0</v>
      </c>
      <c r="C178" s="210" t="s">
        <v>188</v>
      </c>
      <c r="D178" s="298"/>
      <c r="E178" s="299"/>
      <c r="F178" s="218" t="str">
        <f>VLOOKUP(C178,'[2]Acha Air Sales Price List'!$B$1:$D$65536,3,FALSE)</f>
        <v>Display box with 52 pcs. of 925 sterling silver "Bend it yourself " nose studs, 22g (0.6mm) with big 2.5mm clear prong set Cubic Zirconia (CZ) stones</v>
      </c>
      <c r="G178" s="219">
        <f>ROUND(IF(ISBLANK(C178),0,VLOOKUP(C178,'[2]Acha Air Sales Price List'!$B$1:$X$65536,12,FALSE)*$L$14),2)</f>
        <v>596.69000000000005</v>
      </c>
      <c r="H178" s="220">
        <f>ROUND(IF(ISNUMBER(B178), G178*B178, 0),5)</f>
        <v>0</v>
      </c>
      <c r="I178" s="14"/>
      <c r="J178" s="118" t="s">
        <v>82</v>
      </c>
    </row>
    <row r="179" spans="1:10" ht="35.1" hidden="1" customHeight="1">
      <c r="A179" s="13"/>
      <c r="B179" s="235">
        <f>Photo!B179</f>
        <v>0</v>
      </c>
      <c r="C179" s="203" t="s">
        <v>189</v>
      </c>
      <c r="D179" s="298"/>
      <c r="E179" s="299"/>
      <c r="F179" s="218" t="str">
        <f>VLOOKUP(C179,'[2]Acha Air Sales Price List'!$B$1:$D$65536,3,FALSE)</f>
        <v>Display box with 52 pcs. of 925 silver "bend it yourself" nose studs, 22g (0.6mm) with  2mm prong set clear round crystal tops</v>
      </c>
      <c r="G179" s="219">
        <f>ROUND(IF(ISBLANK(C179),0,VLOOKUP(C179,'[2]Acha Air Sales Price List'!$B$1:$X$65536,12,FALSE)*$L$14),2)</f>
        <v>553.95000000000005</v>
      </c>
      <c r="H179" s="220">
        <f t="shared" ref="H179:H232" si="4">ROUND(IF(ISNUMBER(B179), G179*B179, 0),5)</f>
        <v>0</v>
      </c>
      <c r="I179" s="14"/>
      <c r="J179" s="118" t="s">
        <v>82</v>
      </c>
    </row>
    <row r="180" spans="1:10" ht="35.1" hidden="1" customHeight="1">
      <c r="A180" s="13"/>
      <c r="B180" s="235">
        <f>Photo!B180</f>
        <v>0</v>
      </c>
      <c r="C180" s="203" t="s">
        <v>190</v>
      </c>
      <c r="D180" s="298"/>
      <c r="E180" s="299"/>
      <c r="F180" s="218" t="str">
        <f>VLOOKUP(C180,'[2]Acha Air Sales Price List'!$B$1:$D$65536,3,FALSE)</f>
        <v>Display box with 52 pieces of 925 sterling silver ''bend it yourself'' nose studs  , 22g (0.6mm) with clear 2mm prong set round  shaped Cubic zirconia stone (CZ)</v>
      </c>
      <c r="G180" s="219">
        <f>ROUND(IF(ISBLANK(C180),0,VLOOKUP(C180,'[2]Acha Air Sales Price List'!$B$1:$X$65536,12,FALSE)*$L$14),2)</f>
        <v>587.14</v>
      </c>
      <c r="H180" s="220">
        <f t="shared" si="4"/>
        <v>0</v>
      </c>
      <c r="I180" s="14"/>
      <c r="J180" s="118" t="s">
        <v>82</v>
      </c>
    </row>
    <row r="181" spans="1:10" ht="35.1" hidden="1" customHeight="1">
      <c r="A181" s="13"/>
      <c r="B181" s="235">
        <f>Photo!B181</f>
        <v>0</v>
      </c>
      <c r="C181" s="203" t="s">
        <v>191</v>
      </c>
      <c r="D181" s="298"/>
      <c r="E181" s="299"/>
      <c r="F181" s="218" t="str">
        <f>VLOOKUP(C181,'[2]Acha Air Sales Price List'!$B$1:$D$65536,3,FALSE)</f>
        <v>Display box with 52 pieces of 925 sterling silver ''bend it yourself'' nose studs  , 22g (0.6mm) with clear 1.5mm prong set round  shaped Cubic zirconia stone (CZ)</v>
      </c>
      <c r="G181" s="219">
        <f>ROUND(IF(ISBLANK(C181),0,VLOOKUP(C181,'[2]Acha Air Sales Price List'!$B$1:$X$65536,12,FALSE)*$L$14),2)</f>
        <v>529.66999999999996</v>
      </c>
      <c r="H181" s="220">
        <f t="shared" si="4"/>
        <v>0</v>
      </c>
      <c r="I181" s="14"/>
      <c r="J181" s="118" t="s">
        <v>82</v>
      </c>
    </row>
    <row r="182" spans="1:10" ht="35.1" hidden="1" customHeight="1">
      <c r="A182" s="13"/>
      <c r="B182" s="235">
        <f>Photo!B182</f>
        <v>0</v>
      </c>
      <c r="C182" s="203" t="s">
        <v>192</v>
      </c>
      <c r="D182" s="298"/>
      <c r="E182" s="299"/>
      <c r="F182" s="218" t="str">
        <f>VLOOKUP(C182,'[2]Acha Air Sales Price List'!$B$1:$D$65536,3,FALSE)</f>
        <v>Display box with 52 pcs. of 925 sterling silver "bend it yourself" nose studs, 22g (0.6mm) with 18k gold plating and 2mm round prong set clear CZ stones</v>
      </c>
      <c r="G182" s="219">
        <f>ROUND(IF(ISBLANK(C182),0,VLOOKUP(C182,'[2]Acha Air Sales Price List'!$B$1:$X$65536,12,FALSE)*$L$14),2)</f>
        <v>1028.44</v>
      </c>
      <c r="H182" s="220">
        <f t="shared" si="4"/>
        <v>0</v>
      </c>
      <c r="I182" s="14"/>
      <c r="J182" s="118" t="s">
        <v>82</v>
      </c>
    </row>
    <row r="183" spans="1:10" ht="35.1" hidden="1" customHeight="1">
      <c r="A183" s="13"/>
      <c r="B183" s="235">
        <f>Photo!B183</f>
        <v>0</v>
      </c>
      <c r="C183" s="203" t="s">
        <v>193</v>
      </c>
      <c r="D183" s="298"/>
      <c r="E183" s="299"/>
      <c r="F183" s="218" t="str">
        <f>VLOOKUP(C183,'[2]Acha Air Sales Price List'!$B$1:$D$65536,3,FALSE)</f>
        <v>Display box with 52 pcs. of 925 sterling silver "bend it yourself" nose studs, 22g (0.6mm) with real 18k gold plating and big 2.5mm clear prong CZ stones</v>
      </c>
      <c r="G183" s="219">
        <f>ROUND(IF(ISBLANK(C183),0,VLOOKUP(C183,'[2]Acha Air Sales Price List'!$B$1:$X$65536,12,FALSE)*$L$14),2)</f>
        <v>1062.4100000000001</v>
      </c>
      <c r="H183" s="220">
        <f t="shared" si="4"/>
        <v>0</v>
      </c>
      <c r="I183" s="14"/>
      <c r="J183" s="118" t="s">
        <v>82</v>
      </c>
    </row>
    <row r="184" spans="1:10" ht="35.1" hidden="1" customHeight="1">
      <c r="A184" s="13"/>
      <c r="B184" s="235">
        <f>Photo!B184</f>
        <v>0</v>
      </c>
      <c r="C184" s="203" t="s">
        <v>194</v>
      </c>
      <c r="D184" s="298"/>
      <c r="E184" s="299"/>
      <c r="F184" s="218" t="str">
        <f>VLOOKUP(C184,'[2]Acha Air Sales Price List'!$B$1:$D$65536,3,FALSE)</f>
        <v xml:space="preserve">Display box of 52 pieces of 925 sterling silver prong set '' bend it yourself nose studs,1.5mm round CZ crystalswith 18k gold plating , 22g (0.6mm) </v>
      </c>
      <c r="G184" s="219">
        <f>ROUND(IF(ISBLANK(C184),0,VLOOKUP(C184,'[2]Acha Air Sales Price List'!$B$1:$X$65536,12,FALSE)*$L$14),2)</f>
        <v>946.7</v>
      </c>
      <c r="H184" s="220">
        <f t="shared" si="4"/>
        <v>0</v>
      </c>
      <c r="I184" s="14"/>
      <c r="J184" s="118" t="s">
        <v>82</v>
      </c>
    </row>
    <row r="185" spans="1:10" ht="35.1" hidden="1" customHeight="1" thickBot="1">
      <c r="A185" s="13"/>
      <c r="B185" s="235">
        <f>Photo!B185</f>
        <v>0</v>
      </c>
      <c r="C185" s="230" t="s">
        <v>195</v>
      </c>
      <c r="D185" s="298"/>
      <c r="E185" s="299"/>
      <c r="F185" s="218" t="str">
        <f>VLOOKUP(C185,'[2]Acha Air Sales Price List'!$B$1:$D$65536,3,FALSE)</f>
        <v>Display box with 52 pcs of 925 sterling silver "bend it yourself" nose studs, 22g (0.6mm) with 2mm ball shaped top and real 18k gold plating</v>
      </c>
      <c r="G185" s="219">
        <f>ROUND(IF(ISBLANK(C185),0,VLOOKUP(C185,'[2]Acha Air Sales Price List'!$B$1:$X$65536,12,FALSE)*$L$14),2)</f>
        <v>1104.47</v>
      </c>
      <c r="H185" s="220">
        <f t="shared" si="4"/>
        <v>0</v>
      </c>
      <c r="I185" s="14"/>
      <c r="J185" s="118" t="s">
        <v>82</v>
      </c>
    </row>
    <row r="186" spans="1:10" ht="14.25" thickTop="1" thickBot="1">
      <c r="A186" s="13"/>
      <c r="B186" s="231"/>
      <c r="C186" s="232"/>
      <c r="D186" s="300"/>
      <c r="E186" s="300"/>
      <c r="F186" s="232" t="s">
        <v>264</v>
      </c>
      <c r="G186" s="233"/>
      <c r="H186" s="234"/>
      <c r="I186" s="14"/>
    </row>
    <row r="187" spans="1:10" ht="35.1" hidden="1" customHeight="1">
      <c r="A187" s="13"/>
      <c r="B187" s="1"/>
      <c r="C187" s="36"/>
      <c r="D187" s="261"/>
      <c r="E187" s="262"/>
      <c r="F187" s="41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4"/>
        <v>0</v>
      </c>
      <c r="I187" s="14"/>
    </row>
    <row r="188" spans="1:10" ht="35.1" hidden="1" customHeight="1">
      <c r="A188" s="13"/>
      <c r="B188" s="1"/>
      <c r="C188" s="36"/>
      <c r="D188" s="261"/>
      <c r="E188" s="262"/>
      <c r="F188" s="41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4"/>
        <v>0</v>
      </c>
      <c r="I188" s="14"/>
    </row>
    <row r="189" spans="1:10" ht="35.1" hidden="1" customHeight="1">
      <c r="A189" s="13"/>
      <c r="B189" s="1"/>
      <c r="C189" s="36"/>
      <c r="D189" s="261"/>
      <c r="E189" s="262"/>
      <c r="F189" s="41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4"/>
        <v>0</v>
      </c>
      <c r="I189" s="14"/>
    </row>
    <row r="190" spans="1:10" ht="35.1" hidden="1" customHeight="1">
      <c r="A190" s="13"/>
      <c r="B190" s="1"/>
      <c r="C190" s="36"/>
      <c r="D190" s="261"/>
      <c r="E190" s="262"/>
      <c r="F190" s="41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4"/>
        <v>0</v>
      </c>
      <c r="I190" s="14"/>
    </row>
    <row r="191" spans="1:10" ht="35.1" hidden="1" customHeight="1">
      <c r="A191" s="13"/>
      <c r="B191" s="1"/>
      <c r="C191" s="36"/>
      <c r="D191" s="261"/>
      <c r="E191" s="262"/>
      <c r="F191" s="41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4"/>
        <v>0</v>
      </c>
      <c r="I191" s="14"/>
    </row>
    <row r="192" spans="1:10" ht="35.1" hidden="1" customHeight="1">
      <c r="A192" s="13"/>
      <c r="B192" s="1"/>
      <c r="C192" s="36"/>
      <c r="D192" s="261"/>
      <c r="E192" s="262"/>
      <c r="F192" s="41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4"/>
        <v>0</v>
      </c>
      <c r="I192" s="14"/>
    </row>
    <row r="193" spans="1:9" ht="35.1" hidden="1" customHeight="1">
      <c r="A193" s="13"/>
      <c r="B193" s="1"/>
      <c r="C193" s="37"/>
      <c r="D193" s="261"/>
      <c r="E193" s="262"/>
      <c r="F193" s="41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4"/>
        <v>0</v>
      </c>
      <c r="I193" s="14"/>
    </row>
    <row r="194" spans="1:9" ht="35.1" hidden="1" customHeight="1">
      <c r="A194" s="13"/>
      <c r="B194" s="1"/>
      <c r="C194" s="37"/>
      <c r="D194" s="261"/>
      <c r="E194" s="262"/>
      <c r="F194" s="41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4"/>
        <v>0</v>
      </c>
      <c r="I194" s="14"/>
    </row>
    <row r="195" spans="1:9" ht="35.1" hidden="1" customHeight="1">
      <c r="A195" s="13"/>
      <c r="B195" s="1"/>
      <c r="C195" s="36"/>
      <c r="D195" s="261"/>
      <c r="E195" s="262"/>
      <c r="F195" s="41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4"/>
        <v>0</v>
      </c>
      <c r="I195" s="14"/>
    </row>
    <row r="196" spans="1:9" ht="35.1" hidden="1" customHeight="1">
      <c r="A196" s="13"/>
      <c r="B196" s="1"/>
      <c r="C196" s="36"/>
      <c r="D196" s="261"/>
      <c r="E196" s="262"/>
      <c r="F196" s="41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4"/>
        <v>0</v>
      </c>
      <c r="I196" s="14"/>
    </row>
    <row r="197" spans="1:9" ht="35.1" hidden="1" customHeight="1">
      <c r="A197" s="13"/>
      <c r="B197" s="1"/>
      <c r="C197" s="36"/>
      <c r="D197" s="261"/>
      <c r="E197" s="262"/>
      <c r="F197" s="41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4"/>
        <v>0</v>
      </c>
      <c r="I197" s="14"/>
    </row>
    <row r="198" spans="1:9" ht="35.1" hidden="1" customHeight="1">
      <c r="A198" s="13"/>
      <c r="B198" s="1"/>
      <c r="C198" s="36"/>
      <c r="D198" s="261"/>
      <c r="E198" s="262"/>
      <c r="F198" s="41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4"/>
        <v>0</v>
      </c>
      <c r="I198" s="14"/>
    </row>
    <row r="199" spans="1:9" ht="35.1" hidden="1" customHeight="1">
      <c r="A199" s="13"/>
      <c r="B199" s="1"/>
      <c r="C199" s="36"/>
      <c r="D199" s="261"/>
      <c r="E199" s="262"/>
      <c r="F199" s="41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4"/>
        <v>0</v>
      </c>
      <c r="I199" s="14"/>
    </row>
    <row r="200" spans="1:9" ht="35.1" hidden="1" customHeight="1">
      <c r="A200" s="13"/>
      <c r="B200" s="1"/>
      <c r="C200" s="36"/>
      <c r="D200" s="261"/>
      <c r="E200" s="262"/>
      <c r="F200" s="41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4"/>
        <v>0</v>
      </c>
      <c r="I200" s="14"/>
    </row>
    <row r="201" spans="1:9" ht="35.1" hidden="1" customHeight="1">
      <c r="A201" s="13"/>
      <c r="B201" s="1"/>
      <c r="C201" s="36"/>
      <c r="D201" s="261"/>
      <c r="E201" s="262"/>
      <c r="F201" s="41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4"/>
        <v>0</v>
      </c>
      <c r="I201" s="14"/>
    </row>
    <row r="202" spans="1:9" ht="35.1" hidden="1" customHeight="1">
      <c r="A202" s="13"/>
      <c r="B202" s="1"/>
      <c r="C202" s="36"/>
      <c r="D202" s="261"/>
      <c r="E202" s="262"/>
      <c r="F202" s="41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4"/>
        <v>0</v>
      </c>
      <c r="I202" s="14"/>
    </row>
    <row r="203" spans="1:9" ht="35.1" hidden="1" customHeight="1">
      <c r="A203" s="13"/>
      <c r="B203" s="1"/>
      <c r="C203" s="36"/>
      <c r="D203" s="261"/>
      <c r="E203" s="262"/>
      <c r="F203" s="41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4"/>
        <v>0</v>
      </c>
      <c r="I203" s="14"/>
    </row>
    <row r="204" spans="1:9" ht="35.1" hidden="1" customHeight="1">
      <c r="A204" s="13"/>
      <c r="B204" s="1"/>
      <c r="C204" s="36"/>
      <c r="D204" s="261"/>
      <c r="E204" s="262"/>
      <c r="F204" s="41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4"/>
        <v>0</v>
      </c>
      <c r="I204" s="14"/>
    </row>
    <row r="205" spans="1:9" ht="35.1" hidden="1" customHeight="1">
      <c r="A205" s="13"/>
      <c r="B205" s="1"/>
      <c r="C205" s="37"/>
      <c r="D205" s="261"/>
      <c r="E205" s="262"/>
      <c r="F205" s="41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4"/>
        <v>0</v>
      </c>
      <c r="I205" s="14"/>
    </row>
    <row r="206" spans="1:9" ht="35.1" hidden="1" customHeight="1">
      <c r="A206" s="13"/>
      <c r="B206" s="1"/>
      <c r="C206" s="36"/>
      <c r="D206" s="261"/>
      <c r="E206" s="262"/>
      <c r="F206" s="41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4"/>
        <v>0</v>
      </c>
      <c r="I206" s="14"/>
    </row>
    <row r="207" spans="1:9" ht="35.1" hidden="1" customHeight="1">
      <c r="A207" s="13"/>
      <c r="B207" s="1"/>
      <c r="C207" s="36"/>
      <c r="D207" s="261"/>
      <c r="E207" s="262"/>
      <c r="F207" s="41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4"/>
        <v>0</v>
      </c>
      <c r="I207" s="14"/>
    </row>
    <row r="208" spans="1:9" ht="35.1" hidden="1" customHeight="1">
      <c r="A208" s="13"/>
      <c r="B208" s="1"/>
      <c r="C208" s="36"/>
      <c r="D208" s="261"/>
      <c r="E208" s="262"/>
      <c r="F208" s="41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4"/>
        <v>0</v>
      </c>
      <c r="I208" s="14"/>
    </row>
    <row r="209" spans="1:9" ht="35.1" hidden="1" customHeight="1">
      <c r="A209" s="13"/>
      <c r="B209" s="1"/>
      <c r="C209" s="36"/>
      <c r="D209" s="261"/>
      <c r="E209" s="262"/>
      <c r="F209" s="41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4"/>
        <v>0</v>
      </c>
      <c r="I209" s="14"/>
    </row>
    <row r="210" spans="1:9" ht="35.1" hidden="1" customHeight="1">
      <c r="A210" s="13"/>
      <c r="B210" s="1"/>
      <c r="C210" s="36"/>
      <c r="D210" s="261"/>
      <c r="E210" s="262"/>
      <c r="F210" s="41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4"/>
        <v>0</v>
      </c>
      <c r="I210" s="14"/>
    </row>
    <row r="211" spans="1:9" ht="35.1" hidden="1" customHeight="1">
      <c r="A211" s="13"/>
      <c r="B211" s="1"/>
      <c r="C211" s="36"/>
      <c r="D211" s="261"/>
      <c r="E211" s="262"/>
      <c r="F211" s="41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4"/>
        <v>0</v>
      </c>
      <c r="I211" s="14"/>
    </row>
    <row r="212" spans="1:9" ht="35.1" hidden="1" customHeight="1">
      <c r="A212" s="13"/>
      <c r="B212" s="1"/>
      <c r="C212" s="36"/>
      <c r="D212" s="261"/>
      <c r="E212" s="262"/>
      <c r="F212" s="41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4"/>
        <v>0</v>
      </c>
      <c r="I212" s="14"/>
    </row>
    <row r="213" spans="1:9" ht="35.1" hidden="1" customHeight="1">
      <c r="A213" s="13"/>
      <c r="B213" s="1"/>
      <c r="C213" s="36"/>
      <c r="D213" s="261"/>
      <c r="E213" s="262"/>
      <c r="F213" s="41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4"/>
        <v>0</v>
      </c>
      <c r="I213" s="14"/>
    </row>
    <row r="214" spans="1:9" ht="35.1" hidden="1" customHeight="1">
      <c r="A214" s="13"/>
      <c r="B214" s="1"/>
      <c r="C214" s="36"/>
      <c r="D214" s="261"/>
      <c r="E214" s="262"/>
      <c r="F214" s="41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4"/>
        <v>0</v>
      </c>
      <c r="I214" s="14"/>
    </row>
    <row r="215" spans="1:9" ht="35.1" hidden="1" customHeight="1">
      <c r="A215" s="13"/>
      <c r="B215" s="1"/>
      <c r="C215" s="36"/>
      <c r="D215" s="261"/>
      <c r="E215" s="262"/>
      <c r="F215" s="41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4"/>
        <v>0</v>
      </c>
      <c r="I215" s="14"/>
    </row>
    <row r="216" spans="1:9" ht="35.1" hidden="1" customHeight="1">
      <c r="A216" s="13"/>
      <c r="B216" s="1"/>
      <c r="C216" s="36"/>
      <c r="D216" s="261"/>
      <c r="E216" s="262"/>
      <c r="F216" s="41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4"/>
        <v>0</v>
      </c>
      <c r="I216" s="14"/>
    </row>
    <row r="217" spans="1:9" ht="35.1" hidden="1" customHeight="1">
      <c r="A217" s="13"/>
      <c r="B217" s="1"/>
      <c r="C217" s="36"/>
      <c r="D217" s="261"/>
      <c r="E217" s="262"/>
      <c r="F217" s="41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4"/>
        <v>0</v>
      </c>
      <c r="I217" s="14"/>
    </row>
    <row r="218" spans="1:9" ht="35.1" hidden="1" customHeight="1">
      <c r="A218" s="13"/>
      <c r="B218" s="1"/>
      <c r="C218" s="36"/>
      <c r="D218" s="261"/>
      <c r="E218" s="262"/>
      <c r="F218" s="41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4"/>
        <v>0</v>
      </c>
      <c r="I218" s="14"/>
    </row>
    <row r="219" spans="1:9" ht="35.1" hidden="1" customHeight="1">
      <c r="A219" s="13"/>
      <c r="B219" s="1"/>
      <c r="C219" s="36"/>
      <c r="D219" s="261"/>
      <c r="E219" s="262"/>
      <c r="F219" s="41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4"/>
        <v>0</v>
      </c>
      <c r="I219" s="14"/>
    </row>
    <row r="220" spans="1:9" ht="35.1" hidden="1" customHeight="1">
      <c r="A220" s="13"/>
      <c r="B220" s="1"/>
      <c r="C220" s="36"/>
      <c r="D220" s="261"/>
      <c r="E220" s="262"/>
      <c r="F220" s="41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4"/>
        <v>0</v>
      </c>
      <c r="I220" s="14"/>
    </row>
    <row r="221" spans="1:9" ht="35.1" hidden="1" customHeight="1">
      <c r="A221" s="13"/>
      <c r="B221" s="1"/>
      <c r="C221" s="36"/>
      <c r="D221" s="261"/>
      <c r="E221" s="262"/>
      <c r="F221" s="41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4"/>
        <v>0</v>
      </c>
      <c r="I221" s="14"/>
    </row>
    <row r="222" spans="1:9" ht="35.1" hidden="1" customHeight="1">
      <c r="A222" s="13"/>
      <c r="B222" s="1"/>
      <c r="C222" s="36"/>
      <c r="D222" s="261"/>
      <c r="E222" s="262"/>
      <c r="F222" s="41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4"/>
        <v>0</v>
      </c>
      <c r="I222" s="14"/>
    </row>
    <row r="223" spans="1:9" ht="35.1" hidden="1" customHeight="1">
      <c r="A223" s="13"/>
      <c r="B223" s="1"/>
      <c r="C223" s="36"/>
      <c r="D223" s="261"/>
      <c r="E223" s="262"/>
      <c r="F223" s="41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4"/>
        <v>0</v>
      </c>
      <c r="I223" s="14"/>
    </row>
    <row r="224" spans="1:9" ht="35.1" hidden="1" customHeight="1">
      <c r="A224" s="13"/>
      <c r="B224" s="1"/>
      <c r="C224" s="36"/>
      <c r="D224" s="261"/>
      <c r="E224" s="262"/>
      <c r="F224" s="41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4"/>
        <v>0</v>
      </c>
      <c r="I224" s="14"/>
    </row>
    <row r="225" spans="1:9" ht="35.1" hidden="1" customHeight="1">
      <c r="A225" s="13"/>
      <c r="B225" s="1"/>
      <c r="C225" s="36"/>
      <c r="D225" s="261"/>
      <c r="E225" s="262"/>
      <c r="F225" s="41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4"/>
        <v>0</v>
      </c>
      <c r="I225" s="14"/>
    </row>
    <row r="226" spans="1:9" ht="35.1" hidden="1" customHeight="1">
      <c r="A226" s="13"/>
      <c r="B226" s="1"/>
      <c r="C226" s="36"/>
      <c r="D226" s="261"/>
      <c r="E226" s="262"/>
      <c r="F226" s="41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4"/>
        <v>0</v>
      </c>
      <c r="I226" s="14"/>
    </row>
    <row r="227" spans="1:9" ht="35.1" hidden="1" customHeight="1">
      <c r="A227" s="13"/>
      <c r="B227" s="1"/>
      <c r="C227" s="36"/>
      <c r="D227" s="261"/>
      <c r="E227" s="262"/>
      <c r="F227" s="41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4"/>
        <v>0</v>
      </c>
      <c r="I227" s="14"/>
    </row>
    <row r="228" spans="1:9" ht="35.1" hidden="1" customHeight="1">
      <c r="A228" s="13"/>
      <c r="B228" s="1"/>
      <c r="C228" s="36"/>
      <c r="D228" s="261"/>
      <c r="E228" s="262"/>
      <c r="F228" s="41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4"/>
        <v>0</v>
      </c>
      <c r="I228" s="14"/>
    </row>
    <row r="229" spans="1:9" ht="35.1" hidden="1" customHeight="1">
      <c r="A229" s="13"/>
      <c r="B229" s="1"/>
      <c r="C229" s="36"/>
      <c r="D229" s="261"/>
      <c r="E229" s="262"/>
      <c r="F229" s="41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4"/>
        <v>0</v>
      </c>
      <c r="I229" s="14"/>
    </row>
    <row r="230" spans="1:9" ht="35.1" hidden="1" customHeight="1">
      <c r="A230" s="13"/>
      <c r="B230" s="1"/>
      <c r="C230" s="36"/>
      <c r="D230" s="261"/>
      <c r="E230" s="262"/>
      <c r="F230" s="41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4"/>
        <v>0</v>
      </c>
      <c r="I230" s="14"/>
    </row>
    <row r="231" spans="1:9" ht="35.1" hidden="1" customHeight="1">
      <c r="A231" s="13"/>
      <c r="B231" s="1"/>
      <c r="C231" s="36"/>
      <c r="D231" s="261"/>
      <c r="E231" s="262"/>
      <c r="F231" s="41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4"/>
        <v>0</v>
      </c>
      <c r="I231" s="14"/>
    </row>
    <row r="232" spans="1:9" ht="35.1" hidden="1" customHeight="1">
      <c r="A232" s="13"/>
      <c r="B232" s="1"/>
      <c r="C232" s="36"/>
      <c r="D232" s="261"/>
      <c r="E232" s="262"/>
      <c r="F232" s="41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4"/>
        <v>0</v>
      </c>
      <c r="I232" s="14"/>
    </row>
    <row r="233" spans="1:9" ht="35.1" hidden="1" customHeight="1">
      <c r="A233" s="13"/>
      <c r="B233" s="1"/>
      <c r="C233" s="37"/>
      <c r="D233" s="261"/>
      <c r="E233" s="262"/>
      <c r="F233" s="41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>ROUND(IF(ISNUMBER(B233), G233*B233, 0),5)</f>
        <v>0</v>
      </c>
      <c r="I233" s="14"/>
    </row>
    <row r="234" spans="1:9" ht="35.1" hidden="1" customHeight="1">
      <c r="A234" s="13"/>
      <c r="B234" s="1"/>
      <c r="C234" s="36"/>
      <c r="D234" s="261"/>
      <c r="E234" s="262"/>
      <c r="F234" s="41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 t="shared" ref="H234:H284" si="5">ROUND(IF(ISNUMBER(B234), G234*B234, 0),5)</f>
        <v>0</v>
      </c>
      <c r="I234" s="14"/>
    </row>
    <row r="235" spans="1:9" ht="35.1" hidden="1" customHeight="1">
      <c r="A235" s="13"/>
      <c r="B235" s="1"/>
      <c r="C235" s="36"/>
      <c r="D235" s="261"/>
      <c r="E235" s="262"/>
      <c r="F235" s="41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si="5"/>
        <v>0</v>
      </c>
      <c r="I235" s="14"/>
    </row>
    <row r="236" spans="1:9" ht="35.1" hidden="1" customHeight="1">
      <c r="A236" s="13"/>
      <c r="B236" s="1"/>
      <c r="C236" s="36"/>
      <c r="D236" s="261"/>
      <c r="E236" s="262"/>
      <c r="F236" s="41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5"/>
        <v>0</v>
      </c>
      <c r="I236" s="14"/>
    </row>
    <row r="237" spans="1:9" ht="35.1" hidden="1" customHeight="1">
      <c r="A237" s="13"/>
      <c r="B237" s="1"/>
      <c r="C237" s="36"/>
      <c r="D237" s="261"/>
      <c r="E237" s="262"/>
      <c r="F237" s="41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5"/>
        <v>0</v>
      </c>
      <c r="I237" s="14"/>
    </row>
    <row r="238" spans="1:9" ht="35.1" hidden="1" customHeight="1">
      <c r="A238" s="13"/>
      <c r="B238" s="1"/>
      <c r="C238" s="36"/>
      <c r="D238" s="261"/>
      <c r="E238" s="262"/>
      <c r="F238" s="41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5"/>
        <v>0</v>
      </c>
      <c r="I238" s="14"/>
    </row>
    <row r="239" spans="1:9" ht="35.1" hidden="1" customHeight="1">
      <c r="A239" s="13"/>
      <c r="B239" s="1"/>
      <c r="C239" s="36"/>
      <c r="D239" s="261"/>
      <c r="E239" s="262"/>
      <c r="F239" s="41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5"/>
        <v>0</v>
      </c>
      <c r="I239" s="14"/>
    </row>
    <row r="240" spans="1:9" ht="35.1" hidden="1" customHeight="1">
      <c r="A240" s="13"/>
      <c r="B240" s="1"/>
      <c r="C240" s="36"/>
      <c r="D240" s="261"/>
      <c r="E240" s="262"/>
      <c r="F240" s="41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5"/>
        <v>0</v>
      </c>
      <c r="I240" s="14"/>
    </row>
    <row r="241" spans="1:9" ht="35.1" hidden="1" customHeight="1">
      <c r="A241" s="13"/>
      <c r="B241" s="1"/>
      <c r="C241" s="36"/>
      <c r="D241" s="261"/>
      <c r="E241" s="262"/>
      <c r="F241" s="41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5"/>
        <v>0</v>
      </c>
      <c r="I241" s="14"/>
    </row>
    <row r="242" spans="1:9" ht="35.1" hidden="1" customHeight="1">
      <c r="A242" s="13"/>
      <c r="B242" s="1"/>
      <c r="C242" s="36"/>
      <c r="D242" s="261"/>
      <c r="E242" s="262"/>
      <c r="F242" s="41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5"/>
        <v>0</v>
      </c>
      <c r="I242" s="14"/>
    </row>
    <row r="243" spans="1:9" ht="35.1" hidden="1" customHeight="1">
      <c r="A243" s="13"/>
      <c r="B243" s="1"/>
      <c r="C243" s="36"/>
      <c r="D243" s="261"/>
      <c r="E243" s="262"/>
      <c r="F243" s="41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5"/>
        <v>0</v>
      </c>
      <c r="I243" s="14"/>
    </row>
    <row r="244" spans="1:9" ht="35.1" hidden="1" customHeight="1">
      <c r="A244" s="13"/>
      <c r="B244" s="1"/>
      <c r="C244" s="36"/>
      <c r="D244" s="261"/>
      <c r="E244" s="262"/>
      <c r="F244" s="41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5"/>
        <v>0</v>
      </c>
      <c r="I244" s="14"/>
    </row>
    <row r="245" spans="1:9" ht="35.1" hidden="1" customHeight="1">
      <c r="A245" s="13"/>
      <c r="B245" s="1"/>
      <c r="C245" s="36"/>
      <c r="D245" s="261"/>
      <c r="E245" s="262"/>
      <c r="F245" s="41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5"/>
        <v>0</v>
      </c>
      <c r="I245" s="14"/>
    </row>
    <row r="246" spans="1:9" ht="35.1" hidden="1" customHeight="1">
      <c r="A246" s="13"/>
      <c r="B246" s="1"/>
      <c r="C246" s="36"/>
      <c r="D246" s="261"/>
      <c r="E246" s="262"/>
      <c r="F246" s="41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5"/>
        <v>0</v>
      </c>
      <c r="I246" s="14"/>
    </row>
    <row r="247" spans="1:9" ht="35.1" hidden="1" customHeight="1">
      <c r="A247" s="13"/>
      <c r="B247" s="1"/>
      <c r="C247" s="36"/>
      <c r="D247" s="261"/>
      <c r="E247" s="262"/>
      <c r="F247" s="41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5"/>
        <v>0</v>
      </c>
      <c r="I247" s="14"/>
    </row>
    <row r="248" spans="1:9" ht="35.1" hidden="1" customHeight="1">
      <c r="A248" s="13"/>
      <c r="B248" s="1"/>
      <c r="C248" s="36"/>
      <c r="D248" s="261"/>
      <c r="E248" s="262"/>
      <c r="F248" s="41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5"/>
        <v>0</v>
      </c>
      <c r="I248" s="14"/>
    </row>
    <row r="249" spans="1:9" ht="35.1" hidden="1" customHeight="1">
      <c r="A249" s="13"/>
      <c r="B249" s="1"/>
      <c r="C249" s="36"/>
      <c r="D249" s="261"/>
      <c r="E249" s="262"/>
      <c r="F249" s="41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5"/>
        <v>0</v>
      </c>
      <c r="I249" s="14"/>
    </row>
    <row r="250" spans="1:9" ht="35.1" hidden="1" customHeight="1">
      <c r="A250" s="13"/>
      <c r="B250" s="1"/>
      <c r="C250" s="36"/>
      <c r="D250" s="261"/>
      <c r="E250" s="262"/>
      <c r="F250" s="41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5"/>
        <v>0</v>
      </c>
      <c r="I250" s="14"/>
    </row>
    <row r="251" spans="1:9" ht="35.1" hidden="1" customHeight="1">
      <c r="A251" s="13"/>
      <c r="B251" s="1"/>
      <c r="C251" s="36"/>
      <c r="D251" s="261"/>
      <c r="E251" s="262"/>
      <c r="F251" s="41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5"/>
        <v>0</v>
      </c>
      <c r="I251" s="14"/>
    </row>
    <row r="252" spans="1:9" ht="35.1" hidden="1" customHeight="1">
      <c r="A252" s="13"/>
      <c r="B252" s="1"/>
      <c r="C252" s="36"/>
      <c r="D252" s="261"/>
      <c r="E252" s="262"/>
      <c r="F252" s="41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5"/>
        <v>0</v>
      </c>
      <c r="I252" s="14"/>
    </row>
    <row r="253" spans="1:9" ht="35.1" hidden="1" customHeight="1">
      <c r="A253" s="13"/>
      <c r="B253" s="1"/>
      <c r="C253" s="36"/>
      <c r="D253" s="261"/>
      <c r="E253" s="262"/>
      <c r="F253" s="41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5"/>
        <v>0</v>
      </c>
      <c r="I253" s="14"/>
    </row>
    <row r="254" spans="1:9" ht="35.1" hidden="1" customHeight="1">
      <c r="A254" s="13"/>
      <c r="B254" s="1"/>
      <c r="C254" s="36"/>
      <c r="D254" s="261"/>
      <c r="E254" s="262"/>
      <c r="F254" s="41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5"/>
        <v>0</v>
      </c>
      <c r="I254" s="14"/>
    </row>
    <row r="255" spans="1:9" ht="35.1" hidden="1" customHeight="1">
      <c r="A255" s="13"/>
      <c r="B255" s="1"/>
      <c r="C255" s="36"/>
      <c r="D255" s="261"/>
      <c r="E255" s="262"/>
      <c r="F255" s="41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5"/>
        <v>0</v>
      </c>
      <c r="I255" s="14"/>
    </row>
    <row r="256" spans="1:9" ht="35.1" hidden="1" customHeight="1">
      <c r="A256" s="13"/>
      <c r="B256" s="1"/>
      <c r="C256" s="36"/>
      <c r="D256" s="261"/>
      <c r="E256" s="262"/>
      <c r="F256" s="41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5"/>
        <v>0</v>
      </c>
      <c r="I256" s="14"/>
    </row>
    <row r="257" spans="1:9" ht="35.1" hidden="1" customHeight="1">
      <c r="A257" s="13"/>
      <c r="B257" s="1"/>
      <c r="C257" s="37"/>
      <c r="D257" s="261"/>
      <c r="E257" s="262"/>
      <c r="F257" s="41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5"/>
        <v>0</v>
      </c>
      <c r="I257" s="14"/>
    </row>
    <row r="258" spans="1:9" ht="35.1" hidden="1" customHeight="1">
      <c r="A258" s="13"/>
      <c r="B258" s="1"/>
      <c r="C258" s="36"/>
      <c r="D258" s="261"/>
      <c r="E258" s="262"/>
      <c r="F258" s="41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5"/>
        <v>0</v>
      </c>
      <c r="I258" s="14"/>
    </row>
    <row r="259" spans="1:9" ht="35.1" hidden="1" customHeight="1">
      <c r="A259" s="13"/>
      <c r="B259" s="1"/>
      <c r="C259" s="36"/>
      <c r="D259" s="261"/>
      <c r="E259" s="262"/>
      <c r="F259" s="41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5"/>
        <v>0</v>
      </c>
      <c r="I259" s="14"/>
    </row>
    <row r="260" spans="1:9" ht="35.1" hidden="1" customHeight="1">
      <c r="A260" s="13"/>
      <c r="B260" s="1"/>
      <c r="C260" s="36"/>
      <c r="D260" s="261"/>
      <c r="E260" s="262"/>
      <c r="F260" s="41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5"/>
        <v>0</v>
      </c>
      <c r="I260" s="14"/>
    </row>
    <row r="261" spans="1:9" ht="35.1" hidden="1" customHeight="1">
      <c r="A261" s="13"/>
      <c r="B261" s="1"/>
      <c r="C261" s="36"/>
      <c r="D261" s="261"/>
      <c r="E261" s="262"/>
      <c r="F261" s="41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5"/>
        <v>0</v>
      </c>
      <c r="I261" s="14"/>
    </row>
    <row r="262" spans="1:9" ht="35.1" hidden="1" customHeight="1">
      <c r="A262" s="13"/>
      <c r="B262" s="1"/>
      <c r="C262" s="36"/>
      <c r="D262" s="261"/>
      <c r="E262" s="262"/>
      <c r="F262" s="41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5"/>
        <v>0</v>
      </c>
      <c r="I262" s="14"/>
    </row>
    <row r="263" spans="1:9" ht="35.1" hidden="1" customHeight="1">
      <c r="A263" s="13"/>
      <c r="B263" s="1"/>
      <c r="C263" s="36"/>
      <c r="D263" s="261"/>
      <c r="E263" s="262"/>
      <c r="F263" s="41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5"/>
        <v>0</v>
      </c>
      <c r="I263" s="14"/>
    </row>
    <row r="264" spans="1:9" ht="35.1" hidden="1" customHeight="1">
      <c r="A264" s="13"/>
      <c r="B264" s="1"/>
      <c r="C264" s="36"/>
      <c r="D264" s="261"/>
      <c r="E264" s="262"/>
      <c r="F264" s="41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5"/>
        <v>0</v>
      </c>
      <c r="I264" s="14"/>
    </row>
    <row r="265" spans="1:9" ht="35.1" hidden="1" customHeight="1">
      <c r="A265" s="13"/>
      <c r="B265" s="1"/>
      <c r="C265" s="36"/>
      <c r="D265" s="261"/>
      <c r="E265" s="262"/>
      <c r="F265" s="41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5"/>
        <v>0</v>
      </c>
      <c r="I265" s="14"/>
    </row>
    <row r="266" spans="1:9" ht="35.1" hidden="1" customHeight="1">
      <c r="A266" s="13"/>
      <c r="B266" s="1"/>
      <c r="C266" s="36"/>
      <c r="D266" s="261"/>
      <c r="E266" s="262"/>
      <c r="F266" s="41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5"/>
        <v>0</v>
      </c>
      <c r="I266" s="14"/>
    </row>
    <row r="267" spans="1:9" ht="35.1" hidden="1" customHeight="1">
      <c r="A267" s="13"/>
      <c r="B267" s="1"/>
      <c r="C267" s="36"/>
      <c r="D267" s="261"/>
      <c r="E267" s="262"/>
      <c r="F267" s="41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5"/>
        <v>0</v>
      </c>
      <c r="I267" s="14"/>
    </row>
    <row r="268" spans="1:9" ht="35.1" hidden="1" customHeight="1">
      <c r="A268" s="13"/>
      <c r="B268" s="1"/>
      <c r="C268" s="36"/>
      <c r="D268" s="261"/>
      <c r="E268" s="262"/>
      <c r="F268" s="41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5"/>
        <v>0</v>
      </c>
      <c r="I268" s="14"/>
    </row>
    <row r="269" spans="1:9" ht="35.1" hidden="1" customHeight="1">
      <c r="A269" s="13"/>
      <c r="B269" s="1"/>
      <c r="C269" s="36"/>
      <c r="D269" s="261"/>
      <c r="E269" s="262"/>
      <c r="F269" s="41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5"/>
        <v>0</v>
      </c>
      <c r="I269" s="14"/>
    </row>
    <row r="270" spans="1:9" ht="35.1" hidden="1" customHeight="1">
      <c r="A270" s="13"/>
      <c r="B270" s="1"/>
      <c r="C270" s="36"/>
      <c r="D270" s="261"/>
      <c r="E270" s="262"/>
      <c r="F270" s="41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5"/>
        <v>0</v>
      </c>
      <c r="I270" s="14"/>
    </row>
    <row r="271" spans="1:9" ht="35.1" hidden="1" customHeight="1">
      <c r="A271" s="13"/>
      <c r="B271" s="1"/>
      <c r="C271" s="36"/>
      <c r="D271" s="261"/>
      <c r="E271" s="262"/>
      <c r="F271" s="41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5"/>
        <v>0</v>
      </c>
      <c r="I271" s="14"/>
    </row>
    <row r="272" spans="1:9" ht="35.1" hidden="1" customHeight="1">
      <c r="A272" s="13"/>
      <c r="B272" s="1"/>
      <c r="C272" s="36"/>
      <c r="D272" s="261"/>
      <c r="E272" s="262"/>
      <c r="F272" s="41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5"/>
        <v>0</v>
      </c>
      <c r="I272" s="14"/>
    </row>
    <row r="273" spans="1:9" ht="35.1" hidden="1" customHeight="1">
      <c r="A273" s="13"/>
      <c r="B273" s="1"/>
      <c r="C273" s="36"/>
      <c r="D273" s="261"/>
      <c r="E273" s="262"/>
      <c r="F273" s="41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5"/>
        <v>0</v>
      </c>
      <c r="I273" s="14"/>
    </row>
    <row r="274" spans="1:9" ht="35.1" hidden="1" customHeight="1">
      <c r="A274" s="13"/>
      <c r="B274" s="1"/>
      <c r="C274" s="36"/>
      <c r="D274" s="261"/>
      <c r="E274" s="262"/>
      <c r="F274" s="41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5"/>
        <v>0</v>
      </c>
      <c r="I274" s="14"/>
    </row>
    <row r="275" spans="1:9" ht="35.1" hidden="1" customHeight="1">
      <c r="A275" s="13"/>
      <c r="B275" s="1"/>
      <c r="C275" s="36"/>
      <c r="D275" s="261"/>
      <c r="E275" s="262"/>
      <c r="F275" s="41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5"/>
        <v>0</v>
      </c>
      <c r="I275" s="14"/>
    </row>
    <row r="276" spans="1:9" ht="35.1" hidden="1" customHeight="1">
      <c r="A276" s="13"/>
      <c r="B276" s="1"/>
      <c r="C276" s="36"/>
      <c r="D276" s="261"/>
      <c r="E276" s="262"/>
      <c r="F276" s="41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5"/>
        <v>0</v>
      </c>
      <c r="I276" s="14"/>
    </row>
    <row r="277" spans="1:9" ht="35.1" hidden="1" customHeight="1">
      <c r="A277" s="13"/>
      <c r="B277" s="1"/>
      <c r="C277" s="36"/>
      <c r="D277" s="261"/>
      <c r="E277" s="262"/>
      <c r="F277" s="41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5"/>
        <v>0</v>
      </c>
      <c r="I277" s="14"/>
    </row>
    <row r="278" spans="1:9" ht="35.1" hidden="1" customHeight="1">
      <c r="A278" s="13"/>
      <c r="B278" s="1"/>
      <c r="C278" s="36"/>
      <c r="D278" s="261"/>
      <c r="E278" s="262"/>
      <c r="F278" s="41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5"/>
        <v>0</v>
      </c>
      <c r="I278" s="14"/>
    </row>
    <row r="279" spans="1:9" ht="35.1" hidden="1" customHeight="1">
      <c r="A279" s="13"/>
      <c r="B279" s="1"/>
      <c r="C279" s="36"/>
      <c r="D279" s="261"/>
      <c r="E279" s="262"/>
      <c r="F279" s="41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5"/>
        <v>0</v>
      </c>
      <c r="I279" s="14"/>
    </row>
    <row r="280" spans="1:9" ht="35.1" hidden="1" customHeight="1">
      <c r="A280" s="13"/>
      <c r="B280" s="1"/>
      <c r="C280" s="36"/>
      <c r="D280" s="261"/>
      <c r="E280" s="262"/>
      <c r="F280" s="41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5"/>
        <v>0</v>
      </c>
      <c r="I280" s="14"/>
    </row>
    <row r="281" spans="1:9" ht="35.1" hidden="1" customHeight="1">
      <c r="A281" s="13"/>
      <c r="B281" s="1"/>
      <c r="C281" s="36"/>
      <c r="D281" s="261"/>
      <c r="E281" s="262"/>
      <c r="F281" s="41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5"/>
        <v>0</v>
      </c>
      <c r="I281" s="14"/>
    </row>
    <row r="282" spans="1:9" ht="35.1" hidden="1" customHeight="1">
      <c r="A282" s="13"/>
      <c r="B282" s="1"/>
      <c r="C282" s="36"/>
      <c r="D282" s="261"/>
      <c r="E282" s="262"/>
      <c r="F282" s="41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5"/>
        <v>0</v>
      </c>
      <c r="I282" s="14"/>
    </row>
    <row r="283" spans="1:9" ht="35.1" hidden="1" customHeight="1">
      <c r="A283" s="13"/>
      <c r="B283" s="1"/>
      <c r="C283" s="36"/>
      <c r="D283" s="261"/>
      <c r="E283" s="262"/>
      <c r="F283" s="41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5"/>
        <v>0</v>
      </c>
      <c r="I283" s="14"/>
    </row>
    <row r="284" spans="1:9" ht="35.1" hidden="1" customHeight="1">
      <c r="A284" s="13"/>
      <c r="B284" s="1"/>
      <c r="C284" s="36"/>
      <c r="D284" s="261"/>
      <c r="E284" s="262"/>
      <c r="F284" s="41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5"/>
        <v>0</v>
      </c>
      <c r="I284" s="14"/>
    </row>
    <row r="285" spans="1:9" ht="35.1" hidden="1" customHeight="1">
      <c r="A285" s="13"/>
      <c r="B285" s="1"/>
      <c r="C285" s="37"/>
      <c r="D285" s="261"/>
      <c r="E285" s="262"/>
      <c r="F285" s="41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>ROUND(IF(ISNUMBER(B285), G285*B285, 0),5)</f>
        <v>0</v>
      </c>
      <c r="I285" s="14"/>
    </row>
    <row r="286" spans="1:9" ht="35.1" hidden="1" customHeight="1">
      <c r="A286" s="13"/>
      <c r="B286" s="1"/>
      <c r="C286" s="36"/>
      <c r="D286" s="261"/>
      <c r="E286" s="262"/>
      <c r="F286" s="41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 t="shared" ref="H286:H302" si="6">ROUND(IF(ISNUMBER(B286), G286*B286, 0),5)</f>
        <v>0</v>
      </c>
      <c r="I286" s="14"/>
    </row>
    <row r="287" spans="1:9" ht="35.1" hidden="1" customHeight="1">
      <c r="A287" s="13"/>
      <c r="B287" s="1"/>
      <c r="C287" s="36"/>
      <c r="D287" s="261"/>
      <c r="E287" s="262"/>
      <c r="F287" s="41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si="6"/>
        <v>0</v>
      </c>
      <c r="I287" s="14"/>
    </row>
    <row r="288" spans="1:9" ht="35.1" hidden="1" customHeight="1">
      <c r="A288" s="13"/>
      <c r="B288" s="1"/>
      <c r="C288" s="36"/>
      <c r="D288" s="261"/>
      <c r="E288" s="262"/>
      <c r="F288" s="41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6"/>
        <v>0</v>
      </c>
      <c r="I288" s="14"/>
    </row>
    <row r="289" spans="1:9" ht="35.1" hidden="1" customHeight="1">
      <c r="A289" s="13"/>
      <c r="B289" s="1"/>
      <c r="C289" s="36"/>
      <c r="D289" s="261"/>
      <c r="E289" s="262"/>
      <c r="F289" s="41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6"/>
        <v>0</v>
      </c>
      <c r="I289" s="14"/>
    </row>
    <row r="290" spans="1:9" ht="35.1" hidden="1" customHeight="1">
      <c r="A290" s="13"/>
      <c r="B290" s="1"/>
      <c r="C290" s="36"/>
      <c r="D290" s="261"/>
      <c r="E290" s="262"/>
      <c r="F290" s="41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6"/>
        <v>0</v>
      </c>
      <c r="I290" s="14"/>
    </row>
    <row r="291" spans="1:9" ht="35.1" hidden="1" customHeight="1">
      <c r="A291" s="13"/>
      <c r="B291" s="1"/>
      <c r="C291" s="36"/>
      <c r="D291" s="261"/>
      <c r="E291" s="262"/>
      <c r="F291" s="41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6"/>
        <v>0</v>
      </c>
      <c r="I291" s="14"/>
    </row>
    <row r="292" spans="1:9" ht="35.1" hidden="1" customHeight="1">
      <c r="A292" s="13"/>
      <c r="B292" s="1"/>
      <c r="C292" s="36"/>
      <c r="D292" s="261"/>
      <c r="E292" s="262"/>
      <c r="F292" s="41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6"/>
        <v>0</v>
      </c>
      <c r="I292" s="14"/>
    </row>
    <row r="293" spans="1:9" ht="35.1" hidden="1" customHeight="1">
      <c r="A293" s="13"/>
      <c r="B293" s="1"/>
      <c r="C293" s="36"/>
      <c r="D293" s="261"/>
      <c r="E293" s="262"/>
      <c r="F293" s="41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6"/>
        <v>0</v>
      </c>
      <c r="I293" s="14"/>
    </row>
    <row r="294" spans="1:9" ht="35.1" hidden="1" customHeight="1">
      <c r="A294" s="13"/>
      <c r="B294" s="1"/>
      <c r="C294" s="36"/>
      <c r="D294" s="261"/>
      <c r="E294" s="262"/>
      <c r="F294" s="41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6"/>
        <v>0</v>
      </c>
      <c r="I294" s="14"/>
    </row>
    <row r="295" spans="1:9" ht="35.1" hidden="1" customHeight="1">
      <c r="A295" s="13"/>
      <c r="B295" s="1"/>
      <c r="C295" s="36"/>
      <c r="D295" s="261"/>
      <c r="E295" s="262"/>
      <c r="F295" s="41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6"/>
        <v>0</v>
      </c>
      <c r="I295" s="14"/>
    </row>
    <row r="296" spans="1:9" ht="35.1" hidden="1" customHeight="1">
      <c r="A296" s="13"/>
      <c r="B296" s="1"/>
      <c r="C296" s="36"/>
      <c r="D296" s="261"/>
      <c r="E296" s="262"/>
      <c r="F296" s="41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6"/>
        <v>0</v>
      </c>
      <c r="I296" s="14"/>
    </row>
    <row r="297" spans="1:9" ht="35.1" hidden="1" customHeight="1">
      <c r="A297" s="13"/>
      <c r="B297" s="1"/>
      <c r="C297" s="36"/>
      <c r="D297" s="261"/>
      <c r="E297" s="262"/>
      <c r="F297" s="41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6"/>
        <v>0</v>
      </c>
      <c r="I297" s="14"/>
    </row>
    <row r="298" spans="1:9" ht="35.1" hidden="1" customHeight="1">
      <c r="A298" s="13"/>
      <c r="B298" s="1"/>
      <c r="C298" s="36"/>
      <c r="D298" s="261"/>
      <c r="E298" s="262"/>
      <c r="F298" s="41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6"/>
        <v>0</v>
      </c>
      <c r="I298" s="14"/>
    </row>
    <row r="299" spans="1:9" ht="35.1" hidden="1" customHeight="1">
      <c r="A299" s="13"/>
      <c r="B299" s="1"/>
      <c r="C299" s="36"/>
      <c r="D299" s="261"/>
      <c r="E299" s="262"/>
      <c r="F299" s="41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6"/>
        <v>0</v>
      </c>
      <c r="I299" s="14"/>
    </row>
    <row r="300" spans="1:9" ht="35.1" hidden="1" customHeight="1">
      <c r="A300" s="13"/>
      <c r="B300" s="1"/>
      <c r="C300" s="36"/>
      <c r="D300" s="261"/>
      <c r="E300" s="262"/>
      <c r="F300" s="41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6"/>
        <v>0</v>
      </c>
      <c r="I300" s="14"/>
    </row>
    <row r="301" spans="1:9" ht="35.1" hidden="1" customHeight="1">
      <c r="A301" s="13"/>
      <c r="B301" s="1"/>
      <c r="C301" s="37"/>
      <c r="D301" s="261"/>
      <c r="E301" s="262"/>
      <c r="F301" s="41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6"/>
        <v>0</v>
      </c>
      <c r="I301" s="14"/>
    </row>
    <row r="302" spans="1:9" ht="35.1" hidden="1" customHeight="1">
      <c r="A302" s="13"/>
      <c r="B302" s="1"/>
      <c r="C302" s="37"/>
      <c r="D302" s="261"/>
      <c r="E302" s="262"/>
      <c r="F302" s="41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6"/>
        <v>0</v>
      </c>
      <c r="I302" s="14"/>
    </row>
    <row r="303" spans="1:9" ht="35.1" hidden="1" customHeight="1">
      <c r="A303" s="13"/>
      <c r="B303" s="1"/>
      <c r="C303" s="36"/>
      <c r="D303" s="261"/>
      <c r="E303" s="262"/>
      <c r="F303" s="41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>ROUND(IF(ISNUMBER(B303), G303*B303, 0),5)</f>
        <v>0</v>
      </c>
      <c r="I303" s="14"/>
    </row>
    <row r="304" spans="1:9" ht="35.1" hidden="1" customHeight="1">
      <c r="A304" s="13"/>
      <c r="B304" s="1"/>
      <c r="C304" s="36"/>
      <c r="D304" s="261"/>
      <c r="E304" s="262"/>
      <c r="F304" s="41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 t="shared" ref="H304:H341" si="7">ROUND(IF(ISNUMBER(B304), G304*B304, 0),5)</f>
        <v>0</v>
      </c>
      <c r="I304" s="14"/>
    </row>
    <row r="305" spans="1:9" ht="35.1" hidden="1" customHeight="1">
      <c r="A305" s="13"/>
      <c r="B305" s="1"/>
      <c r="C305" s="36"/>
      <c r="D305" s="261"/>
      <c r="E305" s="262"/>
      <c r="F305" s="41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si="7"/>
        <v>0</v>
      </c>
      <c r="I305" s="14"/>
    </row>
    <row r="306" spans="1:9" ht="35.1" hidden="1" customHeight="1">
      <c r="A306" s="13"/>
      <c r="B306" s="1"/>
      <c r="C306" s="36"/>
      <c r="D306" s="261"/>
      <c r="E306" s="262"/>
      <c r="F306" s="41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7"/>
        <v>0</v>
      </c>
      <c r="I306" s="14"/>
    </row>
    <row r="307" spans="1:9" ht="35.1" hidden="1" customHeight="1">
      <c r="A307" s="13"/>
      <c r="B307" s="1"/>
      <c r="C307" s="36"/>
      <c r="D307" s="261"/>
      <c r="E307" s="262"/>
      <c r="F307" s="41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7"/>
        <v>0</v>
      </c>
      <c r="I307" s="14"/>
    </row>
    <row r="308" spans="1:9" ht="35.1" hidden="1" customHeight="1">
      <c r="A308" s="13"/>
      <c r="B308" s="1"/>
      <c r="C308" s="36"/>
      <c r="D308" s="261"/>
      <c r="E308" s="262"/>
      <c r="F308" s="41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7"/>
        <v>0</v>
      </c>
      <c r="I308" s="14"/>
    </row>
    <row r="309" spans="1:9" ht="35.1" hidden="1" customHeight="1">
      <c r="A309" s="13"/>
      <c r="B309" s="1"/>
      <c r="C309" s="36"/>
      <c r="D309" s="261"/>
      <c r="E309" s="262"/>
      <c r="F309" s="41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7"/>
        <v>0</v>
      </c>
      <c r="I309" s="14"/>
    </row>
    <row r="310" spans="1:9" ht="35.1" hidden="1" customHeight="1">
      <c r="A310" s="13"/>
      <c r="B310" s="1"/>
      <c r="C310" s="36"/>
      <c r="D310" s="261"/>
      <c r="E310" s="262"/>
      <c r="F310" s="41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7"/>
        <v>0</v>
      </c>
      <c r="I310" s="14"/>
    </row>
    <row r="311" spans="1:9" ht="35.1" hidden="1" customHeight="1">
      <c r="A311" s="13"/>
      <c r="B311" s="1"/>
      <c r="C311" s="36"/>
      <c r="D311" s="261"/>
      <c r="E311" s="262"/>
      <c r="F311" s="41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7"/>
        <v>0</v>
      </c>
      <c r="I311" s="14"/>
    </row>
    <row r="312" spans="1:9" ht="35.1" hidden="1" customHeight="1">
      <c r="A312" s="13"/>
      <c r="B312" s="1"/>
      <c r="C312" s="36"/>
      <c r="D312" s="261"/>
      <c r="E312" s="262"/>
      <c r="F312" s="41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7"/>
        <v>0</v>
      </c>
      <c r="I312" s="14"/>
    </row>
    <row r="313" spans="1:9" ht="35.1" hidden="1" customHeight="1">
      <c r="A313" s="13"/>
      <c r="B313" s="1"/>
      <c r="C313" s="36"/>
      <c r="D313" s="261"/>
      <c r="E313" s="262"/>
      <c r="F313" s="41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7"/>
        <v>0</v>
      </c>
      <c r="I313" s="14"/>
    </row>
    <row r="314" spans="1:9" ht="35.1" hidden="1" customHeight="1">
      <c r="A314" s="13"/>
      <c r="B314" s="1"/>
      <c r="C314" s="37"/>
      <c r="D314" s="261"/>
      <c r="E314" s="262"/>
      <c r="F314" s="41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7"/>
        <v>0</v>
      </c>
      <c r="I314" s="14"/>
    </row>
    <row r="315" spans="1:9" ht="35.1" hidden="1" customHeight="1">
      <c r="A315" s="13"/>
      <c r="B315" s="1"/>
      <c r="C315" s="36"/>
      <c r="D315" s="261"/>
      <c r="E315" s="262"/>
      <c r="F315" s="41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7"/>
        <v>0</v>
      </c>
      <c r="I315" s="14"/>
    </row>
    <row r="316" spans="1:9" ht="35.1" hidden="1" customHeight="1">
      <c r="A316" s="13"/>
      <c r="B316" s="1"/>
      <c r="C316" s="36"/>
      <c r="D316" s="261"/>
      <c r="E316" s="262"/>
      <c r="F316" s="41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7"/>
        <v>0</v>
      </c>
      <c r="I316" s="14"/>
    </row>
    <row r="317" spans="1:9" ht="35.1" hidden="1" customHeight="1">
      <c r="A317" s="13"/>
      <c r="B317" s="1"/>
      <c r="C317" s="36"/>
      <c r="D317" s="261"/>
      <c r="E317" s="262"/>
      <c r="F317" s="41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7"/>
        <v>0</v>
      </c>
      <c r="I317" s="14"/>
    </row>
    <row r="318" spans="1:9" ht="35.1" hidden="1" customHeight="1">
      <c r="A318" s="13"/>
      <c r="B318" s="1"/>
      <c r="C318" s="36"/>
      <c r="D318" s="261"/>
      <c r="E318" s="262"/>
      <c r="F318" s="41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7"/>
        <v>0</v>
      </c>
      <c r="I318" s="14"/>
    </row>
    <row r="319" spans="1:9" ht="35.1" hidden="1" customHeight="1">
      <c r="A319" s="13"/>
      <c r="B319" s="1"/>
      <c r="C319" s="36"/>
      <c r="D319" s="261"/>
      <c r="E319" s="262"/>
      <c r="F319" s="41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7"/>
        <v>0</v>
      </c>
      <c r="I319" s="14"/>
    </row>
    <row r="320" spans="1:9" ht="35.1" hidden="1" customHeight="1">
      <c r="A320" s="13"/>
      <c r="B320" s="1"/>
      <c r="C320" s="36"/>
      <c r="D320" s="261"/>
      <c r="E320" s="262"/>
      <c r="F320" s="41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7"/>
        <v>0</v>
      </c>
      <c r="I320" s="14"/>
    </row>
    <row r="321" spans="1:9" ht="35.1" hidden="1" customHeight="1">
      <c r="A321" s="13"/>
      <c r="B321" s="1"/>
      <c r="C321" s="36"/>
      <c r="D321" s="261"/>
      <c r="E321" s="262"/>
      <c r="F321" s="41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7"/>
        <v>0</v>
      </c>
      <c r="I321" s="14"/>
    </row>
    <row r="322" spans="1:9" ht="35.1" hidden="1" customHeight="1">
      <c r="A322" s="13"/>
      <c r="B322" s="1"/>
      <c r="C322" s="36"/>
      <c r="D322" s="261"/>
      <c r="E322" s="262"/>
      <c r="F322" s="41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7"/>
        <v>0</v>
      </c>
      <c r="I322" s="14"/>
    </row>
    <row r="323" spans="1:9" ht="35.1" hidden="1" customHeight="1">
      <c r="A323" s="13"/>
      <c r="B323" s="1"/>
      <c r="C323" s="36"/>
      <c r="D323" s="261"/>
      <c r="E323" s="262"/>
      <c r="F323" s="41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7"/>
        <v>0</v>
      </c>
      <c r="I323" s="14"/>
    </row>
    <row r="324" spans="1:9" ht="35.1" hidden="1" customHeight="1">
      <c r="A324" s="13"/>
      <c r="B324" s="1"/>
      <c r="C324" s="36"/>
      <c r="D324" s="261"/>
      <c r="E324" s="262"/>
      <c r="F324" s="41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7"/>
        <v>0</v>
      </c>
      <c r="I324" s="14"/>
    </row>
    <row r="325" spans="1:9" ht="35.1" hidden="1" customHeight="1">
      <c r="A325" s="13"/>
      <c r="B325" s="1"/>
      <c r="C325" s="36"/>
      <c r="D325" s="261"/>
      <c r="E325" s="262"/>
      <c r="F325" s="41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7"/>
        <v>0</v>
      </c>
      <c r="I325" s="14"/>
    </row>
    <row r="326" spans="1:9" ht="35.1" hidden="1" customHeight="1">
      <c r="A326" s="13"/>
      <c r="B326" s="1"/>
      <c r="C326" s="36"/>
      <c r="D326" s="261"/>
      <c r="E326" s="262"/>
      <c r="F326" s="41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7"/>
        <v>0</v>
      </c>
      <c r="I326" s="14"/>
    </row>
    <row r="327" spans="1:9" ht="35.1" hidden="1" customHeight="1">
      <c r="A327" s="13"/>
      <c r="B327" s="1"/>
      <c r="C327" s="36"/>
      <c r="D327" s="261"/>
      <c r="E327" s="262"/>
      <c r="F327" s="41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7"/>
        <v>0</v>
      </c>
      <c r="I327" s="14"/>
    </row>
    <row r="328" spans="1:9" ht="35.1" hidden="1" customHeight="1">
      <c r="A328" s="13"/>
      <c r="B328" s="1"/>
      <c r="C328" s="36"/>
      <c r="D328" s="261"/>
      <c r="E328" s="262"/>
      <c r="F328" s="41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7"/>
        <v>0</v>
      </c>
      <c r="I328" s="14"/>
    </row>
    <row r="329" spans="1:9" ht="35.1" hidden="1" customHeight="1">
      <c r="A329" s="13"/>
      <c r="B329" s="1"/>
      <c r="C329" s="36"/>
      <c r="D329" s="261"/>
      <c r="E329" s="262"/>
      <c r="F329" s="41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7"/>
        <v>0</v>
      </c>
      <c r="I329" s="14"/>
    </row>
    <row r="330" spans="1:9" ht="35.1" hidden="1" customHeight="1">
      <c r="A330" s="13"/>
      <c r="B330" s="1"/>
      <c r="C330" s="36"/>
      <c r="D330" s="261"/>
      <c r="E330" s="262"/>
      <c r="F330" s="41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7"/>
        <v>0</v>
      </c>
      <c r="I330" s="14"/>
    </row>
    <row r="331" spans="1:9" ht="35.1" hidden="1" customHeight="1">
      <c r="A331" s="13"/>
      <c r="B331" s="1"/>
      <c r="C331" s="36"/>
      <c r="D331" s="261"/>
      <c r="E331" s="262"/>
      <c r="F331" s="41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7"/>
        <v>0</v>
      </c>
      <c r="I331" s="14"/>
    </row>
    <row r="332" spans="1:9" ht="35.1" hidden="1" customHeight="1">
      <c r="A332" s="13"/>
      <c r="B332" s="1"/>
      <c r="C332" s="36"/>
      <c r="D332" s="261"/>
      <c r="E332" s="262"/>
      <c r="F332" s="41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7"/>
        <v>0</v>
      </c>
      <c r="I332" s="14"/>
    </row>
    <row r="333" spans="1:9" ht="35.1" hidden="1" customHeight="1">
      <c r="A333" s="13"/>
      <c r="B333" s="1"/>
      <c r="C333" s="36"/>
      <c r="D333" s="261"/>
      <c r="E333" s="262"/>
      <c r="F333" s="41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7"/>
        <v>0</v>
      </c>
      <c r="I333" s="14"/>
    </row>
    <row r="334" spans="1:9" ht="35.1" hidden="1" customHeight="1">
      <c r="A334" s="13"/>
      <c r="B334" s="1"/>
      <c r="C334" s="36"/>
      <c r="D334" s="261"/>
      <c r="E334" s="262"/>
      <c r="F334" s="41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7"/>
        <v>0</v>
      </c>
      <c r="I334" s="14"/>
    </row>
    <row r="335" spans="1:9" ht="35.1" hidden="1" customHeight="1">
      <c r="A335" s="13"/>
      <c r="B335" s="1"/>
      <c r="C335" s="36"/>
      <c r="D335" s="261"/>
      <c r="E335" s="262"/>
      <c r="F335" s="41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7"/>
        <v>0</v>
      </c>
      <c r="I335" s="14"/>
    </row>
    <row r="336" spans="1:9" ht="35.1" hidden="1" customHeight="1">
      <c r="A336" s="13"/>
      <c r="B336" s="1"/>
      <c r="C336" s="36"/>
      <c r="D336" s="261"/>
      <c r="E336" s="262"/>
      <c r="F336" s="41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7"/>
        <v>0</v>
      </c>
      <c r="I336" s="14"/>
    </row>
    <row r="337" spans="1:9" ht="35.1" hidden="1" customHeight="1">
      <c r="A337" s="13"/>
      <c r="B337" s="1"/>
      <c r="C337" s="36"/>
      <c r="D337" s="261"/>
      <c r="E337" s="262"/>
      <c r="F337" s="41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7"/>
        <v>0</v>
      </c>
      <c r="I337" s="14"/>
    </row>
    <row r="338" spans="1:9" ht="35.1" hidden="1" customHeight="1">
      <c r="A338" s="13"/>
      <c r="B338" s="1"/>
      <c r="C338" s="36"/>
      <c r="D338" s="261"/>
      <c r="E338" s="262"/>
      <c r="F338" s="41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7"/>
        <v>0</v>
      </c>
      <c r="I338" s="14"/>
    </row>
    <row r="339" spans="1:9" ht="35.1" hidden="1" customHeight="1">
      <c r="A339" s="13"/>
      <c r="B339" s="1"/>
      <c r="C339" s="36"/>
      <c r="D339" s="261"/>
      <c r="E339" s="262"/>
      <c r="F339" s="41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7"/>
        <v>0</v>
      </c>
      <c r="I339" s="14"/>
    </row>
    <row r="340" spans="1:9" ht="35.1" hidden="1" customHeight="1">
      <c r="A340" s="13"/>
      <c r="B340" s="1"/>
      <c r="C340" s="36"/>
      <c r="D340" s="261"/>
      <c r="E340" s="262"/>
      <c r="F340" s="41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7"/>
        <v>0</v>
      </c>
      <c r="I340" s="14"/>
    </row>
    <row r="341" spans="1:9" ht="35.1" hidden="1" customHeight="1">
      <c r="A341" s="13"/>
      <c r="B341" s="1"/>
      <c r="C341" s="36"/>
      <c r="D341" s="261"/>
      <c r="E341" s="262"/>
      <c r="F341" s="41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7"/>
        <v>0</v>
      </c>
      <c r="I341" s="14"/>
    </row>
    <row r="342" spans="1:9" ht="35.1" hidden="1" customHeight="1">
      <c r="A342" s="13"/>
      <c r="B342" s="1"/>
      <c r="C342" s="37"/>
      <c r="D342" s="261"/>
      <c r="E342" s="262"/>
      <c r="F342" s="41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>ROUND(IF(ISNUMBER(B342), G342*B342, 0),5)</f>
        <v>0</v>
      </c>
      <c r="I342" s="14"/>
    </row>
    <row r="343" spans="1:9" ht="35.1" hidden="1" customHeight="1">
      <c r="A343" s="13"/>
      <c r="B343" s="1"/>
      <c r="C343" s="36"/>
      <c r="D343" s="261"/>
      <c r="E343" s="262"/>
      <c r="F343" s="41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 t="shared" ref="H343:H393" si="8">ROUND(IF(ISNUMBER(B343), G343*B343, 0),5)</f>
        <v>0</v>
      </c>
      <c r="I343" s="14"/>
    </row>
    <row r="344" spans="1:9" ht="35.1" hidden="1" customHeight="1">
      <c r="A344" s="13"/>
      <c r="B344" s="1"/>
      <c r="C344" s="36"/>
      <c r="D344" s="261"/>
      <c r="E344" s="262"/>
      <c r="F344" s="41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si="8"/>
        <v>0</v>
      </c>
      <c r="I344" s="14"/>
    </row>
    <row r="345" spans="1:9" ht="35.1" hidden="1" customHeight="1">
      <c r="A345" s="13"/>
      <c r="B345" s="1"/>
      <c r="C345" s="36"/>
      <c r="D345" s="261"/>
      <c r="E345" s="262"/>
      <c r="F345" s="41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35.1" hidden="1" customHeight="1">
      <c r="A346" s="13"/>
      <c r="B346" s="1"/>
      <c r="C346" s="36"/>
      <c r="D346" s="261"/>
      <c r="E346" s="262"/>
      <c r="F346" s="41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35.1" hidden="1" customHeight="1">
      <c r="A347" s="13"/>
      <c r="B347" s="1"/>
      <c r="C347" s="36"/>
      <c r="D347" s="261"/>
      <c r="E347" s="262"/>
      <c r="F347" s="41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35.1" hidden="1" customHeight="1">
      <c r="A348" s="13"/>
      <c r="B348" s="1"/>
      <c r="C348" s="36"/>
      <c r="D348" s="261"/>
      <c r="E348" s="262"/>
      <c r="F348" s="41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35.1" hidden="1" customHeight="1">
      <c r="A349" s="13"/>
      <c r="B349" s="1"/>
      <c r="C349" s="36"/>
      <c r="D349" s="261"/>
      <c r="E349" s="262"/>
      <c r="F349" s="41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8"/>
        <v>0</v>
      </c>
      <c r="I349" s="14"/>
    </row>
    <row r="350" spans="1:9" ht="35.1" hidden="1" customHeight="1">
      <c r="A350" s="13"/>
      <c r="B350" s="1"/>
      <c r="C350" s="36"/>
      <c r="D350" s="261"/>
      <c r="E350" s="262"/>
      <c r="F350" s="41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8"/>
        <v>0</v>
      </c>
      <c r="I350" s="14"/>
    </row>
    <row r="351" spans="1:9" ht="35.1" hidden="1" customHeight="1">
      <c r="A351" s="13"/>
      <c r="B351" s="1"/>
      <c r="C351" s="36"/>
      <c r="D351" s="261"/>
      <c r="E351" s="262"/>
      <c r="F351" s="41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8"/>
        <v>0</v>
      </c>
      <c r="I351" s="14"/>
    </row>
    <row r="352" spans="1:9" ht="35.1" hidden="1" customHeight="1">
      <c r="A352" s="13"/>
      <c r="B352" s="1"/>
      <c r="C352" s="36"/>
      <c r="D352" s="261"/>
      <c r="E352" s="262"/>
      <c r="F352" s="41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8"/>
        <v>0</v>
      </c>
      <c r="I352" s="14"/>
    </row>
    <row r="353" spans="1:9" ht="35.1" hidden="1" customHeight="1">
      <c r="A353" s="13"/>
      <c r="B353" s="1"/>
      <c r="C353" s="36"/>
      <c r="D353" s="261"/>
      <c r="E353" s="262"/>
      <c r="F353" s="41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8"/>
        <v>0</v>
      </c>
      <c r="I353" s="14"/>
    </row>
    <row r="354" spans="1:9" ht="35.1" hidden="1" customHeight="1">
      <c r="A354" s="13"/>
      <c r="B354" s="1"/>
      <c r="C354" s="36"/>
      <c r="D354" s="261"/>
      <c r="E354" s="262"/>
      <c r="F354" s="41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8"/>
        <v>0</v>
      </c>
      <c r="I354" s="14"/>
    </row>
    <row r="355" spans="1:9" ht="35.1" hidden="1" customHeight="1">
      <c r="A355" s="13"/>
      <c r="B355" s="1"/>
      <c r="C355" s="36"/>
      <c r="D355" s="261"/>
      <c r="E355" s="262"/>
      <c r="F355" s="41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8"/>
        <v>0</v>
      </c>
      <c r="I355" s="14"/>
    </row>
    <row r="356" spans="1:9" ht="35.1" hidden="1" customHeight="1">
      <c r="A356" s="13"/>
      <c r="B356" s="1"/>
      <c r="C356" s="36"/>
      <c r="D356" s="261"/>
      <c r="E356" s="262"/>
      <c r="F356" s="41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8"/>
        <v>0</v>
      </c>
      <c r="I356" s="14"/>
    </row>
    <row r="357" spans="1:9" ht="35.1" hidden="1" customHeight="1">
      <c r="A357" s="13"/>
      <c r="B357" s="1"/>
      <c r="C357" s="36"/>
      <c r="D357" s="261"/>
      <c r="E357" s="262"/>
      <c r="F357" s="41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8"/>
        <v>0</v>
      </c>
      <c r="I357" s="14"/>
    </row>
    <row r="358" spans="1:9" ht="35.1" hidden="1" customHeight="1">
      <c r="A358" s="13"/>
      <c r="B358" s="1"/>
      <c r="C358" s="36"/>
      <c r="D358" s="261"/>
      <c r="E358" s="262"/>
      <c r="F358" s="41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8"/>
        <v>0</v>
      </c>
      <c r="I358" s="14"/>
    </row>
    <row r="359" spans="1:9" ht="35.1" hidden="1" customHeight="1">
      <c r="A359" s="13"/>
      <c r="B359" s="1"/>
      <c r="C359" s="36"/>
      <c r="D359" s="261"/>
      <c r="E359" s="262"/>
      <c r="F359" s="41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8"/>
        <v>0</v>
      </c>
      <c r="I359" s="14"/>
    </row>
    <row r="360" spans="1:9" ht="35.1" hidden="1" customHeight="1">
      <c r="A360" s="13"/>
      <c r="B360" s="1"/>
      <c r="C360" s="36"/>
      <c r="D360" s="261"/>
      <c r="E360" s="262"/>
      <c r="F360" s="41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8"/>
        <v>0</v>
      </c>
      <c r="I360" s="14"/>
    </row>
    <row r="361" spans="1:9" ht="35.1" hidden="1" customHeight="1">
      <c r="A361" s="13"/>
      <c r="B361" s="1"/>
      <c r="C361" s="36"/>
      <c r="D361" s="261"/>
      <c r="E361" s="262"/>
      <c r="F361" s="41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8"/>
        <v>0</v>
      </c>
      <c r="I361" s="14"/>
    </row>
    <row r="362" spans="1:9" ht="35.1" hidden="1" customHeight="1">
      <c r="A362" s="13"/>
      <c r="B362" s="1"/>
      <c r="C362" s="36"/>
      <c r="D362" s="261"/>
      <c r="E362" s="262"/>
      <c r="F362" s="41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8"/>
        <v>0</v>
      </c>
      <c r="I362" s="14"/>
    </row>
    <row r="363" spans="1:9" ht="35.1" hidden="1" customHeight="1">
      <c r="A363" s="13"/>
      <c r="B363" s="1"/>
      <c r="C363" s="36"/>
      <c r="D363" s="261"/>
      <c r="E363" s="262"/>
      <c r="F363" s="41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8"/>
        <v>0</v>
      </c>
      <c r="I363" s="14"/>
    </row>
    <row r="364" spans="1:9" ht="35.1" hidden="1" customHeight="1">
      <c r="A364" s="13"/>
      <c r="B364" s="1"/>
      <c r="C364" s="36"/>
      <c r="D364" s="261"/>
      <c r="E364" s="262"/>
      <c r="F364" s="41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8"/>
        <v>0</v>
      </c>
      <c r="I364" s="14"/>
    </row>
    <row r="365" spans="1:9" ht="35.1" hidden="1" customHeight="1">
      <c r="A365" s="13"/>
      <c r="B365" s="1"/>
      <c r="C365" s="36"/>
      <c r="D365" s="261"/>
      <c r="E365" s="262"/>
      <c r="F365" s="41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8"/>
        <v>0</v>
      </c>
      <c r="I365" s="14"/>
    </row>
    <row r="366" spans="1:9" ht="35.1" hidden="1" customHeight="1">
      <c r="A366" s="13"/>
      <c r="B366" s="1"/>
      <c r="C366" s="37"/>
      <c r="D366" s="261"/>
      <c r="E366" s="262"/>
      <c r="F366" s="41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8"/>
        <v>0</v>
      </c>
      <c r="I366" s="14"/>
    </row>
    <row r="367" spans="1:9" ht="35.1" hidden="1" customHeight="1">
      <c r="A367" s="13"/>
      <c r="B367" s="1"/>
      <c r="C367" s="36"/>
      <c r="D367" s="261"/>
      <c r="E367" s="262"/>
      <c r="F367" s="41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8"/>
        <v>0</v>
      </c>
      <c r="I367" s="14"/>
    </row>
    <row r="368" spans="1:9" ht="35.1" hidden="1" customHeight="1">
      <c r="A368" s="13"/>
      <c r="B368" s="1"/>
      <c r="C368" s="36"/>
      <c r="D368" s="261"/>
      <c r="E368" s="262"/>
      <c r="F368" s="41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8"/>
        <v>0</v>
      </c>
      <c r="I368" s="14"/>
    </row>
    <row r="369" spans="1:9" ht="35.1" hidden="1" customHeight="1">
      <c r="A369" s="13"/>
      <c r="B369" s="1"/>
      <c r="C369" s="36"/>
      <c r="D369" s="261"/>
      <c r="E369" s="262"/>
      <c r="F369" s="41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8"/>
        <v>0</v>
      </c>
      <c r="I369" s="14"/>
    </row>
    <row r="370" spans="1:9" ht="35.1" hidden="1" customHeight="1">
      <c r="A370" s="13"/>
      <c r="B370" s="1"/>
      <c r="C370" s="36"/>
      <c r="D370" s="261"/>
      <c r="E370" s="262"/>
      <c r="F370" s="41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8"/>
        <v>0</v>
      </c>
      <c r="I370" s="14"/>
    </row>
    <row r="371" spans="1:9" ht="35.1" hidden="1" customHeight="1">
      <c r="A371" s="13"/>
      <c r="B371" s="1"/>
      <c r="C371" s="36"/>
      <c r="D371" s="261"/>
      <c r="E371" s="262"/>
      <c r="F371" s="41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8"/>
        <v>0</v>
      </c>
      <c r="I371" s="14"/>
    </row>
    <row r="372" spans="1:9" ht="35.1" hidden="1" customHeight="1">
      <c r="A372" s="13"/>
      <c r="B372" s="1"/>
      <c r="C372" s="36"/>
      <c r="D372" s="261"/>
      <c r="E372" s="262"/>
      <c r="F372" s="41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8"/>
        <v>0</v>
      </c>
      <c r="I372" s="14"/>
    </row>
    <row r="373" spans="1:9" ht="35.1" hidden="1" customHeight="1">
      <c r="A373" s="13"/>
      <c r="B373" s="1"/>
      <c r="C373" s="36"/>
      <c r="D373" s="261"/>
      <c r="E373" s="262"/>
      <c r="F373" s="41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8"/>
        <v>0</v>
      </c>
      <c r="I373" s="14"/>
    </row>
    <row r="374" spans="1:9" ht="35.1" hidden="1" customHeight="1">
      <c r="A374" s="13"/>
      <c r="B374" s="1"/>
      <c r="C374" s="36"/>
      <c r="D374" s="261"/>
      <c r="E374" s="262"/>
      <c r="F374" s="41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8"/>
        <v>0</v>
      </c>
      <c r="I374" s="14"/>
    </row>
    <row r="375" spans="1:9" ht="35.1" hidden="1" customHeight="1">
      <c r="A375" s="13"/>
      <c r="B375" s="1"/>
      <c r="C375" s="36"/>
      <c r="D375" s="261"/>
      <c r="E375" s="262"/>
      <c r="F375" s="41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8"/>
        <v>0</v>
      </c>
      <c r="I375" s="14"/>
    </row>
    <row r="376" spans="1:9" ht="35.1" hidden="1" customHeight="1">
      <c r="A376" s="13"/>
      <c r="B376" s="1"/>
      <c r="C376" s="36"/>
      <c r="D376" s="261"/>
      <c r="E376" s="262"/>
      <c r="F376" s="41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8"/>
        <v>0</v>
      </c>
      <c r="I376" s="14"/>
    </row>
    <row r="377" spans="1:9" ht="35.1" hidden="1" customHeight="1">
      <c r="A377" s="13"/>
      <c r="B377" s="1"/>
      <c r="C377" s="36"/>
      <c r="D377" s="261"/>
      <c r="E377" s="262"/>
      <c r="F377" s="41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8"/>
        <v>0</v>
      </c>
      <c r="I377" s="14"/>
    </row>
    <row r="378" spans="1:9" ht="35.1" hidden="1" customHeight="1">
      <c r="A378" s="13"/>
      <c r="B378" s="1"/>
      <c r="C378" s="36"/>
      <c r="D378" s="261"/>
      <c r="E378" s="262"/>
      <c r="F378" s="41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8"/>
        <v>0</v>
      </c>
      <c r="I378" s="14"/>
    </row>
    <row r="379" spans="1:9" ht="35.1" hidden="1" customHeight="1">
      <c r="A379" s="13"/>
      <c r="B379" s="1"/>
      <c r="C379" s="36"/>
      <c r="D379" s="261"/>
      <c r="E379" s="262"/>
      <c r="F379" s="41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8"/>
        <v>0</v>
      </c>
      <c r="I379" s="14"/>
    </row>
    <row r="380" spans="1:9" ht="35.1" hidden="1" customHeight="1">
      <c r="A380" s="13"/>
      <c r="B380" s="1"/>
      <c r="C380" s="36"/>
      <c r="D380" s="261"/>
      <c r="E380" s="262"/>
      <c r="F380" s="41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8"/>
        <v>0</v>
      </c>
      <c r="I380" s="14"/>
    </row>
    <row r="381" spans="1:9" ht="35.1" hidden="1" customHeight="1">
      <c r="A381" s="13"/>
      <c r="B381" s="1"/>
      <c r="C381" s="36"/>
      <c r="D381" s="261"/>
      <c r="E381" s="262"/>
      <c r="F381" s="41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8"/>
        <v>0</v>
      </c>
      <c r="I381" s="14"/>
    </row>
    <row r="382" spans="1:9" ht="35.1" hidden="1" customHeight="1">
      <c r="A382" s="13"/>
      <c r="B382" s="1"/>
      <c r="C382" s="36"/>
      <c r="D382" s="261"/>
      <c r="E382" s="262"/>
      <c r="F382" s="41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8"/>
        <v>0</v>
      </c>
      <c r="I382" s="14"/>
    </row>
    <row r="383" spans="1:9" ht="35.1" hidden="1" customHeight="1">
      <c r="A383" s="13"/>
      <c r="B383" s="1"/>
      <c r="C383" s="36"/>
      <c r="D383" s="261"/>
      <c r="E383" s="262"/>
      <c r="F383" s="41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8"/>
        <v>0</v>
      </c>
      <c r="I383" s="14"/>
    </row>
    <row r="384" spans="1:9" ht="35.1" hidden="1" customHeight="1">
      <c r="A384" s="13"/>
      <c r="B384" s="1"/>
      <c r="C384" s="36"/>
      <c r="D384" s="261"/>
      <c r="E384" s="262"/>
      <c r="F384" s="41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8"/>
        <v>0</v>
      </c>
      <c r="I384" s="14"/>
    </row>
    <row r="385" spans="1:9" ht="35.1" hidden="1" customHeight="1">
      <c r="A385" s="13"/>
      <c r="B385" s="1"/>
      <c r="C385" s="36"/>
      <c r="D385" s="261"/>
      <c r="E385" s="262"/>
      <c r="F385" s="41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8"/>
        <v>0</v>
      </c>
      <c r="I385" s="14"/>
    </row>
    <row r="386" spans="1:9" ht="35.1" hidden="1" customHeight="1">
      <c r="A386" s="13"/>
      <c r="B386" s="1"/>
      <c r="C386" s="36"/>
      <c r="D386" s="261"/>
      <c r="E386" s="262"/>
      <c r="F386" s="41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8"/>
        <v>0</v>
      </c>
      <c r="I386" s="14"/>
    </row>
    <row r="387" spans="1:9" ht="35.1" hidden="1" customHeight="1">
      <c r="A387" s="13"/>
      <c r="B387" s="1"/>
      <c r="C387" s="36"/>
      <c r="D387" s="261"/>
      <c r="E387" s="262"/>
      <c r="F387" s="41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8"/>
        <v>0</v>
      </c>
      <c r="I387" s="14"/>
    </row>
    <row r="388" spans="1:9" ht="35.1" hidden="1" customHeight="1">
      <c r="A388" s="13"/>
      <c r="B388" s="1"/>
      <c r="C388" s="36"/>
      <c r="D388" s="261"/>
      <c r="E388" s="262"/>
      <c r="F388" s="41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8"/>
        <v>0</v>
      </c>
      <c r="I388" s="14"/>
    </row>
    <row r="389" spans="1:9" ht="35.1" hidden="1" customHeight="1">
      <c r="A389" s="13"/>
      <c r="B389" s="1"/>
      <c r="C389" s="36"/>
      <c r="D389" s="261"/>
      <c r="E389" s="262"/>
      <c r="F389" s="41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8"/>
        <v>0</v>
      </c>
      <c r="I389" s="14"/>
    </row>
    <row r="390" spans="1:9" ht="35.1" hidden="1" customHeight="1">
      <c r="A390" s="13"/>
      <c r="B390" s="1"/>
      <c r="C390" s="36"/>
      <c r="D390" s="261"/>
      <c r="E390" s="262"/>
      <c r="F390" s="41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8"/>
        <v>0</v>
      </c>
      <c r="I390" s="14"/>
    </row>
    <row r="391" spans="1:9" ht="35.1" hidden="1" customHeight="1">
      <c r="A391" s="13"/>
      <c r="B391" s="1"/>
      <c r="C391" s="36"/>
      <c r="D391" s="261"/>
      <c r="E391" s="262"/>
      <c r="F391" s="41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8"/>
        <v>0</v>
      </c>
      <c r="I391" s="14"/>
    </row>
    <row r="392" spans="1:9" ht="35.1" hidden="1" customHeight="1">
      <c r="A392" s="13"/>
      <c r="B392" s="1"/>
      <c r="C392" s="36"/>
      <c r="D392" s="261"/>
      <c r="E392" s="262"/>
      <c r="F392" s="41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8"/>
        <v>0</v>
      </c>
      <c r="I392" s="14"/>
    </row>
    <row r="393" spans="1:9" ht="35.1" hidden="1" customHeight="1">
      <c r="A393" s="13"/>
      <c r="B393" s="1"/>
      <c r="C393" s="36"/>
      <c r="D393" s="261"/>
      <c r="E393" s="262"/>
      <c r="F393" s="41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8"/>
        <v>0</v>
      </c>
      <c r="I393" s="14"/>
    </row>
    <row r="394" spans="1:9" ht="35.1" hidden="1" customHeight="1">
      <c r="A394" s="13"/>
      <c r="B394" s="1"/>
      <c r="C394" s="37"/>
      <c r="D394" s="261"/>
      <c r="E394" s="262"/>
      <c r="F394" s="41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>ROUND(IF(ISNUMBER(B394), G394*B394, 0),5)</f>
        <v>0</v>
      </c>
      <c r="I394" s="14"/>
    </row>
    <row r="395" spans="1:9" ht="35.1" hidden="1" customHeight="1">
      <c r="A395" s="13"/>
      <c r="B395" s="1"/>
      <c r="C395" s="36"/>
      <c r="D395" s="261"/>
      <c r="E395" s="262"/>
      <c r="F395" s="41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 t="shared" ref="H395:H449" si="9">ROUND(IF(ISNUMBER(B395), G395*B395, 0),5)</f>
        <v>0</v>
      </c>
      <c r="I395" s="14"/>
    </row>
    <row r="396" spans="1:9" ht="35.1" hidden="1" customHeight="1">
      <c r="A396" s="13"/>
      <c r="B396" s="1"/>
      <c r="C396" s="36"/>
      <c r="D396" s="261"/>
      <c r="E396" s="262"/>
      <c r="F396" s="41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si="9"/>
        <v>0</v>
      </c>
      <c r="I396" s="14"/>
    </row>
    <row r="397" spans="1:9" ht="35.1" hidden="1" customHeight="1">
      <c r="A397" s="13"/>
      <c r="B397" s="1"/>
      <c r="C397" s="36"/>
      <c r="D397" s="261"/>
      <c r="E397" s="262"/>
      <c r="F397" s="41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35.1" hidden="1" customHeight="1">
      <c r="A398" s="13"/>
      <c r="B398" s="1"/>
      <c r="C398" s="36"/>
      <c r="D398" s="261"/>
      <c r="E398" s="262"/>
      <c r="F398" s="41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35.1" hidden="1" customHeight="1">
      <c r="A399" s="13"/>
      <c r="B399" s="1"/>
      <c r="C399" s="36"/>
      <c r="D399" s="261"/>
      <c r="E399" s="262"/>
      <c r="F399" s="41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35.1" hidden="1" customHeight="1">
      <c r="A400" s="13"/>
      <c r="B400" s="1"/>
      <c r="C400" s="36"/>
      <c r="D400" s="261"/>
      <c r="E400" s="262"/>
      <c r="F400" s="41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35.1" hidden="1" customHeight="1">
      <c r="A401" s="13"/>
      <c r="B401" s="1"/>
      <c r="C401" s="36"/>
      <c r="D401" s="261"/>
      <c r="E401" s="262"/>
      <c r="F401" s="41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9"/>
        <v>0</v>
      </c>
      <c r="I401" s="14"/>
    </row>
    <row r="402" spans="1:9" ht="35.1" hidden="1" customHeight="1">
      <c r="A402" s="13"/>
      <c r="B402" s="1"/>
      <c r="C402" s="36"/>
      <c r="D402" s="261"/>
      <c r="E402" s="262"/>
      <c r="F402" s="41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9"/>
        <v>0</v>
      </c>
      <c r="I402" s="14"/>
    </row>
    <row r="403" spans="1:9" ht="35.1" hidden="1" customHeight="1">
      <c r="A403" s="13"/>
      <c r="B403" s="1"/>
      <c r="C403" s="36"/>
      <c r="D403" s="261"/>
      <c r="E403" s="262"/>
      <c r="F403" s="41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9"/>
        <v>0</v>
      </c>
      <c r="I403" s="14"/>
    </row>
    <row r="404" spans="1:9" ht="35.1" hidden="1" customHeight="1">
      <c r="A404" s="13"/>
      <c r="B404" s="1"/>
      <c r="C404" s="36"/>
      <c r="D404" s="261"/>
      <c r="E404" s="262"/>
      <c r="F404" s="41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9"/>
        <v>0</v>
      </c>
      <c r="I404" s="14"/>
    </row>
    <row r="405" spans="1:9" ht="35.1" hidden="1" customHeight="1">
      <c r="A405" s="13"/>
      <c r="B405" s="1"/>
      <c r="C405" s="36"/>
      <c r="D405" s="261"/>
      <c r="E405" s="262"/>
      <c r="F405" s="41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9"/>
        <v>0</v>
      </c>
      <c r="I405" s="14"/>
    </row>
    <row r="406" spans="1:9" ht="35.1" hidden="1" customHeight="1">
      <c r="A406" s="13"/>
      <c r="B406" s="1"/>
      <c r="C406" s="36"/>
      <c r="D406" s="261"/>
      <c r="E406" s="262"/>
      <c r="F406" s="41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9"/>
        <v>0</v>
      </c>
      <c r="I406" s="14"/>
    </row>
    <row r="407" spans="1:9" ht="35.1" hidden="1" customHeight="1">
      <c r="A407" s="13"/>
      <c r="B407" s="1"/>
      <c r="C407" s="36"/>
      <c r="D407" s="261"/>
      <c r="E407" s="262"/>
      <c r="F407" s="41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9"/>
        <v>0</v>
      </c>
      <c r="I407" s="14"/>
    </row>
    <row r="408" spans="1:9" ht="35.1" hidden="1" customHeight="1">
      <c r="A408" s="13"/>
      <c r="B408" s="1"/>
      <c r="C408" s="36"/>
      <c r="D408" s="261"/>
      <c r="E408" s="262"/>
      <c r="F408" s="41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9"/>
        <v>0</v>
      </c>
      <c r="I408" s="14"/>
    </row>
    <row r="409" spans="1:9" ht="35.1" hidden="1" customHeight="1">
      <c r="A409" s="13"/>
      <c r="B409" s="1"/>
      <c r="C409" s="36"/>
      <c r="D409" s="261"/>
      <c r="E409" s="262"/>
      <c r="F409" s="41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9"/>
        <v>0</v>
      </c>
      <c r="I409" s="14"/>
    </row>
    <row r="410" spans="1:9" ht="35.1" hidden="1" customHeight="1">
      <c r="A410" s="13"/>
      <c r="B410" s="1"/>
      <c r="C410" s="37"/>
      <c r="D410" s="261"/>
      <c r="E410" s="262"/>
      <c r="F410" s="41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9"/>
        <v>0</v>
      </c>
      <c r="I410" s="14"/>
    </row>
    <row r="411" spans="1:9" ht="35.1" hidden="1" customHeight="1">
      <c r="A411" s="13"/>
      <c r="B411" s="1"/>
      <c r="C411" s="37"/>
      <c r="D411" s="261"/>
      <c r="E411" s="262"/>
      <c r="F411" s="41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9"/>
        <v>0</v>
      </c>
      <c r="I411" s="14"/>
    </row>
    <row r="412" spans="1:9" ht="35.1" hidden="1" customHeight="1">
      <c r="A412" s="13"/>
      <c r="B412" s="1"/>
      <c r="C412" s="36"/>
      <c r="D412" s="261"/>
      <c r="E412" s="262"/>
      <c r="F412" s="41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9"/>
        <v>0</v>
      </c>
      <c r="I412" s="14"/>
    </row>
    <row r="413" spans="1:9" ht="35.1" hidden="1" customHeight="1">
      <c r="A413" s="13"/>
      <c r="B413" s="1"/>
      <c r="C413" s="36"/>
      <c r="D413" s="261"/>
      <c r="E413" s="262"/>
      <c r="F413" s="41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9"/>
        <v>0</v>
      </c>
      <c r="I413" s="14"/>
    </row>
    <row r="414" spans="1:9" ht="35.1" hidden="1" customHeight="1">
      <c r="A414" s="13"/>
      <c r="B414" s="1"/>
      <c r="C414" s="36"/>
      <c r="D414" s="261"/>
      <c r="E414" s="262"/>
      <c r="F414" s="41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9"/>
        <v>0</v>
      </c>
      <c r="I414" s="14"/>
    </row>
    <row r="415" spans="1:9" ht="35.1" hidden="1" customHeight="1">
      <c r="A415" s="13"/>
      <c r="B415" s="1"/>
      <c r="C415" s="36"/>
      <c r="D415" s="261"/>
      <c r="E415" s="262"/>
      <c r="F415" s="41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9"/>
        <v>0</v>
      </c>
      <c r="I415" s="14"/>
    </row>
    <row r="416" spans="1:9" ht="35.1" hidden="1" customHeight="1">
      <c r="A416" s="13"/>
      <c r="B416" s="1"/>
      <c r="C416" s="36"/>
      <c r="D416" s="261"/>
      <c r="E416" s="262"/>
      <c r="F416" s="41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9"/>
        <v>0</v>
      </c>
      <c r="I416" s="14"/>
    </row>
    <row r="417" spans="1:9" ht="35.1" hidden="1" customHeight="1">
      <c r="A417" s="13"/>
      <c r="B417" s="1"/>
      <c r="C417" s="36"/>
      <c r="D417" s="261"/>
      <c r="E417" s="262"/>
      <c r="F417" s="41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9"/>
        <v>0</v>
      </c>
      <c r="I417" s="14"/>
    </row>
    <row r="418" spans="1:9" ht="35.1" hidden="1" customHeight="1">
      <c r="A418" s="13"/>
      <c r="B418" s="1"/>
      <c r="C418" s="36"/>
      <c r="D418" s="261"/>
      <c r="E418" s="262"/>
      <c r="F418" s="41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9"/>
        <v>0</v>
      </c>
      <c r="I418" s="14"/>
    </row>
    <row r="419" spans="1:9" ht="35.1" hidden="1" customHeight="1">
      <c r="A419" s="13"/>
      <c r="B419" s="1"/>
      <c r="C419" s="36"/>
      <c r="D419" s="261"/>
      <c r="E419" s="262"/>
      <c r="F419" s="41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9"/>
        <v>0</v>
      </c>
      <c r="I419" s="14"/>
    </row>
    <row r="420" spans="1:9" ht="35.1" hidden="1" customHeight="1">
      <c r="A420" s="13"/>
      <c r="B420" s="1"/>
      <c r="C420" s="36"/>
      <c r="D420" s="261"/>
      <c r="E420" s="262"/>
      <c r="F420" s="41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9"/>
        <v>0</v>
      </c>
      <c r="I420" s="14"/>
    </row>
    <row r="421" spans="1:9" ht="35.1" hidden="1" customHeight="1">
      <c r="A421" s="13"/>
      <c r="B421" s="1"/>
      <c r="C421" s="36"/>
      <c r="D421" s="261"/>
      <c r="E421" s="262"/>
      <c r="F421" s="41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9"/>
        <v>0</v>
      </c>
      <c r="I421" s="14"/>
    </row>
    <row r="422" spans="1:9" ht="35.1" hidden="1" customHeight="1">
      <c r="A422" s="13"/>
      <c r="B422" s="1"/>
      <c r="C422" s="37"/>
      <c r="D422" s="261"/>
      <c r="E422" s="262"/>
      <c r="F422" s="41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9"/>
        <v>0</v>
      </c>
      <c r="I422" s="14"/>
    </row>
    <row r="423" spans="1:9" ht="35.1" hidden="1" customHeight="1">
      <c r="A423" s="13"/>
      <c r="B423" s="1"/>
      <c r="C423" s="36"/>
      <c r="D423" s="261"/>
      <c r="E423" s="262"/>
      <c r="F423" s="41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9"/>
        <v>0</v>
      </c>
      <c r="I423" s="14"/>
    </row>
    <row r="424" spans="1:9" ht="35.1" hidden="1" customHeight="1">
      <c r="A424" s="13"/>
      <c r="B424" s="1"/>
      <c r="C424" s="36"/>
      <c r="D424" s="261"/>
      <c r="E424" s="262"/>
      <c r="F424" s="41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9"/>
        <v>0</v>
      </c>
      <c r="I424" s="14"/>
    </row>
    <row r="425" spans="1:9" ht="35.1" hidden="1" customHeight="1">
      <c r="A425" s="13"/>
      <c r="B425" s="1"/>
      <c r="C425" s="36"/>
      <c r="D425" s="261"/>
      <c r="E425" s="262"/>
      <c r="F425" s="41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9"/>
        <v>0</v>
      </c>
      <c r="I425" s="14"/>
    </row>
    <row r="426" spans="1:9" ht="35.1" hidden="1" customHeight="1">
      <c r="A426" s="13"/>
      <c r="B426" s="1"/>
      <c r="C426" s="36"/>
      <c r="D426" s="261"/>
      <c r="E426" s="262"/>
      <c r="F426" s="41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9"/>
        <v>0</v>
      </c>
      <c r="I426" s="14"/>
    </row>
    <row r="427" spans="1:9" ht="35.1" hidden="1" customHeight="1">
      <c r="A427" s="13"/>
      <c r="B427" s="1"/>
      <c r="C427" s="36"/>
      <c r="D427" s="261"/>
      <c r="E427" s="262"/>
      <c r="F427" s="41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9"/>
        <v>0</v>
      </c>
      <c r="I427" s="14"/>
    </row>
    <row r="428" spans="1:9" ht="35.1" hidden="1" customHeight="1">
      <c r="A428" s="13"/>
      <c r="B428" s="1"/>
      <c r="C428" s="36"/>
      <c r="D428" s="261"/>
      <c r="E428" s="262"/>
      <c r="F428" s="41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9"/>
        <v>0</v>
      </c>
      <c r="I428" s="14"/>
    </row>
    <row r="429" spans="1:9" ht="35.1" hidden="1" customHeight="1">
      <c r="A429" s="13"/>
      <c r="B429" s="1"/>
      <c r="C429" s="36"/>
      <c r="D429" s="261"/>
      <c r="E429" s="262"/>
      <c r="F429" s="41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9"/>
        <v>0</v>
      </c>
      <c r="I429" s="14"/>
    </row>
    <row r="430" spans="1:9" ht="35.1" hidden="1" customHeight="1">
      <c r="A430" s="13"/>
      <c r="B430" s="1"/>
      <c r="C430" s="36"/>
      <c r="D430" s="261"/>
      <c r="E430" s="262"/>
      <c r="F430" s="41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9"/>
        <v>0</v>
      </c>
      <c r="I430" s="14"/>
    </row>
    <row r="431" spans="1:9" ht="35.1" hidden="1" customHeight="1">
      <c r="A431" s="13"/>
      <c r="B431" s="1"/>
      <c r="C431" s="36"/>
      <c r="D431" s="261"/>
      <c r="E431" s="262"/>
      <c r="F431" s="41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9"/>
        <v>0</v>
      </c>
      <c r="I431" s="14"/>
    </row>
    <row r="432" spans="1:9" ht="35.1" hidden="1" customHeight="1">
      <c r="A432" s="13"/>
      <c r="B432" s="1"/>
      <c r="C432" s="36"/>
      <c r="D432" s="261"/>
      <c r="E432" s="262"/>
      <c r="F432" s="41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9"/>
        <v>0</v>
      </c>
      <c r="I432" s="14"/>
    </row>
    <row r="433" spans="1:9" ht="35.1" hidden="1" customHeight="1">
      <c r="A433" s="13"/>
      <c r="B433" s="1"/>
      <c r="C433" s="36"/>
      <c r="D433" s="261"/>
      <c r="E433" s="262"/>
      <c r="F433" s="41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9"/>
        <v>0</v>
      </c>
      <c r="I433" s="14"/>
    </row>
    <row r="434" spans="1:9" ht="35.1" hidden="1" customHeight="1">
      <c r="A434" s="13"/>
      <c r="B434" s="1"/>
      <c r="C434" s="36"/>
      <c r="D434" s="261"/>
      <c r="E434" s="262"/>
      <c r="F434" s="41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9"/>
        <v>0</v>
      </c>
      <c r="I434" s="14"/>
    </row>
    <row r="435" spans="1:9" ht="35.1" hidden="1" customHeight="1">
      <c r="A435" s="13"/>
      <c r="B435" s="1"/>
      <c r="C435" s="36"/>
      <c r="D435" s="261"/>
      <c r="E435" s="262"/>
      <c r="F435" s="41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9"/>
        <v>0</v>
      </c>
      <c r="I435" s="14"/>
    </row>
    <row r="436" spans="1:9" ht="35.1" hidden="1" customHeight="1">
      <c r="A436" s="13"/>
      <c r="B436" s="1"/>
      <c r="C436" s="36"/>
      <c r="D436" s="261"/>
      <c r="E436" s="262"/>
      <c r="F436" s="41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9"/>
        <v>0</v>
      </c>
      <c r="I436" s="14"/>
    </row>
    <row r="437" spans="1:9" ht="35.1" hidden="1" customHeight="1">
      <c r="A437" s="13"/>
      <c r="B437" s="1"/>
      <c r="C437" s="36"/>
      <c r="D437" s="261"/>
      <c r="E437" s="262"/>
      <c r="F437" s="41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9"/>
        <v>0</v>
      </c>
      <c r="I437" s="14"/>
    </row>
    <row r="438" spans="1:9" ht="35.1" hidden="1" customHeight="1">
      <c r="A438" s="13"/>
      <c r="B438" s="1"/>
      <c r="C438" s="36"/>
      <c r="D438" s="261"/>
      <c r="E438" s="262"/>
      <c r="F438" s="41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9"/>
        <v>0</v>
      </c>
      <c r="I438" s="14"/>
    </row>
    <row r="439" spans="1:9" ht="35.1" hidden="1" customHeight="1">
      <c r="A439" s="13"/>
      <c r="B439" s="1"/>
      <c r="C439" s="36"/>
      <c r="D439" s="261"/>
      <c r="E439" s="262"/>
      <c r="F439" s="41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9"/>
        <v>0</v>
      </c>
      <c r="I439" s="14"/>
    </row>
    <row r="440" spans="1:9" ht="35.1" hidden="1" customHeight="1">
      <c r="A440" s="13"/>
      <c r="B440" s="1"/>
      <c r="C440" s="36"/>
      <c r="D440" s="261"/>
      <c r="E440" s="262"/>
      <c r="F440" s="41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9"/>
        <v>0</v>
      </c>
      <c r="I440" s="14"/>
    </row>
    <row r="441" spans="1:9" ht="35.1" hidden="1" customHeight="1">
      <c r="A441" s="13"/>
      <c r="B441" s="1"/>
      <c r="C441" s="36"/>
      <c r="D441" s="261"/>
      <c r="E441" s="262"/>
      <c r="F441" s="41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9"/>
        <v>0</v>
      </c>
      <c r="I441" s="14"/>
    </row>
    <row r="442" spans="1:9" ht="35.1" hidden="1" customHeight="1">
      <c r="A442" s="13"/>
      <c r="B442" s="1"/>
      <c r="C442" s="36"/>
      <c r="D442" s="261"/>
      <c r="E442" s="262"/>
      <c r="F442" s="41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9"/>
        <v>0</v>
      </c>
      <c r="I442" s="14"/>
    </row>
    <row r="443" spans="1:9" ht="35.1" hidden="1" customHeight="1">
      <c r="A443" s="13"/>
      <c r="B443" s="1"/>
      <c r="C443" s="36"/>
      <c r="D443" s="261"/>
      <c r="E443" s="262"/>
      <c r="F443" s="41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9"/>
        <v>0</v>
      </c>
      <c r="I443" s="14"/>
    </row>
    <row r="444" spans="1:9" ht="35.1" hidden="1" customHeight="1">
      <c r="A444" s="13"/>
      <c r="B444" s="1"/>
      <c r="C444" s="36"/>
      <c r="D444" s="261"/>
      <c r="E444" s="262"/>
      <c r="F444" s="41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9"/>
        <v>0</v>
      </c>
      <c r="I444" s="14"/>
    </row>
    <row r="445" spans="1:9" ht="35.1" hidden="1" customHeight="1">
      <c r="A445" s="13"/>
      <c r="B445" s="1"/>
      <c r="C445" s="36"/>
      <c r="D445" s="261"/>
      <c r="E445" s="262"/>
      <c r="F445" s="41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9"/>
        <v>0</v>
      </c>
      <c r="I445" s="14"/>
    </row>
    <row r="446" spans="1:9" ht="35.1" hidden="1" customHeight="1">
      <c r="A446" s="13"/>
      <c r="B446" s="1"/>
      <c r="C446" s="36"/>
      <c r="D446" s="261"/>
      <c r="E446" s="262"/>
      <c r="F446" s="41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9"/>
        <v>0</v>
      </c>
      <c r="I446" s="14"/>
    </row>
    <row r="447" spans="1:9" ht="35.1" hidden="1" customHeight="1">
      <c r="A447" s="13"/>
      <c r="B447" s="1"/>
      <c r="C447" s="36"/>
      <c r="D447" s="261"/>
      <c r="E447" s="262"/>
      <c r="F447" s="41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9"/>
        <v>0</v>
      </c>
      <c r="I447" s="14"/>
    </row>
    <row r="448" spans="1:9" ht="35.1" hidden="1" customHeight="1">
      <c r="A448" s="13"/>
      <c r="B448" s="1"/>
      <c r="C448" s="36"/>
      <c r="D448" s="261"/>
      <c r="E448" s="262"/>
      <c r="F448" s="41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9"/>
        <v>0</v>
      </c>
      <c r="I448" s="14"/>
    </row>
    <row r="449" spans="1:9" ht="35.1" hidden="1" customHeight="1">
      <c r="A449" s="13"/>
      <c r="B449" s="1"/>
      <c r="C449" s="36"/>
      <c r="D449" s="261"/>
      <c r="E449" s="262"/>
      <c r="F449" s="41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9"/>
        <v>0</v>
      </c>
      <c r="I449" s="14"/>
    </row>
    <row r="450" spans="1:9" ht="35.1" hidden="1" customHeight="1">
      <c r="A450" s="13"/>
      <c r="B450" s="1"/>
      <c r="C450" s="37"/>
      <c r="D450" s="261"/>
      <c r="E450" s="262"/>
      <c r="F450" s="41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>ROUND(IF(ISNUMBER(B450), G450*B450, 0),5)</f>
        <v>0</v>
      </c>
      <c r="I450" s="14"/>
    </row>
    <row r="451" spans="1:9" ht="35.1" hidden="1" customHeight="1">
      <c r="A451" s="13"/>
      <c r="B451" s="1"/>
      <c r="C451" s="36"/>
      <c r="D451" s="261"/>
      <c r="E451" s="262"/>
      <c r="F451" s="41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 t="shared" ref="H451:H501" si="10">ROUND(IF(ISNUMBER(B451), G451*B451, 0),5)</f>
        <v>0</v>
      </c>
      <c r="I451" s="14"/>
    </row>
    <row r="452" spans="1:9" ht="35.1" hidden="1" customHeight="1">
      <c r="A452" s="13"/>
      <c r="B452" s="1"/>
      <c r="C452" s="36"/>
      <c r="D452" s="261"/>
      <c r="E452" s="262"/>
      <c r="F452" s="41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si="10"/>
        <v>0</v>
      </c>
      <c r="I452" s="14"/>
    </row>
    <row r="453" spans="1:9" ht="35.1" hidden="1" customHeight="1">
      <c r="A453" s="13"/>
      <c r="B453" s="1"/>
      <c r="C453" s="36"/>
      <c r="D453" s="261"/>
      <c r="E453" s="262"/>
      <c r="F453" s="41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0"/>
        <v>0</v>
      </c>
      <c r="I453" s="14"/>
    </row>
    <row r="454" spans="1:9" ht="35.1" hidden="1" customHeight="1">
      <c r="A454" s="13"/>
      <c r="B454" s="1"/>
      <c r="C454" s="36"/>
      <c r="D454" s="261"/>
      <c r="E454" s="262"/>
      <c r="F454" s="41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0"/>
        <v>0</v>
      </c>
      <c r="I454" s="14"/>
    </row>
    <row r="455" spans="1:9" ht="35.1" hidden="1" customHeight="1">
      <c r="A455" s="13"/>
      <c r="B455" s="1"/>
      <c r="C455" s="36"/>
      <c r="D455" s="261"/>
      <c r="E455" s="262"/>
      <c r="F455" s="41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0"/>
        <v>0</v>
      </c>
      <c r="I455" s="14"/>
    </row>
    <row r="456" spans="1:9" ht="35.1" hidden="1" customHeight="1">
      <c r="A456" s="13"/>
      <c r="B456" s="1"/>
      <c r="C456" s="36"/>
      <c r="D456" s="261"/>
      <c r="E456" s="262"/>
      <c r="F456" s="41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0"/>
        <v>0</v>
      </c>
      <c r="I456" s="14"/>
    </row>
    <row r="457" spans="1:9" ht="35.1" hidden="1" customHeight="1">
      <c r="A457" s="13"/>
      <c r="B457" s="1"/>
      <c r="C457" s="36"/>
      <c r="D457" s="261"/>
      <c r="E457" s="262"/>
      <c r="F457" s="41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0"/>
        <v>0</v>
      </c>
      <c r="I457" s="14"/>
    </row>
    <row r="458" spans="1:9" ht="35.1" hidden="1" customHeight="1">
      <c r="A458" s="13"/>
      <c r="B458" s="1"/>
      <c r="C458" s="36"/>
      <c r="D458" s="261"/>
      <c r="E458" s="262"/>
      <c r="F458" s="41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0"/>
        <v>0</v>
      </c>
      <c r="I458" s="14"/>
    </row>
    <row r="459" spans="1:9" ht="35.1" hidden="1" customHeight="1">
      <c r="A459" s="13"/>
      <c r="B459" s="1"/>
      <c r="C459" s="36"/>
      <c r="D459" s="261"/>
      <c r="E459" s="262"/>
      <c r="F459" s="41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0"/>
        <v>0</v>
      </c>
      <c r="I459" s="14"/>
    </row>
    <row r="460" spans="1:9" ht="35.1" hidden="1" customHeight="1">
      <c r="A460" s="13"/>
      <c r="B460" s="1"/>
      <c r="C460" s="36"/>
      <c r="D460" s="261"/>
      <c r="E460" s="262"/>
      <c r="F460" s="41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0"/>
        <v>0</v>
      </c>
      <c r="I460" s="14"/>
    </row>
    <row r="461" spans="1:9" ht="35.1" hidden="1" customHeight="1">
      <c r="A461" s="13"/>
      <c r="B461" s="1"/>
      <c r="C461" s="36"/>
      <c r="D461" s="261"/>
      <c r="E461" s="262"/>
      <c r="F461" s="41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0"/>
        <v>0</v>
      </c>
      <c r="I461" s="14"/>
    </row>
    <row r="462" spans="1:9" ht="35.1" hidden="1" customHeight="1">
      <c r="A462" s="13"/>
      <c r="B462" s="1"/>
      <c r="C462" s="36"/>
      <c r="D462" s="261"/>
      <c r="E462" s="262"/>
      <c r="F462" s="41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0"/>
        <v>0</v>
      </c>
      <c r="I462" s="14"/>
    </row>
    <row r="463" spans="1:9" ht="35.1" hidden="1" customHeight="1">
      <c r="A463" s="13"/>
      <c r="B463" s="1"/>
      <c r="C463" s="36"/>
      <c r="D463" s="261"/>
      <c r="E463" s="262"/>
      <c r="F463" s="41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0"/>
        <v>0</v>
      </c>
      <c r="I463" s="14"/>
    </row>
    <row r="464" spans="1:9" ht="35.1" hidden="1" customHeight="1">
      <c r="A464" s="13"/>
      <c r="B464" s="1"/>
      <c r="C464" s="36"/>
      <c r="D464" s="261"/>
      <c r="E464" s="262"/>
      <c r="F464" s="41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0"/>
        <v>0</v>
      </c>
      <c r="I464" s="14"/>
    </row>
    <row r="465" spans="1:9" ht="35.1" hidden="1" customHeight="1">
      <c r="A465" s="13"/>
      <c r="B465" s="1"/>
      <c r="C465" s="36"/>
      <c r="D465" s="261"/>
      <c r="E465" s="262"/>
      <c r="F465" s="41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0"/>
        <v>0</v>
      </c>
      <c r="I465" s="14"/>
    </row>
    <row r="466" spans="1:9" ht="35.1" hidden="1" customHeight="1">
      <c r="A466" s="13"/>
      <c r="B466" s="1"/>
      <c r="C466" s="36"/>
      <c r="D466" s="261"/>
      <c r="E466" s="262"/>
      <c r="F466" s="41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0"/>
        <v>0</v>
      </c>
      <c r="I466" s="14"/>
    </row>
    <row r="467" spans="1:9" ht="35.1" hidden="1" customHeight="1">
      <c r="A467" s="13"/>
      <c r="B467" s="1"/>
      <c r="C467" s="36"/>
      <c r="D467" s="261"/>
      <c r="E467" s="262"/>
      <c r="F467" s="41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0"/>
        <v>0</v>
      </c>
      <c r="I467" s="14"/>
    </row>
    <row r="468" spans="1:9" ht="35.1" hidden="1" customHeight="1">
      <c r="A468" s="13"/>
      <c r="B468" s="1"/>
      <c r="C468" s="36"/>
      <c r="D468" s="261"/>
      <c r="E468" s="262"/>
      <c r="F468" s="41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0"/>
        <v>0</v>
      </c>
      <c r="I468" s="14"/>
    </row>
    <row r="469" spans="1:9" ht="35.1" hidden="1" customHeight="1">
      <c r="A469" s="13"/>
      <c r="B469" s="1"/>
      <c r="C469" s="36"/>
      <c r="D469" s="261"/>
      <c r="E469" s="262"/>
      <c r="F469" s="41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0"/>
        <v>0</v>
      </c>
      <c r="I469" s="14"/>
    </row>
    <row r="470" spans="1:9" ht="35.1" hidden="1" customHeight="1">
      <c r="A470" s="13"/>
      <c r="B470" s="1"/>
      <c r="C470" s="36"/>
      <c r="D470" s="261"/>
      <c r="E470" s="262"/>
      <c r="F470" s="41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0"/>
        <v>0</v>
      </c>
      <c r="I470" s="14"/>
    </row>
    <row r="471" spans="1:9" ht="35.1" hidden="1" customHeight="1">
      <c r="A471" s="13"/>
      <c r="B471" s="1"/>
      <c r="C471" s="36"/>
      <c r="D471" s="261"/>
      <c r="E471" s="262"/>
      <c r="F471" s="41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0"/>
        <v>0</v>
      </c>
      <c r="I471" s="14"/>
    </row>
    <row r="472" spans="1:9" ht="35.1" hidden="1" customHeight="1">
      <c r="A472" s="13"/>
      <c r="B472" s="1"/>
      <c r="C472" s="36"/>
      <c r="D472" s="261"/>
      <c r="E472" s="262"/>
      <c r="F472" s="41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0"/>
        <v>0</v>
      </c>
      <c r="I472" s="14"/>
    </row>
    <row r="473" spans="1:9" ht="35.1" hidden="1" customHeight="1">
      <c r="A473" s="13"/>
      <c r="B473" s="1"/>
      <c r="C473" s="36"/>
      <c r="D473" s="261"/>
      <c r="E473" s="262"/>
      <c r="F473" s="41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0"/>
        <v>0</v>
      </c>
      <c r="I473" s="14"/>
    </row>
    <row r="474" spans="1:9" ht="35.1" hidden="1" customHeight="1">
      <c r="A474" s="13"/>
      <c r="B474" s="1"/>
      <c r="C474" s="37"/>
      <c r="D474" s="261"/>
      <c r="E474" s="262"/>
      <c r="F474" s="41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0"/>
        <v>0</v>
      </c>
      <c r="I474" s="14"/>
    </row>
    <row r="475" spans="1:9" ht="35.1" hidden="1" customHeight="1">
      <c r="A475" s="13"/>
      <c r="B475" s="1"/>
      <c r="C475" s="36"/>
      <c r="D475" s="261"/>
      <c r="E475" s="262"/>
      <c r="F475" s="41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0"/>
        <v>0</v>
      </c>
      <c r="I475" s="14"/>
    </row>
    <row r="476" spans="1:9" ht="35.1" hidden="1" customHeight="1">
      <c r="A476" s="13"/>
      <c r="B476" s="1"/>
      <c r="C476" s="36"/>
      <c r="D476" s="261"/>
      <c r="E476" s="262"/>
      <c r="F476" s="41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0"/>
        <v>0</v>
      </c>
      <c r="I476" s="14"/>
    </row>
    <row r="477" spans="1:9" ht="35.1" hidden="1" customHeight="1">
      <c r="A477" s="13"/>
      <c r="B477" s="1"/>
      <c r="C477" s="36"/>
      <c r="D477" s="261"/>
      <c r="E477" s="262"/>
      <c r="F477" s="41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0"/>
        <v>0</v>
      </c>
      <c r="I477" s="14"/>
    </row>
    <row r="478" spans="1:9" ht="35.1" hidden="1" customHeight="1">
      <c r="A478" s="13"/>
      <c r="B478" s="1"/>
      <c r="C478" s="36"/>
      <c r="D478" s="261"/>
      <c r="E478" s="262"/>
      <c r="F478" s="41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0"/>
        <v>0</v>
      </c>
      <c r="I478" s="14"/>
    </row>
    <row r="479" spans="1:9" ht="35.1" hidden="1" customHeight="1">
      <c r="A479" s="13"/>
      <c r="B479" s="1"/>
      <c r="C479" s="36"/>
      <c r="D479" s="261"/>
      <c r="E479" s="262"/>
      <c r="F479" s="41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0"/>
        <v>0</v>
      </c>
      <c r="I479" s="14"/>
    </row>
    <row r="480" spans="1:9" ht="35.1" hidden="1" customHeight="1">
      <c r="A480" s="13"/>
      <c r="B480" s="1"/>
      <c r="C480" s="36"/>
      <c r="D480" s="261"/>
      <c r="E480" s="262"/>
      <c r="F480" s="41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0"/>
        <v>0</v>
      </c>
      <c r="I480" s="14"/>
    </row>
    <row r="481" spans="1:9" ht="35.1" hidden="1" customHeight="1">
      <c r="A481" s="13"/>
      <c r="B481" s="1"/>
      <c r="C481" s="36"/>
      <c r="D481" s="261"/>
      <c r="E481" s="262"/>
      <c r="F481" s="41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0"/>
        <v>0</v>
      </c>
      <c r="I481" s="14"/>
    </row>
    <row r="482" spans="1:9" ht="35.1" hidden="1" customHeight="1">
      <c r="A482" s="13"/>
      <c r="B482" s="1"/>
      <c r="C482" s="36"/>
      <c r="D482" s="261"/>
      <c r="E482" s="262"/>
      <c r="F482" s="41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0"/>
        <v>0</v>
      </c>
      <c r="I482" s="14"/>
    </row>
    <row r="483" spans="1:9" ht="35.1" hidden="1" customHeight="1">
      <c r="A483" s="13"/>
      <c r="B483" s="1"/>
      <c r="C483" s="36"/>
      <c r="D483" s="261"/>
      <c r="E483" s="262"/>
      <c r="F483" s="41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0"/>
        <v>0</v>
      </c>
      <c r="I483" s="14"/>
    </row>
    <row r="484" spans="1:9" ht="35.1" hidden="1" customHeight="1">
      <c r="A484" s="13"/>
      <c r="B484" s="1"/>
      <c r="C484" s="36"/>
      <c r="D484" s="261"/>
      <c r="E484" s="262"/>
      <c r="F484" s="41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0"/>
        <v>0</v>
      </c>
      <c r="I484" s="14"/>
    </row>
    <row r="485" spans="1:9" ht="35.1" hidden="1" customHeight="1">
      <c r="A485" s="13"/>
      <c r="B485" s="1"/>
      <c r="C485" s="36"/>
      <c r="D485" s="261"/>
      <c r="E485" s="262"/>
      <c r="F485" s="41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0"/>
        <v>0</v>
      </c>
      <c r="I485" s="14"/>
    </row>
    <row r="486" spans="1:9" ht="35.1" hidden="1" customHeight="1">
      <c r="A486" s="13"/>
      <c r="B486" s="1"/>
      <c r="C486" s="36"/>
      <c r="D486" s="261"/>
      <c r="E486" s="262"/>
      <c r="F486" s="41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0"/>
        <v>0</v>
      </c>
      <c r="I486" s="14"/>
    </row>
    <row r="487" spans="1:9" ht="35.1" hidden="1" customHeight="1">
      <c r="A487" s="13"/>
      <c r="B487" s="1"/>
      <c r="C487" s="36"/>
      <c r="D487" s="261"/>
      <c r="E487" s="262"/>
      <c r="F487" s="41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0"/>
        <v>0</v>
      </c>
      <c r="I487" s="14"/>
    </row>
    <row r="488" spans="1:9" ht="35.1" hidden="1" customHeight="1">
      <c r="A488" s="13"/>
      <c r="B488" s="1"/>
      <c r="C488" s="36"/>
      <c r="D488" s="261"/>
      <c r="E488" s="262"/>
      <c r="F488" s="41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0"/>
        <v>0</v>
      </c>
      <c r="I488" s="14"/>
    </row>
    <row r="489" spans="1:9" ht="35.1" hidden="1" customHeight="1">
      <c r="A489" s="13"/>
      <c r="B489" s="1"/>
      <c r="C489" s="36"/>
      <c r="D489" s="261"/>
      <c r="E489" s="262"/>
      <c r="F489" s="41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0"/>
        <v>0</v>
      </c>
      <c r="I489" s="14"/>
    </row>
    <row r="490" spans="1:9" ht="35.1" hidden="1" customHeight="1">
      <c r="A490" s="13"/>
      <c r="B490" s="1"/>
      <c r="C490" s="36"/>
      <c r="D490" s="261"/>
      <c r="E490" s="262"/>
      <c r="F490" s="41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0"/>
        <v>0</v>
      </c>
      <c r="I490" s="14"/>
    </row>
    <row r="491" spans="1:9" ht="35.1" hidden="1" customHeight="1">
      <c r="A491" s="13"/>
      <c r="B491" s="1"/>
      <c r="C491" s="36"/>
      <c r="D491" s="261"/>
      <c r="E491" s="262"/>
      <c r="F491" s="41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0"/>
        <v>0</v>
      </c>
      <c r="I491" s="14"/>
    </row>
    <row r="492" spans="1:9" ht="35.1" hidden="1" customHeight="1">
      <c r="A492" s="13"/>
      <c r="B492" s="1"/>
      <c r="C492" s="36"/>
      <c r="D492" s="261"/>
      <c r="E492" s="262"/>
      <c r="F492" s="41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0"/>
        <v>0</v>
      </c>
      <c r="I492" s="14"/>
    </row>
    <row r="493" spans="1:9" ht="35.1" hidden="1" customHeight="1">
      <c r="A493" s="13"/>
      <c r="B493" s="1"/>
      <c r="C493" s="36"/>
      <c r="D493" s="261"/>
      <c r="E493" s="262"/>
      <c r="F493" s="41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0"/>
        <v>0</v>
      </c>
      <c r="I493" s="14"/>
    </row>
    <row r="494" spans="1:9" ht="35.1" hidden="1" customHeight="1">
      <c r="A494" s="13"/>
      <c r="B494" s="1"/>
      <c r="C494" s="36"/>
      <c r="D494" s="261"/>
      <c r="E494" s="262"/>
      <c r="F494" s="41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0"/>
        <v>0</v>
      </c>
      <c r="I494" s="14"/>
    </row>
    <row r="495" spans="1:9" ht="35.1" hidden="1" customHeight="1">
      <c r="A495" s="13"/>
      <c r="B495" s="1"/>
      <c r="C495" s="36"/>
      <c r="D495" s="261"/>
      <c r="E495" s="262"/>
      <c r="F495" s="41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0"/>
        <v>0</v>
      </c>
      <c r="I495" s="14"/>
    </row>
    <row r="496" spans="1:9" ht="35.1" hidden="1" customHeight="1">
      <c r="A496" s="13"/>
      <c r="B496" s="1"/>
      <c r="C496" s="36"/>
      <c r="D496" s="261"/>
      <c r="E496" s="262"/>
      <c r="F496" s="41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0"/>
        <v>0</v>
      </c>
      <c r="I496" s="14"/>
    </row>
    <row r="497" spans="1:9" ht="35.1" hidden="1" customHeight="1">
      <c r="A497" s="13"/>
      <c r="B497" s="1"/>
      <c r="C497" s="36"/>
      <c r="D497" s="261"/>
      <c r="E497" s="262"/>
      <c r="F497" s="41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0"/>
        <v>0</v>
      </c>
      <c r="I497" s="14"/>
    </row>
    <row r="498" spans="1:9" ht="35.1" hidden="1" customHeight="1">
      <c r="A498" s="13"/>
      <c r="B498" s="1"/>
      <c r="C498" s="36"/>
      <c r="D498" s="261"/>
      <c r="E498" s="262"/>
      <c r="F498" s="41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0"/>
        <v>0</v>
      </c>
      <c r="I498" s="14"/>
    </row>
    <row r="499" spans="1:9" ht="35.1" hidden="1" customHeight="1">
      <c r="A499" s="13"/>
      <c r="B499" s="1"/>
      <c r="C499" s="36"/>
      <c r="D499" s="261"/>
      <c r="E499" s="262"/>
      <c r="F499" s="41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0"/>
        <v>0</v>
      </c>
      <c r="I499" s="14"/>
    </row>
    <row r="500" spans="1:9" ht="35.1" hidden="1" customHeight="1">
      <c r="A500" s="13"/>
      <c r="B500" s="1"/>
      <c r="C500" s="36"/>
      <c r="D500" s="261"/>
      <c r="E500" s="262"/>
      <c r="F500" s="41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0"/>
        <v>0</v>
      </c>
      <c r="I500" s="14"/>
    </row>
    <row r="501" spans="1:9" ht="35.1" hidden="1" customHeight="1">
      <c r="A501" s="13"/>
      <c r="B501" s="1"/>
      <c r="C501" s="36"/>
      <c r="D501" s="261"/>
      <c r="E501" s="262"/>
      <c r="F501" s="41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0"/>
        <v>0</v>
      </c>
      <c r="I501" s="14"/>
    </row>
    <row r="502" spans="1:9" ht="35.1" hidden="1" customHeight="1">
      <c r="A502" s="13"/>
      <c r="B502" s="1"/>
      <c r="C502" s="37"/>
      <c r="D502" s="261"/>
      <c r="E502" s="262"/>
      <c r="F502" s="41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>ROUND(IF(ISNUMBER(B502), G502*B502, 0),5)</f>
        <v>0</v>
      </c>
      <c r="I502" s="14"/>
    </row>
    <row r="503" spans="1:9" ht="35.1" hidden="1" customHeight="1">
      <c r="A503" s="13"/>
      <c r="B503" s="1"/>
      <c r="C503" s="36"/>
      <c r="D503" s="261"/>
      <c r="E503" s="262"/>
      <c r="F503" s="41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 t="shared" ref="H503:H519" si="11">ROUND(IF(ISNUMBER(B503), G503*B503, 0),5)</f>
        <v>0</v>
      </c>
      <c r="I503" s="14"/>
    </row>
    <row r="504" spans="1:9" ht="35.1" hidden="1" customHeight="1">
      <c r="A504" s="13"/>
      <c r="B504" s="1"/>
      <c r="C504" s="36"/>
      <c r="D504" s="261"/>
      <c r="E504" s="262"/>
      <c r="F504" s="41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si="11"/>
        <v>0</v>
      </c>
      <c r="I504" s="14"/>
    </row>
    <row r="505" spans="1:9" ht="35.1" hidden="1" customHeight="1">
      <c r="A505" s="13"/>
      <c r="B505" s="1"/>
      <c r="C505" s="36"/>
      <c r="D505" s="261"/>
      <c r="E505" s="262"/>
      <c r="F505" s="41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1"/>
        <v>0</v>
      </c>
      <c r="I505" s="14"/>
    </row>
    <row r="506" spans="1:9" ht="35.1" hidden="1" customHeight="1">
      <c r="A506" s="13"/>
      <c r="B506" s="1"/>
      <c r="C506" s="36"/>
      <c r="D506" s="261"/>
      <c r="E506" s="262"/>
      <c r="F506" s="41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1"/>
        <v>0</v>
      </c>
      <c r="I506" s="14"/>
    </row>
    <row r="507" spans="1:9" ht="35.1" hidden="1" customHeight="1">
      <c r="A507" s="13"/>
      <c r="B507" s="1"/>
      <c r="C507" s="36"/>
      <c r="D507" s="261"/>
      <c r="E507" s="262"/>
      <c r="F507" s="41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1"/>
        <v>0</v>
      </c>
      <c r="I507" s="14"/>
    </row>
    <row r="508" spans="1:9" ht="35.1" hidden="1" customHeight="1">
      <c r="A508" s="13"/>
      <c r="B508" s="1"/>
      <c r="C508" s="36"/>
      <c r="D508" s="261"/>
      <c r="E508" s="262"/>
      <c r="F508" s="41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1"/>
        <v>0</v>
      </c>
      <c r="I508" s="14"/>
    </row>
    <row r="509" spans="1:9" ht="35.1" hidden="1" customHeight="1">
      <c r="A509" s="13"/>
      <c r="B509" s="1"/>
      <c r="C509" s="36"/>
      <c r="D509" s="261"/>
      <c r="E509" s="262"/>
      <c r="F509" s="41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1"/>
        <v>0</v>
      </c>
      <c r="I509" s="14"/>
    </row>
    <row r="510" spans="1:9" ht="35.1" hidden="1" customHeight="1">
      <c r="A510" s="13"/>
      <c r="B510" s="1"/>
      <c r="C510" s="36"/>
      <c r="D510" s="261"/>
      <c r="E510" s="262"/>
      <c r="F510" s="41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1"/>
        <v>0</v>
      </c>
      <c r="I510" s="14"/>
    </row>
    <row r="511" spans="1:9" ht="35.1" hidden="1" customHeight="1">
      <c r="A511" s="13"/>
      <c r="B511" s="1"/>
      <c r="C511" s="36"/>
      <c r="D511" s="261"/>
      <c r="E511" s="262"/>
      <c r="F511" s="41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1"/>
        <v>0</v>
      </c>
      <c r="I511" s="14"/>
    </row>
    <row r="512" spans="1:9" ht="35.1" hidden="1" customHeight="1">
      <c r="A512" s="13"/>
      <c r="B512" s="1"/>
      <c r="C512" s="36"/>
      <c r="D512" s="261"/>
      <c r="E512" s="262"/>
      <c r="F512" s="41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1"/>
        <v>0</v>
      </c>
      <c r="I512" s="14"/>
    </row>
    <row r="513" spans="1:9" ht="35.1" hidden="1" customHeight="1">
      <c r="A513" s="13"/>
      <c r="B513" s="1"/>
      <c r="C513" s="36"/>
      <c r="D513" s="261"/>
      <c r="E513" s="262"/>
      <c r="F513" s="41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1"/>
        <v>0</v>
      </c>
      <c r="I513" s="14"/>
    </row>
    <row r="514" spans="1:9" ht="35.1" hidden="1" customHeight="1">
      <c r="A514" s="13"/>
      <c r="B514" s="1"/>
      <c r="C514" s="36"/>
      <c r="D514" s="261"/>
      <c r="E514" s="262"/>
      <c r="F514" s="41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1"/>
        <v>0</v>
      </c>
      <c r="I514" s="14"/>
    </row>
    <row r="515" spans="1:9" ht="35.1" hidden="1" customHeight="1">
      <c r="A515" s="13"/>
      <c r="B515" s="1"/>
      <c r="C515" s="36"/>
      <c r="D515" s="261"/>
      <c r="E515" s="262"/>
      <c r="F515" s="41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1"/>
        <v>0</v>
      </c>
      <c r="I515" s="14"/>
    </row>
    <row r="516" spans="1:9" ht="35.1" hidden="1" customHeight="1">
      <c r="A516" s="13"/>
      <c r="B516" s="1"/>
      <c r="C516" s="36"/>
      <c r="D516" s="261"/>
      <c r="E516" s="262"/>
      <c r="F516" s="41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1"/>
        <v>0</v>
      </c>
      <c r="I516" s="14"/>
    </row>
    <row r="517" spans="1:9" ht="35.1" hidden="1" customHeight="1">
      <c r="A517" s="13"/>
      <c r="B517" s="1"/>
      <c r="C517" s="36"/>
      <c r="D517" s="261"/>
      <c r="E517" s="262"/>
      <c r="F517" s="41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1"/>
        <v>0</v>
      </c>
      <c r="I517" s="14"/>
    </row>
    <row r="518" spans="1:9" ht="35.1" hidden="1" customHeight="1">
      <c r="A518" s="13"/>
      <c r="B518" s="1"/>
      <c r="C518" s="37"/>
      <c r="D518" s="261"/>
      <c r="E518" s="262"/>
      <c r="F518" s="41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1"/>
        <v>0</v>
      </c>
      <c r="I518" s="14"/>
    </row>
    <row r="519" spans="1:9" ht="35.1" hidden="1" customHeight="1">
      <c r="A519" s="13"/>
      <c r="B519" s="1"/>
      <c r="C519" s="37"/>
      <c r="D519" s="261"/>
      <c r="E519" s="262"/>
      <c r="F519" s="41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1"/>
        <v>0</v>
      </c>
      <c r="I519" s="14"/>
    </row>
    <row r="520" spans="1:9" ht="35.1" hidden="1" customHeight="1">
      <c r="A520" s="13"/>
      <c r="B520" s="1"/>
      <c r="C520" s="36"/>
      <c r="D520" s="261"/>
      <c r="E520" s="262"/>
      <c r="F520" s="41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>ROUND(IF(ISNUMBER(B520), G520*B520, 0),5)</f>
        <v>0</v>
      </c>
      <c r="I520" s="14"/>
    </row>
    <row r="521" spans="1:9" ht="35.1" hidden="1" customHeight="1">
      <c r="A521" s="13"/>
      <c r="B521" s="1"/>
      <c r="C521" s="36"/>
      <c r="D521" s="261"/>
      <c r="E521" s="262"/>
      <c r="F521" s="41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 t="shared" ref="H521:H558" si="12">ROUND(IF(ISNUMBER(B521), G521*B521, 0),5)</f>
        <v>0</v>
      </c>
      <c r="I521" s="14"/>
    </row>
    <row r="522" spans="1:9" ht="35.1" hidden="1" customHeight="1">
      <c r="A522" s="13"/>
      <c r="B522" s="1"/>
      <c r="C522" s="36"/>
      <c r="D522" s="261"/>
      <c r="E522" s="262"/>
      <c r="F522" s="41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si="12"/>
        <v>0</v>
      </c>
      <c r="I522" s="14"/>
    </row>
    <row r="523" spans="1:9" ht="35.1" hidden="1" customHeight="1">
      <c r="A523" s="13"/>
      <c r="B523" s="1"/>
      <c r="C523" s="36"/>
      <c r="D523" s="261"/>
      <c r="E523" s="262"/>
      <c r="F523" s="41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2"/>
        <v>0</v>
      </c>
      <c r="I523" s="14"/>
    </row>
    <row r="524" spans="1:9" ht="35.1" hidden="1" customHeight="1">
      <c r="A524" s="13"/>
      <c r="B524" s="1"/>
      <c r="C524" s="36"/>
      <c r="D524" s="261"/>
      <c r="E524" s="262"/>
      <c r="F524" s="41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2"/>
        <v>0</v>
      </c>
      <c r="I524" s="14"/>
    </row>
    <row r="525" spans="1:9" ht="35.1" hidden="1" customHeight="1">
      <c r="A525" s="13"/>
      <c r="B525" s="1"/>
      <c r="C525" s="36"/>
      <c r="D525" s="261"/>
      <c r="E525" s="262"/>
      <c r="F525" s="41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2"/>
        <v>0</v>
      </c>
      <c r="I525" s="14"/>
    </row>
    <row r="526" spans="1:9" ht="35.1" hidden="1" customHeight="1">
      <c r="A526" s="13"/>
      <c r="B526" s="1"/>
      <c r="C526" s="36"/>
      <c r="D526" s="261"/>
      <c r="E526" s="262"/>
      <c r="F526" s="41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2"/>
        <v>0</v>
      </c>
      <c r="I526" s="14"/>
    </row>
    <row r="527" spans="1:9" ht="35.1" hidden="1" customHeight="1">
      <c r="A527" s="13"/>
      <c r="B527" s="1"/>
      <c r="C527" s="36"/>
      <c r="D527" s="261"/>
      <c r="E527" s="262"/>
      <c r="F527" s="41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2"/>
        <v>0</v>
      </c>
      <c r="I527" s="14"/>
    </row>
    <row r="528" spans="1:9" ht="35.1" hidden="1" customHeight="1">
      <c r="A528" s="13"/>
      <c r="B528" s="1"/>
      <c r="C528" s="36"/>
      <c r="D528" s="261"/>
      <c r="E528" s="262"/>
      <c r="F528" s="41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2"/>
        <v>0</v>
      </c>
      <c r="I528" s="14"/>
    </row>
    <row r="529" spans="1:9" ht="35.1" hidden="1" customHeight="1">
      <c r="A529" s="13"/>
      <c r="B529" s="1"/>
      <c r="C529" s="36"/>
      <c r="D529" s="261"/>
      <c r="E529" s="262"/>
      <c r="F529" s="41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2"/>
        <v>0</v>
      </c>
      <c r="I529" s="14"/>
    </row>
    <row r="530" spans="1:9" ht="35.1" hidden="1" customHeight="1">
      <c r="A530" s="13"/>
      <c r="B530" s="1"/>
      <c r="C530" s="36"/>
      <c r="D530" s="261"/>
      <c r="E530" s="262"/>
      <c r="F530" s="41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2"/>
        <v>0</v>
      </c>
      <c r="I530" s="14"/>
    </row>
    <row r="531" spans="1:9" ht="35.1" hidden="1" customHeight="1">
      <c r="A531" s="13"/>
      <c r="B531" s="1"/>
      <c r="C531" s="37"/>
      <c r="D531" s="261"/>
      <c r="E531" s="262"/>
      <c r="F531" s="41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2"/>
        <v>0</v>
      </c>
      <c r="I531" s="14"/>
    </row>
    <row r="532" spans="1:9" ht="35.1" hidden="1" customHeight="1">
      <c r="A532" s="13"/>
      <c r="B532" s="1"/>
      <c r="C532" s="36"/>
      <c r="D532" s="261"/>
      <c r="E532" s="262"/>
      <c r="F532" s="41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2"/>
        <v>0</v>
      </c>
      <c r="I532" s="14"/>
    </row>
    <row r="533" spans="1:9" ht="35.1" hidden="1" customHeight="1">
      <c r="A533" s="13"/>
      <c r="B533" s="1"/>
      <c r="C533" s="36"/>
      <c r="D533" s="261"/>
      <c r="E533" s="262"/>
      <c r="F533" s="41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2"/>
        <v>0</v>
      </c>
      <c r="I533" s="14"/>
    </row>
    <row r="534" spans="1:9" ht="35.1" hidden="1" customHeight="1">
      <c r="A534" s="13"/>
      <c r="B534" s="1"/>
      <c r="C534" s="36"/>
      <c r="D534" s="261"/>
      <c r="E534" s="262"/>
      <c r="F534" s="41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2"/>
        <v>0</v>
      </c>
      <c r="I534" s="14"/>
    </row>
    <row r="535" spans="1:9" ht="35.1" hidden="1" customHeight="1">
      <c r="A535" s="13"/>
      <c r="B535" s="1"/>
      <c r="C535" s="36"/>
      <c r="D535" s="261"/>
      <c r="E535" s="262"/>
      <c r="F535" s="41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2"/>
        <v>0</v>
      </c>
      <c r="I535" s="14"/>
    </row>
    <row r="536" spans="1:9" ht="35.1" hidden="1" customHeight="1">
      <c r="A536" s="13"/>
      <c r="B536" s="1"/>
      <c r="C536" s="36"/>
      <c r="D536" s="261"/>
      <c r="E536" s="262"/>
      <c r="F536" s="41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2"/>
        <v>0</v>
      </c>
      <c r="I536" s="14"/>
    </row>
    <row r="537" spans="1:9" ht="35.1" hidden="1" customHeight="1">
      <c r="A537" s="13"/>
      <c r="B537" s="1"/>
      <c r="C537" s="36"/>
      <c r="D537" s="261"/>
      <c r="E537" s="262"/>
      <c r="F537" s="41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2"/>
        <v>0</v>
      </c>
      <c r="I537" s="14"/>
    </row>
    <row r="538" spans="1:9" ht="35.1" hidden="1" customHeight="1">
      <c r="A538" s="13"/>
      <c r="B538" s="1"/>
      <c r="C538" s="36"/>
      <c r="D538" s="261"/>
      <c r="E538" s="262"/>
      <c r="F538" s="41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2"/>
        <v>0</v>
      </c>
      <c r="I538" s="14"/>
    </row>
    <row r="539" spans="1:9" ht="35.1" hidden="1" customHeight="1">
      <c r="A539" s="13"/>
      <c r="B539" s="1"/>
      <c r="C539" s="36"/>
      <c r="D539" s="261"/>
      <c r="E539" s="262"/>
      <c r="F539" s="41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2"/>
        <v>0</v>
      </c>
      <c r="I539" s="14"/>
    </row>
    <row r="540" spans="1:9" ht="35.1" hidden="1" customHeight="1">
      <c r="A540" s="13"/>
      <c r="B540" s="1"/>
      <c r="C540" s="36"/>
      <c r="D540" s="261"/>
      <c r="E540" s="262"/>
      <c r="F540" s="41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2"/>
        <v>0</v>
      </c>
      <c r="I540" s="14"/>
    </row>
    <row r="541" spans="1:9" ht="35.1" hidden="1" customHeight="1">
      <c r="A541" s="13"/>
      <c r="B541" s="1"/>
      <c r="C541" s="36"/>
      <c r="D541" s="261"/>
      <c r="E541" s="262"/>
      <c r="F541" s="41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2"/>
        <v>0</v>
      </c>
      <c r="I541" s="14"/>
    </row>
    <row r="542" spans="1:9" ht="35.1" hidden="1" customHeight="1">
      <c r="A542" s="13"/>
      <c r="B542" s="1"/>
      <c r="C542" s="36"/>
      <c r="D542" s="261"/>
      <c r="E542" s="262"/>
      <c r="F542" s="41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2"/>
        <v>0</v>
      </c>
      <c r="I542" s="14"/>
    </row>
    <row r="543" spans="1:9" ht="35.1" hidden="1" customHeight="1">
      <c r="A543" s="13"/>
      <c r="B543" s="1"/>
      <c r="C543" s="36"/>
      <c r="D543" s="261"/>
      <c r="E543" s="262"/>
      <c r="F543" s="41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2"/>
        <v>0</v>
      </c>
      <c r="I543" s="14"/>
    </row>
    <row r="544" spans="1:9" ht="35.1" hidden="1" customHeight="1">
      <c r="A544" s="13"/>
      <c r="B544" s="1"/>
      <c r="C544" s="36"/>
      <c r="D544" s="261"/>
      <c r="E544" s="262"/>
      <c r="F544" s="41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2"/>
        <v>0</v>
      </c>
      <c r="I544" s="14"/>
    </row>
    <row r="545" spans="1:9" ht="35.1" hidden="1" customHeight="1">
      <c r="A545" s="13"/>
      <c r="B545" s="1"/>
      <c r="C545" s="36"/>
      <c r="D545" s="261"/>
      <c r="E545" s="262"/>
      <c r="F545" s="41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2"/>
        <v>0</v>
      </c>
      <c r="I545" s="14"/>
    </row>
    <row r="546" spans="1:9" ht="35.1" hidden="1" customHeight="1">
      <c r="A546" s="13"/>
      <c r="B546" s="1"/>
      <c r="C546" s="36"/>
      <c r="D546" s="261"/>
      <c r="E546" s="262"/>
      <c r="F546" s="41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2"/>
        <v>0</v>
      </c>
      <c r="I546" s="14"/>
    </row>
    <row r="547" spans="1:9" ht="35.1" hidden="1" customHeight="1">
      <c r="A547" s="13"/>
      <c r="B547" s="1"/>
      <c r="C547" s="36"/>
      <c r="D547" s="261"/>
      <c r="E547" s="262"/>
      <c r="F547" s="41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2"/>
        <v>0</v>
      </c>
      <c r="I547" s="14"/>
    </row>
    <row r="548" spans="1:9" ht="35.1" hidden="1" customHeight="1">
      <c r="A548" s="13"/>
      <c r="B548" s="1"/>
      <c r="C548" s="36"/>
      <c r="D548" s="261"/>
      <c r="E548" s="262"/>
      <c r="F548" s="41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2"/>
        <v>0</v>
      </c>
      <c r="I548" s="14"/>
    </row>
    <row r="549" spans="1:9" ht="35.1" hidden="1" customHeight="1">
      <c r="A549" s="13"/>
      <c r="B549" s="1"/>
      <c r="C549" s="36"/>
      <c r="D549" s="261"/>
      <c r="E549" s="262"/>
      <c r="F549" s="41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2"/>
        <v>0</v>
      </c>
      <c r="I549" s="14"/>
    </row>
    <row r="550" spans="1:9" ht="35.1" hidden="1" customHeight="1">
      <c r="A550" s="13"/>
      <c r="B550" s="1"/>
      <c r="C550" s="36"/>
      <c r="D550" s="261"/>
      <c r="E550" s="262"/>
      <c r="F550" s="41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2"/>
        <v>0</v>
      </c>
      <c r="I550" s="14"/>
    </row>
    <row r="551" spans="1:9" ht="35.1" hidden="1" customHeight="1">
      <c r="A551" s="13"/>
      <c r="B551" s="1"/>
      <c r="C551" s="36"/>
      <c r="D551" s="261"/>
      <c r="E551" s="262"/>
      <c r="F551" s="41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2"/>
        <v>0</v>
      </c>
      <c r="I551" s="14"/>
    </row>
    <row r="552" spans="1:9" ht="35.1" hidden="1" customHeight="1">
      <c r="A552" s="13"/>
      <c r="B552" s="1"/>
      <c r="C552" s="36"/>
      <c r="D552" s="261"/>
      <c r="E552" s="262"/>
      <c r="F552" s="41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2"/>
        <v>0</v>
      </c>
      <c r="I552" s="14"/>
    </row>
    <row r="553" spans="1:9" ht="35.1" hidden="1" customHeight="1">
      <c r="A553" s="13"/>
      <c r="B553" s="1"/>
      <c r="C553" s="36"/>
      <c r="D553" s="261"/>
      <c r="E553" s="262"/>
      <c r="F553" s="41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2"/>
        <v>0</v>
      </c>
      <c r="I553" s="14"/>
    </row>
    <row r="554" spans="1:9" ht="35.1" hidden="1" customHeight="1">
      <c r="A554" s="13"/>
      <c r="B554" s="1"/>
      <c r="C554" s="36"/>
      <c r="D554" s="261"/>
      <c r="E554" s="262"/>
      <c r="F554" s="41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2"/>
        <v>0</v>
      </c>
      <c r="I554" s="14"/>
    </row>
    <row r="555" spans="1:9" ht="35.1" hidden="1" customHeight="1">
      <c r="A555" s="13"/>
      <c r="B555" s="1"/>
      <c r="C555" s="36"/>
      <c r="D555" s="261"/>
      <c r="E555" s="262"/>
      <c r="F555" s="41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2"/>
        <v>0</v>
      </c>
      <c r="I555" s="14"/>
    </row>
    <row r="556" spans="1:9" ht="35.1" hidden="1" customHeight="1">
      <c r="A556" s="13"/>
      <c r="B556" s="1"/>
      <c r="C556" s="36"/>
      <c r="D556" s="261"/>
      <c r="E556" s="262"/>
      <c r="F556" s="41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2"/>
        <v>0</v>
      </c>
      <c r="I556" s="14"/>
    </row>
    <row r="557" spans="1:9" ht="35.1" hidden="1" customHeight="1">
      <c r="A557" s="13"/>
      <c r="B557" s="1"/>
      <c r="C557" s="36"/>
      <c r="D557" s="261"/>
      <c r="E557" s="262"/>
      <c r="F557" s="41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2"/>
        <v>0</v>
      </c>
      <c r="I557" s="14"/>
    </row>
    <row r="558" spans="1:9" ht="35.1" hidden="1" customHeight="1">
      <c r="A558" s="13"/>
      <c r="B558" s="1"/>
      <c r="C558" s="36"/>
      <c r="D558" s="261"/>
      <c r="E558" s="262"/>
      <c r="F558" s="41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2"/>
        <v>0</v>
      </c>
      <c r="I558" s="14"/>
    </row>
    <row r="559" spans="1:9" ht="35.1" hidden="1" customHeight="1">
      <c r="A559" s="13"/>
      <c r="B559" s="1"/>
      <c r="C559" s="37"/>
      <c r="D559" s="261"/>
      <c r="E559" s="262"/>
      <c r="F559" s="41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>ROUND(IF(ISNUMBER(B559), G559*B559, 0),5)</f>
        <v>0</v>
      </c>
      <c r="I559" s="14"/>
    </row>
    <row r="560" spans="1:9" ht="35.1" hidden="1" customHeight="1">
      <c r="A560" s="13"/>
      <c r="B560" s="1"/>
      <c r="C560" s="36"/>
      <c r="D560" s="261"/>
      <c r="E560" s="262"/>
      <c r="F560" s="41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 t="shared" ref="H560:H610" si="13">ROUND(IF(ISNUMBER(B560), G560*B560, 0),5)</f>
        <v>0</v>
      </c>
      <c r="I560" s="14"/>
    </row>
    <row r="561" spans="1:9" ht="35.1" hidden="1" customHeight="1">
      <c r="A561" s="13"/>
      <c r="B561" s="1"/>
      <c r="C561" s="36"/>
      <c r="D561" s="261"/>
      <c r="E561" s="262"/>
      <c r="F561" s="41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si="13"/>
        <v>0</v>
      </c>
      <c r="I561" s="14"/>
    </row>
    <row r="562" spans="1:9" ht="35.1" hidden="1" customHeight="1">
      <c r="A562" s="13"/>
      <c r="B562" s="1"/>
      <c r="C562" s="36"/>
      <c r="D562" s="261"/>
      <c r="E562" s="262"/>
      <c r="F562" s="41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35.1" hidden="1" customHeight="1">
      <c r="A563" s="13"/>
      <c r="B563" s="1"/>
      <c r="C563" s="36"/>
      <c r="D563" s="261"/>
      <c r="E563" s="262"/>
      <c r="F563" s="41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35.1" hidden="1" customHeight="1">
      <c r="A564" s="13"/>
      <c r="B564" s="1"/>
      <c r="C564" s="36"/>
      <c r="D564" s="261"/>
      <c r="E564" s="262"/>
      <c r="F564" s="41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35.1" hidden="1" customHeight="1">
      <c r="A565" s="13"/>
      <c r="B565" s="1"/>
      <c r="C565" s="36"/>
      <c r="D565" s="261"/>
      <c r="E565" s="262"/>
      <c r="F565" s="41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35.1" hidden="1" customHeight="1">
      <c r="A566" s="13"/>
      <c r="B566" s="1"/>
      <c r="C566" s="36"/>
      <c r="D566" s="261"/>
      <c r="E566" s="262"/>
      <c r="F566" s="41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3"/>
        <v>0</v>
      </c>
      <c r="I566" s="14"/>
    </row>
    <row r="567" spans="1:9" ht="35.1" hidden="1" customHeight="1">
      <c r="A567" s="13"/>
      <c r="B567" s="1"/>
      <c r="C567" s="36"/>
      <c r="D567" s="261"/>
      <c r="E567" s="262"/>
      <c r="F567" s="41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3"/>
        <v>0</v>
      </c>
      <c r="I567" s="14"/>
    </row>
    <row r="568" spans="1:9" ht="35.1" hidden="1" customHeight="1">
      <c r="A568" s="13"/>
      <c r="B568" s="1"/>
      <c r="C568" s="36"/>
      <c r="D568" s="261"/>
      <c r="E568" s="262"/>
      <c r="F568" s="41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3"/>
        <v>0</v>
      </c>
      <c r="I568" s="14"/>
    </row>
    <row r="569" spans="1:9" ht="35.1" hidden="1" customHeight="1">
      <c r="A569" s="13"/>
      <c r="B569" s="1"/>
      <c r="C569" s="36"/>
      <c r="D569" s="261"/>
      <c r="E569" s="262"/>
      <c r="F569" s="41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3"/>
        <v>0</v>
      </c>
      <c r="I569" s="14"/>
    </row>
    <row r="570" spans="1:9" ht="35.1" hidden="1" customHeight="1">
      <c r="A570" s="13"/>
      <c r="B570" s="1"/>
      <c r="C570" s="36"/>
      <c r="D570" s="261"/>
      <c r="E570" s="262"/>
      <c r="F570" s="41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3"/>
        <v>0</v>
      </c>
      <c r="I570" s="14"/>
    </row>
    <row r="571" spans="1:9" ht="35.1" hidden="1" customHeight="1">
      <c r="A571" s="13"/>
      <c r="B571" s="1"/>
      <c r="C571" s="36"/>
      <c r="D571" s="261"/>
      <c r="E571" s="262"/>
      <c r="F571" s="41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3"/>
        <v>0</v>
      </c>
      <c r="I571" s="14"/>
    </row>
    <row r="572" spans="1:9" ht="35.1" hidden="1" customHeight="1">
      <c r="A572" s="13"/>
      <c r="B572" s="1"/>
      <c r="C572" s="36"/>
      <c r="D572" s="261"/>
      <c r="E572" s="262"/>
      <c r="F572" s="41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3"/>
        <v>0</v>
      </c>
      <c r="I572" s="14"/>
    </row>
    <row r="573" spans="1:9" ht="35.1" hidden="1" customHeight="1">
      <c r="A573" s="13"/>
      <c r="B573" s="1"/>
      <c r="C573" s="36"/>
      <c r="D573" s="261"/>
      <c r="E573" s="262"/>
      <c r="F573" s="41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3"/>
        <v>0</v>
      </c>
      <c r="I573" s="14"/>
    </row>
    <row r="574" spans="1:9" ht="35.1" hidden="1" customHeight="1">
      <c r="A574" s="13"/>
      <c r="B574" s="1"/>
      <c r="C574" s="36"/>
      <c r="D574" s="261"/>
      <c r="E574" s="262"/>
      <c r="F574" s="41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3"/>
        <v>0</v>
      </c>
      <c r="I574" s="14"/>
    </row>
    <row r="575" spans="1:9" ht="35.1" hidden="1" customHeight="1">
      <c r="A575" s="13"/>
      <c r="B575" s="1"/>
      <c r="C575" s="36"/>
      <c r="D575" s="261"/>
      <c r="E575" s="262"/>
      <c r="F575" s="41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3"/>
        <v>0</v>
      </c>
      <c r="I575" s="14"/>
    </row>
    <row r="576" spans="1:9" ht="35.1" hidden="1" customHeight="1">
      <c r="A576" s="13"/>
      <c r="B576" s="1"/>
      <c r="C576" s="36"/>
      <c r="D576" s="261"/>
      <c r="E576" s="262"/>
      <c r="F576" s="41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3"/>
        <v>0</v>
      </c>
      <c r="I576" s="14"/>
    </row>
    <row r="577" spans="1:9" ht="35.1" hidden="1" customHeight="1">
      <c r="A577" s="13"/>
      <c r="B577" s="1"/>
      <c r="C577" s="36"/>
      <c r="D577" s="261"/>
      <c r="E577" s="262"/>
      <c r="F577" s="41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3"/>
        <v>0</v>
      </c>
      <c r="I577" s="14"/>
    </row>
    <row r="578" spans="1:9" ht="35.1" hidden="1" customHeight="1">
      <c r="A578" s="13"/>
      <c r="B578" s="1"/>
      <c r="C578" s="36"/>
      <c r="D578" s="261"/>
      <c r="E578" s="262"/>
      <c r="F578" s="41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3"/>
        <v>0</v>
      </c>
      <c r="I578" s="14"/>
    </row>
    <row r="579" spans="1:9" ht="35.1" hidden="1" customHeight="1">
      <c r="A579" s="13"/>
      <c r="B579" s="1"/>
      <c r="C579" s="36"/>
      <c r="D579" s="261"/>
      <c r="E579" s="262"/>
      <c r="F579" s="41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3"/>
        <v>0</v>
      </c>
      <c r="I579" s="14"/>
    </row>
    <row r="580" spans="1:9" ht="35.1" hidden="1" customHeight="1">
      <c r="A580" s="13"/>
      <c r="B580" s="1"/>
      <c r="C580" s="36"/>
      <c r="D580" s="261"/>
      <c r="E580" s="262"/>
      <c r="F580" s="41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3"/>
        <v>0</v>
      </c>
      <c r="I580" s="14"/>
    </row>
    <row r="581" spans="1:9" ht="35.1" hidden="1" customHeight="1">
      <c r="A581" s="13"/>
      <c r="B581" s="1"/>
      <c r="C581" s="36"/>
      <c r="D581" s="261"/>
      <c r="E581" s="262"/>
      <c r="F581" s="41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3"/>
        <v>0</v>
      </c>
      <c r="I581" s="14"/>
    </row>
    <row r="582" spans="1:9" ht="35.1" hidden="1" customHeight="1">
      <c r="A582" s="13"/>
      <c r="B582" s="1"/>
      <c r="C582" s="36"/>
      <c r="D582" s="261"/>
      <c r="E582" s="262"/>
      <c r="F582" s="41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3"/>
        <v>0</v>
      </c>
      <c r="I582" s="14"/>
    </row>
    <row r="583" spans="1:9" ht="35.1" hidden="1" customHeight="1">
      <c r="A583" s="13"/>
      <c r="B583" s="1"/>
      <c r="C583" s="37"/>
      <c r="D583" s="261"/>
      <c r="E583" s="262"/>
      <c r="F583" s="41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3"/>
        <v>0</v>
      </c>
      <c r="I583" s="14"/>
    </row>
    <row r="584" spans="1:9" ht="35.1" hidden="1" customHeight="1">
      <c r="A584" s="13"/>
      <c r="B584" s="1"/>
      <c r="C584" s="36"/>
      <c r="D584" s="261"/>
      <c r="E584" s="262"/>
      <c r="F584" s="41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3"/>
        <v>0</v>
      </c>
      <c r="I584" s="14"/>
    </row>
    <row r="585" spans="1:9" ht="35.1" hidden="1" customHeight="1">
      <c r="A585" s="13"/>
      <c r="B585" s="1"/>
      <c r="C585" s="36"/>
      <c r="D585" s="261"/>
      <c r="E585" s="262"/>
      <c r="F585" s="41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3"/>
        <v>0</v>
      </c>
      <c r="I585" s="14"/>
    </row>
    <row r="586" spans="1:9" ht="35.1" hidden="1" customHeight="1">
      <c r="A586" s="13"/>
      <c r="B586" s="1"/>
      <c r="C586" s="36"/>
      <c r="D586" s="261"/>
      <c r="E586" s="262"/>
      <c r="F586" s="41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3"/>
        <v>0</v>
      </c>
      <c r="I586" s="14"/>
    </row>
    <row r="587" spans="1:9" ht="35.1" hidden="1" customHeight="1">
      <c r="A587" s="13"/>
      <c r="B587" s="1"/>
      <c r="C587" s="36"/>
      <c r="D587" s="261"/>
      <c r="E587" s="262"/>
      <c r="F587" s="41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3"/>
        <v>0</v>
      </c>
      <c r="I587" s="14"/>
    </row>
    <row r="588" spans="1:9" ht="35.1" hidden="1" customHeight="1">
      <c r="A588" s="13"/>
      <c r="B588" s="1"/>
      <c r="C588" s="36"/>
      <c r="D588" s="261"/>
      <c r="E588" s="262"/>
      <c r="F588" s="41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3"/>
        <v>0</v>
      </c>
      <c r="I588" s="14"/>
    </row>
    <row r="589" spans="1:9" ht="35.1" hidden="1" customHeight="1">
      <c r="A589" s="13"/>
      <c r="B589" s="1"/>
      <c r="C589" s="36"/>
      <c r="D589" s="261"/>
      <c r="E589" s="262"/>
      <c r="F589" s="41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3"/>
        <v>0</v>
      </c>
      <c r="I589" s="14"/>
    </row>
    <row r="590" spans="1:9" ht="35.1" hidden="1" customHeight="1">
      <c r="A590" s="13"/>
      <c r="B590" s="1"/>
      <c r="C590" s="36"/>
      <c r="D590" s="261"/>
      <c r="E590" s="262"/>
      <c r="F590" s="41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3"/>
        <v>0</v>
      </c>
      <c r="I590" s="14"/>
    </row>
    <row r="591" spans="1:9" ht="35.1" hidden="1" customHeight="1">
      <c r="A591" s="13"/>
      <c r="B591" s="1"/>
      <c r="C591" s="36"/>
      <c r="D591" s="261"/>
      <c r="E591" s="262"/>
      <c r="F591" s="41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3"/>
        <v>0</v>
      </c>
      <c r="I591" s="14"/>
    </row>
    <row r="592" spans="1:9" ht="35.1" hidden="1" customHeight="1">
      <c r="A592" s="13"/>
      <c r="B592" s="1"/>
      <c r="C592" s="36"/>
      <c r="D592" s="261"/>
      <c r="E592" s="262"/>
      <c r="F592" s="41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3"/>
        <v>0</v>
      </c>
      <c r="I592" s="14"/>
    </row>
    <row r="593" spans="1:9" ht="35.1" hidden="1" customHeight="1">
      <c r="A593" s="13"/>
      <c r="B593" s="1"/>
      <c r="C593" s="36"/>
      <c r="D593" s="261"/>
      <c r="E593" s="262"/>
      <c r="F593" s="41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3"/>
        <v>0</v>
      </c>
      <c r="I593" s="14"/>
    </row>
    <row r="594" spans="1:9" ht="35.1" hidden="1" customHeight="1">
      <c r="A594" s="13"/>
      <c r="B594" s="1"/>
      <c r="C594" s="36"/>
      <c r="D594" s="261"/>
      <c r="E594" s="262"/>
      <c r="F594" s="41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3"/>
        <v>0</v>
      </c>
      <c r="I594" s="14"/>
    </row>
    <row r="595" spans="1:9" ht="35.1" hidden="1" customHeight="1">
      <c r="A595" s="13"/>
      <c r="B595" s="1"/>
      <c r="C595" s="36"/>
      <c r="D595" s="261"/>
      <c r="E595" s="262"/>
      <c r="F595" s="41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3"/>
        <v>0</v>
      </c>
      <c r="I595" s="14"/>
    </row>
    <row r="596" spans="1:9" ht="35.1" hidden="1" customHeight="1">
      <c r="A596" s="13"/>
      <c r="B596" s="1"/>
      <c r="C596" s="36"/>
      <c r="D596" s="261"/>
      <c r="E596" s="262"/>
      <c r="F596" s="41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3"/>
        <v>0</v>
      </c>
      <c r="I596" s="14"/>
    </row>
    <row r="597" spans="1:9" ht="35.1" hidden="1" customHeight="1">
      <c r="A597" s="13"/>
      <c r="B597" s="1"/>
      <c r="C597" s="36"/>
      <c r="D597" s="261"/>
      <c r="E597" s="262"/>
      <c r="F597" s="41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3"/>
        <v>0</v>
      </c>
      <c r="I597" s="14"/>
    </row>
    <row r="598" spans="1:9" ht="35.1" hidden="1" customHeight="1">
      <c r="A598" s="13"/>
      <c r="B598" s="1"/>
      <c r="C598" s="36"/>
      <c r="D598" s="261"/>
      <c r="E598" s="262"/>
      <c r="F598" s="41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3"/>
        <v>0</v>
      </c>
      <c r="I598" s="14"/>
    </row>
    <row r="599" spans="1:9" ht="35.1" hidden="1" customHeight="1">
      <c r="A599" s="13"/>
      <c r="B599" s="1"/>
      <c r="C599" s="36"/>
      <c r="D599" s="261"/>
      <c r="E599" s="262"/>
      <c r="F599" s="41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3"/>
        <v>0</v>
      </c>
      <c r="I599" s="14"/>
    </row>
    <row r="600" spans="1:9" ht="35.1" hidden="1" customHeight="1">
      <c r="A600" s="13"/>
      <c r="B600" s="1"/>
      <c r="C600" s="36"/>
      <c r="D600" s="261"/>
      <c r="E600" s="262"/>
      <c r="F600" s="41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3"/>
        <v>0</v>
      </c>
      <c r="I600" s="14"/>
    </row>
    <row r="601" spans="1:9" ht="35.1" hidden="1" customHeight="1">
      <c r="A601" s="13"/>
      <c r="B601" s="1"/>
      <c r="C601" s="36"/>
      <c r="D601" s="261"/>
      <c r="E601" s="262"/>
      <c r="F601" s="41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3"/>
        <v>0</v>
      </c>
      <c r="I601" s="14"/>
    </row>
    <row r="602" spans="1:9" ht="35.1" hidden="1" customHeight="1">
      <c r="A602" s="13"/>
      <c r="B602" s="1"/>
      <c r="C602" s="36"/>
      <c r="D602" s="261"/>
      <c r="E602" s="262"/>
      <c r="F602" s="41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3"/>
        <v>0</v>
      </c>
      <c r="I602" s="14"/>
    </row>
    <row r="603" spans="1:9" ht="35.1" hidden="1" customHeight="1">
      <c r="A603" s="13"/>
      <c r="B603" s="1"/>
      <c r="C603" s="36"/>
      <c r="D603" s="261"/>
      <c r="E603" s="262"/>
      <c r="F603" s="41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3"/>
        <v>0</v>
      </c>
      <c r="I603" s="14"/>
    </row>
    <row r="604" spans="1:9" ht="35.1" hidden="1" customHeight="1">
      <c r="A604" s="13"/>
      <c r="B604" s="1"/>
      <c r="C604" s="36"/>
      <c r="D604" s="261"/>
      <c r="E604" s="262"/>
      <c r="F604" s="41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3"/>
        <v>0</v>
      </c>
      <c r="I604" s="14"/>
    </row>
    <row r="605" spans="1:9" ht="35.1" hidden="1" customHeight="1">
      <c r="A605" s="13"/>
      <c r="B605" s="1"/>
      <c r="C605" s="36"/>
      <c r="D605" s="261"/>
      <c r="E605" s="262"/>
      <c r="F605" s="41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3"/>
        <v>0</v>
      </c>
      <c r="I605" s="14"/>
    </row>
    <row r="606" spans="1:9" ht="35.1" hidden="1" customHeight="1">
      <c r="A606" s="13"/>
      <c r="B606" s="1"/>
      <c r="C606" s="36"/>
      <c r="D606" s="261"/>
      <c r="E606" s="262"/>
      <c r="F606" s="41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3"/>
        <v>0</v>
      </c>
      <c r="I606" s="14"/>
    </row>
    <row r="607" spans="1:9" ht="35.1" hidden="1" customHeight="1">
      <c r="A607" s="13"/>
      <c r="B607" s="1"/>
      <c r="C607" s="36"/>
      <c r="D607" s="261"/>
      <c r="E607" s="262"/>
      <c r="F607" s="41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3"/>
        <v>0</v>
      </c>
      <c r="I607" s="14"/>
    </row>
    <row r="608" spans="1:9" ht="35.1" hidden="1" customHeight="1">
      <c r="A608" s="13"/>
      <c r="B608" s="1"/>
      <c r="C608" s="36"/>
      <c r="D608" s="261"/>
      <c r="E608" s="262"/>
      <c r="F608" s="41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3"/>
        <v>0</v>
      </c>
      <c r="I608" s="14"/>
    </row>
    <row r="609" spans="1:9" ht="35.1" hidden="1" customHeight="1">
      <c r="A609" s="13"/>
      <c r="B609" s="1"/>
      <c r="C609" s="36"/>
      <c r="D609" s="261"/>
      <c r="E609" s="262"/>
      <c r="F609" s="41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3"/>
        <v>0</v>
      </c>
      <c r="I609" s="14"/>
    </row>
    <row r="610" spans="1:9" ht="35.1" hidden="1" customHeight="1">
      <c r="A610" s="13"/>
      <c r="B610" s="1"/>
      <c r="C610" s="36"/>
      <c r="D610" s="261"/>
      <c r="E610" s="262"/>
      <c r="F610" s="41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3"/>
        <v>0</v>
      </c>
      <c r="I610" s="14"/>
    </row>
    <row r="611" spans="1:9" ht="35.1" hidden="1" customHeight="1">
      <c r="A611" s="13"/>
      <c r="B611" s="1"/>
      <c r="C611" s="37"/>
      <c r="D611" s="261"/>
      <c r="E611" s="262"/>
      <c r="F611" s="41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>ROUND(IF(ISNUMBER(B611), G611*B611, 0),5)</f>
        <v>0</v>
      </c>
      <c r="I611" s="14"/>
    </row>
    <row r="612" spans="1:9" ht="35.1" hidden="1" customHeight="1">
      <c r="A612" s="13"/>
      <c r="B612" s="1"/>
      <c r="C612" s="36"/>
      <c r="D612" s="261"/>
      <c r="E612" s="262"/>
      <c r="F612" s="41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 t="shared" ref="H612:H666" si="14">ROUND(IF(ISNUMBER(B612), G612*B612, 0),5)</f>
        <v>0</v>
      </c>
      <c r="I612" s="14"/>
    </row>
    <row r="613" spans="1:9" ht="35.1" hidden="1" customHeight="1">
      <c r="A613" s="13"/>
      <c r="B613" s="1"/>
      <c r="C613" s="36"/>
      <c r="D613" s="261"/>
      <c r="E613" s="262"/>
      <c r="F613" s="41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si="14"/>
        <v>0</v>
      </c>
      <c r="I613" s="14"/>
    </row>
    <row r="614" spans="1:9" ht="35.1" hidden="1" customHeight="1">
      <c r="A614" s="13"/>
      <c r="B614" s="1"/>
      <c r="C614" s="36"/>
      <c r="D614" s="261"/>
      <c r="E614" s="262"/>
      <c r="F614" s="41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35.1" hidden="1" customHeight="1">
      <c r="A615" s="13"/>
      <c r="B615" s="1"/>
      <c r="C615" s="36"/>
      <c r="D615" s="261"/>
      <c r="E615" s="262"/>
      <c r="F615" s="41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35.1" hidden="1" customHeight="1">
      <c r="A616" s="13"/>
      <c r="B616" s="1"/>
      <c r="C616" s="36"/>
      <c r="D616" s="261"/>
      <c r="E616" s="262"/>
      <c r="F616" s="41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35.1" hidden="1" customHeight="1">
      <c r="A617" s="13"/>
      <c r="B617" s="1"/>
      <c r="C617" s="36"/>
      <c r="D617" s="261"/>
      <c r="E617" s="262"/>
      <c r="F617" s="41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35.1" hidden="1" customHeight="1">
      <c r="A618" s="13"/>
      <c r="B618" s="1"/>
      <c r="C618" s="36"/>
      <c r="D618" s="261"/>
      <c r="E618" s="262"/>
      <c r="F618" s="41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4"/>
        <v>0</v>
      </c>
      <c r="I618" s="14"/>
    </row>
    <row r="619" spans="1:9" ht="35.1" hidden="1" customHeight="1">
      <c r="A619" s="13"/>
      <c r="B619" s="1"/>
      <c r="C619" s="36"/>
      <c r="D619" s="261"/>
      <c r="E619" s="262"/>
      <c r="F619" s="41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4"/>
        <v>0</v>
      </c>
      <c r="I619" s="14"/>
    </row>
    <row r="620" spans="1:9" ht="35.1" hidden="1" customHeight="1">
      <c r="A620" s="13"/>
      <c r="B620" s="1"/>
      <c r="C620" s="36"/>
      <c r="D620" s="261"/>
      <c r="E620" s="262"/>
      <c r="F620" s="41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4"/>
        <v>0</v>
      </c>
      <c r="I620" s="14"/>
    </row>
    <row r="621" spans="1:9" ht="35.1" hidden="1" customHeight="1">
      <c r="A621" s="13"/>
      <c r="B621" s="1"/>
      <c r="C621" s="36"/>
      <c r="D621" s="261"/>
      <c r="E621" s="262"/>
      <c r="F621" s="41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4"/>
        <v>0</v>
      </c>
      <c r="I621" s="14"/>
    </row>
    <row r="622" spans="1:9" ht="35.1" hidden="1" customHeight="1">
      <c r="A622" s="13"/>
      <c r="B622" s="1"/>
      <c r="C622" s="36"/>
      <c r="D622" s="261"/>
      <c r="E622" s="262"/>
      <c r="F622" s="41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4"/>
        <v>0</v>
      </c>
      <c r="I622" s="14"/>
    </row>
    <row r="623" spans="1:9" ht="35.1" hidden="1" customHeight="1">
      <c r="A623" s="13"/>
      <c r="B623" s="1"/>
      <c r="C623" s="36"/>
      <c r="D623" s="261"/>
      <c r="E623" s="262"/>
      <c r="F623" s="41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4"/>
        <v>0</v>
      </c>
      <c r="I623" s="14"/>
    </row>
    <row r="624" spans="1:9" ht="35.1" hidden="1" customHeight="1">
      <c r="A624" s="13"/>
      <c r="B624" s="1"/>
      <c r="C624" s="36"/>
      <c r="D624" s="261"/>
      <c r="E624" s="262"/>
      <c r="F624" s="41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4"/>
        <v>0</v>
      </c>
      <c r="I624" s="14"/>
    </row>
    <row r="625" spans="1:9" ht="35.1" hidden="1" customHeight="1">
      <c r="A625" s="13"/>
      <c r="B625" s="1"/>
      <c r="C625" s="36"/>
      <c r="D625" s="261"/>
      <c r="E625" s="262"/>
      <c r="F625" s="41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4"/>
        <v>0</v>
      </c>
      <c r="I625" s="14"/>
    </row>
    <row r="626" spans="1:9" ht="35.1" hidden="1" customHeight="1">
      <c r="A626" s="13"/>
      <c r="B626" s="1"/>
      <c r="C626" s="36"/>
      <c r="D626" s="261"/>
      <c r="E626" s="262"/>
      <c r="F626" s="41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4"/>
        <v>0</v>
      </c>
      <c r="I626" s="14"/>
    </row>
    <row r="627" spans="1:9" ht="35.1" hidden="1" customHeight="1">
      <c r="A627" s="13"/>
      <c r="B627" s="1"/>
      <c r="C627" s="37"/>
      <c r="D627" s="261"/>
      <c r="E627" s="262"/>
      <c r="F627" s="41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4"/>
        <v>0</v>
      </c>
      <c r="I627" s="14"/>
    </row>
    <row r="628" spans="1:9" ht="35.1" hidden="1" customHeight="1">
      <c r="A628" s="13"/>
      <c r="B628" s="1"/>
      <c r="C628" s="37"/>
      <c r="D628" s="261"/>
      <c r="E628" s="262"/>
      <c r="F628" s="41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4"/>
        <v>0</v>
      </c>
      <c r="I628" s="14"/>
    </row>
    <row r="629" spans="1:9" ht="35.1" hidden="1" customHeight="1">
      <c r="A629" s="13"/>
      <c r="B629" s="1"/>
      <c r="C629" s="36"/>
      <c r="D629" s="261"/>
      <c r="E629" s="262"/>
      <c r="F629" s="41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4"/>
        <v>0</v>
      </c>
      <c r="I629" s="14"/>
    </row>
    <row r="630" spans="1:9" ht="35.1" hidden="1" customHeight="1">
      <c r="A630" s="13"/>
      <c r="B630" s="1"/>
      <c r="C630" s="36"/>
      <c r="D630" s="261"/>
      <c r="E630" s="262"/>
      <c r="F630" s="41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4"/>
        <v>0</v>
      </c>
      <c r="I630" s="14"/>
    </row>
    <row r="631" spans="1:9" ht="35.1" hidden="1" customHeight="1">
      <c r="A631" s="13"/>
      <c r="B631" s="1"/>
      <c r="C631" s="36"/>
      <c r="D631" s="261"/>
      <c r="E631" s="262"/>
      <c r="F631" s="41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4"/>
        <v>0</v>
      </c>
      <c r="I631" s="14"/>
    </row>
    <row r="632" spans="1:9" ht="35.1" hidden="1" customHeight="1">
      <c r="A632" s="13"/>
      <c r="B632" s="1"/>
      <c r="C632" s="36"/>
      <c r="D632" s="261"/>
      <c r="E632" s="262"/>
      <c r="F632" s="41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4"/>
        <v>0</v>
      </c>
      <c r="I632" s="14"/>
    </row>
    <row r="633" spans="1:9" ht="35.1" hidden="1" customHeight="1">
      <c r="A633" s="13"/>
      <c r="B633" s="1"/>
      <c r="C633" s="36"/>
      <c r="D633" s="261"/>
      <c r="E633" s="262"/>
      <c r="F633" s="41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4"/>
        <v>0</v>
      </c>
      <c r="I633" s="14"/>
    </row>
    <row r="634" spans="1:9" ht="35.1" hidden="1" customHeight="1">
      <c r="A634" s="13"/>
      <c r="B634" s="1"/>
      <c r="C634" s="36"/>
      <c r="D634" s="261"/>
      <c r="E634" s="262"/>
      <c r="F634" s="41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4"/>
        <v>0</v>
      </c>
      <c r="I634" s="14"/>
    </row>
    <row r="635" spans="1:9" ht="35.1" hidden="1" customHeight="1">
      <c r="A635" s="13"/>
      <c r="B635" s="1"/>
      <c r="C635" s="36"/>
      <c r="D635" s="261"/>
      <c r="E635" s="262"/>
      <c r="F635" s="41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4"/>
        <v>0</v>
      </c>
      <c r="I635" s="14"/>
    </row>
    <row r="636" spans="1:9" ht="35.1" hidden="1" customHeight="1">
      <c r="A636" s="13"/>
      <c r="B636" s="1"/>
      <c r="C636" s="36"/>
      <c r="D636" s="261"/>
      <c r="E636" s="262"/>
      <c r="F636" s="41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4"/>
        <v>0</v>
      </c>
      <c r="I636" s="14"/>
    </row>
    <row r="637" spans="1:9" ht="35.1" hidden="1" customHeight="1">
      <c r="A637" s="13"/>
      <c r="B637" s="1"/>
      <c r="C637" s="36"/>
      <c r="D637" s="261"/>
      <c r="E637" s="262"/>
      <c r="F637" s="41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4"/>
        <v>0</v>
      </c>
      <c r="I637" s="14"/>
    </row>
    <row r="638" spans="1:9" ht="35.1" hidden="1" customHeight="1">
      <c r="A638" s="13"/>
      <c r="B638" s="1"/>
      <c r="C638" s="36"/>
      <c r="D638" s="261"/>
      <c r="E638" s="262"/>
      <c r="F638" s="41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4"/>
        <v>0</v>
      </c>
      <c r="I638" s="14"/>
    </row>
    <row r="639" spans="1:9" ht="35.1" hidden="1" customHeight="1">
      <c r="A639" s="13"/>
      <c r="B639" s="1"/>
      <c r="C639" s="37"/>
      <c r="D639" s="261"/>
      <c r="E639" s="262"/>
      <c r="F639" s="41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4"/>
        <v>0</v>
      </c>
      <c r="I639" s="14"/>
    </row>
    <row r="640" spans="1:9" ht="35.1" hidden="1" customHeight="1">
      <c r="A640" s="13"/>
      <c r="B640" s="1"/>
      <c r="C640" s="36"/>
      <c r="D640" s="261"/>
      <c r="E640" s="262"/>
      <c r="F640" s="41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4"/>
        <v>0</v>
      </c>
      <c r="I640" s="14"/>
    </row>
    <row r="641" spans="1:9" ht="35.1" hidden="1" customHeight="1">
      <c r="A641" s="13"/>
      <c r="B641" s="1"/>
      <c r="C641" s="36"/>
      <c r="D641" s="261"/>
      <c r="E641" s="262"/>
      <c r="F641" s="41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4"/>
        <v>0</v>
      </c>
      <c r="I641" s="14"/>
    </row>
    <row r="642" spans="1:9" ht="35.1" hidden="1" customHeight="1">
      <c r="A642" s="13"/>
      <c r="B642" s="1"/>
      <c r="C642" s="36"/>
      <c r="D642" s="261"/>
      <c r="E642" s="262"/>
      <c r="F642" s="41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4"/>
        <v>0</v>
      </c>
      <c r="I642" s="14"/>
    </row>
    <row r="643" spans="1:9" ht="35.1" hidden="1" customHeight="1">
      <c r="A643" s="13"/>
      <c r="B643" s="1"/>
      <c r="C643" s="36"/>
      <c r="D643" s="261"/>
      <c r="E643" s="262"/>
      <c r="F643" s="41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4"/>
        <v>0</v>
      </c>
      <c r="I643" s="14"/>
    </row>
    <row r="644" spans="1:9" ht="35.1" hidden="1" customHeight="1">
      <c r="A644" s="13"/>
      <c r="B644" s="1"/>
      <c r="C644" s="36"/>
      <c r="D644" s="261"/>
      <c r="E644" s="262"/>
      <c r="F644" s="41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4"/>
        <v>0</v>
      </c>
      <c r="I644" s="14"/>
    </row>
    <row r="645" spans="1:9" ht="35.1" hidden="1" customHeight="1">
      <c r="A645" s="13"/>
      <c r="B645" s="1"/>
      <c r="C645" s="36"/>
      <c r="D645" s="261"/>
      <c r="E645" s="262"/>
      <c r="F645" s="41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4"/>
        <v>0</v>
      </c>
      <c r="I645" s="14"/>
    </row>
    <row r="646" spans="1:9" ht="35.1" hidden="1" customHeight="1">
      <c r="A646" s="13"/>
      <c r="B646" s="1"/>
      <c r="C646" s="36"/>
      <c r="D646" s="261"/>
      <c r="E646" s="262"/>
      <c r="F646" s="41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4"/>
        <v>0</v>
      </c>
      <c r="I646" s="14"/>
    </row>
    <row r="647" spans="1:9" ht="35.1" hidden="1" customHeight="1">
      <c r="A647" s="13"/>
      <c r="B647" s="1"/>
      <c r="C647" s="36"/>
      <c r="D647" s="261"/>
      <c r="E647" s="262"/>
      <c r="F647" s="41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4"/>
        <v>0</v>
      </c>
      <c r="I647" s="14"/>
    </row>
    <row r="648" spans="1:9" ht="35.1" hidden="1" customHeight="1">
      <c r="A648" s="13"/>
      <c r="B648" s="1"/>
      <c r="C648" s="36"/>
      <c r="D648" s="261"/>
      <c r="E648" s="262"/>
      <c r="F648" s="41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4"/>
        <v>0</v>
      </c>
      <c r="I648" s="14"/>
    </row>
    <row r="649" spans="1:9" ht="35.1" hidden="1" customHeight="1">
      <c r="A649" s="13"/>
      <c r="B649" s="1"/>
      <c r="C649" s="36"/>
      <c r="D649" s="261"/>
      <c r="E649" s="262"/>
      <c r="F649" s="41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4"/>
        <v>0</v>
      </c>
      <c r="I649" s="14"/>
    </row>
    <row r="650" spans="1:9" ht="35.1" hidden="1" customHeight="1">
      <c r="A650" s="13"/>
      <c r="B650" s="1"/>
      <c r="C650" s="36"/>
      <c r="D650" s="261"/>
      <c r="E650" s="262"/>
      <c r="F650" s="41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4"/>
        <v>0</v>
      </c>
      <c r="I650" s="14"/>
    </row>
    <row r="651" spans="1:9" ht="35.1" hidden="1" customHeight="1">
      <c r="A651" s="13"/>
      <c r="B651" s="1"/>
      <c r="C651" s="36"/>
      <c r="D651" s="261"/>
      <c r="E651" s="262"/>
      <c r="F651" s="41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4"/>
        <v>0</v>
      </c>
      <c r="I651" s="14"/>
    </row>
    <row r="652" spans="1:9" ht="35.1" hidden="1" customHeight="1">
      <c r="A652" s="13"/>
      <c r="B652" s="1"/>
      <c r="C652" s="36"/>
      <c r="D652" s="261"/>
      <c r="E652" s="262"/>
      <c r="F652" s="41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4"/>
        <v>0</v>
      </c>
      <c r="I652" s="14"/>
    </row>
    <row r="653" spans="1:9" ht="35.1" hidden="1" customHeight="1">
      <c r="A653" s="13"/>
      <c r="B653" s="1"/>
      <c r="C653" s="36"/>
      <c r="D653" s="261"/>
      <c r="E653" s="262"/>
      <c r="F653" s="41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4"/>
        <v>0</v>
      </c>
      <c r="I653" s="14"/>
    </row>
    <row r="654" spans="1:9" ht="35.1" hidden="1" customHeight="1">
      <c r="A654" s="13"/>
      <c r="B654" s="1"/>
      <c r="C654" s="36"/>
      <c r="D654" s="261"/>
      <c r="E654" s="262"/>
      <c r="F654" s="41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4"/>
        <v>0</v>
      </c>
      <c r="I654" s="14"/>
    </row>
    <row r="655" spans="1:9" ht="35.1" hidden="1" customHeight="1">
      <c r="A655" s="13"/>
      <c r="B655" s="1"/>
      <c r="C655" s="36"/>
      <c r="D655" s="261"/>
      <c r="E655" s="262"/>
      <c r="F655" s="41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4"/>
        <v>0</v>
      </c>
      <c r="I655" s="14"/>
    </row>
    <row r="656" spans="1:9" ht="35.1" hidden="1" customHeight="1">
      <c r="A656" s="13"/>
      <c r="B656" s="1"/>
      <c r="C656" s="36"/>
      <c r="D656" s="261"/>
      <c r="E656" s="262"/>
      <c r="F656" s="41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4"/>
        <v>0</v>
      </c>
      <c r="I656" s="14"/>
    </row>
    <row r="657" spans="1:9" ht="35.1" hidden="1" customHeight="1">
      <c r="A657" s="13"/>
      <c r="B657" s="1"/>
      <c r="C657" s="36"/>
      <c r="D657" s="261"/>
      <c r="E657" s="262"/>
      <c r="F657" s="41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4"/>
        <v>0</v>
      </c>
      <c r="I657" s="14"/>
    </row>
    <row r="658" spans="1:9" ht="35.1" hidden="1" customHeight="1">
      <c r="A658" s="13"/>
      <c r="B658" s="1"/>
      <c r="C658" s="36"/>
      <c r="D658" s="261"/>
      <c r="E658" s="262"/>
      <c r="F658" s="41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4"/>
        <v>0</v>
      </c>
      <c r="I658" s="14"/>
    </row>
    <row r="659" spans="1:9" ht="35.1" hidden="1" customHeight="1">
      <c r="A659" s="13"/>
      <c r="B659" s="1"/>
      <c r="C659" s="36"/>
      <c r="D659" s="261"/>
      <c r="E659" s="262"/>
      <c r="F659" s="41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4"/>
        <v>0</v>
      </c>
      <c r="I659" s="14"/>
    </row>
    <row r="660" spans="1:9" ht="35.1" hidden="1" customHeight="1">
      <c r="A660" s="13"/>
      <c r="B660" s="1"/>
      <c r="C660" s="36"/>
      <c r="D660" s="261"/>
      <c r="E660" s="262"/>
      <c r="F660" s="41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4"/>
        <v>0</v>
      </c>
      <c r="I660" s="14"/>
    </row>
    <row r="661" spans="1:9" ht="35.1" hidden="1" customHeight="1">
      <c r="A661" s="13"/>
      <c r="B661" s="1"/>
      <c r="C661" s="36"/>
      <c r="D661" s="261"/>
      <c r="E661" s="262"/>
      <c r="F661" s="41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4"/>
        <v>0</v>
      </c>
      <c r="I661" s="14"/>
    </row>
    <row r="662" spans="1:9" ht="35.1" hidden="1" customHeight="1">
      <c r="A662" s="13"/>
      <c r="B662" s="1"/>
      <c r="C662" s="36"/>
      <c r="D662" s="261"/>
      <c r="E662" s="262"/>
      <c r="F662" s="41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4"/>
        <v>0</v>
      </c>
      <c r="I662" s="14"/>
    </row>
    <row r="663" spans="1:9" ht="35.1" hidden="1" customHeight="1">
      <c r="A663" s="13"/>
      <c r="B663" s="1"/>
      <c r="C663" s="36"/>
      <c r="D663" s="261"/>
      <c r="E663" s="262"/>
      <c r="F663" s="41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4"/>
        <v>0</v>
      </c>
      <c r="I663" s="14"/>
    </row>
    <row r="664" spans="1:9" ht="35.1" hidden="1" customHeight="1">
      <c r="A664" s="13"/>
      <c r="B664" s="1"/>
      <c r="C664" s="36"/>
      <c r="D664" s="261"/>
      <c r="E664" s="262"/>
      <c r="F664" s="41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4"/>
        <v>0</v>
      </c>
      <c r="I664" s="14"/>
    </row>
    <row r="665" spans="1:9" ht="35.1" hidden="1" customHeight="1">
      <c r="A665" s="13"/>
      <c r="B665" s="1"/>
      <c r="C665" s="36"/>
      <c r="D665" s="261"/>
      <c r="E665" s="262"/>
      <c r="F665" s="41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4"/>
        <v>0</v>
      </c>
      <c r="I665" s="14"/>
    </row>
    <row r="666" spans="1:9" ht="35.1" hidden="1" customHeight="1">
      <c r="A666" s="13"/>
      <c r="B666" s="1"/>
      <c r="C666" s="36"/>
      <c r="D666" s="261"/>
      <c r="E666" s="262"/>
      <c r="F666" s="41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4"/>
        <v>0</v>
      </c>
      <c r="I666" s="14"/>
    </row>
    <row r="667" spans="1:9" ht="35.1" hidden="1" customHeight="1">
      <c r="A667" s="13"/>
      <c r="B667" s="1"/>
      <c r="C667" s="37"/>
      <c r="D667" s="261"/>
      <c r="E667" s="262"/>
      <c r="F667" s="41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>ROUND(IF(ISNUMBER(B667), G667*B667, 0),5)</f>
        <v>0</v>
      </c>
      <c r="I667" s="14"/>
    </row>
    <row r="668" spans="1:9" ht="35.1" hidden="1" customHeight="1">
      <c r="A668" s="13"/>
      <c r="B668" s="1"/>
      <c r="C668" s="36"/>
      <c r="D668" s="261"/>
      <c r="E668" s="262"/>
      <c r="F668" s="41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 t="shared" ref="H668:H718" si="15">ROUND(IF(ISNUMBER(B668), G668*B668, 0),5)</f>
        <v>0</v>
      </c>
      <c r="I668" s="14"/>
    </row>
    <row r="669" spans="1:9" ht="35.1" hidden="1" customHeight="1">
      <c r="A669" s="13"/>
      <c r="B669" s="1"/>
      <c r="C669" s="36"/>
      <c r="D669" s="261"/>
      <c r="E669" s="262"/>
      <c r="F669" s="41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si="15"/>
        <v>0</v>
      </c>
      <c r="I669" s="14"/>
    </row>
    <row r="670" spans="1:9" ht="35.1" hidden="1" customHeight="1">
      <c r="A670" s="13"/>
      <c r="B670" s="1"/>
      <c r="C670" s="36"/>
      <c r="D670" s="261"/>
      <c r="E670" s="262"/>
      <c r="F670" s="41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5"/>
        <v>0</v>
      </c>
      <c r="I670" s="14"/>
    </row>
    <row r="671" spans="1:9" ht="35.1" hidden="1" customHeight="1">
      <c r="A671" s="13"/>
      <c r="B671" s="1"/>
      <c r="C671" s="36"/>
      <c r="D671" s="261"/>
      <c r="E671" s="262"/>
      <c r="F671" s="41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5"/>
        <v>0</v>
      </c>
      <c r="I671" s="14"/>
    </row>
    <row r="672" spans="1:9" ht="35.1" hidden="1" customHeight="1">
      <c r="A672" s="13"/>
      <c r="B672" s="1"/>
      <c r="C672" s="36"/>
      <c r="D672" s="261"/>
      <c r="E672" s="262"/>
      <c r="F672" s="41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5"/>
        <v>0</v>
      </c>
      <c r="I672" s="14"/>
    </row>
    <row r="673" spans="1:9" ht="35.1" hidden="1" customHeight="1">
      <c r="A673" s="13"/>
      <c r="B673" s="1"/>
      <c r="C673" s="36"/>
      <c r="D673" s="261"/>
      <c r="E673" s="262"/>
      <c r="F673" s="41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5"/>
        <v>0</v>
      </c>
      <c r="I673" s="14"/>
    </row>
    <row r="674" spans="1:9" ht="35.1" hidden="1" customHeight="1">
      <c r="A674" s="13"/>
      <c r="B674" s="1"/>
      <c r="C674" s="36"/>
      <c r="D674" s="261"/>
      <c r="E674" s="262"/>
      <c r="F674" s="41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5"/>
        <v>0</v>
      </c>
      <c r="I674" s="14"/>
    </row>
    <row r="675" spans="1:9" ht="35.1" hidden="1" customHeight="1">
      <c r="A675" s="13"/>
      <c r="B675" s="1"/>
      <c r="C675" s="36"/>
      <c r="D675" s="261"/>
      <c r="E675" s="262"/>
      <c r="F675" s="41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5"/>
        <v>0</v>
      </c>
      <c r="I675" s="14"/>
    </row>
    <row r="676" spans="1:9" ht="35.1" hidden="1" customHeight="1">
      <c r="A676" s="13"/>
      <c r="B676" s="1"/>
      <c r="C676" s="36"/>
      <c r="D676" s="261"/>
      <c r="E676" s="262"/>
      <c r="F676" s="41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5"/>
        <v>0</v>
      </c>
      <c r="I676" s="14"/>
    </row>
    <row r="677" spans="1:9" ht="35.1" hidden="1" customHeight="1">
      <c r="A677" s="13"/>
      <c r="B677" s="1"/>
      <c r="C677" s="36"/>
      <c r="D677" s="261"/>
      <c r="E677" s="262"/>
      <c r="F677" s="41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5"/>
        <v>0</v>
      </c>
      <c r="I677" s="14"/>
    </row>
    <row r="678" spans="1:9" ht="35.1" hidden="1" customHeight="1">
      <c r="A678" s="13"/>
      <c r="B678" s="1"/>
      <c r="C678" s="36"/>
      <c r="D678" s="261"/>
      <c r="E678" s="262"/>
      <c r="F678" s="41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5"/>
        <v>0</v>
      </c>
      <c r="I678" s="14"/>
    </row>
    <row r="679" spans="1:9" ht="35.1" hidden="1" customHeight="1">
      <c r="A679" s="13"/>
      <c r="B679" s="1"/>
      <c r="C679" s="36"/>
      <c r="D679" s="261"/>
      <c r="E679" s="262"/>
      <c r="F679" s="41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5"/>
        <v>0</v>
      </c>
      <c r="I679" s="14"/>
    </row>
    <row r="680" spans="1:9" ht="35.1" hidden="1" customHeight="1">
      <c r="A680" s="13"/>
      <c r="B680" s="1"/>
      <c r="C680" s="36"/>
      <c r="D680" s="261"/>
      <c r="E680" s="262"/>
      <c r="F680" s="41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5"/>
        <v>0</v>
      </c>
      <c r="I680" s="14"/>
    </row>
    <row r="681" spans="1:9" ht="35.1" hidden="1" customHeight="1">
      <c r="A681" s="13"/>
      <c r="B681" s="1"/>
      <c r="C681" s="36"/>
      <c r="D681" s="261"/>
      <c r="E681" s="262"/>
      <c r="F681" s="41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5"/>
        <v>0</v>
      </c>
      <c r="I681" s="14"/>
    </row>
    <row r="682" spans="1:9" ht="35.1" hidden="1" customHeight="1">
      <c r="A682" s="13"/>
      <c r="B682" s="1"/>
      <c r="C682" s="36"/>
      <c r="D682" s="261"/>
      <c r="E682" s="262"/>
      <c r="F682" s="41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5"/>
        <v>0</v>
      </c>
      <c r="I682" s="14"/>
    </row>
    <row r="683" spans="1:9" ht="35.1" hidden="1" customHeight="1">
      <c r="A683" s="13"/>
      <c r="B683" s="1"/>
      <c r="C683" s="36"/>
      <c r="D683" s="261"/>
      <c r="E683" s="262"/>
      <c r="F683" s="41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5"/>
        <v>0</v>
      </c>
      <c r="I683" s="14"/>
    </row>
    <row r="684" spans="1:9" ht="35.1" hidden="1" customHeight="1">
      <c r="A684" s="13"/>
      <c r="B684" s="1"/>
      <c r="C684" s="36"/>
      <c r="D684" s="261"/>
      <c r="E684" s="262"/>
      <c r="F684" s="41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5"/>
        <v>0</v>
      </c>
      <c r="I684" s="14"/>
    </row>
    <row r="685" spans="1:9" ht="35.1" hidden="1" customHeight="1">
      <c r="A685" s="13"/>
      <c r="B685" s="1"/>
      <c r="C685" s="36"/>
      <c r="D685" s="261"/>
      <c r="E685" s="262"/>
      <c r="F685" s="41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5"/>
        <v>0</v>
      </c>
      <c r="I685" s="14"/>
    </row>
    <row r="686" spans="1:9" ht="35.1" hidden="1" customHeight="1">
      <c r="A686" s="13"/>
      <c r="B686" s="1"/>
      <c r="C686" s="36"/>
      <c r="D686" s="261"/>
      <c r="E686" s="262"/>
      <c r="F686" s="41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5"/>
        <v>0</v>
      </c>
      <c r="I686" s="14"/>
    </row>
    <row r="687" spans="1:9" ht="35.1" hidden="1" customHeight="1">
      <c r="A687" s="13"/>
      <c r="B687" s="1"/>
      <c r="C687" s="36"/>
      <c r="D687" s="261"/>
      <c r="E687" s="262"/>
      <c r="F687" s="41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5"/>
        <v>0</v>
      </c>
      <c r="I687" s="14"/>
    </row>
    <row r="688" spans="1:9" ht="35.1" hidden="1" customHeight="1">
      <c r="A688" s="13"/>
      <c r="B688" s="1"/>
      <c r="C688" s="36"/>
      <c r="D688" s="261"/>
      <c r="E688" s="262"/>
      <c r="F688" s="41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5"/>
        <v>0</v>
      </c>
      <c r="I688" s="14"/>
    </row>
    <row r="689" spans="1:9" ht="35.1" hidden="1" customHeight="1">
      <c r="A689" s="13"/>
      <c r="B689" s="1"/>
      <c r="C689" s="36"/>
      <c r="D689" s="261"/>
      <c r="E689" s="262"/>
      <c r="F689" s="41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5"/>
        <v>0</v>
      </c>
      <c r="I689" s="14"/>
    </row>
    <row r="690" spans="1:9" ht="35.1" hidden="1" customHeight="1">
      <c r="A690" s="13"/>
      <c r="B690" s="1"/>
      <c r="C690" s="36"/>
      <c r="D690" s="261"/>
      <c r="E690" s="262"/>
      <c r="F690" s="41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5"/>
        <v>0</v>
      </c>
      <c r="I690" s="14"/>
    </row>
    <row r="691" spans="1:9" ht="35.1" hidden="1" customHeight="1">
      <c r="A691" s="13"/>
      <c r="B691" s="1"/>
      <c r="C691" s="37"/>
      <c r="D691" s="261"/>
      <c r="E691" s="262"/>
      <c r="F691" s="41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5"/>
        <v>0</v>
      </c>
      <c r="I691" s="14"/>
    </row>
    <row r="692" spans="1:9" ht="35.1" hidden="1" customHeight="1">
      <c r="A692" s="13"/>
      <c r="B692" s="1"/>
      <c r="C692" s="36"/>
      <c r="D692" s="261"/>
      <c r="E692" s="262"/>
      <c r="F692" s="41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5"/>
        <v>0</v>
      </c>
      <c r="I692" s="14"/>
    </row>
    <row r="693" spans="1:9" ht="35.1" hidden="1" customHeight="1">
      <c r="A693" s="13"/>
      <c r="B693" s="1"/>
      <c r="C693" s="36"/>
      <c r="D693" s="261"/>
      <c r="E693" s="262"/>
      <c r="F693" s="41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5"/>
        <v>0</v>
      </c>
      <c r="I693" s="14"/>
    </row>
    <row r="694" spans="1:9" ht="35.1" hidden="1" customHeight="1">
      <c r="A694" s="13"/>
      <c r="B694" s="1"/>
      <c r="C694" s="36"/>
      <c r="D694" s="261"/>
      <c r="E694" s="262"/>
      <c r="F694" s="41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5"/>
        <v>0</v>
      </c>
      <c r="I694" s="14"/>
    </row>
    <row r="695" spans="1:9" ht="35.1" hidden="1" customHeight="1">
      <c r="A695" s="13"/>
      <c r="B695" s="1"/>
      <c r="C695" s="36"/>
      <c r="D695" s="261"/>
      <c r="E695" s="262"/>
      <c r="F695" s="41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5"/>
        <v>0</v>
      </c>
      <c r="I695" s="14"/>
    </row>
    <row r="696" spans="1:9" ht="35.1" hidden="1" customHeight="1">
      <c r="A696" s="13"/>
      <c r="B696" s="1"/>
      <c r="C696" s="36"/>
      <c r="D696" s="261"/>
      <c r="E696" s="262"/>
      <c r="F696" s="41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5"/>
        <v>0</v>
      </c>
      <c r="I696" s="14"/>
    </row>
    <row r="697" spans="1:9" ht="35.1" hidden="1" customHeight="1">
      <c r="A697" s="13"/>
      <c r="B697" s="1"/>
      <c r="C697" s="36"/>
      <c r="D697" s="261"/>
      <c r="E697" s="262"/>
      <c r="F697" s="41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5"/>
        <v>0</v>
      </c>
      <c r="I697" s="14"/>
    </row>
    <row r="698" spans="1:9" ht="35.1" hidden="1" customHeight="1">
      <c r="A698" s="13"/>
      <c r="B698" s="1"/>
      <c r="C698" s="36"/>
      <c r="D698" s="261"/>
      <c r="E698" s="262"/>
      <c r="F698" s="41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5"/>
        <v>0</v>
      </c>
      <c r="I698" s="14"/>
    </row>
    <row r="699" spans="1:9" ht="35.1" hidden="1" customHeight="1">
      <c r="A699" s="13"/>
      <c r="B699" s="1"/>
      <c r="C699" s="36"/>
      <c r="D699" s="261"/>
      <c r="E699" s="262"/>
      <c r="F699" s="41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5"/>
        <v>0</v>
      </c>
      <c r="I699" s="14"/>
    </row>
    <row r="700" spans="1:9" ht="35.1" hidden="1" customHeight="1">
      <c r="A700" s="13"/>
      <c r="B700" s="1"/>
      <c r="C700" s="36"/>
      <c r="D700" s="261"/>
      <c r="E700" s="262"/>
      <c r="F700" s="41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5"/>
        <v>0</v>
      </c>
      <c r="I700" s="14"/>
    </row>
    <row r="701" spans="1:9" ht="35.1" hidden="1" customHeight="1">
      <c r="A701" s="13"/>
      <c r="B701" s="1"/>
      <c r="C701" s="36"/>
      <c r="D701" s="261"/>
      <c r="E701" s="262"/>
      <c r="F701" s="41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5"/>
        <v>0</v>
      </c>
      <c r="I701" s="14"/>
    </row>
    <row r="702" spans="1:9" ht="35.1" hidden="1" customHeight="1">
      <c r="A702" s="13"/>
      <c r="B702" s="1"/>
      <c r="C702" s="36"/>
      <c r="D702" s="261"/>
      <c r="E702" s="262"/>
      <c r="F702" s="41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5"/>
        <v>0</v>
      </c>
      <c r="I702" s="14"/>
    </row>
    <row r="703" spans="1:9" ht="35.1" hidden="1" customHeight="1">
      <c r="A703" s="13"/>
      <c r="B703" s="1"/>
      <c r="C703" s="36"/>
      <c r="D703" s="261"/>
      <c r="E703" s="262"/>
      <c r="F703" s="41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5"/>
        <v>0</v>
      </c>
      <c r="I703" s="14"/>
    </row>
    <row r="704" spans="1:9" ht="35.1" hidden="1" customHeight="1">
      <c r="A704" s="13"/>
      <c r="B704" s="1"/>
      <c r="C704" s="36"/>
      <c r="D704" s="261"/>
      <c r="E704" s="262"/>
      <c r="F704" s="41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5"/>
        <v>0</v>
      </c>
      <c r="I704" s="14"/>
    </row>
    <row r="705" spans="1:9" ht="35.1" hidden="1" customHeight="1">
      <c r="A705" s="13"/>
      <c r="B705" s="1"/>
      <c r="C705" s="36"/>
      <c r="D705" s="261"/>
      <c r="E705" s="262"/>
      <c r="F705" s="41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5"/>
        <v>0</v>
      </c>
      <c r="I705" s="14"/>
    </row>
    <row r="706" spans="1:9" ht="35.1" hidden="1" customHeight="1">
      <c r="A706" s="13"/>
      <c r="B706" s="1"/>
      <c r="C706" s="36"/>
      <c r="D706" s="261"/>
      <c r="E706" s="262"/>
      <c r="F706" s="41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5"/>
        <v>0</v>
      </c>
      <c r="I706" s="14"/>
    </row>
    <row r="707" spans="1:9" ht="35.1" hidden="1" customHeight="1">
      <c r="A707" s="13"/>
      <c r="B707" s="1"/>
      <c r="C707" s="36"/>
      <c r="D707" s="261"/>
      <c r="E707" s="262"/>
      <c r="F707" s="41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5"/>
        <v>0</v>
      </c>
      <c r="I707" s="14"/>
    </row>
    <row r="708" spans="1:9" ht="35.1" hidden="1" customHeight="1">
      <c r="A708" s="13"/>
      <c r="B708" s="1"/>
      <c r="C708" s="36"/>
      <c r="D708" s="261"/>
      <c r="E708" s="262"/>
      <c r="F708" s="41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5"/>
        <v>0</v>
      </c>
      <c r="I708" s="14"/>
    </row>
    <row r="709" spans="1:9" ht="35.1" hidden="1" customHeight="1">
      <c r="A709" s="13"/>
      <c r="B709" s="1"/>
      <c r="C709" s="36"/>
      <c r="D709" s="261"/>
      <c r="E709" s="262"/>
      <c r="F709" s="41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5"/>
        <v>0</v>
      </c>
      <c r="I709" s="14"/>
    </row>
    <row r="710" spans="1:9" ht="35.1" hidden="1" customHeight="1">
      <c r="A710" s="13"/>
      <c r="B710" s="1"/>
      <c r="C710" s="36"/>
      <c r="D710" s="261"/>
      <c r="E710" s="262"/>
      <c r="F710" s="41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5"/>
        <v>0</v>
      </c>
      <c r="I710" s="14"/>
    </row>
    <row r="711" spans="1:9" ht="35.1" hidden="1" customHeight="1">
      <c r="A711" s="13"/>
      <c r="B711" s="1"/>
      <c r="C711" s="36"/>
      <c r="D711" s="261"/>
      <c r="E711" s="262"/>
      <c r="F711" s="41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5"/>
        <v>0</v>
      </c>
      <c r="I711" s="14"/>
    </row>
    <row r="712" spans="1:9" ht="35.1" hidden="1" customHeight="1">
      <c r="A712" s="13"/>
      <c r="B712" s="1"/>
      <c r="C712" s="36"/>
      <c r="D712" s="261"/>
      <c r="E712" s="262"/>
      <c r="F712" s="41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5"/>
        <v>0</v>
      </c>
      <c r="I712" s="14"/>
    </row>
    <row r="713" spans="1:9" ht="35.1" hidden="1" customHeight="1">
      <c r="A713" s="13"/>
      <c r="B713" s="1"/>
      <c r="C713" s="36"/>
      <c r="D713" s="261"/>
      <c r="E713" s="262"/>
      <c r="F713" s="41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5"/>
        <v>0</v>
      </c>
      <c r="I713" s="14"/>
    </row>
    <row r="714" spans="1:9" ht="35.1" hidden="1" customHeight="1">
      <c r="A714" s="13"/>
      <c r="B714" s="1"/>
      <c r="C714" s="36"/>
      <c r="D714" s="261"/>
      <c r="E714" s="262"/>
      <c r="F714" s="41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5"/>
        <v>0</v>
      </c>
      <c r="I714" s="14"/>
    </row>
    <row r="715" spans="1:9" ht="35.1" hidden="1" customHeight="1">
      <c r="A715" s="13"/>
      <c r="B715" s="1"/>
      <c r="C715" s="36"/>
      <c r="D715" s="261"/>
      <c r="E715" s="262"/>
      <c r="F715" s="41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5"/>
        <v>0</v>
      </c>
      <c r="I715" s="14"/>
    </row>
    <row r="716" spans="1:9" ht="35.1" hidden="1" customHeight="1">
      <c r="A716" s="13"/>
      <c r="B716" s="1"/>
      <c r="C716" s="36"/>
      <c r="D716" s="261"/>
      <c r="E716" s="262"/>
      <c r="F716" s="41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5"/>
        <v>0</v>
      </c>
      <c r="I716" s="14"/>
    </row>
    <row r="717" spans="1:9" ht="35.1" hidden="1" customHeight="1">
      <c r="A717" s="13"/>
      <c r="B717" s="1"/>
      <c r="C717" s="36"/>
      <c r="D717" s="261"/>
      <c r="E717" s="262"/>
      <c r="F717" s="41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5"/>
        <v>0</v>
      </c>
      <c r="I717" s="14"/>
    </row>
    <row r="718" spans="1:9" ht="35.1" hidden="1" customHeight="1">
      <c r="A718" s="13"/>
      <c r="B718" s="1"/>
      <c r="C718" s="36"/>
      <c r="D718" s="261"/>
      <c r="E718" s="262"/>
      <c r="F718" s="41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5"/>
        <v>0</v>
      </c>
      <c r="I718" s="14"/>
    </row>
    <row r="719" spans="1:9" ht="35.1" hidden="1" customHeight="1">
      <c r="A719" s="13"/>
      <c r="B719" s="1"/>
      <c r="C719" s="37"/>
      <c r="D719" s="261"/>
      <c r="E719" s="262"/>
      <c r="F719" s="41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>ROUND(IF(ISNUMBER(B719), G719*B719, 0),5)</f>
        <v>0</v>
      </c>
      <c r="I719" s="14"/>
    </row>
    <row r="720" spans="1:9" ht="35.1" hidden="1" customHeight="1">
      <c r="A720" s="13"/>
      <c r="B720" s="1"/>
      <c r="C720" s="36"/>
      <c r="D720" s="261"/>
      <c r="E720" s="262"/>
      <c r="F720" s="41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 t="shared" ref="H720:H736" si="16">ROUND(IF(ISNUMBER(B720), G720*B720, 0),5)</f>
        <v>0</v>
      </c>
      <c r="I720" s="14"/>
    </row>
    <row r="721" spans="1:9" ht="35.1" hidden="1" customHeight="1">
      <c r="A721" s="13"/>
      <c r="B721" s="1"/>
      <c r="C721" s="36"/>
      <c r="D721" s="261"/>
      <c r="E721" s="262"/>
      <c r="F721" s="41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si="16"/>
        <v>0</v>
      </c>
      <c r="I721" s="14"/>
    </row>
    <row r="722" spans="1:9" ht="35.1" hidden="1" customHeight="1">
      <c r="A722" s="13"/>
      <c r="B722" s="1"/>
      <c r="C722" s="36"/>
      <c r="D722" s="261"/>
      <c r="E722" s="262"/>
      <c r="F722" s="41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6"/>
        <v>0</v>
      </c>
      <c r="I722" s="14"/>
    </row>
    <row r="723" spans="1:9" ht="35.1" hidden="1" customHeight="1">
      <c r="A723" s="13"/>
      <c r="B723" s="1"/>
      <c r="C723" s="36"/>
      <c r="D723" s="261"/>
      <c r="E723" s="262"/>
      <c r="F723" s="41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6"/>
        <v>0</v>
      </c>
      <c r="I723" s="14"/>
    </row>
    <row r="724" spans="1:9" ht="35.1" hidden="1" customHeight="1">
      <c r="A724" s="13"/>
      <c r="B724" s="1"/>
      <c r="C724" s="36"/>
      <c r="D724" s="261"/>
      <c r="E724" s="262"/>
      <c r="F724" s="41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6"/>
        <v>0</v>
      </c>
      <c r="I724" s="14"/>
    </row>
    <row r="725" spans="1:9" ht="35.1" hidden="1" customHeight="1">
      <c r="A725" s="13"/>
      <c r="B725" s="1"/>
      <c r="C725" s="36"/>
      <c r="D725" s="261"/>
      <c r="E725" s="262"/>
      <c r="F725" s="41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6"/>
        <v>0</v>
      </c>
      <c r="I725" s="14"/>
    </row>
    <row r="726" spans="1:9" ht="35.1" hidden="1" customHeight="1">
      <c r="A726" s="13"/>
      <c r="B726" s="1"/>
      <c r="C726" s="36"/>
      <c r="D726" s="261"/>
      <c r="E726" s="262"/>
      <c r="F726" s="41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6"/>
        <v>0</v>
      </c>
      <c r="I726" s="14"/>
    </row>
    <row r="727" spans="1:9" ht="35.1" hidden="1" customHeight="1">
      <c r="A727" s="13"/>
      <c r="B727" s="1"/>
      <c r="C727" s="36"/>
      <c r="D727" s="261"/>
      <c r="E727" s="262"/>
      <c r="F727" s="41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6"/>
        <v>0</v>
      </c>
      <c r="I727" s="14"/>
    </row>
    <row r="728" spans="1:9" ht="35.1" hidden="1" customHeight="1">
      <c r="A728" s="13"/>
      <c r="B728" s="1"/>
      <c r="C728" s="36"/>
      <c r="D728" s="261"/>
      <c r="E728" s="262"/>
      <c r="F728" s="41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6"/>
        <v>0</v>
      </c>
      <c r="I728" s="14"/>
    </row>
    <row r="729" spans="1:9" ht="35.1" hidden="1" customHeight="1">
      <c r="A729" s="13"/>
      <c r="B729" s="1"/>
      <c r="C729" s="36"/>
      <c r="D729" s="261"/>
      <c r="E729" s="262"/>
      <c r="F729" s="41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6"/>
        <v>0</v>
      </c>
      <c r="I729" s="14"/>
    </row>
    <row r="730" spans="1:9" ht="35.1" hidden="1" customHeight="1">
      <c r="A730" s="13"/>
      <c r="B730" s="1"/>
      <c r="C730" s="36"/>
      <c r="D730" s="261"/>
      <c r="E730" s="262"/>
      <c r="F730" s="41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6"/>
        <v>0</v>
      </c>
      <c r="I730" s="14"/>
    </row>
    <row r="731" spans="1:9" ht="35.1" hidden="1" customHeight="1">
      <c r="A731" s="13"/>
      <c r="B731" s="1"/>
      <c r="C731" s="36"/>
      <c r="D731" s="261"/>
      <c r="E731" s="262"/>
      <c r="F731" s="41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6"/>
        <v>0</v>
      </c>
      <c r="I731" s="14"/>
    </row>
    <row r="732" spans="1:9" ht="35.1" hidden="1" customHeight="1">
      <c r="A732" s="13"/>
      <c r="B732" s="1"/>
      <c r="C732" s="36"/>
      <c r="D732" s="261"/>
      <c r="E732" s="262"/>
      <c r="F732" s="41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6"/>
        <v>0</v>
      </c>
      <c r="I732" s="14"/>
    </row>
    <row r="733" spans="1:9" ht="35.1" hidden="1" customHeight="1">
      <c r="A733" s="13"/>
      <c r="B733" s="1"/>
      <c r="C733" s="36"/>
      <c r="D733" s="261"/>
      <c r="E733" s="262"/>
      <c r="F733" s="41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6"/>
        <v>0</v>
      </c>
      <c r="I733" s="14"/>
    </row>
    <row r="734" spans="1:9" ht="35.1" hidden="1" customHeight="1">
      <c r="A734" s="13"/>
      <c r="B734" s="1"/>
      <c r="C734" s="36"/>
      <c r="D734" s="261"/>
      <c r="E734" s="262"/>
      <c r="F734" s="41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6"/>
        <v>0</v>
      </c>
      <c r="I734" s="14"/>
    </row>
    <row r="735" spans="1:9" ht="35.1" hidden="1" customHeight="1">
      <c r="A735" s="13"/>
      <c r="B735" s="1"/>
      <c r="C735" s="37"/>
      <c r="D735" s="261"/>
      <c r="E735" s="262"/>
      <c r="F735" s="41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6"/>
        <v>0</v>
      </c>
      <c r="I735" s="14"/>
    </row>
    <row r="736" spans="1:9" ht="35.1" hidden="1" customHeight="1">
      <c r="A736" s="13"/>
      <c r="B736" s="1"/>
      <c r="C736" s="37"/>
      <c r="D736" s="261"/>
      <c r="E736" s="262"/>
      <c r="F736" s="41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6"/>
        <v>0</v>
      </c>
      <c r="I736" s="14"/>
    </row>
    <row r="737" spans="1:9" ht="35.1" hidden="1" customHeight="1">
      <c r="A737" s="13"/>
      <c r="B737" s="1"/>
      <c r="C737" s="36"/>
      <c r="D737" s="261"/>
      <c r="E737" s="262"/>
      <c r="F737" s="41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>ROUND(IF(ISNUMBER(B737), G737*B737, 0),5)</f>
        <v>0</v>
      </c>
      <c r="I737" s="14"/>
    </row>
    <row r="738" spans="1:9" ht="35.1" hidden="1" customHeight="1">
      <c r="A738" s="13"/>
      <c r="B738" s="1"/>
      <c r="C738" s="36"/>
      <c r="D738" s="261"/>
      <c r="E738" s="262"/>
      <c r="F738" s="41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 t="shared" ref="H738:H775" si="17">ROUND(IF(ISNUMBER(B738), G738*B738, 0),5)</f>
        <v>0</v>
      </c>
      <c r="I738" s="14"/>
    </row>
    <row r="739" spans="1:9" ht="35.1" hidden="1" customHeight="1">
      <c r="A739" s="13"/>
      <c r="B739" s="1"/>
      <c r="C739" s="36"/>
      <c r="D739" s="261"/>
      <c r="E739" s="262"/>
      <c r="F739" s="41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si="17"/>
        <v>0</v>
      </c>
      <c r="I739" s="14"/>
    </row>
    <row r="740" spans="1:9" ht="35.1" hidden="1" customHeight="1">
      <c r="A740" s="13"/>
      <c r="B740" s="1"/>
      <c r="C740" s="36"/>
      <c r="D740" s="261"/>
      <c r="E740" s="262"/>
      <c r="F740" s="41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7"/>
        <v>0</v>
      </c>
      <c r="I740" s="14"/>
    </row>
    <row r="741" spans="1:9" ht="35.1" hidden="1" customHeight="1">
      <c r="A741" s="13"/>
      <c r="B741" s="1"/>
      <c r="C741" s="36"/>
      <c r="D741" s="261"/>
      <c r="E741" s="262"/>
      <c r="F741" s="41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7"/>
        <v>0</v>
      </c>
      <c r="I741" s="14"/>
    </row>
    <row r="742" spans="1:9" ht="35.1" hidden="1" customHeight="1">
      <c r="A742" s="13"/>
      <c r="B742" s="1"/>
      <c r="C742" s="36"/>
      <c r="D742" s="261"/>
      <c r="E742" s="262"/>
      <c r="F742" s="41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7"/>
        <v>0</v>
      </c>
      <c r="I742" s="14"/>
    </row>
    <row r="743" spans="1:9" ht="35.1" hidden="1" customHeight="1">
      <c r="A743" s="13"/>
      <c r="B743" s="1"/>
      <c r="C743" s="36"/>
      <c r="D743" s="261"/>
      <c r="E743" s="262"/>
      <c r="F743" s="41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7"/>
        <v>0</v>
      </c>
      <c r="I743" s="14"/>
    </row>
    <row r="744" spans="1:9" ht="35.1" hidden="1" customHeight="1">
      <c r="A744" s="13"/>
      <c r="B744" s="1"/>
      <c r="C744" s="36"/>
      <c r="D744" s="261"/>
      <c r="E744" s="262"/>
      <c r="F744" s="41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7"/>
        <v>0</v>
      </c>
      <c r="I744" s="14"/>
    </row>
    <row r="745" spans="1:9" ht="35.1" hidden="1" customHeight="1">
      <c r="A745" s="13"/>
      <c r="B745" s="1"/>
      <c r="C745" s="36"/>
      <c r="D745" s="261"/>
      <c r="E745" s="262"/>
      <c r="F745" s="41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7"/>
        <v>0</v>
      </c>
      <c r="I745" s="14"/>
    </row>
    <row r="746" spans="1:9" ht="35.1" hidden="1" customHeight="1">
      <c r="A746" s="13"/>
      <c r="B746" s="1"/>
      <c r="C746" s="36"/>
      <c r="D746" s="261"/>
      <c r="E746" s="262"/>
      <c r="F746" s="41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7"/>
        <v>0</v>
      </c>
      <c r="I746" s="14"/>
    </row>
    <row r="747" spans="1:9" ht="35.1" hidden="1" customHeight="1">
      <c r="A747" s="13"/>
      <c r="B747" s="1"/>
      <c r="C747" s="36"/>
      <c r="D747" s="261"/>
      <c r="E747" s="262"/>
      <c r="F747" s="41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7"/>
        <v>0</v>
      </c>
      <c r="I747" s="14"/>
    </row>
    <row r="748" spans="1:9" ht="35.1" hidden="1" customHeight="1">
      <c r="A748" s="13"/>
      <c r="B748" s="1"/>
      <c r="C748" s="37"/>
      <c r="D748" s="261"/>
      <c r="E748" s="262"/>
      <c r="F748" s="41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7"/>
        <v>0</v>
      </c>
      <c r="I748" s="14"/>
    </row>
    <row r="749" spans="1:9" ht="35.1" hidden="1" customHeight="1">
      <c r="A749" s="13"/>
      <c r="B749" s="1"/>
      <c r="C749" s="36"/>
      <c r="D749" s="261"/>
      <c r="E749" s="262"/>
      <c r="F749" s="41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7"/>
        <v>0</v>
      </c>
      <c r="I749" s="14"/>
    </row>
    <row r="750" spans="1:9" ht="35.1" hidden="1" customHeight="1">
      <c r="A750" s="13"/>
      <c r="B750" s="1"/>
      <c r="C750" s="36"/>
      <c r="D750" s="261"/>
      <c r="E750" s="262"/>
      <c r="F750" s="41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7"/>
        <v>0</v>
      </c>
      <c r="I750" s="14"/>
    </row>
    <row r="751" spans="1:9" ht="35.1" hidden="1" customHeight="1">
      <c r="A751" s="13"/>
      <c r="B751" s="1"/>
      <c r="C751" s="36"/>
      <c r="D751" s="261"/>
      <c r="E751" s="262"/>
      <c r="F751" s="41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7"/>
        <v>0</v>
      </c>
      <c r="I751" s="14"/>
    </row>
    <row r="752" spans="1:9" ht="35.1" hidden="1" customHeight="1">
      <c r="A752" s="13"/>
      <c r="B752" s="1"/>
      <c r="C752" s="36"/>
      <c r="D752" s="261"/>
      <c r="E752" s="262"/>
      <c r="F752" s="41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7"/>
        <v>0</v>
      </c>
      <c r="I752" s="14"/>
    </row>
    <row r="753" spans="1:9" ht="35.1" hidden="1" customHeight="1">
      <c r="A753" s="13"/>
      <c r="B753" s="1"/>
      <c r="C753" s="36"/>
      <c r="D753" s="261"/>
      <c r="E753" s="262"/>
      <c r="F753" s="41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7"/>
        <v>0</v>
      </c>
      <c r="I753" s="14"/>
    </row>
    <row r="754" spans="1:9" ht="35.1" hidden="1" customHeight="1">
      <c r="A754" s="13"/>
      <c r="B754" s="1"/>
      <c r="C754" s="36"/>
      <c r="D754" s="261"/>
      <c r="E754" s="262"/>
      <c r="F754" s="41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7"/>
        <v>0</v>
      </c>
      <c r="I754" s="14"/>
    </row>
    <row r="755" spans="1:9" ht="35.1" hidden="1" customHeight="1">
      <c r="A755" s="13"/>
      <c r="B755" s="1"/>
      <c r="C755" s="36"/>
      <c r="D755" s="261"/>
      <c r="E755" s="262"/>
      <c r="F755" s="41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7"/>
        <v>0</v>
      </c>
      <c r="I755" s="14"/>
    </row>
    <row r="756" spans="1:9" ht="35.1" hidden="1" customHeight="1">
      <c r="A756" s="13"/>
      <c r="B756" s="1"/>
      <c r="C756" s="36"/>
      <c r="D756" s="261"/>
      <c r="E756" s="262"/>
      <c r="F756" s="41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7"/>
        <v>0</v>
      </c>
      <c r="I756" s="14"/>
    </row>
    <row r="757" spans="1:9" ht="35.1" hidden="1" customHeight="1">
      <c r="A757" s="13"/>
      <c r="B757" s="1"/>
      <c r="C757" s="36"/>
      <c r="D757" s="261"/>
      <c r="E757" s="262"/>
      <c r="F757" s="41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7"/>
        <v>0</v>
      </c>
      <c r="I757" s="14"/>
    </row>
    <row r="758" spans="1:9" ht="35.1" hidden="1" customHeight="1">
      <c r="A758" s="13"/>
      <c r="B758" s="1"/>
      <c r="C758" s="36"/>
      <c r="D758" s="261"/>
      <c r="E758" s="262"/>
      <c r="F758" s="41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7"/>
        <v>0</v>
      </c>
      <c r="I758" s="14"/>
    </row>
    <row r="759" spans="1:9" ht="35.1" hidden="1" customHeight="1">
      <c r="A759" s="13"/>
      <c r="B759" s="1"/>
      <c r="C759" s="36"/>
      <c r="D759" s="261"/>
      <c r="E759" s="262"/>
      <c r="F759" s="41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7"/>
        <v>0</v>
      </c>
      <c r="I759" s="14"/>
    </row>
    <row r="760" spans="1:9" ht="35.1" hidden="1" customHeight="1">
      <c r="A760" s="13"/>
      <c r="B760" s="1"/>
      <c r="C760" s="36"/>
      <c r="D760" s="261"/>
      <c r="E760" s="262"/>
      <c r="F760" s="41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7"/>
        <v>0</v>
      </c>
      <c r="I760" s="14"/>
    </row>
    <row r="761" spans="1:9" ht="35.1" hidden="1" customHeight="1">
      <c r="A761" s="13"/>
      <c r="B761" s="1"/>
      <c r="C761" s="36"/>
      <c r="D761" s="261"/>
      <c r="E761" s="262"/>
      <c r="F761" s="41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7"/>
        <v>0</v>
      </c>
      <c r="I761" s="14"/>
    </row>
    <row r="762" spans="1:9" ht="35.1" hidden="1" customHeight="1">
      <c r="A762" s="13"/>
      <c r="B762" s="1"/>
      <c r="C762" s="36"/>
      <c r="D762" s="261"/>
      <c r="E762" s="262"/>
      <c r="F762" s="41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7"/>
        <v>0</v>
      </c>
      <c r="I762" s="14"/>
    </row>
    <row r="763" spans="1:9" ht="35.1" hidden="1" customHeight="1">
      <c r="A763" s="13"/>
      <c r="B763" s="1"/>
      <c r="C763" s="36"/>
      <c r="D763" s="261"/>
      <c r="E763" s="262"/>
      <c r="F763" s="41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7"/>
        <v>0</v>
      </c>
      <c r="I763" s="14"/>
    </row>
    <row r="764" spans="1:9" ht="35.1" hidden="1" customHeight="1">
      <c r="A764" s="13"/>
      <c r="B764" s="1"/>
      <c r="C764" s="36"/>
      <c r="D764" s="261"/>
      <c r="E764" s="262"/>
      <c r="F764" s="41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7"/>
        <v>0</v>
      </c>
      <c r="I764" s="14"/>
    </row>
    <row r="765" spans="1:9" ht="35.1" hidden="1" customHeight="1">
      <c r="A765" s="13"/>
      <c r="B765" s="1"/>
      <c r="C765" s="36"/>
      <c r="D765" s="261"/>
      <c r="E765" s="262"/>
      <c r="F765" s="41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7"/>
        <v>0</v>
      </c>
      <c r="I765" s="14"/>
    </row>
    <row r="766" spans="1:9" ht="35.1" hidden="1" customHeight="1">
      <c r="A766" s="13"/>
      <c r="B766" s="1"/>
      <c r="C766" s="36"/>
      <c r="D766" s="261"/>
      <c r="E766" s="262"/>
      <c r="F766" s="41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7"/>
        <v>0</v>
      </c>
      <c r="I766" s="14"/>
    </row>
    <row r="767" spans="1:9" ht="35.1" hidden="1" customHeight="1">
      <c r="A767" s="13"/>
      <c r="B767" s="1"/>
      <c r="C767" s="36"/>
      <c r="D767" s="261"/>
      <c r="E767" s="262"/>
      <c r="F767" s="41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7"/>
        <v>0</v>
      </c>
      <c r="I767" s="14"/>
    </row>
    <row r="768" spans="1:9" ht="35.1" hidden="1" customHeight="1">
      <c r="A768" s="13"/>
      <c r="B768" s="1"/>
      <c r="C768" s="36"/>
      <c r="D768" s="261"/>
      <c r="E768" s="262"/>
      <c r="F768" s="41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7"/>
        <v>0</v>
      </c>
      <c r="I768" s="14"/>
    </row>
    <row r="769" spans="1:9" ht="35.1" hidden="1" customHeight="1">
      <c r="A769" s="13"/>
      <c r="B769" s="1"/>
      <c r="C769" s="36"/>
      <c r="D769" s="261"/>
      <c r="E769" s="262"/>
      <c r="F769" s="41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7"/>
        <v>0</v>
      </c>
      <c r="I769" s="14"/>
    </row>
    <row r="770" spans="1:9" ht="35.1" hidden="1" customHeight="1">
      <c r="A770" s="13"/>
      <c r="B770" s="1"/>
      <c r="C770" s="36"/>
      <c r="D770" s="261"/>
      <c r="E770" s="262"/>
      <c r="F770" s="41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7"/>
        <v>0</v>
      </c>
      <c r="I770" s="14"/>
    </row>
    <row r="771" spans="1:9" ht="35.1" hidden="1" customHeight="1">
      <c r="A771" s="13"/>
      <c r="B771" s="1"/>
      <c r="C771" s="36"/>
      <c r="D771" s="261"/>
      <c r="E771" s="262"/>
      <c r="F771" s="41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7"/>
        <v>0</v>
      </c>
      <c r="I771" s="14"/>
    </row>
    <row r="772" spans="1:9" ht="35.1" hidden="1" customHeight="1">
      <c r="A772" s="13"/>
      <c r="B772" s="1"/>
      <c r="C772" s="36"/>
      <c r="D772" s="261"/>
      <c r="E772" s="262"/>
      <c r="F772" s="41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7"/>
        <v>0</v>
      </c>
      <c r="I772" s="14"/>
    </row>
    <row r="773" spans="1:9" ht="35.1" hidden="1" customHeight="1">
      <c r="A773" s="13"/>
      <c r="B773" s="1"/>
      <c r="C773" s="36"/>
      <c r="D773" s="261"/>
      <c r="E773" s="262"/>
      <c r="F773" s="41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7"/>
        <v>0</v>
      </c>
      <c r="I773" s="14"/>
    </row>
    <row r="774" spans="1:9" ht="35.1" hidden="1" customHeight="1">
      <c r="A774" s="13"/>
      <c r="B774" s="1"/>
      <c r="C774" s="36"/>
      <c r="D774" s="261"/>
      <c r="E774" s="262"/>
      <c r="F774" s="41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7"/>
        <v>0</v>
      </c>
      <c r="I774" s="14"/>
    </row>
    <row r="775" spans="1:9" ht="35.1" hidden="1" customHeight="1">
      <c r="A775" s="13"/>
      <c r="B775" s="1"/>
      <c r="C775" s="36"/>
      <c r="D775" s="261"/>
      <c r="E775" s="262"/>
      <c r="F775" s="41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7"/>
        <v>0</v>
      </c>
      <c r="I775" s="14"/>
    </row>
    <row r="776" spans="1:9" ht="35.1" hidden="1" customHeight="1">
      <c r="A776" s="13"/>
      <c r="B776" s="1"/>
      <c r="C776" s="37"/>
      <c r="D776" s="261"/>
      <c r="E776" s="262"/>
      <c r="F776" s="41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>ROUND(IF(ISNUMBER(B776), G776*B776, 0),5)</f>
        <v>0</v>
      </c>
      <c r="I776" s="14"/>
    </row>
    <row r="777" spans="1:9" ht="35.1" hidden="1" customHeight="1">
      <c r="A777" s="13"/>
      <c r="B777" s="1"/>
      <c r="C777" s="36"/>
      <c r="D777" s="261"/>
      <c r="E777" s="262"/>
      <c r="F777" s="41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 t="shared" ref="H777:H840" si="18">ROUND(IF(ISNUMBER(B777), G777*B777, 0),5)</f>
        <v>0</v>
      </c>
      <c r="I777" s="14"/>
    </row>
    <row r="778" spans="1:9" ht="35.1" hidden="1" customHeight="1">
      <c r="A778" s="13"/>
      <c r="B778" s="1"/>
      <c r="C778" s="36"/>
      <c r="D778" s="261"/>
      <c r="E778" s="262"/>
      <c r="F778" s="41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si="18"/>
        <v>0</v>
      </c>
      <c r="I778" s="14"/>
    </row>
    <row r="779" spans="1:9" ht="35.1" hidden="1" customHeight="1">
      <c r="A779" s="13"/>
      <c r="B779" s="1"/>
      <c r="C779" s="36"/>
      <c r="D779" s="261"/>
      <c r="E779" s="262"/>
      <c r="F779" s="41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8"/>
        <v>0</v>
      </c>
      <c r="I779" s="14"/>
    </row>
    <row r="780" spans="1:9" ht="35.1" hidden="1" customHeight="1">
      <c r="A780" s="13"/>
      <c r="B780" s="1"/>
      <c r="C780" s="36"/>
      <c r="D780" s="261"/>
      <c r="E780" s="262"/>
      <c r="F780" s="41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8"/>
        <v>0</v>
      </c>
      <c r="I780" s="14"/>
    </row>
    <row r="781" spans="1:9" ht="35.1" hidden="1" customHeight="1">
      <c r="A781" s="13"/>
      <c r="B781" s="1"/>
      <c r="C781" s="36"/>
      <c r="D781" s="261"/>
      <c r="E781" s="262"/>
      <c r="F781" s="41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8"/>
        <v>0</v>
      </c>
      <c r="I781" s="14"/>
    </row>
    <row r="782" spans="1:9" ht="35.1" hidden="1" customHeight="1">
      <c r="A782" s="13"/>
      <c r="B782" s="1"/>
      <c r="C782" s="36"/>
      <c r="D782" s="261"/>
      <c r="E782" s="262"/>
      <c r="F782" s="41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8"/>
        <v>0</v>
      </c>
      <c r="I782" s="14"/>
    </row>
    <row r="783" spans="1:9" ht="35.1" hidden="1" customHeight="1">
      <c r="A783" s="13"/>
      <c r="B783" s="1"/>
      <c r="C783" s="36"/>
      <c r="D783" s="261"/>
      <c r="E783" s="262"/>
      <c r="F783" s="41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8"/>
        <v>0</v>
      </c>
      <c r="I783" s="14"/>
    </row>
    <row r="784" spans="1:9" ht="35.1" hidden="1" customHeight="1">
      <c r="A784" s="13"/>
      <c r="B784" s="1"/>
      <c r="C784" s="36"/>
      <c r="D784" s="261"/>
      <c r="E784" s="262"/>
      <c r="F784" s="41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8"/>
        <v>0</v>
      </c>
      <c r="I784" s="14"/>
    </row>
    <row r="785" spans="1:9" ht="35.1" hidden="1" customHeight="1">
      <c r="A785" s="13"/>
      <c r="B785" s="1"/>
      <c r="C785" s="36"/>
      <c r="D785" s="261"/>
      <c r="E785" s="262"/>
      <c r="F785" s="41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8"/>
        <v>0</v>
      </c>
      <c r="I785" s="14"/>
    </row>
    <row r="786" spans="1:9" ht="35.1" hidden="1" customHeight="1">
      <c r="A786" s="13"/>
      <c r="B786" s="1"/>
      <c r="C786" s="36"/>
      <c r="D786" s="261"/>
      <c r="E786" s="262"/>
      <c r="F786" s="41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18"/>
        <v>0</v>
      </c>
      <c r="I786" s="14"/>
    </row>
    <row r="787" spans="1:9" ht="35.1" hidden="1" customHeight="1">
      <c r="A787" s="13"/>
      <c r="B787" s="1"/>
      <c r="C787" s="36"/>
      <c r="D787" s="261"/>
      <c r="E787" s="262"/>
      <c r="F787" s="41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18"/>
        <v>0</v>
      </c>
      <c r="I787" s="14"/>
    </row>
    <row r="788" spans="1:9" ht="35.1" hidden="1" customHeight="1">
      <c r="A788" s="13"/>
      <c r="B788" s="1"/>
      <c r="C788" s="36"/>
      <c r="D788" s="261"/>
      <c r="E788" s="262"/>
      <c r="F788" s="41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18"/>
        <v>0</v>
      </c>
      <c r="I788" s="14"/>
    </row>
    <row r="789" spans="1:9" ht="35.1" hidden="1" customHeight="1">
      <c r="A789" s="13"/>
      <c r="B789" s="1"/>
      <c r="C789" s="36"/>
      <c r="D789" s="261"/>
      <c r="E789" s="262"/>
      <c r="F789" s="41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18"/>
        <v>0</v>
      </c>
      <c r="I789" s="14"/>
    </row>
    <row r="790" spans="1:9" ht="35.1" hidden="1" customHeight="1">
      <c r="A790" s="13"/>
      <c r="B790" s="1"/>
      <c r="C790" s="36"/>
      <c r="D790" s="261"/>
      <c r="E790" s="262"/>
      <c r="F790" s="41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18"/>
        <v>0</v>
      </c>
      <c r="I790" s="14"/>
    </row>
    <row r="791" spans="1:9" ht="35.1" hidden="1" customHeight="1">
      <c r="A791" s="13"/>
      <c r="B791" s="1"/>
      <c r="C791" s="36"/>
      <c r="D791" s="261"/>
      <c r="E791" s="262"/>
      <c r="F791" s="41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18"/>
        <v>0</v>
      </c>
      <c r="I791" s="14"/>
    </row>
    <row r="792" spans="1:9" ht="35.1" hidden="1" customHeight="1">
      <c r="A792" s="13"/>
      <c r="B792" s="1"/>
      <c r="C792" s="36"/>
      <c r="D792" s="261"/>
      <c r="E792" s="262"/>
      <c r="F792" s="41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18"/>
        <v>0</v>
      </c>
      <c r="I792" s="14"/>
    </row>
    <row r="793" spans="1:9" ht="35.1" hidden="1" customHeight="1">
      <c r="A793" s="13"/>
      <c r="B793" s="1"/>
      <c r="C793" s="36"/>
      <c r="D793" s="261"/>
      <c r="E793" s="262"/>
      <c r="F793" s="41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18"/>
        <v>0</v>
      </c>
      <c r="I793" s="14"/>
    </row>
    <row r="794" spans="1:9" ht="35.1" hidden="1" customHeight="1">
      <c r="A794" s="13"/>
      <c r="B794" s="1"/>
      <c r="C794" s="36"/>
      <c r="D794" s="261"/>
      <c r="E794" s="262"/>
      <c r="F794" s="41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18"/>
        <v>0</v>
      </c>
      <c r="I794" s="14"/>
    </row>
    <row r="795" spans="1:9" ht="35.1" hidden="1" customHeight="1">
      <c r="A795" s="13"/>
      <c r="B795" s="1"/>
      <c r="C795" s="36"/>
      <c r="D795" s="261"/>
      <c r="E795" s="262"/>
      <c r="F795" s="41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18"/>
        <v>0</v>
      </c>
      <c r="I795" s="14"/>
    </row>
    <row r="796" spans="1:9" ht="35.1" hidden="1" customHeight="1">
      <c r="A796" s="13"/>
      <c r="B796" s="1"/>
      <c r="C796" s="36"/>
      <c r="D796" s="261"/>
      <c r="E796" s="262"/>
      <c r="F796" s="41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18"/>
        <v>0</v>
      </c>
      <c r="I796" s="14"/>
    </row>
    <row r="797" spans="1:9" ht="35.1" hidden="1" customHeight="1">
      <c r="A797" s="13"/>
      <c r="B797" s="1"/>
      <c r="C797" s="36"/>
      <c r="D797" s="261"/>
      <c r="E797" s="262"/>
      <c r="F797" s="41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18"/>
        <v>0</v>
      </c>
      <c r="I797" s="14"/>
    </row>
    <row r="798" spans="1:9" ht="35.1" hidden="1" customHeight="1">
      <c r="A798" s="13"/>
      <c r="B798" s="1"/>
      <c r="C798" s="36"/>
      <c r="D798" s="261"/>
      <c r="E798" s="262"/>
      <c r="F798" s="41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18"/>
        <v>0</v>
      </c>
      <c r="I798" s="14"/>
    </row>
    <row r="799" spans="1:9" ht="35.1" hidden="1" customHeight="1">
      <c r="A799" s="13"/>
      <c r="B799" s="1"/>
      <c r="C799" s="36"/>
      <c r="D799" s="261"/>
      <c r="E799" s="262"/>
      <c r="F799" s="41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18"/>
        <v>0</v>
      </c>
      <c r="I799" s="14"/>
    </row>
    <row r="800" spans="1:9" ht="35.1" hidden="1" customHeight="1">
      <c r="A800" s="13"/>
      <c r="B800" s="1"/>
      <c r="C800" s="37"/>
      <c r="D800" s="261"/>
      <c r="E800" s="262"/>
      <c r="F800" s="41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18"/>
        <v>0</v>
      </c>
      <c r="I800" s="14"/>
    </row>
    <row r="801" spans="1:9" ht="35.1" hidden="1" customHeight="1">
      <c r="A801" s="13"/>
      <c r="B801" s="1"/>
      <c r="C801" s="36"/>
      <c r="D801" s="261"/>
      <c r="E801" s="262"/>
      <c r="F801" s="41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18"/>
        <v>0</v>
      </c>
      <c r="I801" s="14"/>
    </row>
    <row r="802" spans="1:9" ht="35.1" hidden="1" customHeight="1">
      <c r="A802" s="13"/>
      <c r="B802" s="1"/>
      <c r="C802" s="36"/>
      <c r="D802" s="261"/>
      <c r="E802" s="262"/>
      <c r="F802" s="41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18"/>
        <v>0</v>
      </c>
      <c r="I802" s="14"/>
    </row>
    <row r="803" spans="1:9" ht="35.1" hidden="1" customHeight="1">
      <c r="A803" s="13"/>
      <c r="B803" s="1"/>
      <c r="C803" s="36"/>
      <c r="D803" s="261"/>
      <c r="E803" s="262"/>
      <c r="F803" s="41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18"/>
        <v>0</v>
      </c>
      <c r="I803" s="14"/>
    </row>
    <row r="804" spans="1:9" ht="35.1" hidden="1" customHeight="1">
      <c r="A804" s="13"/>
      <c r="B804" s="1"/>
      <c r="C804" s="36"/>
      <c r="D804" s="261"/>
      <c r="E804" s="262"/>
      <c r="F804" s="41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18"/>
        <v>0</v>
      </c>
      <c r="I804" s="14"/>
    </row>
    <row r="805" spans="1:9" ht="35.1" hidden="1" customHeight="1">
      <c r="A805" s="13"/>
      <c r="B805" s="1"/>
      <c r="C805" s="36"/>
      <c r="D805" s="261"/>
      <c r="E805" s="262"/>
      <c r="F805" s="41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18"/>
        <v>0</v>
      </c>
      <c r="I805" s="14"/>
    </row>
    <row r="806" spans="1:9" ht="35.1" hidden="1" customHeight="1">
      <c r="A806" s="13"/>
      <c r="B806" s="1"/>
      <c r="C806" s="36"/>
      <c r="D806" s="261"/>
      <c r="E806" s="262"/>
      <c r="F806" s="41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18"/>
        <v>0</v>
      </c>
      <c r="I806" s="14"/>
    </row>
    <row r="807" spans="1:9" ht="35.1" hidden="1" customHeight="1">
      <c r="A807" s="13"/>
      <c r="B807" s="1"/>
      <c r="C807" s="36"/>
      <c r="D807" s="261"/>
      <c r="E807" s="262"/>
      <c r="F807" s="41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18"/>
        <v>0</v>
      </c>
      <c r="I807" s="14"/>
    </row>
    <row r="808" spans="1:9" ht="35.1" hidden="1" customHeight="1">
      <c r="A808" s="13"/>
      <c r="B808" s="1"/>
      <c r="C808" s="36"/>
      <c r="D808" s="261"/>
      <c r="E808" s="262"/>
      <c r="F808" s="41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18"/>
        <v>0</v>
      </c>
      <c r="I808" s="14"/>
    </row>
    <row r="809" spans="1:9" ht="35.1" hidden="1" customHeight="1">
      <c r="A809" s="13"/>
      <c r="B809" s="1"/>
      <c r="C809" s="36"/>
      <c r="D809" s="261"/>
      <c r="E809" s="262"/>
      <c r="F809" s="41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18"/>
        <v>0</v>
      </c>
      <c r="I809" s="14"/>
    </row>
    <row r="810" spans="1:9" ht="35.1" hidden="1" customHeight="1">
      <c r="A810" s="13"/>
      <c r="B810" s="1"/>
      <c r="C810" s="36"/>
      <c r="D810" s="261"/>
      <c r="E810" s="262"/>
      <c r="F810" s="41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18"/>
        <v>0</v>
      </c>
      <c r="I810" s="14"/>
    </row>
    <row r="811" spans="1:9" ht="35.1" hidden="1" customHeight="1">
      <c r="A811" s="13"/>
      <c r="B811" s="1"/>
      <c r="C811" s="36"/>
      <c r="D811" s="261"/>
      <c r="E811" s="262"/>
      <c r="F811" s="41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18"/>
        <v>0</v>
      </c>
      <c r="I811" s="14"/>
    </row>
    <row r="812" spans="1:9" ht="35.1" hidden="1" customHeight="1">
      <c r="A812" s="13"/>
      <c r="B812" s="1"/>
      <c r="C812" s="36"/>
      <c r="D812" s="261"/>
      <c r="E812" s="262"/>
      <c r="F812" s="41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18"/>
        <v>0</v>
      </c>
      <c r="I812" s="14"/>
    </row>
    <row r="813" spans="1:9" ht="35.1" hidden="1" customHeight="1">
      <c r="A813" s="13"/>
      <c r="B813" s="1"/>
      <c r="C813" s="36"/>
      <c r="D813" s="261"/>
      <c r="E813" s="262"/>
      <c r="F813" s="41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18"/>
        <v>0</v>
      </c>
      <c r="I813" s="14"/>
    </row>
    <row r="814" spans="1:9" ht="35.1" hidden="1" customHeight="1">
      <c r="A814" s="13"/>
      <c r="B814" s="1"/>
      <c r="C814" s="36"/>
      <c r="D814" s="261"/>
      <c r="E814" s="262"/>
      <c r="F814" s="41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18"/>
        <v>0</v>
      </c>
      <c r="I814" s="14"/>
    </row>
    <row r="815" spans="1:9" ht="35.1" hidden="1" customHeight="1">
      <c r="A815" s="13"/>
      <c r="B815" s="1"/>
      <c r="C815" s="36"/>
      <c r="D815" s="261"/>
      <c r="E815" s="262"/>
      <c r="F815" s="41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18"/>
        <v>0</v>
      </c>
      <c r="I815" s="14"/>
    </row>
    <row r="816" spans="1:9" ht="35.1" hidden="1" customHeight="1">
      <c r="A816" s="13"/>
      <c r="B816" s="1"/>
      <c r="C816" s="36"/>
      <c r="D816" s="261"/>
      <c r="E816" s="262"/>
      <c r="F816" s="41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18"/>
        <v>0</v>
      </c>
      <c r="I816" s="14"/>
    </row>
    <row r="817" spans="1:9" ht="35.1" hidden="1" customHeight="1">
      <c r="A817" s="13"/>
      <c r="B817" s="1"/>
      <c r="C817" s="36"/>
      <c r="D817" s="261"/>
      <c r="E817" s="262"/>
      <c r="F817" s="41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18"/>
        <v>0</v>
      </c>
      <c r="I817" s="14"/>
    </row>
    <row r="818" spans="1:9" ht="35.1" hidden="1" customHeight="1">
      <c r="A818" s="13"/>
      <c r="B818" s="1"/>
      <c r="C818" s="36"/>
      <c r="D818" s="261"/>
      <c r="E818" s="262"/>
      <c r="F818" s="41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18"/>
        <v>0</v>
      </c>
      <c r="I818" s="14"/>
    </row>
    <row r="819" spans="1:9" ht="35.1" hidden="1" customHeight="1">
      <c r="A819" s="13"/>
      <c r="B819" s="1"/>
      <c r="C819" s="36"/>
      <c r="D819" s="261"/>
      <c r="E819" s="262"/>
      <c r="F819" s="41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18"/>
        <v>0</v>
      </c>
      <c r="I819" s="14"/>
    </row>
    <row r="820" spans="1:9" ht="35.1" hidden="1" customHeight="1">
      <c r="A820" s="13"/>
      <c r="B820" s="1"/>
      <c r="C820" s="36"/>
      <c r="D820" s="261"/>
      <c r="E820" s="262"/>
      <c r="F820" s="41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18"/>
        <v>0</v>
      </c>
      <c r="I820" s="14"/>
    </row>
    <row r="821" spans="1:9" ht="35.1" hidden="1" customHeight="1">
      <c r="A821" s="13"/>
      <c r="B821" s="1"/>
      <c r="C821" s="36"/>
      <c r="D821" s="261"/>
      <c r="E821" s="262"/>
      <c r="F821" s="41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18"/>
        <v>0</v>
      </c>
      <c r="I821" s="14"/>
    </row>
    <row r="822" spans="1:9" ht="35.1" hidden="1" customHeight="1">
      <c r="A822" s="13"/>
      <c r="B822" s="1"/>
      <c r="C822" s="36"/>
      <c r="D822" s="261"/>
      <c r="E822" s="262"/>
      <c r="F822" s="41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18"/>
        <v>0</v>
      </c>
      <c r="I822" s="14"/>
    </row>
    <row r="823" spans="1:9" ht="35.1" hidden="1" customHeight="1">
      <c r="A823" s="13"/>
      <c r="B823" s="1"/>
      <c r="C823" s="36"/>
      <c r="D823" s="261"/>
      <c r="E823" s="262"/>
      <c r="F823" s="41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18"/>
        <v>0</v>
      </c>
      <c r="I823" s="14"/>
    </row>
    <row r="824" spans="1:9" ht="35.1" hidden="1" customHeight="1">
      <c r="A824" s="13"/>
      <c r="B824" s="1"/>
      <c r="C824" s="36"/>
      <c r="D824" s="261"/>
      <c r="E824" s="262"/>
      <c r="F824" s="41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18"/>
        <v>0</v>
      </c>
      <c r="I824" s="14"/>
    </row>
    <row r="825" spans="1:9" ht="35.1" hidden="1" customHeight="1">
      <c r="A825" s="13"/>
      <c r="B825" s="1"/>
      <c r="C825" s="36"/>
      <c r="D825" s="261"/>
      <c r="E825" s="262"/>
      <c r="F825" s="41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18"/>
        <v>0</v>
      </c>
      <c r="I825" s="14"/>
    </row>
    <row r="826" spans="1:9" ht="35.1" hidden="1" customHeight="1">
      <c r="A826" s="13"/>
      <c r="B826" s="1"/>
      <c r="C826" s="36"/>
      <c r="D826" s="261"/>
      <c r="E826" s="262"/>
      <c r="F826" s="41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18"/>
        <v>0</v>
      </c>
      <c r="I826" s="14"/>
    </row>
    <row r="827" spans="1:9" ht="35.1" hidden="1" customHeight="1">
      <c r="A827" s="13"/>
      <c r="B827" s="1"/>
      <c r="C827" s="36"/>
      <c r="D827" s="261"/>
      <c r="E827" s="262"/>
      <c r="F827" s="41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18"/>
        <v>0</v>
      </c>
      <c r="I827" s="14"/>
    </row>
    <row r="828" spans="1:9" ht="35.1" hidden="1" customHeight="1">
      <c r="A828" s="13"/>
      <c r="B828" s="1"/>
      <c r="C828" s="37"/>
      <c r="D828" s="261"/>
      <c r="E828" s="262"/>
      <c r="F828" s="41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18"/>
        <v>0</v>
      </c>
      <c r="I828" s="14"/>
    </row>
    <row r="829" spans="1:9" ht="35.1" hidden="1" customHeight="1">
      <c r="A829" s="13"/>
      <c r="B829" s="1"/>
      <c r="C829" s="36"/>
      <c r="D829" s="261"/>
      <c r="E829" s="262"/>
      <c r="F829" s="41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18"/>
        <v>0</v>
      </c>
      <c r="I829" s="14"/>
    </row>
    <row r="830" spans="1:9" ht="35.1" hidden="1" customHeight="1">
      <c r="A830" s="13"/>
      <c r="B830" s="1"/>
      <c r="C830" s="36"/>
      <c r="D830" s="261"/>
      <c r="E830" s="262"/>
      <c r="F830" s="41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18"/>
        <v>0</v>
      </c>
      <c r="I830" s="14"/>
    </row>
    <row r="831" spans="1:9" ht="35.1" hidden="1" customHeight="1">
      <c r="A831" s="13"/>
      <c r="B831" s="1"/>
      <c r="C831" s="36"/>
      <c r="D831" s="261"/>
      <c r="E831" s="262"/>
      <c r="F831" s="41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18"/>
        <v>0</v>
      </c>
      <c r="I831" s="14"/>
    </row>
    <row r="832" spans="1:9" ht="35.1" hidden="1" customHeight="1">
      <c r="A832" s="13"/>
      <c r="B832" s="1"/>
      <c r="C832" s="36"/>
      <c r="D832" s="261"/>
      <c r="E832" s="262"/>
      <c r="F832" s="41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18"/>
        <v>0</v>
      </c>
      <c r="I832" s="14"/>
    </row>
    <row r="833" spans="1:9" ht="35.1" hidden="1" customHeight="1">
      <c r="A833" s="13"/>
      <c r="B833" s="1"/>
      <c r="C833" s="36"/>
      <c r="D833" s="261"/>
      <c r="E833" s="262"/>
      <c r="F833" s="41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18"/>
        <v>0</v>
      </c>
      <c r="I833" s="14"/>
    </row>
    <row r="834" spans="1:9" ht="35.1" hidden="1" customHeight="1">
      <c r="A834" s="13"/>
      <c r="B834" s="1"/>
      <c r="C834" s="36"/>
      <c r="D834" s="261"/>
      <c r="E834" s="262"/>
      <c r="F834" s="41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18"/>
        <v>0</v>
      </c>
      <c r="I834" s="14"/>
    </row>
    <row r="835" spans="1:9" ht="35.1" hidden="1" customHeight="1">
      <c r="A835" s="13"/>
      <c r="B835" s="1"/>
      <c r="C835" s="36"/>
      <c r="D835" s="261"/>
      <c r="E835" s="262"/>
      <c r="F835" s="41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18"/>
        <v>0</v>
      </c>
      <c r="I835" s="14"/>
    </row>
    <row r="836" spans="1:9" ht="35.1" hidden="1" customHeight="1">
      <c r="A836" s="13"/>
      <c r="B836" s="1"/>
      <c r="C836" s="36"/>
      <c r="D836" s="261"/>
      <c r="E836" s="262"/>
      <c r="F836" s="41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18"/>
        <v>0</v>
      </c>
      <c r="I836" s="14"/>
    </row>
    <row r="837" spans="1:9" ht="35.1" hidden="1" customHeight="1">
      <c r="A837" s="13"/>
      <c r="B837" s="1"/>
      <c r="C837" s="36"/>
      <c r="D837" s="261"/>
      <c r="E837" s="262"/>
      <c r="F837" s="41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18"/>
        <v>0</v>
      </c>
      <c r="I837" s="14"/>
    </row>
    <row r="838" spans="1:9" ht="35.1" hidden="1" customHeight="1">
      <c r="A838" s="13"/>
      <c r="B838" s="1"/>
      <c r="C838" s="36"/>
      <c r="D838" s="261"/>
      <c r="E838" s="262"/>
      <c r="F838" s="41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18"/>
        <v>0</v>
      </c>
      <c r="I838" s="14"/>
    </row>
    <row r="839" spans="1:9" ht="35.1" hidden="1" customHeight="1">
      <c r="A839" s="13"/>
      <c r="B839" s="1"/>
      <c r="C839" s="36"/>
      <c r="D839" s="261"/>
      <c r="E839" s="262"/>
      <c r="F839" s="41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18"/>
        <v>0</v>
      </c>
      <c r="I839" s="14"/>
    </row>
    <row r="840" spans="1:9" ht="35.1" hidden="1" customHeight="1">
      <c r="A840" s="13"/>
      <c r="B840" s="1"/>
      <c r="C840" s="36"/>
      <c r="D840" s="261"/>
      <c r="E840" s="262"/>
      <c r="F840" s="41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18"/>
        <v>0</v>
      </c>
      <c r="I840" s="14"/>
    </row>
    <row r="841" spans="1:9" ht="35.1" hidden="1" customHeight="1">
      <c r="A841" s="13"/>
      <c r="B841" s="1"/>
      <c r="C841" s="36"/>
      <c r="D841" s="261"/>
      <c r="E841" s="262"/>
      <c r="F841" s="41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ref="H841:H904" si="19">ROUND(IF(ISNUMBER(B841), G841*B841, 0),5)</f>
        <v>0</v>
      </c>
      <c r="I841" s="14"/>
    </row>
    <row r="842" spans="1:9" ht="35.1" hidden="1" customHeight="1">
      <c r="A842" s="13"/>
      <c r="B842" s="1"/>
      <c r="C842" s="36"/>
      <c r="D842" s="261"/>
      <c r="E842" s="262"/>
      <c r="F842" s="41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si="19"/>
        <v>0</v>
      </c>
      <c r="I842" s="14"/>
    </row>
    <row r="843" spans="1:9" ht="35.1" hidden="1" customHeight="1">
      <c r="A843" s="13"/>
      <c r="B843" s="1"/>
      <c r="C843" s="36"/>
      <c r="D843" s="261"/>
      <c r="E843" s="262"/>
      <c r="F843" s="41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19"/>
        <v>0</v>
      </c>
      <c r="I843" s="14"/>
    </row>
    <row r="844" spans="1:9" ht="35.1" hidden="1" customHeight="1">
      <c r="A844" s="13"/>
      <c r="B844" s="1"/>
      <c r="C844" s="37"/>
      <c r="D844" s="261"/>
      <c r="E844" s="262"/>
      <c r="F844" s="41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19"/>
        <v>0</v>
      </c>
      <c r="I844" s="14"/>
    </row>
    <row r="845" spans="1:9" ht="35.1" hidden="1" customHeight="1">
      <c r="A845" s="13"/>
      <c r="B845" s="1"/>
      <c r="C845" s="37"/>
      <c r="D845" s="261"/>
      <c r="E845" s="262"/>
      <c r="F845" s="41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19"/>
        <v>0</v>
      </c>
      <c r="I845" s="14"/>
    </row>
    <row r="846" spans="1:9" ht="35.1" hidden="1" customHeight="1">
      <c r="A846" s="13"/>
      <c r="B846" s="1"/>
      <c r="C846" s="36"/>
      <c r="D846" s="261"/>
      <c r="E846" s="262"/>
      <c r="F846" s="41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19"/>
        <v>0</v>
      </c>
      <c r="I846" s="14"/>
    </row>
    <row r="847" spans="1:9" ht="35.1" hidden="1" customHeight="1">
      <c r="A847" s="13"/>
      <c r="B847" s="1"/>
      <c r="C847" s="36"/>
      <c r="D847" s="261"/>
      <c r="E847" s="262"/>
      <c r="F847" s="41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19"/>
        <v>0</v>
      </c>
      <c r="I847" s="14"/>
    </row>
    <row r="848" spans="1:9" ht="35.1" hidden="1" customHeight="1">
      <c r="A848" s="13"/>
      <c r="B848" s="1"/>
      <c r="C848" s="36"/>
      <c r="D848" s="261"/>
      <c r="E848" s="262"/>
      <c r="F848" s="41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19"/>
        <v>0</v>
      </c>
      <c r="I848" s="14"/>
    </row>
    <row r="849" spans="1:9" ht="35.1" hidden="1" customHeight="1">
      <c r="A849" s="13"/>
      <c r="B849" s="1"/>
      <c r="C849" s="36"/>
      <c r="D849" s="261"/>
      <c r="E849" s="262"/>
      <c r="F849" s="41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19"/>
        <v>0</v>
      </c>
      <c r="I849" s="14"/>
    </row>
    <row r="850" spans="1:9" ht="35.1" hidden="1" customHeight="1">
      <c r="A850" s="13"/>
      <c r="B850" s="1"/>
      <c r="C850" s="36"/>
      <c r="D850" s="261"/>
      <c r="E850" s="262"/>
      <c r="F850" s="41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19"/>
        <v>0</v>
      </c>
      <c r="I850" s="14"/>
    </row>
    <row r="851" spans="1:9" ht="35.1" hidden="1" customHeight="1">
      <c r="A851" s="13"/>
      <c r="B851" s="1"/>
      <c r="C851" s="36"/>
      <c r="D851" s="261"/>
      <c r="E851" s="262"/>
      <c r="F851" s="41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19"/>
        <v>0</v>
      </c>
      <c r="I851" s="14"/>
    </row>
    <row r="852" spans="1:9" ht="35.1" hidden="1" customHeight="1">
      <c r="A852" s="13"/>
      <c r="B852" s="1"/>
      <c r="C852" s="36"/>
      <c r="D852" s="261"/>
      <c r="E852" s="262"/>
      <c r="F852" s="41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19"/>
        <v>0</v>
      </c>
      <c r="I852" s="14"/>
    </row>
    <row r="853" spans="1:9" ht="35.1" hidden="1" customHeight="1">
      <c r="A853" s="13"/>
      <c r="B853" s="1"/>
      <c r="C853" s="36"/>
      <c r="D853" s="261"/>
      <c r="E853" s="262"/>
      <c r="F853" s="41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19"/>
        <v>0</v>
      </c>
      <c r="I853" s="14"/>
    </row>
    <row r="854" spans="1:9" ht="35.1" hidden="1" customHeight="1">
      <c r="A854" s="13"/>
      <c r="B854" s="1"/>
      <c r="C854" s="36"/>
      <c r="D854" s="261"/>
      <c r="E854" s="262"/>
      <c r="F854" s="41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19"/>
        <v>0</v>
      </c>
      <c r="I854" s="14"/>
    </row>
    <row r="855" spans="1:9" ht="35.1" hidden="1" customHeight="1">
      <c r="A855" s="13"/>
      <c r="B855" s="1"/>
      <c r="C855" s="36"/>
      <c r="D855" s="261"/>
      <c r="E855" s="262"/>
      <c r="F855" s="41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19"/>
        <v>0</v>
      </c>
      <c r="I855" s="14"/>
    </row>
    <row r="856" spans="1:9" ht="35.1" hidden="1" customHeight="1">
      <c r="A856" s="13"/>
      <c r="B856" s="1"/>
      <c r="C856" s="37"/>
      <c r="D856" s="261"/>
      <c r="E856" s="262"/>
      <c r="F856" s="41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19"/>
        <v>0</v>
      </c>
      <c r="I856" s="14"/>
    </row>
    <row r="857" spans="1:9" ht="35.1" hidden="1" customHeight="1">
      <c r="A857" s="13"/>
      <c r="B857" s="1"/>
      <c r="C857" s="36"/>
      <c r="D857" s="261"/>
      <c r="E857" s="262"/>
      <c r="F857" s="41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19"/>
        <v>0</v>
      </c>
      <c r="I857" s="14"/>
    </row>
    <row r="858" spans="1:9" ht="35.1" hidden="1" customHeight="1">
      <c r="A858" s="13"/>
      <c r="B858" s="1"/>
      <c r="C858" s="36"/>
      <c r="D858" s="261"/>
      <c r="E858" s="262"/>
      <c r="F858" s="41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19"/>
        <v>0</v>
      </c>
      <c r="I858" s="14"/>
    </row>
    <row r="859" spans="1:9" ht="35.1" hidden="1" customHeight="1">
      <c r="A859" s="13"/>
      <c r="B859" s="1"/>
      <c r="C859" s="36"/>
      <c r="D859" s="261"/>
      <c r="E859" s="262"/>
      <c r="F859" s="41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19"/>
        <v>0</v>
      </c>
      <c r="I859" s="14"/>
    </row>
    <row r="860" spans="1:9" ht="35.1" hidden="1" customHeight="1">
      <c r="A860" s="13"/>
      <c r="B860" s="1"/>
      <c r="C860" s="36"/>
      <c r="D860" s="261"/>
      <c r="E860" s="262"/>
      <c r="F860" s="41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19"/>
        <v>0</v>
      </c>
      <c r="I860" s="14"/>
    </row>
    <row r="861" spans="1:9" ht="35.1" hidden="1" customHeight="1">
      <c r="A861" s="13"/>
      <c r="B861" s="1"/>
      <c r="C861" s="36"/>
      <c r="D861" s="261"/>
      <c r="E861" s="262"/>
      <c r="F861" s="41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19"/>
        <v>0</v>
      </c>
      <c r="I861" s="14"/>
    </row>
    <row r="862" spans="1:9" ht="35.1" hidden="1" customHeight="1">
      <c r="A862" s="13"/>
      <c r="B862" s="1"/>
      <c r="C862" s="36"/>
      <c r="D862" s="261"/>
      <c r="E862" s="262"/>
      <c r="F862" s="41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19"/>
        <v>0</v>
      </c>
      <c r="I862" s="14"/>
    </row>
    <row r="863" spans="1:9" ht="35.1" hidden="1" customHeight="1">
      <c r="A863" s="13"/>
      <c r="B863" s="1"/>
      <c r="C863" s="36"/>
      <c r="D863" s="261"/>
      <c r="E863" s="262"/>
      <c r="F863" s="41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19"/>
        <v>0</v>
      </c>
      <c r="I863" s="14"/>
    </row>
    <row r="864" spans="1:9" ht="35.1" hidden="1" customHeight="1">
      <c r="A864" s="13"/>
      <c r="B864" s="1"/>
      <c r="C864" s="36"/>
      <c r="D864" s="261"/>
      <c r="E864" s="262"/>
      <c r="F864" s="41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19"/>
        <v>0</v>
      </c>
      <c r="I864" s="14"/>
    </row>
    <row r="865" spans="1:9" ht="35.1" hidden="1" customHeight="1">
      <c r="A865" s="13"/>
      <c r="B865" s="1"/>
      <c r="C865" s="36"/>
      <c r="D865" s="261"/>
      <c r="E865" s="262"/>
      <c r="F865" s="41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19"/>
        <v>0</v>
      </c>
      <c r="I865" s="14"/>
    </row>
    <row r="866" spans="1:9" ht="35.1" hidden="1" customHeight="1">
      <c r="A866" s="13"/>
      <c r="B866" s="1"/>
      <c r="C866" s="36"/>
      <c r="D866" s="261"/>
      <c r="E866" s="262"/>
      <c r="F866" s="41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19"/>
        <v>0</v>
      </c>
      <c r="I866" s="14"/>
    </row>
    <row r="867" spans="1:9" ht="35.1" hidden="1" customHeight="1">
      <c r="A867" s="13"/>
      <c r="B867" s="1"/>
      <c r="C867" s="36"/>
      <c r="D867" s="261"/>
      <c r="E867" s="262"/>
      <c r="F867" s="41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19"/>
        <v>0</v>
      </c>
      <c r="I867" s="14"/>
    </row>
    <row r="868" spans="1:9" ht="35.1" hidden="1" customHeight="1">
      <c r="A868" s="13"/>
      <c r="B868" s="1"/>
      <c r="C868" s="36"/>
      <c r="D868" s="261"/>
      <c r="E868" s="262"/>
      <c r="F868" s="41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19"/>
        <v>0</v>
      </c>
      <c r="I868" s="14"/>
    </row>
    <row r="869" spans="1:9" ht="35.1" hidden="1" customHeight="1">
      <c r="A869" s="13"/>
      <c r="B869" s="1"/>
      <c r="C869" s="36"/>
      <c r="D869" s="261"/>
      <c r="E869" s="262"/>
      <c r="F869" s="41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19"/>
        <v>0</v>
      </c>
      <c r="I869" s="14"/>
    </row>
    <row r="870" spans="1:9" ht="35.1" hidden="1" customHeight="1">
      <c r="A870" s="13"/>
      <c r="B870" s="1"/>
      <c r="C870" s="36"/>
      <c r="D870" s="261"/>
      <c r="E870" s="262"/>
      <c r="F870" s="41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19"/>
        <v>0</v>
      </c>
      <c r="I870" s="14"/>
    </row>
    <row r="871" spans="1:9" ht="35.1" hidden="1" customHeight="1">
      <c r="A871" s="13"/>
      <c r="B871" s="1"/>
      <c r="C871" s="36"/>
      <c r="D871" s="261"/>
      <c r="E871" s="262"/>
      <c r="F871" s="41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19"/>
        <v>0</v>
      </c>
      <c r="I871" s="14"/>
    </row>
    <row r="872" spans="1:9" ht="35.1" hidden="1" customHeight="1">
      <c r="A872" s="13"/>
      <c r="B872" s="1"/>
      <c r="C872" s="36"/>
      <c r="D872" s="261"/>
      <c r="E872" s="262"/>
      <c r="F872" s="41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19"/>
        <v>0</v>
      </c>
      <c r="I872" s="14"/>
    </row>
    <row r="873" spans="1:9" ht="35.1" hidden="1" customHeight="1">
      <c r="A873" s="13"/>
      <c r="B873" s="1"/>
      <c r="C873" s="36"/>
      <c r="D873" s="261"/>
      <c r="E873" s="262"/>
      <c r="F873" s="41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19"/>
        <v>0</v>
      </c>
      <c r="I873" s="14"/>
    </row>
    <row r="874" spans="1:9" ht="35.1" hidden="1" customHeight="1">
      <c r="A874" s="13"/>
      <c r="B874" s="1"/>
      <c r="C874" s="36"/>
      <c r="D874" s="261"/>
      <c r="E874" s="262"/>
      <c r="F874" s="41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19"/>
        <v>0</v>
      </c>
      <c r="I874" s="14"/>
    </row>
    <row r="875" spans="1:9" ht="35.1" hidden="1" customHeight="1">
      <c r="A875" s="13"/>
      <c r="B875" s="1"/>
      <c r="C875" s="36"/>
      <c r="D875" s="261"/>
      <c r="E875" s="262"/>
      <c r="F875" s="41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19"/>
        <v>0</v>
      </c>
      <c r="I875" s="14"/>
    </row>
    <row r="876" spans="1:9" ht="35.1" hidden="1" customHeight="1">
      <c r="A876" s="13"/>
      <c r="B876" s="1"/>
      <c r="C876" s="36"/>
      <c r="D876" s="261"/>
      <c r="E876" s="262"/>
      <c r="F876" s="41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19"/>
        <v>0</v>
      </c>
      <c r="I876" s="14"/>
    </row>
    <row r="877" spans="1:9" ht="35.1" hidden="1" customHeight="1">
      <c r="A877" s="13"/>
      <c r="B877" s="1"/>
      <c r="C877" s="36"/>
      <c r="D877" s="261"/>
      <c r="E877" s="262"/>
      <c r="F877" s="41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19"/>
        <v>0</v>
      </c>
      <c r="I877" s="14"/>
    </row>
    <row r="878" spans="1:9" ht="35.1" hidden="1" customHeight="1">
      <c r="A878" s="13"/>
      <c r="B878" s="1"/>
      <c r="C878" s="36"/>
      <c r="D878" s="261"/>
      <c r="E878" s="262"/>
      <c r="F878" s="41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19"/>
        <v>0</v>
      </c>
      <c r="I878" s="14"/>
    </row>
    <row r="879" spans="1:9" ht="35.1" hidden="1" customHeight="1">
      <c r="A879" s="13"/>
      <c r="B879" s="1"/>
      <c r="C879" s="36"/>
      <c r="D879" s="261"/>
      <c r="E879" s="262"/>
      <c r="F879" s="41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19"/>
        <v>0</v>
      </c>
      <c r="I879" s="14"/>
    </row>
    <row r="880" spans="1:9" ht="35.1" hidden="1" customHeight="1">
      <c r="A880" s="13"/>
      <c r="B880" s="1"/>
      <c r="C880" s="36"/>
      <c r="D880" s="261"/>
      <c r="E880" s="262"/>
      <c r="F880" s="41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19"/>
        <v>0</v>
      </c>
      <c r="I880" s="14"/>
    </row>
    <row r="881" spans="1:9" ht="35.1" hidden="1" customHeight="1">
      <c r="A881" s="13"/>
      <c r="B881" s="1"/>
      <c r="C881" s="36"/>
      <c r="D881" s="261"/>
      <c r="E881" s="262"/>
      <c r="F881" s="41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19"/>
        <v>0</v>
      </c>
      <c r="I881" s="14"/>
    </row>
    <row r="882" spans="1:9" ht="35.1" hidden="1" customHeight="1">
      <c r="A882" s="13"/>
      <c r="B882" s="1"/>
      <c r="C882" s="36"/>
      <c r="D882" s="261"/>
      <c r="E882" s="262"/>
      <c r="F882" s="41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19"/>
        <v>0</v>
      </c>
      <c r="I882" s="14"/>
    </row>
    <row r="883" spans="1:9" ht="35.1" hidden="1" customHeight="1">
      <c r="A883" s="13"/>
      <c r="B883" s="1"/>
      <c r="C883" s="36"/>
      <c r="D883" s="261"/>
      <c r="E883" s="262"/>
      <c r="F883" s="41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19"/>
        <v>0</v>
      </c>
      <c r="I883" s="14"/>
    </row>
    <row r="884" spans="1:9" ht="35.1" hidden="1" customHeight="1">
      <c r="A884" s="13"/>
      <c r="B884" s="1"/>
      <c r="C884" s="37"/>
      <c r="D884" s="261"/>
      <c r="E884" s="262"/>
      <c r="F884" s="41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19"/>
        <v>0</v>
      </c>
      <c r="I884" s="14"/>
    </row>
    <row r="885" spans="1:9" ht="35.1" hidden="1" customHeight="1">
      <c r="A885" s="13"/>
      <c r="B885" s="1"/>
      <c r="C885" s="36"/>
      <c r="D885" s="261"/>
      <c r="E885" s="262"/>
      <c r="F885" s="41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19"/>
        <v>0</v>
      </c>
      <c r="I885" s="14"/>
    </row>
    <row r="886" spans="1:9" ht="35.1" hidden="1" customHeight="1">
      <c r="A886" s="13"/>
      <c r="B886" s="1"/>
      <c r="C886" s="36"/>
      <c r="D886" s="261"/>
      <c r="E886" s="262"/>
      <c r="F886" s="41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19"/>
        <v>0</v>
      </c>
      <c r="I886" s="14"/>
    </row>
    <row r="887" spans="1:9" ht="35.1" hidden="1" customHeight="1">
      <c r="A887" s="13"/>
      <c r="B887" s="1"/>
      <c r="C887" s="36"/>
      <c r="D887" s="261"/>
      <c r="E887" s="262"/>
      <c r="F887" s="41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19"/>
        <v>0</v>
      </c>
      <c r="I887" s="14"/>
    </row>
    <row r="888" spans="1:9" ht="35.1" hidden="1" customHeight="1">
      <c r="A888" s="13"/>
      <c r="B888" s="1"/>
      <c r="C888" s="36"/>
      <c r="D888" s="261"/>
      <c r="E888" s="262"/>
      <c r="F888" s="41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19"/>
        <v>0</v>
      </c>
      <c r="I888" s="14"/>
    </row>
    <row r="889" spans="1:9" ht="35.1" hidden="1" customHeight="1">
      <c r="A889" s="13"/>
      <c r="B889" s="1"/>
      <c r="C889" s="36"/>
      <c r="D889" s="261"/>
      <c r="E889" s="262"/>
      <c r="F889" s="41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19"/>
        <v>0</v>
      </c>
      <c r="I889" s="14"/>
    </row>
    <row r="890" spans="1:9" ht="35.1" hidden="1" customHeight="1">
      <c r="A890" s="13"/>
      <c r="B890" s="1"/>
      <c r="C890" s="36"/>
      <c r="D890" s="261"/>
      <c r="E890" s="262"/>
      <c r="F890" s="41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19"/>
        <v>0</v>
      </c>
      <c r="I890" s="14"/>
    </row>
    <row r="891" spans="1:9" ht="35.1" hidden="1" customHeight="1">
      <c r="A891" s="13"/>
      <c r="B891" s="1"/>
      <c r="C891" s="36"/>
      <c r="D891" s="261"/>
      <c r="E891" s="262"/>
      <c r="F891" s="41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19"/>
        <v>0</v>
      </c>
      <c r="I891" s="14"/>
    </row>
    <row r="892" spans="1:9" ht="35.1" hidden="1" customHeight="1">
      <c r="A892" s="13"/>
      <c r="B892" s="1"/>
      <c r="C892" s="36"/>
      <c r="D892" s="261"/>
      <c r="E892" s="262"/>
      <c r="F892" s="41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19"/>
        <v>0</v>
      </c>
      <c r="I892" s="14"/>
    </row>
    <row r="893" spans="1:9" ht="35.1" hidden="1" customHeight="1">
      <c r="A893" s="13"/>
      <c r="B893" s="1"/>
      <c r="C893" s="36"/>
      <c r="D893" s="261"/>
      <c r="E893" s="262"/>
      <c r="F893" s="41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19"/>
        <v>0</v>
      </c>
      <c r="I893" s="14"/>
    </row>
    <row r="894" spans="1:9" ht="35.1" hidden="1" customHeight="1">
      <c r="A894" s="13"/>
      <c r="B894" s="1"/>
      <c r="C894" s="36"/>
      <c r="D894" s="261"/>
      <c r="E894" s="262"/>
      <c r="F894" s="41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19"/>
        <v>0</v>
      </c>
      <c r="I894" s="14"/>
    </row>
    <row r="895" spans="1:9" ht="35.1" hidden="1" customHeight="1">
      <c r="A895" s="13"/>
      <c r="B895" s="1"/>
      <c r="C895" s="36"/>
      <c r="D895" s="261"/>
      <c r="E895" s="262"/>
      <c r="F895" s="41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19"/>
        <v>0</v>
      </c>
      <c r="I895" s="14"/>
    </row>
    <row r="896" spans="1:9" ht="35.1" hidden="1" customHeight="1">
      <c r="A896" s="13"/>
      <c r="B896" s="1"/>
      <c r="C896" s="36"/>
      <c r="D896" s="261"/>
      <c r="E896" s="262"/>
      <c r="F896" s="41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19"/>
        <v>0</v>
      </c>
      <c r="I896" s="14"/>
    </row>
    <row r="897" spans="1:9" ht="35.1" hidden="1" customHeight="1">
      <c r="A897" s="13"/>
      <c r="B897" s="1"/>
      <c r="C897" s="36"/>
      <c r="D897" s="261"/>
      <c r="E897" s="262"/>
      <c r="F897" s="41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19"/>
        <v>0</v>
      </c>
      <c r="I897" s="14"/>
    </row>
    <row r="898" spans="1:9" ht="35.1" hidden="1" customHeight="1">
      <c r="A898" s="13"/>
      <c r="B898" s="1"/>
      <c r="C898" s="36"/>
      <c r="D898" s="261"/>
      <c r="E898" s="262"/>
      <c r="F898" s="41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19"/>
        <v>0</v>
      </c>
      <c r="I898" s="14"/>
    </row>
    <row r="899" spans="1:9" ht="35.1" hidden="1" customHeight="1">
      <c r="A899" s="13"/>
      <c r="B899" s="1"/>
      <c r="C899" s="36"/>
      <c r="D899" s="261"/>
      <c r="E899" s="262"/>
      <c r="F899" s="41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19"/>
        <v>0</v>
      </c>
      <c r="I899" s="14"/>
    </row>
    <row r="900" spans="1:9" ht="35.1" hidden="1" customHeight="1">
      <c r="A900" s="13"/>
      <c r="B900" s="1"/>
      <c r="C900" s="36"/>
      <c r="D900" s="261"/>
      <c r="E900" s="262"/>
      <c r="F900" s="41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19"/>
        <v>0</v>
      </c>
      <c r="I900" s="14"/>
    </row>
    <row r="901" spans="1:9" ht="35.1" hidden="1" customHeight="1">
      <c r="A901" s="13"/>
      <c r="B901" s="1"/>
      <c r="C901" s="36"/>
      <c r="D901" s="261"/>
      <c r="E901" s="262"/>
      <c r="F901" s="41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19"/>
        <v>0</v>
      </c>
      <c r="I901" s="14"/>
    </row>
    <row r="902" spans="1:9" ht="35.1" hidden="1" customHeight="1">
      <c r="A902" s="13"/>
      <c r="B902" s="1"/>
      <c r="C902" s="36"/>
      <c r="D902" s="261"/>
      <c r="E902" s="262"/>
      <c r="F902" s="41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19"/>
        <v>0</v>
      </c>
      <c r="I902" s="14"/>
    </row>
    <row r="903" spans="1:9" ht="35.1" hidden="1" customHeight="1">
      <c r="A903" s="13"/>
      <c r="B903" s="1"/>
      <c r="C903" s="36"/>
      <c r="D903" s="261"/>
      <c r="E903" s="262"/>
      <c r="F903" s="41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19"/>
        <v>0</v>
      </c>
      <c r="I903" s="14"/>
    </row>
    <row r="904" spans="1:9" ht="35.1" hidden="1" customHeight="1">
      <c r="A904" s="13"/>
      <c r="B904" s="1"/>
      <c r="C904" s="36"/>
      <c r="D904" s="261"/>
      <c r="E904" s="262"/>
      <c r="F904" s="41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19"/>
        <v>0</v>
      </c>
      <c r="I904" s="14"/>
    </row>
    <row r="905" spans="1:9" ht="35.1" hidden="1" customHeight="1">
      <c r="A905" s="13"/>
      <c r="B905" s="1"/>
      <c r="C905" s="36"/>
      <c r="D905" s="261"/>
      <c r="E905" s="262"/>
      <c r="F905" s="41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ref="H905:H935" si="20">ROUND(IF(ISNUMBER(B905), G905*B905, 0),5)</f>
        <v>0</v>
      </c>
      <c r="I905" s="14"/>
    </row>
    <row r="906" spans="1:9" ht="35.1" hidden="1" customHeight="1">
      <c r="A906" s="13"/>
      <c r="B906" s="1"/>
      <c r="C906" s="36"/>
      <c r="D906" s="261"/>
      <c r="E906" s="262"/>
      <c r="F906" s="41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0"/>
        <v>0</v>
      </c>
      <c r="I906" s="14"/>
    </row>
    <row r="907" spans="1:9" ht="35.1" hidden="1" customHeight="1">
      <c r="A907" s="13"/>
      <c r="B907" s="1"/>
      <c r="C907" s="36"/>
      <c r="D907" s="261"/>
      <c r="E907" s="262"/>
      <c r="F907" s="41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0"/>
        <v>0</v>
      </c>
      <c r="I907" s="14"/>
    </row>
    <row r="908" spans="1:9" ht="35.1" hidden="1" customHeight="1">
      <c r="A908" s="13"/>
      <c r="B908" s="1"/>
      <c r="C908" s="37"/>
      <c r="D908" s="261"/>
      <c r="E908" s="262"/>
      <c r="F908" s="41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0"/>
        <v>0</v>
      </c>
      <c r="I908" s="14"/>
    </row>
    <row r="909" spans="1:9" ht="35.1" hidden="1" customHeight="1">
      <c r="A909" s="13"/>
      <c r="B909" s="1"/>
      <c r="C909" s="36"/>
      <c r="D909" s="261"/>
      <c r="E909" s="262"/>
      <c r="F909" s="41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0"/>
        <v>0</v>
      </c>
      <c r="I909" s="14"/>
    </row>
    <row r="910" spans="1:9" ht="35.1" hidden="1" customHeight="1">
      <c r="A910" s="13"/>
      <c r="B910" s="1"/>
      <c r="C910" s="36"/>
      <c r="D910" s="261"/>
      <c r="E910" s="262"/>
      <c r="F910" s="41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0"/>
        <v>0</v>
      </c>
      <c r="I910" s="14"/>
    </row>
    <row r="911" spans="1:9" ht="35.1" hidden="1" customHeight="1">
      <c r="A911" s="13"/>
      <c r="B911" s="1"/>
      <c r="C911" s="36"/>
      <c r="D911" s="261"/>
      <c r="E911" s="262"/>
      <c r="F911" s="41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0"/>
        <v>0</v>
      </c>
      <c r="I911" s="14"/>
    </row>
    <row r="912" spans="1:9" ht="35.1" hidden="1" customHeight="1">
      <c r="A912" s="13"/>
      <c r="B912" s="1"/>
      <c r="C912" s="36"/>
      <c r="D912" s="261"/>
      <c r="E912" s="262"/>
      <c r="F912" s="41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0"/>
        <v>0</v>
      </c>
      <c r="I912" s="14"/>
    </row>
    <row r="913" spans="1:9" ht="35.1" hidden="1" customHeight="1">
      <c r="A913" s="13"/>
      <c r="B913" s="1"/>
      <c r="C913" s="36"/>
      <c r="D913" s="261"/>
      <c r="E913" s="262"/>
      <c r="F913" s="41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0"/>
        <v>0</v>
      </c>
      <c r="I913" s="14"/>
    </row>
    <row r="914" spans="1:9" ht="35.1" hidden="1" customHeight="1">
      <c r="A914" s="13"/>
      <c r="B914" s="1"/>
      <c r="C914" s="36"/>
      <c r="D914" s="261"/>
      <c r="E914" s="262"/>
      <c r="F914" s="41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0"/>
        <v>0</v>
      </c>
      <c r="I914" s="14"/>
    </row>
    <row r="915" spans="1:9" ht="35.1" hidden="1" customHeight="1">
      <c r="A915" s="13"/>
      <c r="B915" s="1"/>
      <c r="C915" s="36"/>
      <c r="D915" s="261"/>
      <c r="E915" s="262"/>
      <c r="F915" s="41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0"/>
        <v>0</v>
      </c>
      <c r="I915" s="14"/>
    </row>
    <row r="916" spans="1:9" ht="35.1" hidden="1" customHeight="1">
      <c r="A916" s="13"/>
      <c r="B916" s="1"/>
      <c r="C916" s="36"/>
      <c r="D916" s="261"/>
      <c r="E916" s="262"/>
      <c r="F916" s="41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0"/>
        <v>0</v>
      </c>
      <c r="I916" s="14"/>
    </row>
    <row r="917" spans="1:9" ht="35.1" hidden="1" customHeight="1">
      <c r="A917" s="13"/>
      <c r="B917" s="1"/>
      <c r="C917" s="36"/>
      <c r="D917" s="261"/>
      <c r="E917" s="262"/>
      <c r="F917" s="41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0"/>
        <v>0</v>
      </c>
      <c r="I917" s="14"/>
    </row>
    <row r="918" spans="1:9" ht="35.1" hidden="1" customHeight="1">
      <c r="A918" s="13"/>
      <c r="B918" s="1"/>
      <c r="C918" s="36"/>
      <c r="D918" s="261"/>
      <c r="E918" s="262"/>
      <c r="F918" s="41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0"/>
        <v>0</v>
      </c>
      <c r="I918" s="14"/>
    </row>
    <row r="919" spans="1:9" ht="35.1" hidden="1" customHeight="1">
      <c r="A919" s="13"/>
      <c r="B919" s="1"/>
      <c r="C919" s="36"/>
      <c r="D919" s="261"/>
      <c r="E919" s="262"/>
      <c r="F919" s="41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0"/>
        <v>0</v>
      </c>
      <c r="I919" s="14"/>
    </row>
    <row r="920" spans="1:9" ht="35.1" hidden="1" customHeight="1">
      <c r="A920" s="13"/>
      <c r="B920" s="1"/>
      <c r="C920" s="36"/>
      <c r="D920" s="261"/>
      <c r="E920" s="262"/>
      <c r="F920" s="41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0"/>
        <v>0</v>
      </c>
      <c r="I920" s="14"/>
    </row>
    <row r="921" spans="1:9" ht="35.1" hidden="1" customHeight="1">
      <c r="A921" s="13"/>
      <c r="B921" s="1"/>
      <c r="C921" s="36"/>
      <c r="D921" s="261"/>
      <c r="E921" s="262"/>
      <c r="F921" s="41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0"/>
        <v>0</v>
      </c>
      <c r="I921" s="14"/>
    </row>
    <row r="922" spans="1:9" ht="35.1" hidden="1" customHeight="1">
      <c r="A922" s="13"/>
      <c r="B922" s="1"/>
      <c r="C922" s="36"/>
      <c r="D922" s="261"/>
      <c r="E922" s="262"/>
      <c r="F922" s="41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0"/>
        <v>0</v>
      </c>
      <c r="I922" s="14"/>
    </row>
    <row r="923" spans="1:9" ht="35.1" hidden="1" customHeight="1">
      <c r="A923" s="13"/>
      <c r="B923" s="1"/>
      <c r="C923" s="36"/>
      <c r="D923" s="261"/>
      <c r="E923" s="262"/>
      <c r="F923" s="41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0"/>
        <v>0</v>
      </c>
      <c r="I923" s="14"/>
    </row>
    <row r="924" spans="1:9" ht="35.1" hidden="1" customHeight="1">
      <c r="A924" s="13"/>
      <c r="B924" s="1"/>
      <c r="C924" s="36"/>
      <c r="D924" s="261"/>
      <c r="E924" s="262"/>
      <c r="F924" s="41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0"/>
        <v>0</v>
      </c>
      <c r="I924" s="14"/>
    </row>
    <row r="925" spans="1:9" ht="35.1" hidden="1" customHeight="1">
      <c r="A925" s="13"/>
      <c r="B925" s="1"/>
      <c r="C925" s="36"/>
      <c r="D925" s="261"/>
      <c r="E925" s="262"/>
      <c r="F925" s="41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0"/>
        <v>0</v>
      </c>
      <c r="I925" s="14"/>
    </row>
    <row r="926" spans="1:9" ht="35.1" hidden="1" customHeight="1">
      <c r="A926" s="13"/>
      <c r="B926" s="1"/>
      <c r="C926" s="36"/>
      <c r="D926" s="261"/>
      <c r="E926" s="262"/>
      <c r="F926" s="41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0"/>
        <v>0</v>
      </c>
      <c r="I926" s="14"/>
    </row>
    <row r="927" spans="1:9" ht="35.1" hidden="1" customHeight="1">
      <c r="A927" s="13"/>
      <c r="B927" s="1"/>
      <c r="C927" s="36"/>
      <c r="D927" s="261"/>
      <c r="E927" s="262"/>
      <c r="F927" s="41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0"/>
        <v>0</v>
      </c>
      <c r="I927" s="14"/>
    </row>
    <row r="928" spans="1:9" ht="35.1" hidden="1" customHeight="1">
      <c r="A928" s="13"/>
      <c r="B928" s="1"/>
      <c r="C928" s="36"/>
      <c r="D928" s="261"/>
      <c r="E928" s="262"/>
      <c r="F928" s="41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0"/>
        <v>0</v>
      </c>
      <c r="I928" s="14"/>
    </row>
    <row r="929" spans="1:9" ht="35.1" hidden="1" customHeight="1">
      <c r="A929" s="13"/>
      <c r="B929" s="1"/>
      <c r="C929" s="36"/>
      <c r="D929" s="261"/>
      <c r="E929" s="262"/>
      <c r="F929" s="41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0"/>
        <v>0</v>
      </c>
      <c r="I929" s="14"/>
    </row>
    <row r="930" spans="1:9" ht="35.1" hidden="1" customHeight="1">
      <c r="A930" s="13"/>
      <c r="B930" s="1"/>
      <c r="C930" s="36"/>
      <c r="D930" s="261"/>
      <c r="E930" s="262"/>
      <c r="F930" s="41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0"/>
        <v>0</v>
      </c>
      <c r="I930" s="14"/>
    </row>
    <row r="931" spans="1:9" ht="35.1" hidden="1" customHeight="1">
      <c r="A931" s="13"/>
      <c r="B931" s="1"/>
      <c r="C931" s="36"/>
      <c r="D931" s="261"/>
      <c r="E931" s="262"/>
      <c r="F931" s="41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0"/>
        <v>0</v>
      </c>
      <c r="I931" s="14"/>
    </row>
    <row r="932" spans="1:9" ht="35.1" hidden="1" customHeight="1">
      <c r="A932" s="13"/>
      <c r="B932" s="1"/>
      <c r="C932" s="36"/>
      <c r="D932" s="261"/>
      <c r="E932" s="262"/>
      <c r="F932" s="41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0"/>
        <v>0</v>
      </c>
      <c r="I932" s="14"/>
    </row>
    <row r="933" spans="1:9" ht="35.1" hidden="1" customHeight="1">
      <c r="A933" s="13"/>
      <c r="B933" s="1"/>
      <c r="C933" s="36"/>
      <c r="D933" s="261"/>
      <c r="E933" s="262"/>
      <c r="F933" s="41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0"/>
        <v>0</v>
      </c>
      <c r="I933" s="14"/>
    </row>
    <row r="934" spans="1:9" ht="35.1" hidden="1" customHeight="1">
      <c r="A934" s="13"/>
      <c r="B934" s="1"/>
      <c r="C934" s="36"/>
      <c r="D934" s="261"/>
      <c r="E934" s="262"/>
      <c r="F934" s="41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0"/>
        <v>0</v>
      </c>
      <c r="I934" s="14"/>
    </row>
    <row r="935" spans="1:9" ht="35.1" hidden="1" customHeight="1">
      <c r="A935" s="13"/>
      <c r="B935" s="1"/>
      <c r="C935" s="36"/>
      <c r="D935" s="261"/>
      <c r="E935" s="262"/>
      <c r="F935" s="41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0"/>
        <v>0</v>
      </c>
      <c r="I935" s="14"/>
    </row>
    <row r="936" spans="1:9" ht="35.1" hidden="1" customHeight="1">
      <c r="A936" s="13"/>
      <c r="B936" s="1"/>
      <c r="C936" s="37"/>
      <c r="D936" s="261"/>
      <c r="E936" s="262"/>
      <c r="F936" s="41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>ROUND(IF(ISNUMBER(B936), G936*B936, 0),5)</f>
        <v>0</v>
      </c>
      <c r="I936" s="14"/>
    </row>
    <row r="937" spans="1:9" ht="35.1" hidden="1" customHeight="1">
      <c r="A937" s="13"/>
      <c r="B937" s="1"/>
      <c r="C937" s="36"/>
      <c r="D937" s="261"/>
      <c r="E937" s="262"/>
      <c r="F937" s="41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 t="shared" ref="H937:H999" si="21">ROUND(IF(ISNUMBER(B937), G937*B937, 0),5)</f>
        <v>0</v>
      </c>
      <c r="I937" s="14"/>
    </row>
    <row r="938" spans="1:9" ht="35.1" hidden="1" customHeight="1">
      <c r="A938" s="13"/>
      <c r="B938" s="1"/>
      <c r="C938" s="36"/>
      <c r="D938" s="261"/>
      <c r="E938" s="262"/>
      <c r="F938" s="41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si="21"/>
        <v>0</v>
      </c>
      <c r="I938" s="14"/>
    </row>
    <row r="939" spans="1:9" ht="35.1" hidden="1" customHeight="1">
      <c r="A939" s="13"/>
      <c r="B939" s="1"/>
      <c r="C939" s="36"/>
      <c r="D939" s="261"/>
      <c r="E939" s="262"/>
      <c r="F939" s="41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1"/>
        <v>0</v>
      </c>
      <c r="I939" s="14"/>
    </row>
    <row r="940" spans="1:9" ht="35.1" hidden="1" customHeight="1">
      <c r="A940" s="13"/>
      <c r="B940" s="1"/>
      <c r="C940" s="36"/>
      <c r="D940" s="261"/>
      <c r="E940" s="262"/>
      <c r="F940" s="41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1"/>
        <v>0</v>
      </c>
      <c r="I940" s="14"/>
    </row>
    <row r="941" spans="1:9" ht="35.1" hidden="1" customHeight="1">
      <c r="A941" s="13"/>
      <c r="B941" s="1"/>
      <c r="C941" s="36"/>
      <c r="D941" s="261"/>
      <c r="E941" s="262"/>
      <c r="F941" s="41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1"/>
        <v>0</v>
      </c>
      <c r="I941" s="14"/>
    </row>
    <row r="942" spans="1:9" ht="35.1" hidden="1" customHeight="1">
      <c r="A942" s="13"/>
      <c r="B942" s="1"/>
      <c r="C942" s="36"/>
      <c r="D942" s="261"/>
      <c r="E942" s="262"/>
      <c r="F942" s="41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1"/>
        <v>0</v>
      </c>
      <c r="I942" s="14"/>
    </row>
    <row r="943" spans="1:9" ht="35.1" hidden="1" customHeight="1">
      <c r="A943" s="13"/>
      <c r="B943" s="1"/>
      <c r="C943" s="36"/>
      <c r="D943" s="261"/>
      <c r="E943" s="262"/>
      <c r="F943" s="41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1"/>
        <v>0</v>
      </c>
      <c r="I943" s="14"/>
    </row>
    <row r="944" spans="1:9" ht="35.1" hidden="1" customHeight="1">
      <c r="A944" s="13"/>
      <c r="B944" s="1"/>
      <c r="C944" s="36"/>
      <c r="D944" s="261"/>
      <c r="E944" s="262"/>
      <c r="F944" s="41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1"/>
        <v>0</v>
      </c>
      <c r="I944" s="14"/>
    </row>
    <row r="945" spans="1:9" ht="35.1" hidden="1" customHeight="1">
      <c r="A945" s="13"/>
      <c r="B945" s="1"/>
      <c r="C945" s="36"/>
      <c r="D945" s="261"/>
      <c r="E945" s="262"/>
      <c r="F945" s="41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1"/>
        <v>0</v>
      </c>
      <c r="I945" s="14"/>
    </row>
    <row r="946" spans="1:9" ht="35.1" hidden="1" customHeight="1">
      <c r="A946" s="13"/>
      <c r="B946" s="1"/>
      <c r="C946" s="36"/>
      <c r="D946" s="261"/>
      <c r="E946" s="262"/>
      <c r="F946" s="41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1"/>
        <v>0</v>
      </c>
      <c r="I946" s="14"/>
    </row>
    <row r="947" spans="1:9" ht="35.1" hidden="1" customHeight="1">
      <c r="A947" s="13"/>
      <c r="B947" s="1"/>
      <c r="C947" s="36"/>
      <c r="D947" s="261"/>
      <c r="E947" s="262"/>
      <c r="F947" s="41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1"/>
        <v>0</v>
      </c>
      <c r="I947" s="14"/>
    </row>
    <row r="948" spans="1:9" ht="35.1" hidden="1" customHeight="1">
      <c r="A948" s="13"/>
      <c r="B948" s="1"/>
      <c r="C948" s="36"/>
      <c r="D948" s="261"/>
      <c r="E948" s="262"/>
      <c r="F948" s="41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1"/>
        <v>0</v>
      </c>
      <c r="I948" s="14"/>
    </row>
    <row r="949" spans="1:9" ht="35.1" hidden="1" customHeight="1">
      <c r="A949" s="13"/>
      <c r="B949" s="1"/>
      <c r="C949" s="36"/>
      <c r="D949" s="261"/>
      <c r="E949" s="262"/>
      <c r="F949" s="41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1"/>
        <v>0</v>
      </c>
      <c r="I949" s="14"/>
    </row>
    <row r="950" spans="1:9" ht="35.1" hidden="1" customHeight="1">
      <c r="A950" s="13"/>
      <c r="B950" s="1"/>
      <c r="C950" s="36"/>
      <c r="D950" s="261"/>
      <c r="E950" s="262"/>
      <c r="F950" s="41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1"/>
        <v>0</v>
      </c>
      <c r="I950" s="14"/>
    </row>
    <row r="951" spans="1:9" ht="35.1" hidden="1" customHeight="1">
      <c r="A951" s="13"/>
      <c r="B951" s="1"/>
      <c r="C951" s="36"/>
      <c r="D951" s="261"/>
      <c r="E951" s="262"/>
      <c r="F951" s="41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1"/>
        <v>0</v>
      </c>
      <c r="I951" s="14"/>
    </row>
    <row r="952" spans="1:9" ht="35.1" hidden="1" customHeight="1">
      <c r="A952" s="13"/>
      <c r="B952" s="1"/>
      <c r="C952" s="36"/>
      <c r="D952" s="261"/>
      <c r="E952" s="262"/>
      <c r="F952" s="41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1"/>
        <v>0</v>
      </c>
      <c r="I952" s="14"/>
    </row>
    <row r="953" spans="1:9" ht="35.1" hidden="1" customHeight="1">
      <c r="A953" s="13"/>
      <c r="B953" s="1"/>
      <c r="C953" s="36"/>
      <c r="D953" s="261"/>
      <c r="E953" s="262"/>
      <c r="F953" s="41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1"/>
        <v>0</v>
      </c>
      <c r="I953" s="14"/>
    </row>
    <row r="954" spans="1:9" ht="35.1" hidden="1" customHeight="1">
      <c r="A954" s="13"/>
      <c r="B954" s="1"/>
      <c r="C954" s="36"/>
      <c r="D954" s="261"/>
      <c r="E954" s="262"/>
      <c r="F954" s="41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1"/>
        <v>0</v>
      </c>
      <c r="I954" s="14"/>
    </row>
    <row r="955" spans="1:9" ht="35.1" hidden="1" customHeight="1">
      <c r="A955" s="13"/>
      <c r="B955" s="1"/>
      <c r="C955" s="36"/>
      <c r="D955" s="261"/>
      <c r="E955" s="262"/>
      <c r="F955" s="41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1"/>
        <v>0</v>
      </c>
      <c r="I955" s="14"/>
    </row>
    <row r="956" spans="1:9" ht="35.1" hidden="1" customHeight="1">
      <c r="A956" s="13"/>
      <c r="B956" s="1"/>
      <c r="C956" s="36"/>
      <c r="D956" s="261"/>
      <c r="E956" s="262"/>
      <c r="F956" s="41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1"/>
        <v>0</v>
      </c>
      <c r="I956" s="14"/>
    </row>
    <row r="957" spans="1:9" ht="35.1" hidden="1" customHeight="1">
      <c r="A957" s="13"/>
      <c r="B957" s="1"/>
      <c r="C957" s="36"/>
      <c r="D957" s="261"/>
      <c r="E957" s="262"/>
      <c r="F957" s="41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1"/>
        <v>0</v>
      </c>
      <c r="I957" s="14"/>
    </row>
    <row r="958" spans="1:9" ht="35.1" hidden="1" customHeight="1">
      <c r="A958" s="13"/>
      <c r="B958" s="1"/>
      <c r="C958" s="36"/>
      <c r="D958" s="261"/>
      <c r="E958" s="262"/>
      <c r="F958" s="41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1"/>
        <v>0</v>
      </c>
      <c r="I958" s="14"/>
    </row>
    <row r="959" spans="1:9" ht="35.1" hidden="1" customHeight="1">
      <c r="A959" s="13"/>
      <c r="B959" s="1"/>
      <c r="C959" s="36"/>
      <c r="D959" s="261"/>
      <c r="E959" s="262"/>
      <c r="F959" s="41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1"/>
        <v>0</v>
      </c>
      <c r="I959" s="14"/>
    </row>
    <row r="960" spans="1:9" ht="35.1" hidden="1" customHeight="1">
      <c r="A960" s="13"/>
      <c r="B960" s="1"/>
      <c r="C960" s="36"/>
      <c r="D960" s="261"/>
      <c r="E960" s="262"/>
      <c r="F960" s="41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1"/>
        <v>0</v>
      </c>
      <c r="I960" s="14"/>
    </row>
    <row r="961" spans="1:9" ht="35.1" hidden="1" customHeight="1">
      <c r="A961" s="13"/>
      <c r="B961" s="1"/>
      <c r="C961" s="36"/>
      <c r="D961" s="261"/>
      <c r="E961" s="262"/>
      <c r="F961" s="41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1"/>
        <v>0</v>
      </c>
      <c r="I961" s="14"/>
    </row>
    <row r="962" spans="1:9" ht="35.1" hidden="1" customHeight="1">
      <c r="A962" s="13"/>
      <c r="B962" s="1"/>
      <c r="C962" s="36"/>
      <c r="D962" s="261"/>
      <c r="E962" s="262"/>
      <c r="F962" s="41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1"/>
        <v>0</v>
      </c>
      <c r="I962" s="14"/>
    </row>
    <row r="963" spans="1:9" ht="35.1" hidden="1" customHeight="1">
      <c r="A963" s="13"/>
      <c r="B963" s="1"/>
      <c r="C963" s="36"/>
      <c r="D963" s="261"/>
      <c r="E963" s="262"/>
      <c r="F963" s="41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1"/>
        <v>0</v>
      </c>
      <c r="I963" s="14"/>
    </row>
    <row r="964" spans="1:9" ht="35.1" hidden="1" customHeight="1">
      <c r="A964" s="13"/>
      <c r="B964" s="1"/>
      <c r="C964" s="36"/>
      <c r="D964" s="261"/>
      <c r="E964" s="262"/>
      <c r="F964" s="41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1"/>
        <v>0</v>
      </c>
      <c r="I964" s="14"/>
    </row>
    <row r="965" spans="1:9" ht="35.1" hidden="1" customHeight="1">
      <c r="A965" s="13"/>
      <c r="B965" s="1"/>
      <c r="C965" s="36"/>
      <c r="D965" s="261"/>
      <c r="E965" s="262"/>
      <c r="F965" s="41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1"/>
        <v>0</v>
      </c>
      <c r="I965" s="14"/>
    </row>
    <row r="966" spans="1:9" ht="35.1" hidden="1" customHeight="1">
      <c r="A966" s="13"/>
      <c r="B966" s="1"/>
      <c r="C966" s="36"/>
      <c r="D966" s="261"/>
      <c r="E966" s="262"/>
      <c r="F966" s="41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1"/>
        <v>0</v>
      </c>
      <c r="I966" s="14"/>
    </row>
    <row r="967" spans="1:9" ht="35.1" hidden="1" customHeight="1">
      <c r="A967" s="13"/>
      <c r="B967" s="1"/>
      <c r="C967" s="36"/>
      <c r="D967" s="261"/>
      <c r="E967" s="262"/>
      <c r="F967" s="41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1"/>
        <v>0</v>
      </c>
      <c r="I967" s="14"/>
    </row>
    <row r="968" spans="1:9" ht="35.1" hidden="1" customHeight="1">
      <c r="A968" s="13"/>
      <c r="B968" s="1"/>
      <c r="C968" s="36"/>
      <c r="D968" s="261"/>
      <c r="E968" s="262"/>
      <c r="F968" s="41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1"/>
        <v>0</v>
      </c>
      <c r="I968" s="14"/>
    </row>
    <row r="969" spans="1:9" ht="35.1" hidden="1" customHeight="1">
      <c r="A969" s="13"/>
      <c r="B969" s="1"/>
      <c r="C969" s="36"/>
      <c r="D969" s="261"/>
      <c r="E969" s="262"/>
      <c r="F969" s="41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1"/>
        <v>0</v>
      </c>
      <c r="I969" s="14"/>
    </row>
    <row r="970" spans="1:9" ht="35.1" hidden="1" customHeight="1">
      <c r="A970" s="13"/>
      <c r="B970" s="1"/>
      <c r="C970" s="36"/>
      <c r="D970" s="261"/>
      <c r="E970" s="262"/>
      <c r="F970" s="41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1"/>
        <v>0</v>
      </c>
      <c r="I970" s="14"/>
    </row>
    <row r="971" spans="1:9" ht="35.1" hidden="1" customHeight="1">
      <c r="A971" s="13"/>
      <c r="B971" s="1"/>
      <c r="C971" s="36"/>
      <c r="D971" s="261"/>
      <c r="E971" s="262"/>
      <c r="F971" s="41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1"/>
        <v>0</v>
      </c>
      <c r="I971" s="14"/>
    </row>
    <row r="972" spans="1:9" ht="35.1" hidden="1" customHeight="1">
      <c r="A972" s="13"/>
      <c r="B972" s="1"/>
      <c r="C972" s="36"/>
      <c r="D972" s="261"/>
      <c r="E972" s="262"/>
      <c r="F972" s="41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1"/>
        <v>0</v>
      </c>
      <c r="I972" s="14"/>
    </row>
    <row r="973" spans="1:9" ht="35.1" hidden="1" customHeight="1">
      <c r="A973" s="13"/>
      <c r="B973" s="1"/>
      <c r="C973" s="37"/>
      <c r="D973" s="261"/>
      <c r="E973" s="262"/>
      <c r="F973" s="41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1"/>
        <v>0</v>
      </c>
      <c r="I973" s="14"/>
    </row>
    <row r="974" spans="1:9" ht="35.1" hidden="1" customHeight="1">
      <c r="A974" s="13"/>
      <c r="B974" s="1"/>
      <c r="C974" s="36"/>
      <c r="D974" s="261"/>
      <c r="E974" s="262"/>
      <c r="F974" s="41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1"/>
        <v>0</v>
      </c>
      <c r="I974" s="14"/>
    </row>
    <row r="975" spans="1:9" ht="35.1" hidden="1" customHeight="1">
      <c r="A975" s="13"/>
      <c r="B975" s="1"/>
      <c r="C975" s="36"/>
      <c r="D975" s="261"/>
      <c r="E975" s="262"/>
      <c r="F975" s="41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1"/>
        <v>0</v>
      </c>
      <c r="I975" s="14"/>
    </row>
    <row r="976" spans="1:9" ht="35.1" hidden="1" customHeight="1">
      <c r="A976" s="13"/>
      <c r="B976" s="1"/>
      <c r="C976" s="36"/>
      <c r="D976" s="261"/>
      <c r="E976" s="262"/>
      <c r="F976" s="41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1"/>
        <v>0</v>
      </c>
      <c r="I976" s="14"/>
    </row>
    <row r="977" spans="1:9" ht="35.1" hidden="1" customHeight="1">
      <c r="A977" s="13"/>
      <c r="B977" s="1"/>
      <c r="C977" s="36"/>
      <c r="D977" s="261"/>
      <c r="E977" s="262"/>
      <c r="F977" s="41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1"/>
        <v>0</v>
      </c>
      <c r="I977" s="14"/>
    </row>
    <row r="978" spans="1:9" ht="35.1" hidden="1" customHeight="1">
      <c r="A978" s="13"/>
      <c r="B978" s="1"/>
      <c r="C978" s="36"/>
      <c r="D978" s="261"/>
      <c r="E978" s="262"/>
      <c r="F978" s="41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1"/>
        <v>0</v>
      </c>
      <c r="I978" s="14"/>
    </row>
    <row r="979" spans="1:9" ht="35.1" hidden="1" customHeight="1">
      <c r="A979" s="13"/>
      <c r="B979" s="1"/>
      <c r="C979" s="36"/>
      <c r="D979" s="261"/>
      <c r="E979" s="262"/>
      <c r="F979" s="41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1"/>
        <v>0</v>
      </c>
      <c r="I979" s="14"/>
    </row>
    <row r="980" spans="1:9" ht="35.1" hidden="1" customHeight="1">
      <c r="A980" s="13"/>
      <c r="B980" s="1"/>
      <c r="C980" s="36"/>
      <c r="D980" s="261"/>
      <c r="E980" s="262"/>
      <c r="F980" s="41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1"/>
        <v>0</v>
      </c>
      <c r="I980" s="14"/>
    </row>
    <row r="981" spans="1:9" ht="35.1" hidden="1" customHeight="1">
      <c r="A981" s="13"/>
      <c r="B981" s="1"/>
      <c r="C981" s="36"/>
      <c r="D981" s="261"/>
      <c r="E981" s="262"/>
      <c r="F981" s="41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1"/>
        <v>0</v>
      </c>
      <c r="I981" s="14"/>
    </row>
    <row r="982" spans="1:9" ht="35.1" hidden="1" customHeight="1">
      <c r="A982" s="13"/>
      <c r="B982" s="1"/>
      <c r="C982" s="36"/>
      <c r="D982" s="261"/>
      <c r="E982" s="262"/>
      <c r="F982" s="41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1"/>
        <v>0</v>
      </c>
      <c r="I982" s="14"/>
    </row>
    <row r="983" spans="1:9" ht="35.1" hidden="1" customHeight="1">
      <c r="A983" s="13"/>
      <c r="B983" s="1"/>
      <c r="C983" s="36"/>
      <c r="D983" s="261"/>
      <c r="E983" s="262"/>
      <c r="F983" s="41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1"/>
        <v>0</v>
      </c>
      <c r="I983" s="14"/>
    </row>
    <row r="984" spans="1:9" ht="35.1" hidden="1" customHeight="1">
      <c r="A984" s="13"/>
      <c r="B984" s="1"/>
      <c r="C984" s="36"/>
      <c r="D984" s="261"/>
      <c r="E984" s="262"/>
      <c r="F984" s="41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1"/>
        <v>0</v>
      </c>
      <c r="I984" s="14"/>
    </row>
    <row r="985" spans="1:9" ht="35.1" hidden="1" customHeight="1">
      <c r="A985" s="13"/>
      <c r="B985" s="1"/>
      <c r="C985" s="36"/>
      <c r="D985" s="261"/>
      <c r="E985" s="262"/>
      <c r="F985" s="41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1"/>
        <v>0</v>
      </c>
      <c r="I985" s="14"/>
    </row>
    <row r="986" spans="1:9" ht="35.1" hidden="1" customHeight="1">
      <c r="A986" s="13"/>
      <c r="B986" s="1"/>
      <c r="C986" s="36"/>
      <c r="D986" s="261"/>
      <c r="E986" s="262"/>
      <c r="F986" s="41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1"/>
        <v>0</v>
      </c>
      <c r="I986" s="14"/>
    </row>
    <row r="987" spans="1:9" ht="35.1" hidden="1" customHeight="1">
      <c r="A987" s="13"/>
      <c r="B987" s="1"/>
      <c r="C987" s="36"/>
      <c r="D987" s="261"/>
      <c r="E987" s="262"/>
      <c r="F987" s="41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1"/>
        <v>0</v>
      </c>
      <c r="I987" s="14"/>
    </row>
    <row r="988" spans="1:9" ht="35.1" hidden="1" customHeight="1">
      <c r="A988" s="13"/>
      <c r="B988" s="1"/>
      <c r="C988" s="36"/>
      <c r="D988" s="261"/>
      <c r="E988" s="262"/>
      <c r="F988" s="41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1"/>
        <v>0</v>
      </c>
      <c r="I988" s="14"/>
    </row>
    <row r="989" spans="1:9" ht="35.1" hidden="1" customHeight="1">
      <c r="A989" s="13"/>
      <c r="B989" s="1"/>
      <c r="C989" s="36"/>
      <c r="D989" s="261"/>
      <c r="E989" s="262"/>
      <c r="F989" s="41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1"/>
        <v>0</v>
      </c>
      <c r="I989" s="14"/>
    </row>
    <row r="990" spans="1:9" ht="35.1" hidden="1" customHeight="1">
      <c r="A990" s="13"/>
      <c r="B990" s="1"/>
      <c r="C990" s="36"/>
      <c r="D990" s="261"/>
      <c r="E990" s="262"/>
      <c r="F990" s="41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1"/>
        <v>0</v>
      </c>
      <c r="I990" s="14"/>
    </row>
    <row r="991" spans="1:9" ht="35.1" hidden="1" customHeight="1">
      <c r="A991" s="13"/>
      <c r="B991" s="1"/>
      <c r="C991" s="36"/>
      <c r="D991" s="261"/>
      <c r="E991" s="262"/>
      <c r="F991" s="41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1"/>
        <v>0</v>
      </c>
      <c r="I991" s="14"/>
    </row>
    <row r="992" spans="1:9" ht="35.1" hidden="1" customHeight="1">
      <c r="A992" s="13"/>
      <c r="B992" s="1"/>
      <c r="C992" s="36"/>
      <c r="D992" s="261"/>
      <c r="E992" s="262"/>
      <c r="F992" s="41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1"/>
        <v>0</v>
      </c>
      <c r="I992" s="14"/>
    </row>
    <row r="993" spans="1:9" ht="35.1" hidden="1" customHeight="1">
      <c r="A993" s="13"/>
      <c r="B993" s="1"/>
      <c r="C993" s="36"/>
      <c r="D993" s="261"/>
      <c r="E993" s="262"/>
      <c r="F993" s="41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1"/>
        <v>0</v>
      </c>
      <c r="I993" s="14"/>
    </row>
    <row r="994" spans="1:9" ht="35.1" hidden="1" customHeight="1">
      <c r="A994" s="13"/>
      <c r="B994" s="1"/>
      <c r="C994" s="36"/>
      <c r="D994" s="261"/>
      <c r="E994" s="262"/>
      <c r="F994" s="41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1"/>
        <v>0</v>
      </c>
      <c r="I994" s="14"/>
    </row>
    <row r="995" spans="1:9" ht="35.1" hidden="1" customHeight="1">
      <c r="A995" s="13"/>
      <c r="B995" s="1"/>
      <c r="C995" s="36"/>
      <c r="D995" s="261"/>
      <c r="E995" s="262"/>
      <c r="F995" s="41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1"/>
        <v>0</v>
      </c>
      <c r="I995" s="14"/>
    </row>
    <row r="996" spans="1:9" ht="35.1" hidden="1" customHeight="1">
      <c r="A996" s="13"/>
      <c r="B996" s="1"/>
      <c r="C996" s="36"/>
      <c r="D996" s="261"/>
      <c r="E996" s="262"/>
      <c r="F996" s="41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1"/>
        <v>0</v>
      </c>
      <c r="I996" s="14"/>
    </row>
    <row r="997" spans="1:9" ht="35.1" hidden="1" customHeight="1">
      <c r="A997" s="13"/>
      <c r="B997" s="1"/>
      <c r="C997" s="36"/>
      <c r="D997" s="261"/>
      <c r="E997" s="262"/>
      <c r="F997" s="41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1"/>
        <v>0</v>
      </c>
      <c r="I997" s="14"/>
    </row>
    <row r="998" spans="1:9" ht="35.1" hidden="1" customHeight="1">
      <c r="A998" s="13"/>
      <c r="B998" s="1"/>
      <c r="C998" s="36"/>
      <c r="D998" s="261"/>
      <c r="E998" s="262"/>
      <c r="F998" s="41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1"/>
        <v>0</v>
      </c>
      <c r="I998" s="14"/>
    </row>
    <row r="999" spans="1:9" ht="35.1" hidden="1" customHeight="1">
      <c r="A999" s="13"/>
      <c r="B999" s="1"/>
      <c r="C999" s="36"/>
      <c r="D999" s="261"/>
      <c r="E999" s="262"/>
      <c r="F999" s="41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1"/>
        <v>0</v>
      </c>
      <c r="I999" s="14"/>
    </row>
    <row r="1000" spans="1:9" ht="39.950000000000003" customHeight="1" thickTop="1">
      <c r="A1000" s="13"/>
      <c r="B1000" s="1">
        <v>5</v>
      </c>
      <c r="C1000" s="100" t="s">
        <v>265</v>
      </c>
      <c r="D1000" s="261" t="s">
        <v>103</v>
      </c>
      <c r="E1000" s="262"/>
      <c r="F1000" s="41" t="str">
        <f>VLOOKUP(C1000,'[2]Acha Air Sales Price List'!$B$1:$D$65536,3,FALSE)</f>
        <v>Acrylic empty display with rubber band and a capacity to hold 40 pcs of body jewelry,but without sticker</v>
      </c>
      <c r="G1000" s="21">
        <f>ROUND(IF(ISBLANK(C1000),0,VLOOKUP(C1000,'[2]Acha Air Sales Price List'!$B$1:$X$65536,12,FALSE)*$L$14),2)</f>
        <v>146.41</v>
      </c>
      <c r="H1000" s="22">
        <f>ROUND(IF(ISNUMBER(B1000), G1000*B1000, 0),5)</f>
        <v>732.05</v>
      </c>
      <c r="I1000" s="14"/>
    </row>
    <row r="1001" spans="1:9">
      <c r="A1001" s="13"/>
      <c r="B1001" s="1"/>
      <c r="C1001" s="37"/>
      <c r="D1001" s="259"/>
      <c r="E1001" s="260"/>
      <c r="F1001" s="41" t="s">
        <v>197</v>
      </c>
      <c r="G1001" s="21"/>
      <c r="H1001" s="22">
        <f>SUM(H20:H1000)</f>
        <v>168128.85000000006</v>
      </c>
      <c r="I1001" s="14"/>
    </row>
    <row r="1002" spans="1:9">
      <c r="A1002" s="13"/>
      <c r="B1002" s="1"/>
      <c r="C1002" s="37"/>
      <c r="D1002" s="259"/>
      <c r="E1002" s="260"/>
      <c r="F1002" s="41" t="s">
        <v>267</v>
      </c>
      <c r="G1002" s="21"/>
      <c r="H1002" s="22">
        <f>ROUND(H1001*-0.1,2)</f>
        <v>-16812.89</v>
      </c>
      <c r="I1002" s="14"/>
    </row>
    <row r="1003" spans="1:9">
      <c r="A1003" s="13"/>
      <c r="B1003" s="1"/>
      <c r="C1003" s="132"/>
      <c r="D1003" s="119"/>
      <c r="E1003" s="120"/>
      <c r="F1003" s="41" t="s">
        <v>198</v>
      </c>
      <c r="G1003" s="21"/>
      <c r="H1003" s="22">
        <v>-1315.96</v>
      </c>
      <c r="I1003" s="14"/>
    </row>
    <row r="1004" spans="1:9" ht="13.5" thickBot="1">
      <c r="A1004" s="13"/>
      <c r="B1004" s="23"/>
      <c r="C1004" s="24"/>
      <c r="D1004" s="273"/>
      <c r="E1004" s="274"/>
      <c r="F1004" s="42"/>
      <c r="G1004" s="25">
        <f>ROUND(IF(ISBLANK(C1004),0,VLOOKUP(C1004,'[2]Acha Air Sales Price List'!$B$1:$X$65536,12,FALSE)*$W$14),2)</f>
        <v>0</v>
      </c>
      <c r="H1004" s="26">
        <f>ROUND(IF(ISNUMBER(B1004), G1004*B1004, 0),5)</f>
        <v>0</v>
      </c>
      <c r="I1004" s="14"/>
    </row>
    <row r="1005" spans="1:9" ht="10.5" customHeight="1" thickBot="1">
      <c r="A1005" s="13"/>
      <c r="B1005" s="2"/>
      <c r="C1005" s="2"/>
      <c r="D1005" s="2"/>
      <c r="E1005" s="2"/>
      <c r="F1005" s="2"/>
      <c r="G1005" s="31"/>
      <c r="H1005" s="32"/>
      <c r="I1005" s="14"/>
    </row>
    <row r="1006" spans="1:9" ht="16.5" thickBot="1">
      <c r="A1006" s="13"/>
      <c r="B1006" s="30"/>
      <c r="C1006" s="3"/>
      <c r="D1006" s="3"/>
      <c r="E1006" s="3"/>
      <c r="F1006" s="3"/>
      <c r="G1006" s="33" t="s">
        <v>263</v>
      </c>
      <c r="H1006" s="34">
        <f>SUM(H1001:H1004)</f>
        <v>150000.00000000009</v>
      </c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200</v>
      </c>
      <c r="H1007" s="34">
        <f>H1006/39.3</f>
        <v>3816.7938931297736</v>
      </c>
      <c r="I1007" s="14"/>
    </row>
    <row r="1008" spans="1:9" ht="10.5" customHeight="1">
      <c r="A1008" s="18"/>
      <c r="B1008" s="19"/>
      <c r="C1008" s="19"/>
      <c r="D1008" s="19"/>
      <c r="E1008" s="19"/>
      <c r="F1008" s="19"/>
      <c r="G1008" s="19"/>
      <c r="H1008" s="19"/>
      <c r="I1008" s="20"/>
    </row>
    <row r="1010" spans="6:8" ht="15">
      <c r="F1010" s="255" t="s">
        <v>307</v>
      </c>
      <c r="G1010" s="256">
        <v>5000</v>
      </c>
      <c r="H1010" s="257" t="s">
        <v>309</v>
      </c>
    </row>
    <row r="1011" spans="6:8" ht="15">
      <c r="F1011" s="255" t="s">
        <v>316</v>
      </c>
      <c r="G1011" s="256">
        <v>42000.000000000007</v>
      </c>
      <c r="H1011" s="257" t="s">
        <v>309</v>
      </c>
    </row>
    <row r="1012" spans="6:8" ht="15">
      <c r="F1012" s="255" t="s">
        <v>314</v>
      </c>
      <c r="G1012" s="256">
        <v>50000</v>
      </c>
      <c r="H1012" s="257" t="s">
        <v>309</v>
      </c>
    </row>
    <row r="1013" spans="6:8" ht="15">
      <c r="F1013" s="255" t="s">
        <v>315</v>
      </c>
      <c r="G1013" s="256">
        <v>53000</v>
      </c>
      <c r="H1013" s="257" t="s">
        <v>309</v>
      </c>
    </row>
    <row r="1014" spans="6:8" ht="15">
      <c r="F1014" s="255" t="s">
        <v>308</v>
      </c>
      <c r="G1014" s="256">
        <f>SUM(G1010:G1013)</f>
        <v>150000</v>
      </c>
      <c r="H1014" s="257" t="s">
        <v>21</v>
      </c>
    </row>
    <row r="1015" spans="6:8">
      <c r="H1015" s="43"/>
    </row>
    <row r="1016" spans="6:8">
      <c r="F1016" s="346" t="s">
        <v>318</v>
      </c>
      <c r="G1016" s="347">
        <v>36.909999999999997</v>
      </c>
    </row>
    <row r="1017" spans="6:8">
      <c r="F1017" s="346" t="s">
        <v>319</v>
      </c>
      <c r="G1017" s="347">
        <f>G1018</f>
        <v>4063.9393118396124</v>
      </c>
    </row>
    <row r="1018" spans="6:8">
      <c r="F1018" s="346" t="s">
        <v>320</v>
      </c>
      <c r="G1018" s="347">
        <f>H1006/G1016</f>
        <v>4063.9393118396124</v>
      </c>
    </row>
  </sheetData>
  <mergeCells count="998">
    <mergeCell ref="D999:E999"/>
    <mergeCell ref="D1000:E1000"/>
    <mergeCell ref="D1001:E1001"/>
    <mergeCell ref="D1002:E1002"/>
    <mergeCell ref="D1004:E1004"/>
    <mergeCell ref="D993:E993"/>
    <mergeCell ref="D994:E994"/>
    <mergeCell ref="D995:E995"/>
    <mergeCell ref="D996:E996"/>
    <mergeCell ref="D997:E997"/>
    <mergeCell ref="D998:E998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23:E123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11:E111"/>
    <mergeCell ref="D112:E112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B13:D13"/>
    <mergeCell ref="G13:G14"/>
    <mergeCell ref="H13:H14"/>
    <mergeCell ref="B14:D14"/>
    <mergeCell ref="D19:E19"/>
    <mergeCell ref="D20:E20"/>
    <mergeCell ref="B8:D8"/>
    <mergeCell ref="B9:D9"/>
    <mergeCell ref="G9:G10"/>
    <mergeCell ref="H9:H10"/>
    <mergeCell ref="B10:D10"/>
    <mergeCell ref="B11:D11"/>
    <mergeCell ref="G11:G12"/>
    <mergeCell ref="H11:H12"/>
    <mergeCell ref="B12:D12"/>
  </mergeCells>
  <conditionalFormatting sqref="B20:B185 B187:B1004">
    <cfRule type="cellIs" dxfId="13" priority="7" stopIfTrue="1" operator="equal">
      <formula>"ALERT"</formula>
    </cfRule>
  </conditionalFormatting>
  <conditionalFormatting sqref="F9:F14">
    <cfRule type="cellIs" dxfId="12" priority="5" stopIfTrue="1" operator="equal">
      <formula>0</formula>
    </cfRule>
  </conditionalFormatting>
  <conditionalFormatting sqref="F10:F14">
    <cfRule type="containsBlanks" dxfId="11" priority="6" stopIfTrue="1">
      <formula>LEN(TRIM(F10))=0</formula>
    </cfRule>
  </conditionalFormatting>
  <conditionalFormatting sqref="F20:F185 F187:F1000">
    <cfRule type="containsText" dxfId="10" priority="1" stopIfTrue="1" operator="containsText" text="Exchange rate :">
      <formula>NOT(ISERROR(SEARCH("Exchange rate :",F20)))</formula>
    </cfRule>
  </conditionalFormatting>
  <conditionalFormatting sqref="F20:H185 F187:H1004 H1006:H1007">
    <cfRule type="containsErrors" dxfId="9" priority="2" stopIfTrue="1">
      <formula>ISERROR(F20)</formula>
    </cfRule>
    <cfRule type="cellIs" dxfId="8" priority="3" stopIfTrue="1" operator="equal">
      <formula>"NA"</formula>
    </cfRule>
    <cfRule type="cellIs" dxfId="7" priority="4" stopIfTrue="1" operator="equal">
      <formula>0</formula>
    </cfRule>
  </conditionalFormatting>
  <hyperlinks>
    <hyperlink ref="B6" r:id="rId1" display="http://www.achadirect.com/" xr:uid="{9C8A2811-1E82-4519-9A18-FD10B2427530}"/>
  </hyperlinks>
  <printOptions horizontalCentered="1"/>
  <pageMargins left="0.35" right="0.21" top="0.47" bottom="0.34" header="0.22" footer="0.17"/>
  <pageSetup scale="74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Original</vt:lpstr>
      <vt:lpstr>Invoice </vt:lpstr>
      <vt:lpstr>Shipping Invoice </vt:lpstr>
      <vt:lpstr>Shipping Invoice 25%</vt:lpstr>
      <vt:lpstr>Photo</vt:lpstr>
      <vt:lpstr>Checking</vt:lpstr>
      <vt:lpstr>PO</vt:lpstr>
      <vt:lpstr>Deposit</vt:lpstr>
      <vt:lpstr>Accounting Invoice</vt:lpstr>
      <vt:lpstr>Tax Invoice</vt:lpstr>
      <vt:lpstr>Put on box</vt:lpstr>
      <vt:lpstr>'Accounting Invoice'!Print_Area</vt:lpstr>
      <vt:lpstr>Checking!Print_Area</vt:lpstr>
      <vt:lpstr>Deposit!Print_Area</vt:lpstr>
      <vt:lpstr>'Invoice '!Print_Area</vt:lpstr>
      <vt:lpstr>Original!Print_Area</vt:lpstr>
      <vt:lpstr>Photo!Print_Area</vt:lpstr>
      <vt:lpstr>PO!Print_Area</vt:lpstr>
      <vt:lpstr>'Shipping Invoice '!Print_Area</vt:lpstr>
      <vt:lpstr>'Shipping Invoice 25%'!Print_Area</vt:lpstr>
      <vt:lpstr>'Tax Invoice'!Print_Area</vt:lpstr>
      <vt:lpstr>'Accounting Invoice'!Print_Titles</vt:lpstr>
      <vt:lpstr>Checking!Print_Titles</vt:lpstr>
      <vt:lpstr>Deposit!Print_Titles</vt:lpstr>
      <vt:lpstr>'Invoice '!Print_Titles</vt:lpstr>
      <vt:lpstr>Original!Print_Titles</vt:lpstr>
      <vt:lpstr>Photo!Print_Titles</vt:lpstr>
      <vt:lpstr>PO!Print_Titles</vt:lpstr>
      <vt:lpstr>'Shipping Invoice '!Print_Titles</vt:lpstr>
      <vt:lpstr>'Shipping Invoice 25%'!Print_Titles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2024-05-07T07:37:58Z</cp:lastPrinted>
  <dcterms:created xsi:type="dcterms:W3CDTF">2006-01-06T19:59:33Z</dcterms:created>
  <dcterms:modified xsi:type="dcterms:W3CDTF">2024-05-07T07:38:00Z</dcterms:modified>
</cp:coreProperties>
</file>