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E66943B-58BD-4305-99CD-8BF84B19DD5C}"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Invoice!$A$1:$K$56</definedName>
    <definedName name="_xlnm.Print_Area" localSheetId="3">'Shipping Invoice'!$A$1:$L$50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6" i="7" l="1"/>
  <c r="K45" i="7"/>
  <c r="E33" i="6"/>
  <c r="E24" i="6"/>
  <c r="K14" i="7"/>
  <c r="K17" i="7"/>
  <c r="K10" i="7"/>
  <c r="B26" i="7"/>
  <c r="N1" i="7"/>
  <c r="I25" i="7" s="1"/>
  <c r="N1" i="6"/>
  <c r="E30" i="6" s="1"/>
  <c r="F1002" i="6"/>
  <c r="F1001" i="6"/>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D21" i="6"/>
  <c r="B25" i="7" s="1"/>
  <c r="D20" i="6"/>
  <c r="B24" i="7" s="1"/>
  <c r="D19" i="6"/>
  <c r="B23" i="7" s="1"/>
  <c r="D18" i="6"/>
  <c r="B22" i="7" s="1"/>
  <c r="G3" i="6"/>
  <c r="I43" i="5"/>
  <c r="I42" i="5"/>
  <c r="I41" i="5"/>
  <c r="I40" i="5"/>
  <c r="I39" i="5"/>
  <c r="I38" i="5"/>
  <c r="I37" i="5"/>
  <c r="I36" i="5"/>
  <c r="I35" i="5"/>
  <c r="I34" i="5"/>
  <c r="I33" i="5"/>
  <c r="I32" i="5"/>
  <c r="I31" i="5"/>
  <c r="I30" i="5"/>
  <c r="I29" i="5"/>
  <c r="I28" i="5"/>
  <c r="I27" i="5"/>
  <c r="I26" i="5"/>
  <c r="I25" i="5"/>
  <c r="I24" i="5"/>
  <c r="I23" i="5"/>
  <c r="I22" i="5"/>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44" i="2" l="1"/>
  <c r="I30" i="7"/>
  <c r="I36" i="7"/>
  <c r="I38" i="7"/>
  <c r="I39" i="7"/>
  <c r="K39" i="7" s="1"/>
  <c r="I26" i="7"/>
  <c r="K26" i="7" s="1"/>
  <c r="I27" i="7"/>
  <c r="K27" i="7" s="1"/>
  <c r="I28" i="7"/>
  <c r="I37" i="7"/>
  <c r="I40" i="7"/>
  <c r="I41" i="7"/>
  <c r="I43" i="7"/>
  <c r="I31" i="7"/>
  <c r="I32" i="7"/>
  <c r="K32" i="7" s="1"/>
  <c r="K37" i="7"/>
  <c r="K41" i="7"/>
  <c r="K40" i="7"/>
  <c r="K36" i="7"/>
  <c r="K25" i="7"/>
  <c r="K28" i="7"/>
  <c r="K43" i="7"/>
  <c r="I29" i="7"/>
  <c r="K29" i="7" s="1"/>
  <c r="I42" i="7"/>
  <c r="K42" i="7" s="1"/>
  <c r="I34" i="7"/>
  <c r="K34" i="7" s="1"/>
  <c r="I23" i="7"/>
  <c r="K23" i="7" s="1"/>
  <c r="K38" i="7"/>
  <c r="K30" i="7"/>
  <c r="K31" i="7"/>
  <c r="I33" i="7"/>
  <c r="K33" i="7" s="1"/>
  <c r="I24" i="7"/>
  <c r="K24" i="7" s="1"/>
  <c r="I35" i="7"/>
  <c r="K35" i="7" s="1"/>
  <c r="I22" i="7"/>
  <c r="E25" i="6"/>
  <c r="E31" i="6"/>
  <c r="E26" i="6"/>
  <c r="E32" i="6"/>
  <c r="E34" i="6"/>
  <c r="E19" i="6"/>
  <c r="E20" i="6"/>
  <c r="E36" i="6"/>
  <c r="E18" i="6"/>
  <c r="E21" i="6"/>
  <c r="E37" i="6"/>
  <c r="E35" i="6"/>
  <c r="E22" i="6"/>
  <c r="E38" i="6"/>
  <c r="E23" i="6"/>
  <c r="E39" i="6"/>
  <c r="E27" i="6"/>
  <c r="E28" i="6"/>
  <c r="E29" i="6"/>
  <c r="K22" i="7"/>
  <c r="B44" i="7"/>
  <c r="J47" i="2"/>
  <c r="M11" i="6"/>
  <c r="I51" i="2" s="1"/>
  <c r="K44" i="7" l="1"/>
  <c r="K4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0" i="2" s="1"/>
  <c r="I54" i="2" l="1"/>
  <c r="I52" i="2" s="1"/>
  <c r="I55" i="2"/>
  <c r="I5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<sst xmlns="http://schemas.openxmlformats.org/spreadsheetml/2006/main" count="2196" uniqueCount="752">
  <si>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</si>
  <si>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</si>
  <si>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</si>
  <si>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</si>
  <si>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</si>
  <si>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</si>
  <si>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</si>
  <si>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</si>
  <si>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</si>
  <si>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</si>
  <si>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</si>
  <si>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</si>
  <si>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</si>
  <si>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</si>
  <si>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</si>
  <si>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</si>
  <si>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</si>
  <si>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</si>
  <si>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</si>
  <si>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</si>
  <si>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</si>
  <si>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</si>
  <si>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</si>
  <si>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</si>
  <si>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</si>
  <si>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</si>
  <si>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</si>
  <si>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</si>
  <si>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</si>
  <si>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</si>
  <si>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</si>
  <si>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</si>
  <si>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</si>
  <si>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</si>
  <si>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</si>
  <si>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</si>
  <si>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</si>
  <si>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</si>
  <si>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</si>
  <si>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</si>
  <si>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</si>
  <si>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</si>
  <si>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</si>
  <si>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</si>
  <si>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</si>
  <si>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</si>
  <si>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</si>
  <si>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</si>
  <si>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</si>
  <si>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</si>
  <si>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</si>
  <si>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</si>
  <si>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</si>
  <si>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</si>
  <si>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</si>
  <si>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</si>
  <si>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</si>
  <si>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</si>
  <si>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</si>
  <si>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</si>
  <si>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</si>
  <si>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</si>
  <si>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</si>
  <si>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</si>
  <si>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</si>
  <si>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</si>
  <si>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</si>
  <si>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</si>
  <si>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</si>
  <si>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</si>
  <si>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</si>
  <si>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</si>
  <si>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</si>
  <si>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</si>
  <si>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</si>
  <si>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</si>
  <si>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</si>
  <si>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</si>
  <si>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</si>
  <si>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</si>
  <si>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</si>
  <si>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</si>
  <si>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</si>
  <si>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</si>
  <si>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</si>
  <si>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</si>
  <si>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</si>
  <si>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</si>
  <si>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</si>
  <si>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</si>
  <si>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</si>
  <si>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</si>
  <si>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</si>
  <si>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</si>
  <si>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</si>
  <si>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</si>
  <si>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</si>
  <si>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</si>
  <si>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</si>
  <si>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</si>
  <si>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</si>
  <si>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</si>
  <si>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</si>
  <si>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</si>
  <si>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</si>
  <si>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</si>
  <si>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</si>
  <si>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</si>
  <si>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</si>
  <si>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</si>
  <si>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</si>
  <si>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</si>
  <si>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</si>
  <si>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</si>
  <si>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</si>
  <si>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</si>
  <si>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</si>
  <si>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</si>
  <si>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</si>
  <si>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</si>
  <si>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</si>
  <si>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</si>
  <si>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</si>
  <si>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</si>
  <si>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</si>
  <si>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</si>
  <si>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</si>
  <si>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</si>
  <si>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</si>
  <si>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</si>
  <si>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</si>
  <si>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</si>
  <si>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</si>
  <si>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</si>
  <si>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</si>
  <si>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</si>
  <si>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</si>
  <si>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</si>
  <si>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</si>
  <si>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</si>
  <si>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</si>
  <si>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</si>
  <si>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</si>
  <si>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</si>
  <si>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</si>
  <si>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</si>
  <si>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</si>
  <si>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</si>
  <si>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</si>
  <si>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</si>
  <si>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</si>
  <si>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</si>
  <si>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</si>
  <si>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</si>
  <si>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</si>
  <si>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</si>
  <si>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</si>
  <si>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</si>
  <si>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</si>
  <si>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</si>
  <si>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</si>
  <si>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</si>
  <si>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</si>
  <si>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</si>
  <si>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</si>
  <si>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</si>
  <si>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</si>
  <si>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</si>
  <si>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</si>
  <si>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</si>
  <si>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</si>
  <si>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</si>
  <si>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</si>
  <si>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</si>
  <si>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</si>
  <si>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</si>
  <si>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</si>
  <si>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</si>
  <si>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</si>
  <si>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</si>
  <si>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</si>
  <si>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</si>
  <si>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</si>
  <si>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</si>
  <si>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</si>
  <si>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</si>
  <si>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</si>
  <si>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</si>
  <si>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</si>
  <si>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</si>
  <si>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</si>
  <si>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</si>
  <si>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</si>
  <si>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</si>
  <si>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</si>
  <si>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</si>
  <si>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</si>
  <si>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</si>
  <si>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</si>
  <si>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</si>
  <si>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</si>
  <si>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</si>
  <si>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</si>
  <si>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</si>
  <si>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</si>
  <si>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</si>
  <si>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</si>
  <si>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</si>
  <si>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</si>
  <si>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</si>
  <si>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</si>
  <si>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</si>
  <si>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</si>
  <si>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</si>
  <si>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</si>
  <si>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</si>
  <si>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</si>
  <si>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</si>
  <si>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</si>
  <si>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</si>
  <si>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</si>
  <si>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</si>
  <si>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</si>
  <si>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</si>
  <si>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</si>
  <si>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</si>
  <si>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</si>
  <si>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</si>
  <si>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</si>
  <si>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</si>
  <si>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</si>
  <si>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</si>
  <si>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</si>
  <si>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</si>
  <si>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</si>
  <si>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</si>
  <si>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</si>
  <si>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</si>
  <si>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</si>
  <si>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</si>
  <si>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</si>
  <si>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</si>
  <si>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</si>
  <si>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</si>
  <si>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</si>
  <si>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</si>
  <si>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</si>
  <si>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</si>
  <si>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</si>
  <si>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</si>
  <si>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</si>
  <si>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</si>
  <si>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</si>
  <si>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</si>
  <si>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</si>
  <si>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</si>
  <si>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</si>
  <si>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</si>
  <si>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</si>
  <si>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</si>
  <si>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</si>
  <si>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</si>
  <si>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</si>
  <si>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</si>
  <si>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</si>
  <si>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</si>
  <si>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</si>
  <si>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</si>
  <si>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</si>
  <si>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</si>
  <si>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</si>
  <si>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</si>
  <si>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</si>
  <si>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</si>
  <si>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</si>
  <si>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</si>
  <si>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</si>
  <si>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</si>
  <si>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</si>
  <si>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</si>
  <si>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</si>
  <si>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</si>
  <si>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</si>
  <si>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</si>
  <si>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</si>
  <si>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</si>
  <si>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</si>
  <si>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</si>
  <si>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</si>
  <si>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</si>
  <si>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</si>
  <si>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</si>
  <si>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</si>
  <si>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</si>
  <si>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</si>
  <si>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</si>
  <si>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</si>
  <si>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</si>
  <si>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</si>
  <si>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</si>
  <si>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</si>
  <si>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</si>
  <si>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</si>
  <si>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</si>
  <si>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</si>
  <si>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</si>
  <si>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</si>
  <si>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</si>
  <si>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</si>
  <si>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</si>
  <si>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</si>
  <si>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</si>
  <si>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</si>
  <si>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</si>
  <si>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</si>
  <si>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</si>
  <si>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</si>
  <si>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</si>
  <si>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</si>
  <si>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</si>
  <si>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</si>
  <si>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</si>
  <si>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</si>
  <si>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</si>
  <si>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</si>
  <si>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</si>
  <si>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</si>
  <si>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</si>
  <si>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</si>
  <si>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</si>
  <si>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</si>
  <si>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</si>
  <si>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</si>
  <si>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</si>
  <si>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</si>
  <si>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</si>
  <si>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</si>
  <si>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</si>
  <si>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</si>
  <si>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</si>
  <si>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</si>
  <si>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</si>
  <si>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</si>
  <si>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</si>
  <si>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</si>
  <si>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</si>
  <si>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</si>
  <si>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</si>
  <si>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</si>
  <si>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</si>
  <si>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</si>
  <si>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</si>
  <si>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</si>
  <si>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</si>
  <si>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</si>
  <si>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</si>
  <si>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</si>
  <si>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</si>
  <si>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</si>
  <si>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</si>
  <si>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</si>
  <si>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</si>
  <si>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</si>
  <si>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</si>
  <si>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</si>
  <si>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</si>
  <si>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</si>
  <si>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</si>
  <si>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</si>
  <si>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</si>
  <si>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</si>
  <si>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</si>
  <si>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</si>
  <si>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</si>
  <si>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</si>
  <si>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</si>
  <si>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</si>
  <si>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</si>
  <si>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</si>
  <si>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</si>
  <si>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</si>
  <si>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</si>
  <si>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</si>
  <si>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</si>
  <si>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</si>
  <si>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</si>
  <si>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</si>
  <si>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</si>
  <si>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</si>
  <si>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</si>
  <si>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</si>
  <si>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</si>
  <si>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</si>
  <si>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</si>
  <si>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</si>
  <si>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</si>
  <si>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</si>
  <si>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</si>
  <si>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</si>
  <si>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</si>
  <si>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</si>
  <si>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</si>
  <si>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</si>
  <si>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</si>
  <si>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</si>
  <si>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</si>
  <si>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</si>
  <si>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</si>
  <si>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</si>
  <si>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</si>
  <si>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</si>
  <si>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</si>
  <si>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</si>
  <si>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</si>
  <si>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</si>
  <si>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</si>
  <si>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</si>
  <si>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</si>
  <si>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</si>
  <si>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</si>
  <si>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</si>
  <si>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</si>
  <si>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</si>
  <si>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</si>
  <si>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</si>
  <si>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</si>
  <si>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</si>
  <si>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</si>
  <si>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</si>
  <si>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</si>
  <si>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</si>
  <si>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</si>
  <si>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</si>
  <si>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</si>
  <si>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</si>
  <si>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</si>
  <si>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</si>
  <si>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</si>
  <si>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</si>
  <si>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</si>
  <si>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</si>
  <si>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</si>
  <si>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</si>
  <si>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</si>
  <si>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</si>
  <si>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</si>
  <si>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</si>
  <si>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</si>
  <si>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</si>
  <si>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</si>
  <si>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</si>
  <si>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</si>
  <si>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</si>
  <si>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</si>
  <si>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</si>
  <si>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</si>
  <si>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</si>
  <si>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</si>
  <si>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</si>
  <si>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</si>
  <si>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</si>
  <si>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</si>
  <si>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</si>
  <si>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</si>
  <si>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</si>
  <si>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</si>
  <si>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</si>
  <si>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</si>
  <si>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</si>
  <si>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</si>
  <si>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</si>
  <si>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</si>
  <si>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</si>
  <si>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</si>
  <si>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</si>
  <si>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</si>
  <si>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</si>
  <si>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</si>
  <si>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</si>
  <si>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</si>
  <si>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</si>
  <si>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</si>
  <si>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</si>
  <si>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</si>
  <si>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</si>
  <si>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</si>
  <si>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</si>
  <si>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</si>
  <si>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</si>
  <si>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</si>
  <si>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</si>
  <si>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</si>
  <si>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</si>
  <si>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</si>
  <si>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</si>
  <si>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</si>
  <si>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</si>
  <si>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</si>
  <si>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</si>
  <si>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</si>
  <si>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</si>
  <si>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</si>
  <si>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</si>
  <si>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</si>
  <si>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</si>
  <si>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</si>
  <si>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</si>
  <si>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</si>
  <si>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</si>
  <si>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</si>
  <si>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</si>
  <si>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</si>
  <si>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</si>
  <si>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</si>
  <si>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</si>
  <si>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</si>
  <si>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</si>
  <si>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</si>
  <si>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</si>
  <si>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</si>
  <si>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</si>
  <si>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</si>
  <si>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</si>
  <si>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</si>
  <si>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</si>
  <si>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</si>
  <si>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</si>
  <si>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</si>
  <si>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</si>
  <si>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</si>
  <si>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</si>
  <si>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</si>
  <si>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</si>
  <si>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</si>
  <si>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</si>
  <si>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</si>
  <si>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</si>
  <si>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</si>
  <si>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</si>
  <si>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</si>
  <si>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</si>
  <si>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</si>
  <si>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</si>
  <si>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</si>
  <si>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</si>
  <si>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</si>
  <si>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</si>
  <si>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</si>
  <si>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</si>
  <si>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</si>
  <si>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</si>
  <si>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</si>
  <si>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</si>
  <si>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</si>
  <si>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</si>
  <si>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</si>
  <si>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</si>
  <si>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</si>
  <si>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</si>
  <si>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</si>
  <si>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</si>
  <si>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</si>
  <si>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</si>
  <si>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</si>
  <si>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</si>
  <si>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</si>
  <si>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</si>
  <si>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</si>
  <si>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</si>
  <si>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</si>
  <si>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</si>
  <si>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</si>
  <si>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</si>
  <si>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</si>
  <si>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</si>
  <si>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</si>
  <si>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</si>
  <si>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</si>
  <si>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</si>
  <si>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</si>
  <si>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</si>
  <si>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</si>
  <si>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</si>
  <si>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</si>
  <si>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</si>
  <si>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</si>
  <si>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</si>
  <si>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</si>
  <si>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</si>
  <si>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</si>
  <si>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</si>
  <si>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</si>
  <si>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</si>
  <si>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</si>
  <si>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</si>
  <si>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</si>
  <si>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</si>
  <si>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</si>
  <si>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</si>
  <si>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</si>
  <si>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</si>
  <si>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</si>
  <si>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</si>
  <si>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</si>
  <si>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</si>
  <si>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</si>
  <si>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</si>
  <si>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</si>
  <si>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</si>
  <si>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</si>
  <si>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</si>
  <si>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</si>
  <si>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</si>
  <si>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</si>
  <si>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</si>
  <si>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</si>
  <si>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</si>
  <si>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</si>
  <si>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</si>
  <si>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</si>
  <si>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</si>
  <si>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</si>
  <si>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</si>
  <si>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</si>
  <si>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</si>
  <si>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</si>
  <si>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</si>
  <si>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</si>
  <si>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</si>
  <si>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</si>
  <si>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</si>
  <si>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</si>
  <si>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</si>
  <si>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</si>
  <si>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</si>
  <si>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</si>
  <si>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</si>
  <si>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</si>
  <si>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</si>
  <si>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</si>
  <si>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</si>
  <si>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</si>
  <si>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</si>
  <si>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</si>
  <si>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</si>
  <si>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</si>
  <si>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</si>
  <si>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</si>
  <si>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</si>
  <si>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</si>
  <si>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</si>
  <si>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</si>
  <si>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</si>
  <si>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</si>
  <si>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</si>
  <si>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</si>
  <si>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</si>
  <si>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</si>
  <si>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</si>
  <si>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</si>
  <si>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</si>
  <si>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</si>
  <si>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</si>
  <si>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</si>
  <si>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</si>
  <si>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</si>
  <si>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</si>
  <si>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</si>
  <si>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</si>
  <si>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</si>
  <si>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</si>
  <si>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</si>
  <si>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</si>
  <si>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</si>
  <si>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</si>
  <si>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</si>
  <si>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</si>
  <si>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</si>
  <si>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</si>
  <si>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</si>
  <si>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</si>
  <si>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</si>
  <si>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</si>
  <si>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</si>
  <si>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</si>
  <si>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</si>
  <si>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</si>
  <si>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</si>
  <si>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</si>
  <si>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</si>
  <si>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</si>
  <si>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</si>
  <si>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</si>
  <si>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</si>
  <si>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</si>
  <si>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</si>
  <si>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</si>
  <si>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</si>
  <si>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</si>
  <si>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</si>
  <si>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</si>
  <si>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</si>
  <si>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</si>
  <si>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</si>
  <si>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</si>
  <si>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</si>
  <si>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</si>
  <si>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</si>
  <si>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</si>
  <si>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</si>
  <si>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</si>
  <si>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</si>
  <si>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</si>
  <si>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</si>
  <si>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</si>
  <si>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</si>
  <si>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316L steel belly banana, 14g (1.6m) with a 8mm and a 5mm bezel set jewel ball using original Czech Preciosa crystals.</t>
  </si>
  <si>
    <t>LBIRC</t>
  </si>
  <si>
    <t>Surgical steel internally threaded labret, 16g (1.2mm) with bezel set jewel flat head sized 1.5mm to 4mm for triple tragus piercings</t>
  </si>
  <si>
    <t>LBIRC3</t>
  </si>
  <si>
    <t>Laimute Brazauskiene</t>
  </si>
  <si>
    <t>P.Kalpoko g. 22-1a</t>
  </si>
  <si>
    <t>44146 Kaunas</t>
  </si>
  <si>
    <t>Lithuania</t>
  </si>
  <si>
    <t>Tel: +370 797787</t>
  </si>
  <si>
    <t>Email: info@laumeda.lt</t>
  </si>
  <si>
    <t>Surgical steel tongue barbell, 14g (1.6mm) with two 5mm balls</t>
  </si>
  <si>
    <t>CB18B3</t>
  </si>
  <si>
    <t>Surgical steel circular barbell, 18g (1mm) with two 3mm balls</t>
  </si>
  <si>
    <t>LBC3</t>
  </si>
  <si>
    <t>316L steel labret, 16g (1.2mm) with a 3mm bezel set jewel ball</t>
  </si>
  <si>
    <t>LBTTC3</t>
  </si>
  <si>
    <t>Rose gold PVD plated 316L steel labret, 16g (1.2mm) with a 3mm bezel set jewel ball</t>
  </si>
  <si>
    <t>NLC</t>
  </si>
  <si>
    <t>Gauge: 1mm</t>
  </si>
  <si>
    <t>316L steel nose stud, 0.8mm (20g) and 1mm (18g) with a 2mm round color crystal on top</t>
  </si>
  <si>
    <t>NSC18</t>
  </si>
  <si>
    <t>Surgical steel nose screw, 18g (1mm) with a 2mm round crystal top</t>
  </si>
  <si>
    <t>SEGH18</t>
  </si>
  <si>
    <t>High polished surgical steel hinged segment ring, 18g (1.0mm)</t>
  </si>
  <si>
    <t>SEGHT18</t>
  </si>
  <si>
    <t xml:space="preserve">PVD plated surgical steel hinged segment ring, 18g (1.0mm) </t>
  </si>
  <si>
    <t>XCB18G</t>
  </si>
  <si>
    <t>Pack of 10 pcs. of surgical steel circular barbell posts with 1.0mm threading (18g)</t>
  </si>
  <si>
    <t>NLC18</t>
  </si>
  <si>
    <t>Three Hundred Sixty Three and 68 cents EUR</t>
  </si>
  <si>
    <t>UAB ''LAUMEDA'' ir ko</t>
  </si>
  <si>
    <t>Exchange Rate EUR-THB</t>
  </si>
  <si>
    <t>Sunny</t>
  </si>
  <si>
    <t>Free shipping to Lithuania via FedEx:</t>
  </si>
  <si>
    <t>PRODUCT OF THAILAND</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</si>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</sst>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0" xfId="0" applyFont="1" applyFill="1" applyAlignment="1">
      <alignment horizontal="center"/>
    </xf>
    <xf numFmtId="0" fontId="40" fillId="2" borderId="0" xfId="0" applyFont="1" applyFill="1" applyAlignment="1">
      <alignment horizontal="center" vertical="center"/>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7">
    <cellStyle name="Comma 2" xfId="7" xr:uid="{236CE000-A3C4-46D8-94D1-4944D8FE49A5}"/>
    <cellStyle name="Comma 2 2" xfId="4430" xr:uid="{C4975C7C-E251-415D-B96E-11533A56AD60}"/>
    <cellStyle name="Comma 2 2 2" xfId="4755" xr:uid="{7E675041-478F-41E0-893A-44F639B9D883}"/>
    <cellStyle name="Comma 2 2 2 2" xfId="5326" xr:uid="{4C5852A4-8EF0-4693-8C72-F1329D0C06CF}"/>
    <cellStyle name="Comma 2 2 3" xfId="4591" xr:uid="{8093458F-D5E4-4758-9F35-D64014FA7655}"/>
    <cellStyle name="Comma 2 2 4" xfId="5346" xr:uid="{8E95640D-F832-41A1-BD03-109A6165569A}"/>
    <cellStyle name="Comma 3" xfId="4318" xr:uid="{D5DF070E-D1BB-4A39-AF57-14FEE4365E06}"/>
    <cellStyle name="Comma 3 2" xfId="4432" xr:uid="{F5380FC4-B716-46EF-ACB9-9B8023BE05F1}"/>
    <cellStyle name="Comma 3 2 2" xfId="4756" xr:uid="{1757CBCF-1036-46A1-9875-3678F4DF6581}"/>
    <cellStyle name="Comma 3 2 2 2" xfId="5327" xr:uid="{004D3D6A-FBDC-4655-9615-789AAB360281}"/>
    <cellStyle name="Comma 3 2 3" xfId="5325" xr:uid="{0CCD67CF-6EC5-4084-B57C-82C84847CE4D}"/>
    <cellStyle name="Comma 3 2 4" xfId="5347" xr:uid="{18EAC032-6620-4EEB-AD21-0C88BA1D5DC9}"/>
    <cellStyle name="Currency 10" xfId="8" xr:uid="{3DAC2911-9BC9-4C1C-B80C-D135F6FDE0D0}"/>
    <cellStyle name="Currency 10 2" xfId="9" xr:uid="{8527DEEA-2720-405F-8F4C-D2F6DFD554A5}"/>
    <cellStyle name="Currency 10 2 2" xfId="203" xr:uid="{A75A73B3-4176-4505-9924-5A3432EB049F}"/>
    <cellStyle name="Currency 10 2 2 2" xfId="4616" xr:uid="{8DBB49D6-B10D-451A-BBDF-95D95E177906}"/>
    <cellStyle name="Currency 10 2 3" xfId="4511" xr:uid="{25DD3414-D96C-47C3-B2C0-64C7EB0474B5}"/>
    <cellStyle name="Currency 10 3" xfId="10" xr:uid="{FC783144-E272-4F0D-8BE3-50D6CCD09F64}"/>
    <cellStyle name="Currency 10 3 2" xfId="204" xr:uid="{8388D01C-A0EB-41AC-BAFC-B264C042A3B1}"/>
    <cellStyle name="Currency 10 3 2 2" xfId="4617" xr:uid="{00A3594A-5922-4F72-8924-1E5B07BC0521}"/>
    <cellStyle name="Currency 10 3 3" xfId="4512" xr:uid="{5C333DF5-7524-4703-93F4-DA71C7DF1372}"/>
    <cellStyle name="Currency 10 4" xfId="205" xr:uid="{CE8479F0-B0A6-4C71-81C2-CF0D3AA8847B}"/>
    <cellStyle name="Currency 10 4 2" xfId="4618" xr:uid="{2F22F543-F3AD-480E-B360-EC373323612B}"/>
    <cellStyle name="Currency 10 5" xfId="4437" xr:uid="{C416BC83-2BF8-43E1-8195-9B018CCF7878}"/>
    <cellStyle name="Currency 10 6" xfId="4510" xr:uid="{647BE4B3-787A-40F8-9A37-06CA9FFF715C}"/>
    <cellStyle name="Currency 11" xfId="11" xr:uid="{EBC302C7-9F4C-4336-9E24-7B1CF761F6D3}"/>
    <cellStyle name="Currency 11 2" xfId="12" xr:uid="{7F70CEEE-9857-49CD-AEA4-8D0201AC3C17}"/>
    <cellStyle name="Currency 11 2 2" xfId="206" xr:uid="{1AB053BF-8699-449F-A855-C6AC87A341A4}"/>
    <cellStyle name="Currency 11 2 2 2" xfId="4619" xr:uid="{61205E48-7B21-491E-AB57-7ED2AEB62F87}"/>
    <cellStyle name="Currency 11 2 3" xfId="4514" xr:uid="{755359D9-13D6-4D22-816E-85E128BA4BB1}"/>
    <cellStyle name="Currency 11 3" xfId="13" xr:uid="{283B901D-307E-4A31-901D-3B61F0B3E23C}"/>
    <cellStyle name="Currency 11 3 2" xfId="207" xr:uid="{22E619C9-EEE3-4BB5-AC65-3E43B7DAD370}"/>
    <cellStyle name="Currency 11 3 2 2" xfId="4620" xr:uid="{32193DAA-7180-49FD-A7A3-AE2826E357A7}"/>
    <cellStyle name="Currency 11 3 3" xfId="4515" xr:uid="{66C02254-6915-4EEB-B012-FC992E5A9E13}"/>
    <cellStyle name="Currency 11 4" xfId="208" xr:uid="{CA4D5038-8F33-4BEE-B28E-AE5AB706C019}"/>
    <cellStyle name="Currency 11 4 2" xfId="4621" xr:uid="{DDD3991F-844A-48DE-A585-BABB9FA1D90C}"/>
    <cellStyle name="Currency 11 5" xfId="4319" xr:uid="{0C18637F-CF48-440A-82C3-7BF800B7204E}"/>
    <cellStyle name="Currency 11 5 2" xfId="4438" xr:uid="{C26D58A5-A730-470C-A4E4-59D3D826105A}"/>
    <cellStyle name="Currency 11 5 3" xfId="4720" xr:uid="{150F8DB3-EE61-4E77-B311-BD25160C2BDC}"/>
    <cellStyle name="Currency 11 5 3 2" xfId="5315" xr:uid="{3E1C47DA-0BCE-4AE3-8AD1-3359C180084D}"/>
    <cellStyle name="Currency 11 5 3 3" xfId="4757" xr:uid="{30B29AB1-2563-49EB-95EE-681D9A4F114B}"/>
    <cellStyle name="Currency 11 5 4" xfId="4697" xr:uid="{58A4075F-F7D5-4791-9CD8-2DEB751EAE69}"/>
    <cellStyle name="Currency 11 6" xfId="4513" xr:uid="{A9BF8F4F-C6FA-4BF7-918F-50C3D85A4F28}"/>
    <cellStyle name="Currency 12" xfId="14" xr:uid="{7CF33A14-BC40-4B0E-AE88-749062C362D6}"/>
    <cellStyle name="Currency 12 2" xfId="15" xr:uid="{0FB2D24F-BE86-4DA7-A1EB-EB9B7B026FE4}"/>
    <cellStyle name="Currency 12 2 2" xfId="209" xr:uid="{57699751-02A8-4E4B-AC8D-3495EE1E4FEF}"/>
    <cellStyle name="Currency 12 2 2 2" xfId="4622" xr:uid="{75F9DC99-7BAA-45B9-9E07-5D2DF766D18A}"/>
    <cellStyle name="Currency 12 2 3" xfId="4517" xr:uid="{D8A4BFF6-8EB3-46DB-BD0F-E6B8AD003021}"/>
    <cellStyle name="Currency 12 3" xfId="210" xr:uid="{2A2D2E39-A148-49FA-8011-F89E072A28A6}"/>
    <cellStyle name="Currency 12 3 2" xfId="4623" xr:uid="{9978F7B1-8202-4E87-BE12-A9F8D7707942}"/>
    <cellStyle name="Currency 12 4" xfId="4516" xr:uid="{30B90166-0AE0-4D10-997E-33BAEF366989}"/>
    <cellStyle name="Currency 13" xfId="16" xr:uid="{426E82DB-649C-49F1-8633-A10FD1B4EC39}"/>
    <cellStyle name="Currency 13 2" xfId="4321" xr:uid="{EE3FEFD5-E4AF-448F-86F6-F1995257713A}"/>
    <cellStyle name="Currency 13 3" xfId="4322" xr:uid="{FD57B009-8B2F-4A80-B1CB-D5F76AC08783}"/>
    <cellStyle name="Currency 13 3 2" xfId="4759" xr:uid="{FA702A0A-E5DB-4E7B-B590-ED9666FB41DF}"/>
    <cellStyle name="Currency 13 4" xfId="4320" xr:uid="{DABBE6DE-9598-44F1-8940-517B7719366E}"/>
    <cellStyle name="Currency 13 5" xfId="4758" xr:uid="{B5C0E929-428D-41EB-BB45-B62EDF6E67F7}"/>
    <cellStyle name="Currency 14" xfId="17" xr:uid="{C9DB911E-15E9-4B46-A6D1-A70CED61B6E4}"/>
    <cellStyle name="Currency 14 2" xfId="211" xr:uid="{321816D8-C990-494E-9BA7-0FA1F32B181A}"/>
    <cellStyle name="Currency 14 2 2" xfId="4624" xr:uid="{4E43D1A0-9EB6-447B-9ECD-A93553398380}"/>
    <cellStyle name="Currency 14 3" xfId="4518" xr:uid="{A43CAFCC-FE53-49F0-960D-B7308FE1D45E}"/>
    <cellStyle name="Currency 15" xfId="4414" xr:uid="{09592E8C-C254-4F54-9782-9928B42B2C3D}"/>
    <cellStyle name="Currency 15 2" xfId="5352" xr:uid="{123ADD55-632D-4146-A90C-7472A9B5C6EE}"/>
    <cellStyle name="Currency 17" xfId="4323" xr:uid="{90910B6D-6A00-43F8-83BE-14D48AF9145A}"/>
    <cellStyle name="Currency 2" xfId="18" xr:uid="{5B0F7915-D23B-4993-BE81-39DF3AED64EB}"/>
    <cellStyle name="Currency 2 2" xfId="19" xr:uid="{8E50294F-5776-4F8A-8410-421D9E082F4F}"/>
    <cellStyle name="Currency 2 2 2" xfId="20" xr:uid="{9D961E06-A7B2-4B51-8F43-458F65B45729}"/>
    <cellStyle name="Currency 2 2 2 2" xfId="21" xr:uid="{D133497E-DAE9-4981-9F44-72EC6F18756B}"/>
    <cellStyle name="Currency 2 2 2 2 2" xfId="4760" xr:uid="{C37B8F46-E191-4D66-9AE1-E45219FA557A}"/>
    <cellStyle name="Currency 2 2 2 3" xfId="22" xr:uid="{72676DD9-2CA4-4849-A89D-9C9244495E5C}"/>
    <cellStyle name="Currency 2 2 2 3 2" xfId="212" xr:uid="{CC3126EC-B934-470B-93B3-E8C9440DA7AA}"/>
    <cellStyle name="Currency 2 2 2 3 2 2" xfId="4625" xr:uid="{C8EFA7F2-301E-4A31-95BA-A8CED6A25E55}"/>
    <cellStyle name="Currency 2 2 2 3 3" xfId="4521" xr:uid="{7F41412D-B5BF-488E-96CD-04CA611B0375}"/>
    <cellStyle name="Currency 2 2 2 4" xfId="213" xr:uid="{A13CF5CE-F20C-41D4-B0E7-C8F7B75E6215}"/>
    <cellStyle name="Currency 2 2 2 4 2" xfId="4626" xr:uid="{DD11C1E4-410A-4985-95DE-3052F3C5773F}"/>
    <cellStyle name="Currency 2 2 2 5" xfId="4520" xr:uid="{2F052E34-AB6E-4202-95C9-0CB1BA136E81}"/>
    <cellStyle name="Currency 2 2 3" xfId="214" xr:uid="{AEB3D287-3C55-4FEE-9F70-9C884C0D96ED}"/>
    <cellStyle name="Currency 2 2 3 2" xfId="4627" xr:uid="{744564D9-897E-4CDC-8530-70AAE8098A3C}"/>
    <cellStyle name="Currency 2 2 4" xfId="4519" xr:uid="{3D120AB7-97C6-4BF6-88CE-DDEECB27EC40}"/>
    <cellStyle name="Currency 2 3" xfId="23" xr:uid="{1B6E7885-AE56-4428-8802-835866D38EC5}"/>
    <cellStyle name="Currency 2 3 2" xfId="215" xr:uid="{F61AEFF8-B63F-49DF-AF9F-0BE9E737B8D5}"/>
    <cellStyle name="Currency 2 3 2 2" xfId="4628" xr:uid="{22077D90-17D8-4A77-A34C-0EDB215FD652}"/>
    <cellStyle name="Currency 2 3 3" xfId="4522" xr:uid="{1C5E367F-8DD0-4AE2-A45A-424728E9E6AB}"/>
    <cellStyle name="Currency 2 4" xfId="216" xr:uid="{A675063A-DBB1-4441-B4C4-70A1AC51E7F0}"/>
    <cellStyle name="Currency 2 4 2" xfId="217" xr:uid="{2B281C24-5EE7-4EFB-BFE3-4B61E8E8214F}"/>
    <cellStyle name="Currency 2 5" xfId="218" xr:uid="{666CBDDD-42EC-4D5D-A572-AE0362962D1D}"/>
    <cellStyle name="Currency 2 5 2" xfId="219" xr:uid="{1BB51ADC-134A-4F36-806D-1623948031A4}"/>
    <cellStyle name="Currency 2 6" xfId="220" xr:uid="{B0A2E9D4-B6F5-431A-81E5-467DD0DF9D59}"/>
    <cellStyle name="Currency 3" xfId="24" xr:uid="{3ECDA065-45A8-43ED-B644-399EA2F6348C}"/>
    <cellStyle name="Currency 3 2" xfId="25" xr:uid="{6BF00C3B-8E42-4189-A309-240AAFED9EDE}"/>
    <cellStyle name="Currency 3 2 2" xfId="221" xr:uid="{009C5ABB-19E2-4095-A68F-343E81BF77C8}"/>
    <cellStyle name="Currency 3 2 2 2" xfId="4629" xr:uid="{F37710B9-2668-4795-9386-ACFC4DD59C09}"/>
    <cellStyle name="Currency 3 2 3" xfId="4524" xr:uid="{4F44AA4F-C016-4384-9A04-77E6A6B6ED39}"/>
    <cellStyle name="Currency 3 3" xfId="26" xr:uid="{194CA4C9-EA64-4E8F-8208-42B6357C08A3}"/>
    <cellStyle name="Currency 3 3 2" xfId="222" xr:uid="{2692A5B2-5F6F-499E-8F89-F759D99DDE8F}"/>
    <cellStyle name="Currency 3 3 2 2" xfId="4630" xr:uid="{BEC24ED1-3A50-4726-847E-74D377B380CC}"/>
    <cellStyle name="Currency 3 3 3" xfId="4525" xr:uid="{66DD5206-FD7D-44C5-9D48-A301B49FDA0B}"/>
    <cellStyle name="Currency 3 4" xfId="27" xr:uid="{15246ACA-751D-4B4E-B40D-03609D5B0D83}"/>
    <cellStyle name="Currency 3 4 2" xfId="223" xr:uid="{0F6CED36-15BD-4207-86E7-59F4C759B766}"/>
    <cellStyle name="Currency 3 4 2 2" xfId="4631" xr:uid="{06756FC7-C83A-42ED-8165-0F1E5DBAB74D}"/>
    <cellStyle name="Currency 3 4 3" xfId="4526" xr:uid="{4EE1DC8E-2762-4704-854B-7B9922E66324}"/>
    <cellStyle name="Currency 3 5" xfId="224" xr:uid="{CA0C550D-35F6-4FE1-AC38-EC8F34A0B669}"/>
    <cellStyle name="Currency 3 5 2" xfId="4632" xr:uid="{852B19BD-7380-4CE7-AFF6-4C43809380CB}"/>
    <cellStyle name="Currency 3 6" xfId="4523" xr:uid="{50407666-7053-4FAD-98FC-A7E33AAFDF2E}"/>
    <cellStyle name="Currency 4" xfId="28" xr:uid="{7A76ACE4-D557-42B2-9968-8437F83D3F43}"/>
    <cellStyle name="Currency 4 2" xfId="29" xr:uid="{7683363C-056C-4469-AB44-DFCBD7E7EC75}"/>
    <cellStyle name="Currency 4 2 2" xfId="225" xr:uid="{89F39A17-C074-457B-92EA-DAFCC4EF3DD9}"/>
    <cellStyle name="Currency 4 2 2 2" xfId="4633" xr:uid="{120D2A21-FBB7-4A7B-AEDB-F8931F2679B9}"/>
    <cellStyle name="Currency 4 2 3" xfId="4528" xr:uid="{F119EC7F-54C4-4F47-838A-9B1B80164E13}"/>
    <cellStyle name="Currency 4 3" xfId="30" xr:uid="{CBEA3EA6-91AC-4179-9906-34832FB2E735}"/>
    <cellStyle name="Currency 4 3 2" xfId="226" xr:uid="{57A8A042-9A8A-4068-8F77-A202256882CF}"/>
    <cellStyle name="Currency 4 3 2 2" xfId="4634" xr:uid="{625C4FA9-B87C-4DA5-A21B-5C2E4D424C64}"/>
    <cellStyle name="Currency 4 3 3" xfId="4529" xr:uid="{D5A866DA-189B-4514-BB49-6C288D306B73}"/>
    <cellStyle name="Currency 4 4" xfId="227" xr:uid="{4BB324FA-5BF4-4F77-AF41-4A2216BCB0F2}"/>
    <cellStyle name="Currency 4 4 2" xfId="4635" xr:uid="{AC7CCEDD-3CB3-4096-9A2A-A859AFED9E58}"/>
    <cellStyle name="Currency 4 5" xfId="4324" xr:uid="{5F749B58-7E7E-44B3-BF7C-67CB8B7B89D2}"/>
    <cellStyle name="Currency 4 5 2" xfId="4439" xr:uid="{CAD44151-B70E-41E7-A335-22FA899D4CD8}"/>
    <cellStyle name="Currency 4 5 3" xfId="4721" xr:uid="{5BCFE99C-E893-46BE-8B9D-2EB826A1F1D8}"/>
    <cellStyle name="Currency 4 5 3 2" xfId="5316" xr:uid="{99E843CF-7812-4691-99A5-AE3A206D02CD}"/>
    <cellStyle name="Currency 4 5 3 3" xfId="4761" xr:uid="{7E3A8D26-9452-495E-9B7B-F81FF7D34020}"/>
    <cellStyle name="Currency 4 5 4" xfId="4698" xr:uid="{05D8F9CD-1508-4B9C-A542-2C9E457BD691}"/>
    <cellStyle name="Currency 4 6" xfId="4527" xr:uid="{92752753-7805-42D7-8145-B29C3E8B93C1}"/>
    <cellStyle name="Currency 5" xfId="31" xr:uid="{B0475FA1-C57A-42E0-BC0E-0BC5E4BEE0CD}"/>
    <cellStyle name="Currency 5 2" xfId="32" xr:uid="{D4AB8C13-9D95-4D67-B354-F55D6ABEEC68}"/>
    <cellStyle name="Currency 5 2 2" xfId="228" xr:uid="{5CFB265E-E217-4172-A3C2-D6CA77642AEC}"/>
    <cellStyle name="Currency 5 2 2 2" xfId="4636" xr:uid="{A51BBC16-CED1-4E7D-BB37-4DE38932896C}"/>
    <cellStyle name="Currency 5 2 3" xfId="4530" xr:uid="{06C43C56-6945-45A5-A8DC-4FF0C1AAE6A8}"/>
    <cellStyle name="Currency 5 3" xfId="4325" xr:uid="{09E7B9DC-67B9-41DE-BF53-FBD0701ACF3A}"/>
    <cellStyle name="Currency 5 3 2" xfId="4440" xr:uid="{AC9C0A72-CDEB-4C05-96D2-13C1DF283EC4}"/>
    <cellStyle name="Currency 5 3 2 2" xfId="5306" xr:uid="{A31515EE-859B-4A9C-ACBC-2B74B161EC69}"/>
    <cellStyle name="Currency 5 3 2 3" xfId="4763" xr:uid="{440A0462-72CD-4FD0-9505-9257AE52F0B4}"/>
    <cellStyle name="Currency 5 4" xfId="4762" xr:uid="{DEBBA1EB-5091-4CF4-B89D-CE6B1F1AF7AC}"/>
    <cellStyle name="Currency 6" xfId="33" xr:uid="{C9564CEC-2349-45E2-86AC-EC51C4C8DB76}"/>
    <cellStyle name="Currency 6 2" xfId="229" xr:uid="{A0291223-6774-44F5-9F37-EC40E3D805FB}"/>
    <cellStyle name="Currency 6 2 2" xfId="4637" xr:uid="{73E41C18-2EB7-4A0B-9847-B99FB7B2573C}"/>
    <cellStyle name="Currency 6 3" xfId="4326" xr:uid="{6918AA06-0852-403D-BF06-65F1BA781CC1}"/>
    <cellStyle name="Currency 6 3 2" xfId="4441" xr:uid="{3040F611-B08F-46F9-BBB0-5C3214400AC0}"/>
    <cellStyle name="Currency 6 3 3" xfId="4722" xr:uid="{97696FC7-2A83-462E-8338-916DD1F9CD0A}"/>
    <cellStyle name="Currency 6 3 3 2" xfId="5317" xr:uid="{83A107B7-92C4-4A73-A6A4-DFCD54106A7B}"/>
    <cellStyle name="Currency 6 3 3 3" xfId="4764" xr:uid="{25324B47-39EF-43D5-A5EC-ED1957D04818}"/>
    <cellStyle name="Currency 6 3 4" xfId="4699" xr:uid="{4540592D-F12F-4A18-8DAA-5C0E57F7193F}"/>
    <cellStyle name="Currency 6 4" xfId="4531" xr:uid="{33FBBE5F-5223-4230-AC49-4C37AF1273E7}"/>
    <cellStyle name="Currency 7" xfId="34" xr:uid="{CA107A5C-CF7A-474A-83A7-D321C84EE4AD}"/>
    <cellStyle name="Currency 7 2" xfId="35" xr:uid="{37E60686-F9B9-47FC-B77F-1EE4E47A012B}"/>
    <cellStyle name="Currency 7 2 2" xfId="250" xr:uid="{774AEAEC-D28E-4E20-9A25-D561DFEE0EAE}"/>
    <cellStyle name="Currency 7 2 2 2" xfId="4638" xr:uid="{E3D29938-B0BE-4B15-81F6-C5161718854E}"/>
    <cellStyle name="Currency 7 2 3" xfId="4533" xr:uid="{06A9F636-6DA8-46EA-9E55-4214CFFACEA8}"/>
    <cellStyle name="Currency 7 3" xfId="230" xr:uid="{E2F2B1BE-B7B2-4DB7-9243-88B2E3502CBC}"/>
    <cellStyle name="Currency 7 3 2" xfId="4639" xr:uid="{91A6E359-6EC0-4531-B457-2B00B0653366}"/>
    <cellStyle name="Currency 7 4" xfId="4442" xr:uid="{81BC34CA-C996-4AEE-918B-98C7283BE594}"/>
    <cellStyle name="Currency 7 5" xfId="4532" xr:uid="{FA10804B-9D83-4C00-9BD9-B9331814C69A}"/>
    <cellStyle name="Currency 8" xfId="36" xr:uid="{1752E65A-21E7-4953-AD0B-FF629F1C0F20}"/>
    <cellStyle name="Currency 8 2" xfId="37" xr:uid="{DBBAE15F-3BD9-43E7-ABC2-AC347303D697}"/>
    <cellStyle name="Currency 8 2 2" xfId="231" xr:uid="{A8F7AA97-6464-4E4C-9C7A-D25742D561E4}"/>
    <cellStyle name="Currency 8 2 2 2" xfId="4640" xr:uid="{0370D075-1E84-4A55-8203-FD1D28C54ADA}"/>
    <cellStyle name="Currency 8 2 3" xfId="4535" xr:uid="{4E07387E-6767-43B0-A619-DE7BF2C3073D}"/>
    <cellStyle name="Currency 8 3" xfId="38" xr:uid="{D6D150EF-79C7-4AC2-B9B2-CB7750188581}"/>
    <cellStyle name="Currency 8 3 2" xfId="232" xr:uid="{704BA489-CA13-455A-A687-82AA3238AEAD}"/>
    <cellStyle name="Currency 8 3 2 2" xfId="4641" xr:uid="{438BB23A-04E0-4BD3-BC43-68B336BFEBDC}"/>
    <cellStyle name="Currency 8 3 3" xfId="4536" xr:uid="{D64652BD-9EBB-4744-BEFE-FCD711F1D30E}"/>
    <cellStyle name="Currency 8 4" xfId="39" xr:uid="{C74E2CE3-F0A0-4E23-BC83-18777EF0E0DE}"/>
    <cellStyle name="Currency 8 4 2" xfId="233" xr:uid="{282E8330-07A7-4C75-A88A-98AAE1C5EB7A}"/>
    <cellStyle name="Currency 8 4 2 2" xfId="4642" xr:uid="{3F8F0F66-74A5-4120-AE75-72C74885E1A5}"/>
    <cellStyle name="Currency 8 4 3" xfId="4537" xr:uid="{290370CC-7043-48DA-8FDC-3A4818DDB1EC}"/>
    <cellStyle name="Currency 8 5" xfId="234" xr:uid="{DCCC12DB-BD18-48EB-A2C8-D99AE8C57929}"/>
    <cellStyle name="Currency 8 5 2" xfId="4643" xr:uid="{B7EF48CD-B89C-49D7-BB7E-A23370762783}"/>
    <cellStyle name="Currency 8 6" xfId="4443" xr:uid="{0071BCE9-589F-4CDE-A787-D907889D10B4}"/>
    <cellStyle name="Currency 8 7" xfId="4534" xr:uid="{A1945BA5-C0F4-4385-AA3C-04192F6A8EBF}"/>
    <cellStyle name="Currency 9" xfId="40" xr:uid="{478AC29B-EE2F-4F36-AC31-0ABE4E9849EA}"/>
    <cellStyle name="Currency 9 2" xfId="41" xr:uid="{2CB2A54F-E778-4B40-9A49-B5064AD259CD}"/>
    <cellStyle name="Currency 9 2 2" xfId="235" xr:uid="{E3F48496-6785-4623-809D-8F6AE24D776C}"/>
    <cellStyle name="Currency 9 2 2 2" xfId="4644" xr:uid="{582A35B7-C1E3-4A52-AF46-96E5D0DED415}"/>
    <cellStyle name="Currency 9 2 3" xfId="4539" xr:uid="{76B6CCD9-7812-4FE1-BEBF-6CC6C09050EA}"/>
    <cellStyle name="Currency 9 3" xfId="42" xr:uid="{1A3599B4-9151-467E-AC24-4B03930021F4}"/>
    <cellStyle name="Currency 9 3 2" xfId="236" xr:uid="{65195AAB-350B-4702-ADE4-EB3E350B0796}"/>
    <cellStyle name="Currency 9 3 2 2" xfId="4645" xr:uid="{2BA29EBC-C4EA-417D-8C8E-4F93DDC09C3C}"/>
    <cellStyle name="Currency 9 3 3" xfId="4540" xr:uid="{4A6E89F4-3994-42A7-8A6D-680FDEA044AB}"/>
    <cellStyle name="Currency 9 4" xfId="237" xr:uid="{52021050-1179-46D3-AD04-BB832A4826C8}"/>
    <cellStyle name="Currency 9 4 2" xfId="4646" xr:uid="{76F95DCF-BCC7-4F86-976B-CB4D8808FC7E}"/>
    <cellStyle name="Currency 9 5" xfId="4327" xr:uid="{1B210287-6832-4D86-A051-AEC908EEEF02}"/>
    <cellStyle name="Currency 9 5 2" xfId="4444" xr:uid="{531B7899-810C-4FFE-8149-B86A963584DB}"/>
    <cellStyle name="Currency 9 5 3" xfId="4723" xr:uid="{4D5922BB-6EC0-4414-A25A-884007A8F938}"/>
    <cellStyle name="Currency 9 5 4" xfId="4700" xr:uid="{B4EDA9F7-D1EC-42F6-BB93-915059C9797E}"/>
    <cellStyle name="Currency 9 6" xfId="4538" xr:uid="{117C076E-8241-4B2E-B00F-16D2BC3B9AF3}"/>
    <cellStyle name="Hyperlink 2" xfId="6" xr:uid="{6CFFD761-E1C4-4FFC-9C82-FDD569F38491}"/>
    <cellStyle name="Hyperlink 2 2" xfId="5356" xr:uid="{50F1BE02-A5DB-41AD-823B-EF8B61846799}"/>
    <cellStyle name="Hyperlink 3" xfId="202" xr:uid="{5943B040-E8D7-48FE-BA26-81C8CE29CF16}"/>
    <cellStyle name="Hyperlink 3 2" xfId="4415" xr:uid="{971718C4-B99B-45B7-95C2-2F95A2D3CA08}"/>
    <cellStyle name="Hyperlink 3 3" xfId="4328" xr:uid="{26924B0E-AE83-41EE-85B8-814624FEC6B4}"/>
    <cellStyle name="Hyperlink 4" xfId="4329" xr:uid="{C53E6664-9915-476F-9AD5-9275294DD70B}"/>
    <cellStyle name="Hyperlink 4 2" xfId="5350" xr:uid="{18AC1BD3-ACC4-462D-89B5-1A16BC585D93}"/>
    <cellStyle name="Normal" xfId="0" builtinId="0"/>
    <cellStyle name="Normal 10" xfId="43" xr:uid="{42C94C7F-5734-4E6A-B805-7A49CFAC997F}"/>
    <cellStyle name="Normal 10 10" xfId="903" xr:uid="{A939CB68-A3F8-4988-9EBE-E47943EB937E}"/>
    <cellStyle name="Normal 10 10 2" xfId="2508" xr:uid="{7082D945-68A4-4A2C-B539-C38890DC1D3F}"/>
    <cellStyle name="Normal 10 10 2 2" xfId="4331" xr:uid="{FC7BBA9C-0756-483E-AD52-A090FFDDD003}"/>
    <cellStyle name="Normal 10 10 2 3" xfId="4675" xr:uid="{1BBBDC78-E277-4D13-AFF5-28F43B882BC8}"/>
    <cellStyle name="Normal 10 10 3" xfId="2509" xr:uid="{E4C9C647-548B-4D33-A307-A45AF672F8F8}"/>
    <cellStyle name="Normal 10 10 4" xfId="2510" xr:uid="{22FA41D5-442A-466A-92E5-3BB352494AB3}"/>
    <cellStyle name="Normal 10 11" xfId="2511" xr:uid="{E0974CC6-D567-474F-9F5C-66B7C7229FD9}"/>
    <cellStyle name="Normal 10 11 2" xfId="2512" xr:uid="{5A8570D1-A2B0-4FBC-9266-3770937EA1FE}"/>
    <cellStyle name="Normal 10 11 3" xfId="2513" xr:uid="{EA26F46E-E345-4B31-A0B1-912F1EF72F74}"/>
    <cellStyle name="Normal 10 11 4" xfId="2514" xr:uid="{12EF9DAF-3296-42E8-A18E-E420637099F4}"/>
    <cellStyle name="Normal 10 12" xfId="2515" xr:uid="{F0752DA6-A966-40E4-8207-C6C9AA16875F}"/>
    <cellStyle name="Normal 10 12 2" xfId="2516" xr:uid="{65404985-E523-4ECB-AC0B-4623C9D4BC4F}"/>
    <cellStyle name="Normal 10 13" xfId="2517" xr:uid="{FD9F54CD-6AFA-418E-BBD2-D349F95E3290}"/>
    <cellStyle name="Normal 10 14" xfId="2518" xr:uid="{E6A6CB29-7207-41E2-9C29-E145AA44FD33}"/>
    <cellStyle name="Normal 10 15" xfId="2519" xr:uid="{DE15E90B-2679-4A36-BCA5-57AB697EF58B}"/>
    <cellStyle name="Normal 10 2" xfId="44" xr:uid="{C37B9D1B-C70F-4F22-A01D-F63D05EEE4CE}"/>
    <cellStyle name="Normal 10 2 10" xfId="2520" xr:uid="{29BDDD94-E0F9-4BB4-85EB-C120300DA5BE}"/>
    <cellStyle name="Normal 10 2 11" xfId="2521" xr:uid="{828EDC01-5DDC-4961-ACCB-545177BD4254}"/>
    <cellStyle name="Normal 10 2 2" xfId="45" xr:uid="{317CE349-6B6A-4E11-92C6-3201968C6810}"/>
    <cellStyle name="Normal 10 2 2 2" xfId="46" xr:uid="{B398AF72-3AA9-4FF1-9D4F-FE660AD1B2EC}"/>
    <cellStyle name="Normal 10 2 2 2 2" xfId="238" xr:uid="{A8D6D409-D1CB-442C-A6FE-AA79C64B11AF}"/>
    <cellStyle name="Normal 10 2 2 2 2 2" xfId="454" xr:uid="{9DFBAB18-B378-4CD2-8B85-69885A1B9712}"/>
    <cellStyle name="Normal 10 2 2 2 2 2 2" xfId="455" xr:uid="{BE205BCB-7C3D-4156-85B0-24EEA6E59854}"/>
    <cellStyle name="Normal 10 2 2 2 2 2 2 2" xfId="904" xr:uid="{F01FB9C0-D540-4959-AE32-0D8356B6471E}"/>
    <cellStyle name="Normal 10 2 2 2 2 2 2 2 2" xfId="905" xr:uid="{55C307B8-2041-4006-B9A5-A7B28AB4EBB3}"/>
    <cellStyle name="Normal 10 2 2 2 2 2 2 3" xfId="906" xr:uid="{AB5E7A8D-E9F1-45C8-BDEA-103697162E42}"/>
    <cellStyle name="Normal 10 2 2 2 2 2 3" xfId="907" xr:uid="{38B619D5-691C-44F1-A364-E2EBE81B39FA}"/>
    <cellStyle name="Normal 10 2 2 2 2 2 3 2" xfId="908" xr:uid="{0458775C-E311-4A4D-86E0-D58B0AD630C4}"/>
    <cellStyle name="Normal 10 2 2 2 2 2 4" xfId="909" xr:uid="{77B628F6-7489-4E87-8AC2-92B6B20EFFDA}"/>
    <cellStyle name="Normal 10 2 2 2 2 3" xfId="456" xr:uid="{DCA9B4AA-32E6-43FA-A53D-45F717FE175A}"/>
    <cellStyle name="Normal 10 2 2 2 2 3 2" xfId="910" xr:uid="{FCF4BEB7-1A32-4EFD-8ED7-9A2C0D22DC4D}"/>
    <cellStyle name="Normal 10 2 2 2 2 3 2 2" xfId="911" xr:uid="{C3AA1C40-7C5F-4F4A-B60A-485D848B5F5B}"/>
    <cellStyle name="Normal 10 2 2 2 2 3 3" xfId="912" xr:uid="{127419F0-E228-480C-910C-BF81DD490E3E}"/>
    <cellStyle name="Normal 10 2 2 2 2 3 4" xfId="2522" xr:uid="{9F64DB37-6E09-48AB-B1BE-F37F10886B42}"/>
    <cellStyle name="Normal 10 2 2 2 2 4" xfId="913" xr:uid="{AEA0D39F-9EA7-4B26-86A2-BCEC376A4C93}"/>
    <cellStyle name="Normal 10 2 2 2 2 4 2" xfId="914" xr:uid="{2669D9E3-FCEA-44F5-99D7-BC5A88C62AF4}"/>
    <cellStyle name="Normal 10 2 2 2 2 5" xfId="915" xr:uid="{EA93CE6C-51DC-4641-9228-2BCBA5E1BA52}"/>
    <cellStyle name="Normal 10 2 2 2 2 6" xfId="2523" xr:uid="{7054BB13-1BC5-40A1-9606-F00D9083783A}"/>
    <cellStyle name="Normal 10 2 2 2 3" xfId="239" xr:uid="{E89C975A-9586-4610-AB14-D80A751C0EEE}"/>
    <cellStyle name="Normal 10 2 2 2 3 2" xfId="457" xr:uid="{473DE2C6-9478-49D7-815D-4A1AC7DBE094}"/>
    <cellStyle name="Normal 10 2 2 2 3 2 2" xfId="458" xr:uid="{F0E95DE1-F47E-4409-9517-934BC1E86F90}"/>
    <cellStyle name="Normal 10 2 2 2 3 2 2 2" xfId="916" xr:uid="{D7257BBB-8EB0-4A27-8A2E-12B8AAD5FB46}"/>
    <cellStyle name="Normal 10 2 2 2 3 2 2 2 2" xfId="917" xr:uid="{EE204896-F60A-482D-99A9-1C00B5ACA66C}"/>
    <cellStyle name="Normal 10 2 2 2 3 2 2 3" xfId="918" xr:uid="{D096B580-6670-4F0C-84B7-C80BCB66A648}"/>
    <cellStyle name="Normal 10 2 2 2 3 2 3" xfId="919" xr:uid="{EAD2B13E-F0FD-4518-802E-BE07D4B1C62E}"/>
    <cellStyle name="Normal 10 2 2 2 3 2 3 2" xfId="920" xr:uid="{00A173A7-91BD-4579-A72E-73231EC3FFA5}"/>
    <cellStyle name="Normal 10 2 2 2 3 2 4" xfId="921" xr:uid="{D2FA339E-E822-405F-A3DA-BDD75434E896}"/>
    <cellStyle name="Normal 10 2 2 2 3 3" xfId="459" xr:uid="{653BBED5-9E6A-41EA-8A82-4B44D0B1CB4B}"/>
    <cellStyle name="Normal 10 2 2 2 3 3 2" xfId="922" xr:uid="{BA770215-1810-45D3-B26E-3982A779361C}"/>
    <cellStyle name="Normal 10 2 2 2 3 3 2 2" xfId="923" xr:uid="{3A71A3EC-4613-4F2E-9782-2BF867CBD8E8}"/>
    <cellStyle name="Normal 10 2 2 2 3 3 3" xfId="924" xr:uid="{C90E78D0-C39F-4432-BDAF-FB84C06446B8}"/>
    <cellStyle name="Normal 10 2 2 2 3 4" xfId="925" xr:uid="{F2921E45-04A8-4D35-AB83-330489AF73ED}"/>
    <cellStyle name="Normal 10 2 2 2 3 4 2" xfId="926" xr:uid="{6D81F515-3F87-44B7-824B-80CECFB14F9E}"/>
    <cellStyle name="Normal 10 2 2 2 3 5" xfId="927" xr:uid="{8CBEB87E-F13C-4D9A-8458-CB18EDF8F7B9}"/>
    <cellStyle name="Normal 10 2 2 2 4" xfId="460" xr:uid="{7012AA88-1E90-4F0D-B4DB-145208AB160E}"/>
    <cellStyle name="Normal 10 2 2 2 4 2" xfId="461" xr:uid="{8C62AC1F-1F8E-4EA3-9CBA-A1005C27516E}"/>
    <cellStyle name="Normal 10 2 2 2 4 2 2" xfId="928" xr:uid="{B0E39FC3-9518-43B4-8A2D-59D3774AD1B2}"/>
    <cellStyle name="Normal 10 2 2 2 4 2 2 2" xfId="929" xr:uid="{1D0A875C-23F6-401E-AA8C-3C2255B664C8}"/>
    <cellStyle name="Normal 10 2 2 2 4 2 3" xfId="930" xr:uid="{A83E9553-E73E-45F5-B487-18877E828F91}"/>
    <cellStyle name="Normal 10 2 2 2 4 3" xfId="931" xr:uid="{BFECD16A-034A-486F-AD3B-F93513B9999F}"/>
    <cellStyle name="Normal 10 2 2 2 4 3 2" xfId="932" xr:uid="{9EA83B30-D70F-46DA-97EB-5CC13C0BFA01}"/>
    <cellStyle name="Normal 10 2 2 2 4 4" xfId="933" xr:uid="{6C205AFD-BC05-4661-93C1-64F01BD38EDD}"/>
    <cellStyle name="Normal 10 2 2 2 5" xfId="462" xr:uid="{DC0B1AD8-C5EC-45E3-95A5-40E37CFE207F}"/>
    <cellStyle name="Normal 10 2 2 2 5 2" xfId="934" xr:uid="{575381CD-24A4-4BEA-94B8-858861691149}"/>
    <cellStyle name="Normal 10 2 2 2 5 2 2" xfId="935" xr:uid="{3600BC9A-39FB-4B46-B427-086AF26698A5}"/>
    <cellStyle name="Normal 10 2 2 2 5 3" xfId="936" xr:uid="{5D8EC7F6-C920-4F3D-9D19-F1C52DCE0D95}"/>
    <cellStyle name="Normal 10 2 2 2 5 4" xfId="2524" xr:uid="{49BBF27B-E674-4E3F-AEDE-05799A9EB64C}"/>
    <cellStyle name="Normal 10 2 2 2 6" xfId="937" xr:uid="{FC12D513-C4AF-448B-8713-1BB869479A23}"/>
    <cellStyle name="Normal 10 2 2 2 6 2" xfId="938" xr:uid="{786B36CE-900F-41F4-8590-0E60B94C1268}"/>
    <cellStyle name="Normal 10 2 2 2 7" xfId="939" xr:uid="{7D616701-88E7-4AF6-97E3-1D6B530A21B7}"/>
    <cellStyle name="Normal 10 2 2 2 8" xfId="2525" xr:uid="{234FB26F-9683-44F9-B92B-787F70CF7A0A}"/>
    <cellStyle name="Normal 10 2 2 3" xfId="240" xr:uid="{5F0F0FE4-CD11-4A63-86C8-3311A1102ED5}"/>
    <cellStyle name="Normal 10 2 2 3 2" xfId="463" xr:uid="{632A3C6D-C85D-4146-B62D-6E5B1AED671B}"/>
    <cellStyle name="Normal 10 2 2 3 2 2" xfId="464" xr:uid="{A537C350-2D68-450D-84B4-8EC0FB236FBA}"/>
    <cellStyle name="Normal 10 2 2 3 2 2 2" xfId="940" xr:uid="{6AC0ED8B-065F-4E26-B8B1-CCB1BE6A7CC5}"/>
    <cellStyle name="Normal 10 2 2 3 2 2 2 2" xfId="941" xr:uid="{E5CD2B3E-C9D9-4146-BDCB-82EAFE6F7AD5}"/>
    <cellStyle name="Normal 10 2 2 3 2 2 3" xfId="942" xr:uid="{637735DB-C85C-41B4-BEE0-5E4CA08F0C21}"/>
    <cellStyle name="Normal 10 2 2 3 2 3" xfId="943" xr:uid="{E8C79D37-A587-4DE8-AD76-42AE0577772F}"/>
    <cellStyle name="Normal 10 2 2 3 2 3 2" xfId="944" xr:uid="{B2AE8C10-1808-4066-853E-E8A808D8233A}"/>
    <cellStyle name="Normal 10 2 2 3 2 4" xfId="945" xr:uid="{63EF2851-50FE-45E5-8E08-D084CFDCFF82}"/>
    <cellStyle name="Normal 10 2 2 3 3" xfId="465" xr:uid="{1343A19D-7C2E-48D7-B60E-648C99771C72}"/>
    <cellStyle name="Normal 10 2 2 3 3 2" xfId="946" xr:uid="{E53BB0D4-FD17-4B50-934C-99D39C1FE754}"/>
    <cellStyle name="Normal 10 2 2 3 3 2 2" xfId="947" xr:uid="{715CA2AD-7CB7-48DF-ADDB-AA8586FEFEFE}"/>
    <cellStyle name="Normal 10 2 2 3 3 3" xfId="948" xr:uid="{3514351C-C694-4531-AB9A-192D5A4B584D}"/>
    <cellStyle name="Normal 10 2 2 3 3 4" xfId="2526" xr:uid="{00537DE5-084E-467F-9701-CE466BD091FE}"/>
    <cellStyle name="Normal 10 2 2 3 4" xfId="949" xr:uid="{375183E0-C1A9-4B2A-9672-EF4123C08460}"/>
    <cellStyle name="Normal 10 2 2 3 4 2" xfId="950" xr:uid="{16600B25-CD36-4629-B0A6-2DF8F15355EA}"/>
    <cellStyle name="Normal 10 2 2 3 5" xfId="951" xr:uid="{D0BECC87-E4AA-4DCE-BB0A-D9429EA6FC39}"/>
    <cellStyle name="Normal 10 2 2 3 6" xfId="2527" xr:uid="{41F4CBBD-CC30-4801-BDF7-E259852C5681}"/>
    <cellStyle name="Normal 10 2 2 4" xfId="241" xr:uid="{C84CBC29-B9A9-4A5B-8FB0-F5A02D8302CC}"/>
    <cellStyle name="Normal 10 2 2 4 2" xfId="466" xr:uid="{F61508A1-3D6F-47A1-9008-9D0934AF1C8B}"/>
    <cellStyle name="Normal 10 2 2 4 2 2" xfId="467" xr:uid="{153A8111-36E2-4E58-8D15-903F6C84F476}"/>
    <cellStyle name="Normal 10 2 2 4 2 2 2" xfId="952" xr:uid="{5D1D7510-96A9-45CD-83BE-7253587727A3}"/>
    <cellStyle name="Normal 10 2 2 4 2 2 2 2" xfId="953" xr:uid="{059BA680-0C83-48D9-8153-C8A505324FBE}"/>
    <cellStyle name="Normal 10 2 2 4 2 2 3" xfId="954" xr:uid="{0E9D63AD-A8DB-4A65-9B6C-CCD53375C457}"/>
    <cellStyle name="Normal 10 2 2 4 2 3" xfId="955" xr:uid="{D0998381-88B6-45B1-8D93-6EE871C3C32D}"/>
    <cellStyle name="Normal 10 2 2 4 2 3 2" xfId="956" xr:uid="{D9B8D069-0B16-4D66-8890-B02E5C13A4C0}"/>
    <cellStyle name="Normal 10 2 2 4 2 4" xfId="957" xr:uid="{679FBD80-81C5-41B0-9CAF-74D01C62E569}"/>
    <cellStyle name="Normal 10 2 2 4 3" xfId="468" xr:uid="{6C313F59-4B7F-476E-AC71-811C20D58F3A}"/>
    <cellStyle name="Normal 10 2 2 4 3 2" xfId="958" xr:uid="{2061DF2C-8878-4E1D-B5C6-225C146E9618}"/>
    <cellStyle name="Normal 10 2 2 4 3 2 2" xfId="959" xr:uid="{88A638DE-318D-4373-A144-2DE524A4338A}"/>
    <cellStyle name="Normal 10 2 2 4 3 3" xfId="960" xr:uid="{8375F643-3918-4497-80C1-D1DBEF0B4150}"/>
    <cellStyle name="Normal 10 2 2 4 4" xfId="961" xr:uid="{32A28972-A397-4A5B-91A6-196F9198D8B5}"/>
    <cellStyle name="Normal 10 2 2 4 4 2" xfId="962" xr:uid="{C3AC2D8A-5797-432D-B777-9A3A89B944A3}"/>
    <cellStyle name="Normal 10 2 2 4 5" xfId="963" xr:uid="{56AA9751-978E-4713-B081-1A0C0EE76FA7}"/>
    <cellStyle name="Normal 10 2 2 5" xfId="242" xr:uid="{6A5862C9-F5BF-42DF-830D-A41412F00999}"/>
    <cellStyle name="Normal 10 2 2 5 2" xfId="469" xr:uid="{10CC1EDF-4FDA-4398-A332-A2183F5FF144}"/>
    <cellStyle name="Normal 10 2 2 5 2 2" xfId="964" xr:uid="{F784F701-95A8-4F68-A9C2-6E9ACE83296C}"/>
    <cellStyle name="Normal 10 2 2 5 2 2 2" xfId="965" xr:uid="{E9532CAE-0A20-4683-A014-D26C47F66C31}"/>
    <cellStyle name="Normal 10 2 2 5 2 3" xfId="966" xr:uid="{E82A95C5-DF06-427C-98CB-A1E5C45230AE}"/>
    <cellStyle name="Normal 10 2 2 5 3" xfId="967" xr:uid="{3496BE2D-6B32-4C65-BD89-8546A49E1D72}"/>
    <cellStyle name="Normal 10 2 2 5 3 2" xfId="968" xr:uid="{566B71E5-4E85-4CF2-A990-B22CF96DBBD2}"/>
    <cellStyle name="Normal 10 2 2 5 4" xfId="969" xr:uid="{A229240D-7F26-4721-B528-5AB6B340161B}"/>
    <cellStyle name="Normal 10 2 2 6" xfId="470" xr:uid="{0F845694-3BD7-4536-92C9-67D04CEF97C0}"/>
    <cellStyle name="Normal 10 2 2 6 2" xfId="970" xr:uid="{93FA99CA-FD7D-47FE-AC0C-0943EDFFF2BA}"/>
    <cellStyle name="Normal 10 2 2 6 2 2" xfId="971" xr:uid="{10224B77-D296-4CF8-9767-E8F4A0888660}"/>
    <cellStyle name="Normal 10 2 2 6 2 3" xfId="4333" xr:uid="{6A7D6A12-AC59-4DF4-9E4C-8385B3AC67E7}"/>
    <cellStyle name="Normal 10 2 2 6 3" xfId="972" xr:uid="{1AAB34DA-F5BC-40A4-93AE-99ABC07936BF}"/>
    <cellStyle name="Normal 10 2 2 6 4" xfId="2528" xr:uid="{40B395F6-7D31-4712-89D2-E82F3D98A02B}"/>
    <cellStyle name="Normal 10 2 2 6 4 2" xfId="4564" xr:uid="{EE13D0A6-FFDE-45D3-8C7E-CAE908CDD281}"/>
    <cellStyle name="Normal 10 2 2 6 4 3" xfId="4676" xr:uid="{3C6D8301-4B45-4B77-B302-90DE60037257}"/>
    <cellStyle name="Normal 10 2 2 6 4 4" xfId="4602" xr:uid="{D2951D49-84D9-458E-BB9E-C85D2098CD89}"/>
    <cellStyle name="Normal 10 2 2 7" xfId="973" xr:uid="{A5CA77AF-1F74-4090-8EF9-6C95DC6F44E1}"/>
    <cellStyle name="Normal 10 2 2 7 2" xfId="974" xr:uid="{EE2B88C3-6B79-48F0-AC0B-A33C4F35D660}"/>
    <cellStyle name="Normal 10 2 2 8" xfId="975" xr:uid="{E7AB340D-3D0E-43B1-A40F-C31EEC059CE0}"/>
    <cellStyle name="Normal 10 2 2 9" xfId="2529" xr:uid="{C24A3EEE-4683-4FDC-ACF0-F5F6153AAE1C}"/>
    <cellStyle name="Normal 10 2 3" xfId="47" xr:uid="{3729CC9E-0C65-4123-849A-30BAA2883783}"/>
    <cellStyle name="Normal 10 2 3 2" xfId="48" xr:uid="{0DB1CE1A-272B-4624-B049-F42265F2B420}"/>
    <cellStyle name="Normal 10 2 3 2 2" xfId="471" xr:uid="{76497F79-3FC2-4F06-9E59-8C6DE6B37240}"/>
    <cellStyle name="Normal 10 2 3 2 2 2" xfId="472" xr:uid="{8977CD40-BA10-4067-A646-33558EF90632}"/>
    <cellStyle name="Normal 10 2 3 2 2 2 2" xfId="976" xr:uid="{4E5068FE-A73E-4105-B3BA-494FD7FB4603}"/>
    <cellStyle name="Normal 10 2 3 2 2 2 2 2" xfId="977" xr:uid="{287F5B84-9F57-496F-A939-0925C19CDC4D}"/>
    <cellStyle name="Normal 10 2 3 2 2 2 3" xfId="978" xr:uid="{0A109B46-530A-432A-9829-AF9E19B38C82}"/>
    <cellStyle name="Normal 10 2 3 2 2 3" xfId="979" xr:uid="{5745CBE4-B710-4BB2-830B-2E61059198F8}"/>
    <cellStyle name="Normal 10 2 3 2 2 3 2" xfId="980" xr:uid="{1B225F64-2F27-43CF-AE37-FE22AED14373}"/>
    <cellStyle name="Normal 10 2 3 2 2 4" xfId="981" xr:uid="{6C4D2977-1408-4F5F-930C-E04538E4514D}"/>
    <cellStyle name="Normal 10 2 3 2 3" xfId="473" xr:uid="{C6DB9AB5-CFCA-4B61-8920-B34ADB73DD51}"/>
    <cellStyle name="Normal 10 2 3 2 3 2" xfId="982" xr:uid="{C930B152-7F01-4C06-85A0-A9287C857361}"/>
    <cellStyle name="Normal 10 2 3 2 3 2 2" xfId="983" xr:uid="{858F303C-FFAC-4C08-A142-D173D0A66EF4}"/>
    <cellStyle name="Normal 10 2 3 2 3 3" xfId="984" xr:uid="{20D8373D-8061-440A-AA52-0B688363699C}"/>
    <cellStyle name="Normal 10 2 3 2 3 4" xfId="2530" xr:uid="{180B6278-51F4-44E7-A7C4-C632DAB42527}"/>
    <cellStyle name="Normal 10 2 3 2 4" xfId="985" xr:uid="{358720FE-D2CA-42EB-895B-D9479615659C}"/>
    <cellStyle name="Normal 10 2 3 2 4 2" xfId="986" xr:uid="{17A944D7-3F0B-4693-960F-09CBC6F5A6F0}"/>
    <cellStyle name="Normal 10 2 3 2 5" xfId="987" xr:uid="{9CAC304F-9A61-44B6-A715-64A95AB39324}"/>
    <cellStyle name="Normal 10 2 3 2 6" xfId="2531" xr:uid="{81EE965E-D633-4D84-9E1E-0D6E1E4D90DF}"/>
    <cellStyle name="Normal 10 2 3 3" xfId="243" xr:uid="{413C3474-BAA5-44E4-A515-FFD1044B3F5F}"/>
    <cellStyle name="Normal 10 2 3 3 2" xfId="474" xr:uid="{498A2D11-AA63-4C41-B249-264EC588E8D1}"/>
    <cellStyle name="Normal 10 2 3 3 2 2" xfId="475" xr:uid="{B58E4B49-9960-40AE-BAE7-7E8F810D59E2}"/>
    <cellStyle name="Normal 10 2 3 3 2 2 2" xfId="988" xr:uid="{32479A1F-F74A-4854-9FB8-5009AB5DB89C}"/>
    <cellStyle name="Normal 10 2 3 3 2 2 2 2" xfId="989" xr:uid="{2C05D4DC-A9C9-4C75-AA6D-FBB53FAD6CD6}"/>
    <cellStyle name="Normal 10 2 3 3 2 2 3" xfId="990" xr:uid="{7E20AEDA-48DC-4173-B5E8-3C6F209CBC4E}"/>
    <cellStyle name="Normal 10 2 3 3 2 3" xfId="991" xr:uid="{57C592EC-C8D1-46C1-9B50-965C0A4B829B}"/>
    <cellStyle name="Normal 10 2 3 3 2 3 2" xfId="992" xr:uid="{05329B1A-209D-4DEE-8406-3EDFD172FB7A}"/>
    <cellStyle name="Normal 10 2 3 3 2 4" xfId="993" xr:uid="{BDC8FABD-6C7A-43AC-B58E-542183E34D63}"/>
    <cellStyle name="Normal 10 2 3 3 3" xfId="476" xr:uid="{2F7B53B2-E078-42B9-806E-2166CFCFF51E}"/>
    <cellStyle name="Normal 10 2 3 3 3 2" xfId="994" xr:uid="{3C3B2E75-0C6E-4D42-B4A7-045D332D4439}"/>
    <cellStyle name="Normal 10 2 3 3 3 2 2" xfId="995" xr:uid="{5233B786-2C51-433C-A440-2117061F352F}"/>
    <cellStyle name="Normal 10 2 3 3 3 3" xfId="996" xr:uid="{68C28513-9840-4DE4-9E32-036758B8041A}"/>
    <cellStyle name="Normal 10 2 3 3 4" xfId="997" xr:uid="{AD92B2BC-44DC-4AEC-8F89-9A03811F3A53}"/>
    <cellStyle name="Normal 10 2 3 3 4 2" xfId="998" xr:uid="{2E59B6F0-39A0-46FC-9B7E-073E6F04519B}"/>
    <cellStyle name="Normal 10 2 3 3 5" xfId="999" xr:uid="{FD4033B4-40EC-4117-948F-40D531A48CA7}"/>
    <cellStyle name="Normal 10 2 3 4" xfId="244" xr:uid="{B3904863-CCFE-4C2F-B851-FFD8D8F829EB}"/>
    <cellStyle name="Normal 10 2 3 4 2" xfId="477" xr:uid="{10FD9838-A2D1-44A8-8218-C80F9B0EC83E}"/>
    <cellStyle name="Normal 10 2 3 4 2 2" xfId="1000" xr:uid="{B2EF892A-145D-4181-9B6C-28A8AF53290A}"/>
    <cellStyle name="Normal 10 2 3 4 2 2 2" xfId="1001" xr:uid="{08384595-7D10-4D42-BC6D-1B9A2BC60C68}"/>
    <cellStyle name="Normal 10 2 3 4 2 3" xfId="1002" xr:uid="{2CDD783D-9EDF-4910-A86E-CADED581FAA3}"/>
    <cellStyle name="Normal 10 2 3 4 3" xfId="1003" xr:uid="{CD801B1C-8CE8-40DD-BF9B-276D07860CA4}"/>
    <cellStyle name="Normal 10 2 3 4 3 2" xfId="1004" xr:uid="{ED10F06A-0F29-4DC0-9ACE-97E663965423}"/>
    <cellStyle name="Normal 10 2 3 4 4" xfId="1005" xr:uid="{B7C960BB-830D-4F52-9475-3C2A27091C09}"/>
    <cellStyle name="Normal 10 2 3 5" xfId="478" xr:uid="{C53DB6E0-F4C6-4EA8-B4B7-6B157C6FBF70}"/>
    <cellStyle name="Normal 10 2 3 5 2" xfId="1006" xr:uid="{B9D46B28-B891-4D02-95EB-1D258F42F2D8}"/>
    <cellStyle name="Normal 10 2 3 5 2 2" xfId="1007" xr:uid="{A9B63A5A-D932-4240-9A07-B5FA346254F6}"/>
    <cellStyle name="Normal 10 2 3 5 2 3" xfId="4334" xr:uid="{C81E0D66-619F-4CF0-8E17-A6B88082451B}"/>
    <cellStyle name="Normal 10 2 3 5 3" xfId="1008" xr:uid="{0A0CA7DF-5B00-4279-AFBA-C314709FDAB7}"/>
    <cellStyle name="Normal 10 2 3 5 4" xfId="2532" xr:uid="{2CAB7A5B-7FC2-47E4-8BDA-C5818F3EC46F}"/>
    <cellStyle name="Normal 10 2 3 5 4 2" xfId="4565" xr:uid="{C943CAC7-EBCD-4FD0-A1E6-E35821D0C9F3}"/>
    <cellStyle name="Normal 10 2 3 5 4 3" xfId="4677" xr:uid="{254E6287-5E78-40A1-8CEB-2D6D2F420923}"/>
    <cellStyle name="Normal 10 2 3 5 4 4" xfId="4603" xr:uid="{E0E7702A-843D-4189-9E5B-4311EE92FF03}"/>
    <cellStyle name="Normal 10 2 3 6" xfId="1009" xr:uid="{21B7F32A-0076-4AEF-8C09-4A4FBF856C83}"/>
    <cellStyle name="Normal 10 2 3 6 2" xfId="1010" xr:uid="{A1C38A8E-35E1-4E1B-895F-70126232ADC8}"/>
    <cellStyle name="Normal 10 2 3 7" xfId="1011" xr:uid="{DE3840B8-A52C-4536-96D6-9C410F66BE2B}"/>
    <cellStyle name="Normal 10 2 3 8" xfId="2533" xr:uid="{3F527A66-97E1-433A-BE4F-2B3104BECCE2}"/>
    <cellStyle name="Normal 10 2 4" xfId="49" xr:uid="{D2533BF9-AEAC-4875-942B-F3A4A0D04F6B}"/>
    <cellStyle name="Normal 10 2 4 2" xfId="429" xr:uid="{5470F526-295C-4748-A7CB-207C6A7C011F}"/>
    <cellStyle name="Normal 10 2 4 2 2" xfId="479" xr:uid="{EB6335A8-82BC-46EF-89C2-86F89B57A8A3}"/>
    <cellStyle name="Normal 10 2 4 2 2 2" xfId="1012" xr:uid="{F5859D4B-0209-427A-8B89-D1F9BD6C003E}"/>
    <cellStyle name="Normal 10 2 4 2 2 2 2" xfId="1013" xr:uid="{6D289893-5B04-4D5E-86A3-A85183EACC02}"/>
    <cellStyle name="Normal 10 2 4 2 2 3" xfId="1014" xr:uid="{FDC0C0BD-0E44-4D81-B0B2-759AA5A2CF3E}"/>
    <cellStyle name="Normal 10 2 4 2 2 4" xfId="2534" xr:uid="{C2AA4D99-0784-419A-9DA6-60A05559E38F}"/>
    <cellStyle name="Normal 10 2 4 2 3" xfId="1015" xr:uid="{FCCA81FF-8B4F-47E0-A9BA-34DC1F84A22D}"/>
    <cellStyle name="Normal 10 2 4 2 3 2" xfId="1016" xr:uid="{B2874F8A-901B-4AC6-8FF7-6F52A1809DCE}"/>
    <cellStyle name="Normal 10 2 4 2 4" xfId="1017" xr:uid="{696C9470-A304-4CD1-8DA5-99E73DB669AE}"/>
    <cellStyle name="Normal 10 2 4 2 5" xfId="2535" xr:uid="{4AA82304-6DA5-4BB9-84E8-609C7EDDE04A}"/>
    <cellStyle name="Normal 10 2 4 3" xfId="480" xr:uid="{7607CC1E-C964-4ACE-9554-00C116B8AF87}"/>
    <cellStyle name="Normal 10 2 4 3 2" xfId="1018" xr:uid="{7CB944E5-60F3-432B-8F1A-6FF7FDA3FE0C}"/>
    <cellStyle name="Normal 10 2 4 3 2 2" xfId="1019" xr:uid="{55F46F70-E7E4-4CE9-A686-7A378F471FF1}"/>
    <cellStyle name="Normal 10 2 4 3 3" xfId="1020" xr:uid="{2AC4880C-24B6-4C42-8D14-47359AB3DA8B}"/>
    <cellStyle name="Normal 10 2 4 3 4" xfId="2536" xr:uid="{B11B49EA-BB0D-49EF-8783-489F1D1704A8}"/>
    <cellStyle name="Normal 10 2 4 4" xfId="1021" xr:uid="{24BD2FF0-FDC0-43D2-A53A-C73C91C25CA8}"/>
    <cellStyle name="Normal 10 2 4 4 2" xfId="1022" xr:uid="{08D7CD68-954C-4AC3-95CA-8F000D10DB7A}"/>
    <cellStyle name="Normal 10 2 4 4 3" xfId="2537" xr:uid="{D59A2CC0-6C4E-445F-91B2-56BBB3AB9B4A}"/>
    <cellStyle name="Normal 10 2 4 4 4" xfId="2538" xr:uid="{9135797E-87A1-4C31-B181-515C90AA1FD0}"/>
    <cellStyle name="Normal 10 2 4 5" xfId="1023" xr:uid="{E2D142F7-8BEB-4E16-BF7A-00D2A6DDB535}"/>
    <cellStyle name="Normal 10 2 4 6" xfId="2539" xr:uid="{3A698C7C-4BB4-42DE-8463-046C98575B6E}"/>
    <cellStyle name="Normal 10 2 4 7" xfId="2540" xr:uid="{6615A328-0F55-4B3F-ADA1-1FCAE9DCAAA2}"/>
    <cellStyle name="Normal 10 2 5" xfId="245" xr:uid="{932A641E-9931-415A-B313-867D2CD32A8A}"/>
    <cellStyle name="Normal 10 2 5 2" xfId="481" xr:uid="{0B4B9EDB-062E-4F1F-9420-8A1D85959A76}"/>
    <cellStyle name="Normal 10 2 5 2 2" xfId="482" xr:uid="{63D46910-8597-4BE7-AC27-1AB377CD1F46}"/>
    <cellStyle name="Normal 10 2 5 2 2 2" xfId="1024" xr:uid="{3C631C9C-4BCB-440A-BB6F-3DB9CAFFE317}"/>
    <cellStyle name="Normal 10 2 5 2 2 2 2" xfId="1025" xr:uid="{F5FB85A9-3B29-44ED-83E2-44C8BDAFFD89}"/>
    <cellStyle name="Normal 10 2 5 2 2 3" xfId="1026" xr:uid="{E5A46B4E-FFAF-4EBE-A647-7DE4E1BDB4B1}"/>
    <cellStyle name="Normal 10 2 5 2 3" xfId="1027" xr:uid="{046A3135-00EB-45D0-8167-3073FF1A52C4}"/>
    <cellStyle name="Normal 10 2 5 2 3 2" xfId="1028" xr:uid="{15E058F6-381F-4176-9E4C-4E2ED853B262}"/>
    <cellStyle name="Normal 10 2 5 2 4" xfId="1029" xr:uid="{A3651341-34EB-4007-A7D1-5676CD479697}"/>
    <cellStyle name="Normal 10 2 5 3" xfId="483" xr:uid="{45730FD5-8310-40BD-89C5-5914D64B4A7D}"/>
    <cellStyle name="Normal 10 2 5 3 2" xfId="1030" xr:uid="{18D37F4A-AC56-4C48-B27F-F8797BBEECF7}"/>
    <cellStyle name="Normal 10 2 5 3 2 2" xfId="1031" xr:uid="{D3388607-8DBA-4793-98E2-4A2567B164DF}"/>
    <cellStyle name="Normal 10 2 5 3 3" xfId="1032" xr:uid="{594EE6BB-E70B-49D2-879E-8C4ED9A7BD8D}"/>
    <cellStyle name="Normal 10 2 5 3 4" xfId="2541" xr:uid="{41719B38-65DA-46D3-BB62-57863E13E4A4}"/>
    <cellStyle name="Normal 10 2 5 4" xfId="1033" xr:uid="{5F5C5016-3AE1-4F09-900D-8452D5108195}"/>
    <cellStyle name="Normal 10 2 5 4 2" xfId="1034" xr:uid="{61A0821A-414E-4A7A-BC73-AD9D00DFAC70}"/>
    <cellStyle name="Normal 10 2 5 5" xfId="1035" xr:uid="{718090E0-CE7D-49DD-8219-303B46D49879}"/>
    <cellStyle name="Normal 10 2 5 6" xfId="2542" xr:uid="{6C6491D0-4C14-4628-A24D-7D36B8FEF810}"/>
    <cellStyle name="Normal 10 2 6" xfId="246" xr:uid="{F6EC3E4A-6039-481F-B386-DDE053C9A30A}"/>
    <cellStyle name="Normal 10 2 6 2" xfId="484" xr:uid="{77A26D31-E640-4033-931D-42AC25D7EEA8}"/>
    <cellStyle name="Normal 10 2 6 2 2" xfId="1036" xr:uid="{38F0EA72-54C1-4668-A761-4FB7522D6F45}"/>
    <cellStyle name="Normal 10 2 6 2 2 2" xfId="1037" xr:uid="{23D815F3-7D9C-44BE-9CA3-089555D6129E}"/>
    <cellStyle name="Normal 10 2 6 2 3" xfId="1038" xr:uid="{BF0ACE6B-AB2C-4715-8909-62602129E301}"/>
    <cellStyle name="Normal 10 2 6 2 4" xfId="2543" xr:uid="{5F3537B7-C80B-4B58-A4B7-F6EC7593B878}"/>
    <cellStyle name="Normal 10 2 6 3" xfId="1039" xr:uid="{F89FC2F1-B911-4ED5-9A32-032E2A3C1F2B}"/>
    <cellStyle name="Normal 10 2 6 3 2" xfId="1040" xr:uid="{5DCE1674-51DF-4D58-BBEA-655AA154F850}"/>
    <cellStyle name="Normal 10 2 6 4" xfId="1041" xr:uid="{3372BCEF-9BBA-4ACE-A256-E10272460832}"/>
    <cellStyle name="Normal 10 2 6 5" xfId="2544" xr:uid="{1DB9ED7B-7869-4067-B48B-D637070B03AD}"/>
    <cellStyle name="Normal 10 2 7" xfId="485" xr:uid="{203DE4DB-7DB7-4990-BC83-857C6F6EE252}"/>
    <cellStyle name="Normal 10 2 7 2" xfId="1042" xr:uid="{22514D67-AB63-42B3-BBAB-3E4660C14256}"/>
    <cellStyle name="Normal 10 2 7 2 2" xfId="1043" xr:uid="{9497424D-0C4A-4837-9214-D9A96099CED0}"/>
    <cellStyle name="Normal 10 2 7 2 3" xfId="4332" xr:uid="{B74AF260-B834-4912-8263-BBC4C68CE197}"/>
    <cellStyle name="Normal 10 2 7 3" xfId="1044" xr:uid="{976C036F-9B10-4A3F-A399-C8B8F2A77E8D}"/>
    <cellStyle name="Normal 10 2 7 4" xfId="2545" xr:uid="{1652C0FE-2627-43F2-B35B-418B6027C2C4}"/>
    <cellStyle name="Normal 10 2 7 4 2" xfId="4563" xr:uid="{D04EF27E-DE81-4376-A38A-27E8EDC06E0E}"/>
    <cellStyle name="Normal 10 2 7 4 3" xfId="4678" xr:uid="{AA85F4C8-A694-4B02-AACA-00902A0CCFA7}"/>
    <cellStyle name="Normal 10 2 7 4 4" xfId="4601" xr:uid="{7D1CF172-9180-48F1-93FA-BA6B5BD66961}"/>
    <cellStyle name="Normal 10 2 8" xfId="1045" xr:uid="{713110F6-CBD3-4A7A-ADC8-FFFE15BF11F8}"/>
    <cellStyle name="Normal 10 2 8 2" xfId="1046" xr:uid="{679F37B4-7087-465E-8790-610CF5E54A34}"/>
    <cellStyle name="Normal 10 2 8 3" xfId="2546" xr:uid="{CD131929-E173-4C0F-8EDC-480DAC8D51B1}"/>
    <cellStyle name="Normal 10 2 8 4" xfId="2547" xr:uid="{CA5767E0-5705-452F-A5C7-815CE63F4486}"/>
    <cellStyle name="Normal 10 2 9" xfId="1047" xr:uid="{E7D52E04-9346-4700-A602-A57F6D56A289}"/>
    <cellStyle name="Normal 10 3" xfId="50" xr:uid="{A8A988D0-1D8E-4604-A466-E42EE1B9ED70}"/>
    <cellStyle name="Normal 10 3 10" xfId="2548" xr:uid="{BC70689B-242B-4B49-8D47-5AAE70CE3A81}"/>
    <cellStyle name="Normal 10 3 11" xfId="2549" xr:uid="{F28CD8A7-E4B2-4AD1-A1B1-DD27A14D2CF7}"/>
    <cellStyle name="Normal 10 3 2" xfId="51" xr:uid="{9A66DE3D-31BB-4197-9DA8-6920801DA015}"/>
    <cellStyle name="Normal 10 3 2 2" xfId="52" xr:uid="{46866EF1-23F9-4856-8C6E-A462A6A29745}"/>
    <cellStyle name="Normal 10 3 2 2 2" xfId="247" xr:uid="{FB80E33A-A1EB-49BF-8CE6-E56A180C1A60}"/>
    <cellStyle name="Normal 10 3 2 2 2 2" xfId="486" xr:uid="{1D6C9362-E625-4DDE-A1CB-A651F6B22A60}"/>
    <cellStyle name="Normal 10 3 2 2 2 2 2" xfId="1048" xr:uid="{7B7C8D7D-6F2E-4B34-91FA-D4D5794D1B86}"/>
    <cellStyle name="Normal 10 3 2 2 2 2 2 2" xfId="1049" xr:uid="{1C258A51-A064-47AF-B8B2-0481B461128D}"/>
    <cellStyle name="Normal 10 3 2 2 2 2 3" xfId="1050" xr:uid="{CABF14FE-4DA2-49A0-9393-EFE802C4DD0F}"/>
    <cellStyle name="Normal 10 3 2 2 2 2 4" xfId="2550" xr:uid="{82192BAB-849B-4F7A-93AB-B3FD26DD2208}"/>
    <cellStyle name="Normal 10 3 2 2 2 3" xfId="1051" xr:uid="{1CE4CF91-F540-49CF-9A5A-6E8CB6B70710}"/>
    <cellStyle name="Normal 10 3 2 2 2 3 2" xfId="1052" xr:uid="{F30AE277-51B7-477E-86BB-6DF4E3D52ACF}"/>
    <cellStyle name="Normal 10 3 2 2 2 3 3" xfId="2551" xr:uid="{F8219DD3-563A-46F7-9E57-631B7AFDC5AD}"/>
    <cellStyle name="Normal 10 3 2 2 2 3 4" xfId="2552" xr:uid="{DD951EEF-AB68-4A59-83F5-CB919B6421E6}"/>
    <cellStyle name="Normal 10 3 2 2 2 4" xfId="1053" xr:uid="{4F1819B7-EA46-474C-B1D9-5F84B15522CF}"/>
    <cellStyle name="Normal 10 3 2 2 2 5" xfId="2553" xr:uid="{8BCF6C74-2C97-4172-9291-41E6DDFE458E}"/>
    <cellStyle name="Normal 10 3 2 2 2 6" xfId="2554" xr:uid="{08F28AC2-241C-4920-A675-E7A533C042E2}"/>
    <cellStyle name="Normal 10 3 2 2 3" xfId="487" xr:uid="{6D776B97-3416-4014-B2A2-57C705F8ACA8}"/>
    <cellStyle name="Normal 10 3 2 2 3 2" xfId="1054" xr:uid="{D1CABB32-BA97-4D5D-9590-136B550F3BD2}"/>
    <cellStyle name="Normal 10 3 2 2 3 2 2" xfId="1055" xr:uid="{C08555D2-4B34-4A7C-8D2E-38BD47108863}"/>
    <cellStyle name="Normal 10 3 2 2 3 2 3" xfId="2555" xr:uid="{D8C4685F-BD80-4C56-BDC8-B9435465FB7F}"/>
    <cellStyle name="Normal 10 3 2 2 3 2 4" xfId="2556" xr:uid="{52162B72-E3B4-4D80-8767-4594AB8E4A0F}"/>
    <cellStyle name="Normal 10 3 2 2 3 3" xfId="1056" xr:uid="{A7D1A1A1-0426-4181-85F2-4CBCCEF3116F}"/>
    <cellStyle name="Normal 10 3 2 2 3 4" xfId="2557" xr:uid="{33CA8E86-CDCF-44FF-A234-80B5B89CEC34}"/>
    <cellStyle name="Normal 10 3 2 2 3 5" xfId="2558" xr:uid="{C3E3CB5A-AA7E-4DE0-9403-44195B57A47D}"/>
    <cellStyle name="Normal 10 3 2 2 4" xfId="1057" xr:uid="{7FD431DE-FD38-4A13-BCB1-DCD6A18CC8B6}"/>
    <cellStyle name="Normal 10 3 2 2 4 2" xfId="1058" xr:uid="{BFE5ECAA-12CD-4CEF-9FB0-71E1D78A2C67}"/>
    <cellStyle name="Normal 10 3 2 2 4 3" xfId="2559" xr:uid="{7A533B2E-E40B-4BC0-8F2E-2084F053FFBB}"/>
    <cellStyle name="Normal 10 3 2 2 4 4" xfId="2560" xr:uid="{82561CE7-1E62-45C5-8B9C-7183E09EB4B9}"/>
    <cellStyle name="Normal 10 3 2 2 5" xfId="1059" xr:uid="{9F68EB66-91F0-4BFA-AD19-EBBB56BA3A75}"/>
    <cellStyle name="Normal 10 3 2 2 5 2" xfId="2561" xr:uid="{88EFF267-03BB-4A19-9147-A7D584199B80}"/>
    <cellStyle name="Normal 10 3 2 2 5 3" xfId="2562" xr:uid="{1E6087DE-D58F-475A-84B2-29316A25FFD0}"/>
    <cellStyle name="Normal 10 3 2 2 5 4" xfId="2563" xr:uid="{9CAFCFA7-D67D-4386-92EF-81E0450696F6}"/>
    <cellStyle name="Normal 10 3 2 2 6" xfId="2564" xr:uid="{19E8F3BC-0F6D-414E-8A71-DAF9653614A1}"/>
    <cellStyle name="Normal 10 3 2 2 7" xfId="2565" xr:uid="{D20779EC-5729-4937-8A7C-8502661CA6F3}"/>
    <cellStyle name="Normal 10 3 2 2 8" xfId="2566" xr:uid="{1CE91BE3-BBCC-473A-9C44-91D36F2D8228}"/>
    <cellStyle name="Normal 10 3 2 3" xfId="248" xr:uid="{1364CD37-3169-4E94-B66F-8811E25B1C06}"/>
    <cellStyle name="Normal 10 3 2 3 2" xfId="488" xr:uid="{44A6249B-F69F-4ADB-92D1-9BC2628274F1}"/>
    <cellStyle name="Normal 10 3 2 3 2 2" xfId="489" xr:uid="{3F92E32A-8F12-4FFD-81B4-43DAE11DB103}"/>
    <cellStyle name="Normal 10 3 2 3 2 2 2" xfId="1060" xr:uid="{E0500663-E476-4D8E-9584-37CB7D6A8D56}"/>
    <cellStyle name="Normal 10 3 2 3 2 2 2 2" xfId="1061" xr:uid="{54D741D0-AD02-4F40-9E69-54AFFB19D368}"/>
    <cellStyle name="Normal 10 3 2 3 2 2 3" xfId="1062" xr:uid="{0BC27FD5-8760-4F31-A5BB-3F27506FFBE4}"/>
    <cellStyle name="Normal 10 3 2 3 2 3" xfId="1063" xr:uid="{012B8B0A-F53E-4110-AF12-F2432B11528D}"/>
    <cellStyle name="Normal 10 3 2 3 2 3 2" xfId="1064" xr:uid="{A01E6B18-EABE-48FD-AB5A-9967EC02DEC7}"/>
    <cellStyle name="Normal 10 3 2 3 2 4" xfId="1065" xr:uid="{3A881B06-E32D-4F06-9ECC-B5D6B3FB95F4}"/>
    <cellStyle name="Normal 10 3 2 3 3" xfId="490" xr:uid="{B549274C-EFB0-48DA-86E8-D95314B0270B}"/>
    <cellStyle name="Normal 10 3 2 3 3 2" xfId="1066" xr:uid="{0406ECAD-3320-4796-B2EE-82A71530C4AF}"/>
    <cellStyle name="Normal 10 3 2 3 3 2 2" xfId="1067" xr:uid="{E7C7C152-0104-4652-B632-5799E5598851}"/>
    <cellStyle name="Normal 10 3 2 3 3 3" xfId="1068" xr:uid="{7A334986-9A62-4E51-A82B-D5F0F337C353}"/>
    <cellStyle name="Normal 10 3 2 3 3 4" xfId="2567" xr:uid="{1E842B8E-D024-4BA2-BE96-BC81EA93BC30}"/>
    <cellStyle name="Normal 10 3 2 3 4" xfId="1069" xr:uid="{A8A6C6F5-CD2B-43EC-8544-4672034B98C4}"/>
    <cellStyle name="Normal 10 3 2 3 4 2" xfId="1070" xr:uid="{3A96E69C-A37A-42F3-A13E-A8D3AF83B138}"/>
    <cellStyle name="Normal 10 3 2 3 5" xfId="1071" xr:uid="{C71567AF-37FD-4C37-BA1F-0151E905AA04}"/>
    <cellStyle name="Normal 10 3 2 3 6" xfId="2568" xr:uid="{DBBE0569-C795-40E4-9236-F23E84FB682A}"/>
    <cellStyle name="Normal 10 3 2 4" xfId="249" xr:uid="{E11788BF-286A-4A0C-89EB-BEB1549F1815}"/>
    <cellStyle name="Normal 10 3 2 4 2" xfId="491" xr:uid="{2DFB8EA4-3BC7-42BF-97ED-A30134754A8F}"/>
    <cellStyle name="Normal 10 3 2 4 2 2" xfId="1072" xr:uid="{E285C884-FB22-47A3-8A2D-358E90BFA2B6}"/>
    <cellStyle name="Normal 10 3 2 4 2 2 2" xfId="1073" xr:uid="{F152EA3F-85F6-4CA6-A623-F5B985A2F0AD}"/>
    <cellStyle name="Normal 10 3 2 4 2 3" xfId="1074" xr:uid="{B5E062A2-9F51-405D-8095-4010DE42EC53}"/>
    <cellStyle name="Normal 10 3 2 4 2 4" xfId="2569" xr:uid="{F77E4E0D-F637-419D-AB0E-4285FFA9D46E}"/>
    <cellStyle name="Normal 10 3 2 4 3" xfId="1075" xr:uid="{76C88D73-B268-4CFD-9C6E-138ED03E2A64}"/>
    <cellStyle name="Normal 10 3 2 4 3 2" xfId="1076" xr:uid="{86D8CA5B-A8B7-483A-BDF1-DA3B19F0E2EE}"/>
    <cellStyle name="Normal 10 3 2 4 4" xfId="1077" xr:uid="{0146B23F-503F-4FB0-8984-1D815BB0DFC3}"/>
    <cellStyle name="Normal 10 3 2 4 5" xfId="2570" xr:uid="{DBD7051F-C116-4729-A95D-B75BC5D93A40}"/>
    <cellStyle name="Normal 10 3 2 5" xfId="251" xr:uid="{42E06319-4DE6-4651-9B79-6C09A9ABB921}"/>
    <cellStyle name="Normal 10 3 2 5 2" xfId="1078" xr:uid="{D2341CCC-97AD-4236-ADCD-5898CE5FC2BD}"/>
    <cellStyle name="Normal 10 3 2 5 2 2" xfId="1079" xr:uid="{8A62018A-2290-4E2A-BB50-A1B825D32546}"/>
    <cellStyle name="Normal 10 3 2 5 3" xfId="1080" xr:uid="{8A9BF3D9-3EF7-4514-BC79-5E61B8B5E376}"/>
    <cellStyle name="Normal 10 3 2 5 4" xfId="2571" xr:uid="{DD29C874-0F3B-422E-B319-6E9BDAAEBCB9}"/>
    <cellStyle name="Normal 10 3 2 6" xfId="1081" xr:uid="{91073EE3-4AB5-4D1B-97CD-1C5C05025F0B}"/>
    <cellStyle name="Normal 10 3 2 6 2" xfId="1082" xr:uid="{1BEC983A-8C40-4364-A2BB-0D8D6E5AAB67}"/>
    <cellStyle name="Normal 10 3 2 6 3" xfId="2572" xr:uid="{B5C8E897-43A8-4608-B7B0-2674082ADD29}"/>
    <cellStyle name="Normal 10 3 2 6 4" xfId="2573" xr:uid="{B7FB5500-DAA1-49D8-9CF9-C06000BB1E6B}"/>
    <cellStyle name="Normal 10 3 2 7" xfId="1083" xr:uid="{885B68AA-0349-47BB-AEB1-991AEBC4FE5F}"/>
    <cellStyle name="Normal 10 3 2 8" xfId="2574" xr:uid="{E1C8C6C6-EF92-4BB3-B571-A65D78D10896}"/>
    <cellStyle name="Normal 10 3 2 9" xfId="2575" xr:uid="{15905EA3-1A51-4480-BA54-07FEF38AD849}"/>
    <cellStyle name="Normal 10 3 3" xfId="53" xr:uid="{031156BE-E4C8-492C-BBA2-B6FC5F870926}"/>
    <cellStyle name="Normal 10 3 3 2" xfId="54" xr:uid="{A183B43E-A891-48B5-9476-E2689A59E4A2}"/>
    <cellStyle name="Normal 10 3 3 2 2" xfId="492" xr:uid="{09ECCDA5-37CA-4442-81C0-5140A0EB3C16}"/>
    <cellStyle name="Normal 10 3 3 2 2 2" xfId="1084" xr:uid="{BBD9EAA0-BAAE-4B7E-A0BF-A421D8492BD7}"/>
    <cellStyle name="Normal 10 3 3 2 2 2 2" xfId="1085" xr:uid="{F5D61A05-C38D-45B5-BCF1-E88C48D15B42}"/>
    <cellStyle name="Normal 10 3 3 2 2 2 2 2" xfId="4445" xr:uid="{8FEBAC6F-64EF-451E-B65E-9040EB0A1ED1}"/>
    <cellStyle name="Normal 10 3 3 2 2 2 3" xfId="4446" xr:uid="{11DF590A-1C64-4F18-9E7E-EDD46E1D1D07}"/>
    <cellStyle name="Normal 10 3 3 2 2 3" xfId="1086" xr:uid="{FB777E25-755D-4F14-B260-7A7DD0846B40}"/>
    <cellStyle name="Normal 10 3 3 2 2 3 2" xfId="4447" xr:uid="{38D2833B-559B-4BAE-977C-368DF5808AE9}"/>
    <cellStyle name="Normal 10 3 3 2 2 4" xfId="2576" xr:uid="{683FDA3E-DFC8-4E15-8B63-650E80A8715C}"/>
    <cellStyle name="Normal 10 3 3 2 3" xfId="1087" xr:uid="{00306DAB-1D75-4C1C-A6B5-CAC43A9D689A}"/>
    <cellStyle name="Normal 10 3 3 2 3 2" xfId="1088" xr:uid="{542E02AA-EF66-40DB-B546-DD97615A9731}"/>
    <cellStyle name="Normal 10 3 3 2 3 2 2" xfId="4448" xr:uid="{D348E773-59CA-4726-928F-6DBF09A65D53}"/>
    <cellStyle name="Normal 10 3 3 2 3 3" xfId="2577" xr:uid="{3834CBFD-C6FD-4C28-AB06-8D8AA5D1E8A8}"/>
    <cellStyle name="Normal 10 3 3 2 3 4" xfId="2578" xr:uid="{F4B964FF-5B60-4EB9-BA5A-0DEF0CB6EB97}"/>
    <cellStyle name="Normal 10 3 3 2 4" xfId="1089" xr:uid="{A1AEA9A8-3B81-4B7F-B5B0-070C12D87714}"/>
    <cellStyle name="Normal 10 3 3 2 4 2" xfId="4449" xr:uid="{F0348AA0-7791-4D78-A81C-259C534E9231}"/>
    <cellStyle name="Normal 10 3 3 2 5" xfId="2579" xr:uid="{F5DDDCCE-164C-4742-B1CA-AA01EA78554B}"/>
    <cellStyle name="Normal 10 3 3 2 6" xfId="2580" xr:uid="{949009F3-A2C1-4634-931D-B1222C94D253}"/>
    <cellStyle name="Normal 10 3 3 3" xfId="252" xr:uid="{3275AF84-896E-404B-811F-5BA587A733C1}"/>
    <cellStyle name="Normal 10 3 3 3 2" xfId="1090" xr:uid="{670516DC-D4A8-4BA6-A543-076D73172FA1}"/>
    <cellStyle name="Normal 10 3 3 3 2 2" xfId="1091" xr:uid="{618058CF-18CB-45DC-A0B7-18DB0F947E40}"/>
    <cellStyle name="Normal 10 3 3 3 2 2 2" xfId="4450" xr:uid="{B8D2B5A8-5377-4A04-90ED-5542F5E5F87A}"/>
    <cellStyle name="Normal 10 3 3 3 2 3" xfId="2581" xr:uid="{A38C3520-511A-49F7-96F3-B92856A79B94}"/>
    <cellStyle name="Normal 10 3 3 3 2 4" xfId="2582" xr:uid="{4ABC3DCC-F3ED-4224-9525-740DA52DA1F0}"/>
    <cellStyle name="Normal 10 3 3 3 3" xfId="1092" xr:uid="{4BB1E383-D305-4E57-96EA-5E01980A4EC1}"/>
    <cellStyle name="Normal 10 3 3 3 3 2" xfId="4451" xr:uid="{2C845622-E2CF-4BAD-83F1-AF5A18DDF8E1}"/>
    <cellStyle name="Normal 10 3 3 3 4" xfId="2583" xr:uid="{B57D3E0F-297E-4A3B-8541-9A8BCFC0F109}"/>
    <cellStyle name="Normal 10 3 3 3 5" xfId="2584" xr:uid="{B2F9A24D-2C6C-4A52-AFA0-3B386AEB9164}"/>
    <cellStyle name="Normal 10 3 3 4" xfId="1093" xr:uid="{05CA7442-4933-468A-A6D6-84592A7ABA9A}"/>
    <cellStyle name="Normal 10 3 3 4 2" xfId="1094" xr:uid="{6999B4A5-024C-4A7D-B639-C4A8B5593C82}"/>
    <cellStyle name="Normal 10 3 3 4 2 2" xfId="4452" xr:uid="{9AE43473-5A32-4834-8CEE-47C177E038D6}"/>
    <cellStyle name="Normal 10 3 3 4 3" xfId="2585" xr:uid="{629F11E2-CC55-43C6-97D9-9138E9DBCEE0}"/>
    <cellStyle name="Normal 10 3 3 4 4" xfId="2586" xr:uid="{76CB2323-2E2C-4648-9935-BFF574D525F0}"/>
    <cellStyle name="Normal 10 3 3 5" xfId="1095" xr:uid="{B3BB01E9-95C0-482E-BFBA-3D08EB4E1699}"/>
    <cellStyle name="Normal 10 3 3 5 2" xfId="2587" xr:uid="{3B2F2651-13D7-441D-85CD-DCC09FD7E39E}"/>
    <cellStyle name="Normal 10 3 3 5 3" xfId="2588" xr:uid="{ECEF9A53-A975-4736-AE8F-A782DCD20CA6}"/>
    <cellStyle name="Normal 10 3 3 5 4" xfId="2589" xr:uid="{F32A679E-14EF-456D-9201-57262AF49D8F}"/>
    <cellStyle name="Normal 10 3 3 6" xfId="2590" xr:uid="{82EF33C3-4B36-40DC-9DEA-A8F5E50A7AA8}"/>
    <cellStyle name="Normal 10 3 3 7" xfId="2591" xr:uid="{48A6FCD5-0047-4336-8290-D57319C13CEE}"/>
    <cellStyle name="Normal 10 3 3 8" xfId="2592" xr:uid="{DFABC8B3-856F-4BE4-8E46-EFC9C0107342}"/>
    <cellStyle name="Normal 10 3 4" xfId="55" xr:uid="{6DEFE81B-EEDB-4D96-824D-B4B5ECFDDDC1}"/>
    <cellStyle name="Normal 10 3 4 2" xfId="493" xr:uid="{5000FC62-4217-4D00-A99C-7ACFF837C6C9}"/>
    <cellStyle name="Normal 10 3 4 2 2" xfId="494" xr:uid="{54011DAB-1985-4839-9FCC-DE7A2568744C}"/>
    <cellStyle name="Normal 10 3 4 2 2 2" xfId="1096" xr:uid="{360EBE29-52A3-48EF-B9B0-24D03E5078A3}"/>
    <cellStyle name="Normal 10 3 4 2 2 2 2" xfId="1097" xr:uid="{E7E5B4EA-BAFA-46DD-BEF9-8852486E97EE}"/>
    <cellStyle name="Normal 10 3 4 2 2 3" xfId="1098" xr:uid="{7D73AD6A-89D5-4250-9D49-AC9294779B6E}"/>
    <cellStyle name="Normal 10 3 4 2 2 4" xfId="2593" xr:uid="{6D66BB03-3960-4234-AF55-E6216C03825B}"/>
    <cellStyle name="Normal 10 3 4 2 3" xfId="1099" xr:uid="{AEC874F4-A48C-482C-8F55-6FC86715F01E}"/>
    <cellStyle name="Normal 10 3 4 2 3 2" xfId="1100" xr:uid="{E09402C8-2B38-4135-83BF-A8D42B56F851}"/>
    <cellStyle name="Normal 10 3 4 2 4" xfId="1101" xr:uid="{63C3F450-8324-4ED2-B235-B82D59DD0E44}"/>
    <cellStyle name="Normal 10 3 4 2 5" xfId="2594" xr:uid="{ED472A81-8325-460B-9E40-8302CF336C57}"/>
    <cellStyle name="Normal 10 3 4 3" xfId="495" xr:uid="{D832B870-0E3B-48F1-BB9C-05348A71832B}"/>
    <cellStyle name="Normal 10 3 4 3 2" xfId="1102" xr:uid="{8AE393BE-3432-49B2-AF5E-DF26B05BB555}"/>
    <cellStyle name="Normal 10 3 4 3 2 2" xfId="1103" xr:uid="{07CCEEB8-6F2C-4436-99C2-A8E8E35F7810}"/>
    <cellStyle name="Normal 10 3 4 3 3" xfId="1104" xr:uid="{12920EA2-3755-453E-B450-888A6B6AAB02}"/>
    <cellStyle name="Normal 10 3 4 3 4" xfId="2595" xr:uid="{8A7DF07C-B848-4457-AA29-610420AA3D57}"/>
    <cellStyle name="Normal 10 3 4 4" xfId="1105" xr:uid="{4E6654EF-9E4C-4EAB-BD4D-35B5AA7CB1B6}"/>
    <cellStyle name="Normal 10 3 4 4 2" xfId="1106" xr:uid="{9870267A-2706-4BB3-89C0-2BA14DDB808E}"/>
    <cellStyle name="Normal 10 3 4 4 3" xfId="2596" xr:uid="{8F8DE214-BABE-4DA9-99AB-AB352EFB9709}"/>
    <cellStyle name="Normal 10 3 4 4 4" xfId="2597" xr:uid="{D69D77BE-ED34-4FAD-B8C3-48BB743FE1E0}"/>
    <cellStyle name="Normal 10 3 4 5" xfId="1107" xr:uid="{345FF7FC-BC0D-4F61-A748-530A3A7AF51B}"/>
    <cellStyle name="Normal 10 3 4 6" xfId="2598" xr:uid="{7FB39E95-AA1F-4067-B165-4BFE258DDDDD}"/>
    <cellStyle name="Normal 10 3 4 7" xfId="2599" xr:uid="{59C2E4ED-162D-44D1-9E45-61A7AB7A6CE4}"/>
    <cellStyle name="Normal 10 3 5" xfId="253" xr:uid="{66C62CCB-5726-418B-A433-CF637DEFE5DD}"/>
    <cellStyle name="Normal 10 3 5 2" xfId="496" xr:uid="{69D932FF-453A-41BA-90EC-D764CE7F4833}"/>
    <cellStyle name="Normal 10 3 5 2 2" xfId="1108" xr:uid="{CC58DB0E-AB62-44AB-8B2E-DB2FD31D1E3A}"/>
    <cellStyle name="Normal 10 3 5 2 2 2" xfId="1109" xr:uid="{487C8361-312B-4159-8134-B86747C7001D}"/>
    <cellStyle name="Normal 10 3 5 2 3" xfId="1110" xr:uid="{90EE79B2-80C1-4B09-9B66-F754C2FF12F7}"/>
    <cellStyle name="Normal 10 3 5 2 4" xfId="2600" xr:uid="{214E3B9C-3BBC-47A8-AF30-CEAA9D9C18DA}"/>
    <cellStyle name="Normal 10 3 5 3" xfId="1111" xr:uid="{83296382-7372-4EEC-B9E5-AB79AC8B1E3C}"/>
    <cellStyle name="Normal 10 3 5 3 2" xfId="1112" xr:uid="{EE0FAF78-C4C3-4FE3-A301-4F504E1120CE}"/>
    <cellStyle name="Normal 10 3 5 3 3" xfId="2601" xr:uid="{2C4268D5-7C7F-4EF9-85C7-F4996CB9548D}"/>
    <cellStyle name="Normal 10 3 5 3 4" xfId="2602" xr:uid="{4F7B77FD-8A7B-45CC-8BEA-96639AB9246B}"/>
    <cellStyle name="Normal 10 3 5 4" xfId="1113" xr:uid="{3D86541C-7F1C-47BE-9805-5231AD3415AB}"/>
    <cellStyle name="Normal 10 3 5 5" xfId="2603" xr:uid="{76AD0BBB-37C6-4751-B9AD-C125EE448301}"/>
    <cellStyle name="Normal 10 3 5 6" xfId="2604" xr:uid="{301259B8-6DD7-4868-9E37-875CA0BD8735}"/>
    <cellStyle name="Normal 10 3 6" xfId="254" xr:uid="{396518C2-3A51-4AC3-A4B5-C39E8A4E2CB9}"/>
    <cellStyle name="Normal 10 3 6 2" xfId="1114" xr:uid="{12C667CD-A89D-4136-805E-DE3F17E57EE2}"/>
    <cellStyle name="Normal 10 3 6 2 2" xfId="1115" xr:uid="{CDE3060B-8DC8-4BD4-85CE-3B0EBCA606E9}"/>
    <cellStyle name="Normal 10 3 6 2 3" xfId="2605" xr:uid="{E3D90334-0211-4763-A60F-FBBE378527E7}"/>
    <cellStyle name="Normal 10 3 6 2 4" xfId="2606" xr:uid="{E33282F2-BDFA-4389-AAE4-B0B02353D490}"/>
    <cellStyle name="Normal 10 3 6 3" xfId="1116" xr:uid="{CF5C0C05-E4AB-4CA3-82D2-9D31602FC840}"/>
    <cellStyle name="Normal 10 3 6 4" xfId="2607" xr:uid="{400A6C8B-6E95-463C-A276-2B033B11477A}"/>
    <cellStyle name="Normal 10 3 6 5" xfId="2608" xr:uid="{C80B42E5-DEED-4BA9-A674-B22319EFB3BA}"/>
    <cellStyle name="Normal 10 3 7" xfId="1117" xr:uid="{3672B451-0543-4832-B7C0-2D13419BA3B7}"/>
    <cellStyle name="Normal 10 3 7 2" xfId="1118" xr:uid="{E015D526-AB8B-4736-8580-76104A860949}"/>
    <cellStyle name="Normal 10 3 7 3" xfId="2609" xr:uid="{CE48C0B2-7539-432F-94AE-BBAD5A23AC83}"/>
    <cellStyle name="Normal 10 3 7 4" xfId="2610" xr:uid="{F267CAEC-08C0-4BDF-B31A-E248005C0405}"/>
    <cellStyle name="Normal 10 3 8" xfId="1119" xr:uid="{CD5BA08C-B50A-4ED2-8B70-7E91B2AD8A84}"/>
    <cellStyle name="Normal 10 3 8 2" xfId="2611" xr:uid="{5B8DAB17-BE36-4D68-B71B-E0A78F4607A6}"/>
    <cellStyle name="Normal 10 3 8 3" xfId="2612" xr:uid="{69C11237-6371-4E58-9EAD-0C1E52D9E8E6}"/>
    <cellStyle name="Normal 10 3 8 4" xfId="2613" xr:uid="{22A1EF0A-EAC2-4F75-B810-337FFFAF8432}"/>
    <cellStyle name="Normal 10 3 9" xfId="2614" xr:uid="{34ADD7C5-040B-48E8-928C-960CA39FB4A8}"/>
    <cellStyle name="Normal 10 4" xfId="56" xr:uid="{852BCB2F-5DD9-40C6-A390-A3B3740FE2B3}"/>
    <cellStyle name="Normal 10 4 10" xfId="2615" xr:uid="{7E652F01-4118-4AFA-9FE2-BB673327AC5B}"/>
    <cellStyle name="Normal 10 4 11" xfId="2616" xr:uid="{F5CD0B13-7AD2-41C1-843A-7C358EFBB745}"/>
    <cellStyle name="Normal 10 4 2" xfId="57" xr:uid="{15FD6B96-72DF-4FBA-B7F0-1B6368DAE5A1}"/>
    <cellStyle name="Normal 10 4 2 2" xfId="255" xr:uid="{E6234A9E-9A87-4CA6-8A4A-1A4966C1DBE5}"/>
    <cellStyle name="Normal 10 4 2 2 2" xfId="497" xr:uid="{191F5D04-A445-47A5-9F46-7450FF2FD9F8}"/>
    <cellStyle name="Normal 10 4 2 2 2 2" xfId="498" xr:uid="{8EDF6216-2132-4C40-A84D-BD0C4A17A494}"/>
    <cellStyle name="Normal 10 4 2 2 2 2 2" xfId="1120" xr:uid="{3E9168A1-F7AB-4CB2-835B-CE34FFABE9E8}"/>
    <cellStyle name="Normal 10 4 2 2 2 2 3" xfId="2617" xr:uid="{2B372D25-0A2E-4EC9-B29F-8E294F95CEEE}"/>
    <cellStyle name="Normal 10 4 2 2 2 2 4" xfId="2618" xr:uid="{0F798E96-F89A-46FA-8657-F404B81D3FD1}"/>
    <cellStyle name="Normal 10 4 2 2 2 3" xfId="1121" xr:uid="{4402C4AD-0D9C-4F57-9943-ADF5C1CE7460}"/>
    <cellStyle name="Normal 10 4 2 2 2 3 2" xfId="2619" xr:uid="{3946E496-3172-4D67-8DEF-63FDE129617F}"/>
    <cellStyle name="Normal 10 4 2 2 2 3 3" xfId="2620" xr:uid="{64A3EA00-E4EA-4019-9AF1-41B2AF6B4B0F}"/>
    <cellStyle name="Normal 10 4 2 2 2 3 4" xfId="2621" xr:uid="{545ED12A-50F9-483C-BA61-8ADF6EAE93A5}"/>
    <cellStyle name="Normal 10 4 2 2 2 4" xfId="2622" xr:uid="{C07B5831-5D4A-4E5C-AF29-11B264F215CF}"/>
    <cellStyle name="Normal 10 4 2 2 2 5" xfId="2623" xr:uid="{A13B3359-1F68-4D03-B495-B65B7A4553CB}"/>
    <cellStyle name="Normal 10 4 2 2 2 6" xfId="2624" xr:uid="{4C65645C-7BBA-4543-A52F-BF685FB70B4D}"/>
    <cellStyle name="Normal 10 4 2 2 3" xfId="499" xr:uid="{71BB6961-5AC7-4ADD-9BD4-D2C3F57B6D8A}"/>
    <cellStyle name="Normal 10 4 2 2 3 2" xfId="1122" xr:uid="{DC673341-320D-465E-AB6F-472AC41BC6B9}"/>
    <cellStyle name="Normal 10 4 2 2 3 2 2" xfId="2625" xr:uid="{4BC9F6B8-A6C8-40FE-B810-9AA80D60482C}"/>
    <cellStyle name="Normal 10 4 2 2 3 2 3" xfId="2626" xr:uid="{723E0DAC-A1D4-42F9-B425-2075DACF1DDB}"/>
    <cellStyle name="Normal 10 4 2 2 3 2 4" xfId="2627" xr:uid="{E6C1290B-7AAD-4C80-BE86-BD1F972C332F}"/>
    <cellStyle name="Normal 10 4 2 2 3 3" xfId="2628" xr:uid="{6EBE4D02-B6F1-44D5-B244-97FCBF7D4591}"/>
    <cellStyle name="Normal 10 4 2 2 3 4" xfId="2629" xr:uid="{7324B973-30FC-4681-8B4A-D4C9DAB5D9F7}"/>
    <cellStyle name="Normal 10 4 2 2 3 5" xfId="2630" xr:uid="{764EA576-5F90-4271-B831-8BF6F8E3128C}"/>
    <cellStyle name="Normal 10 4 2 2 4" xfId="1123" xr:uid="{94A4973E-1F2C-4168-B6F5-112496517F85}"/>
    <cellStyle name="Normal 10 4 2 2 4 2" xfId="2631" xr:uid="{FA7D82C9-E7E8-4667-848B-5703FE43E2FF}"/>
    <cellStyle name="Normal 10 4 2 2 4 3" xfId="2632" xr:uid="{868644BC-10AE-4D8E-B618-4CC7650764A9}"/>
    <cellStyle name="Normal 10 4 2 2 4 4" xfId="2633" xr:uid="{6D201D31-20D2-49CA-B0FF-18364C11D9A5}"/>
    <cellStyle name="Normal 10 4 2 2 5" xfId="2634" xr:uid="{76627548-4099-4916-A196-7C07325B50C1}"/>
    <cellStyle name="Normal 10 4 2 2 5 2" xfId="2635" xr:uid="{9E5F966F-FDF0-48DB-BF05-BD7913D43833}"/>
    <cellStyle name="Normal 10 4 2 2 5 3" xfId="2636" xr:uid="{6373D5E6-7B2D-4CA3-8605-9A47D2DEEC44}"/>
    <cellStyle name="Normal 10 4 2 2 5 4" xfId="2637" xr:uid="{C5694AC6-5235-415D-BCB0-669A79DBC636}"/>
    <cellStyle name="Normal 10 4 2 2 6" xfId="2638" xr:uid="{64585C93-CFCA-4EC4-923A-D3998DDC8679}"/>
    <cellStyle name="Normal 10 4 2 2 7" xfId="2639" xr:uid="{253AADA4-31C4-435D-BA16-F88651013B08}"/>
    <cellStyle name="Normal 10 4 2 2 8" xfId="2640" xr:uid="{FE0D32A5-C1DF-484E-AF1A-8E69E71365A9}"/>
    <cellStyle name="Normal 10 4 2 3" xfId="500" xr:uid="{FD0D69E8-FC94-44F2-A1EA-2070DAEAA728}"/>
    <cellStyle name="Normal 10 4 2 3 2" xfId="501" xr:uid="{1BDE2DBC-DDBB-4030-9AB7-F8F7342FC5B5}"/>
    <cellStyle name="Normal 10 4 2 3 2 2" xfId="502" xr:uid="{39B237E7-83FA-4E65-8CB6-FEAAB2C4C4EC}"/>
    <cellStyle name="Normal 10 4 2 3 2 3" xfId="2641" xr:uid="{57AD5DDC-11A7-40F6-B0DB-55AE19336B80}"/>
    <cellStyle name="Normal 10 4 2 3 2 4" xfId="2642" xr:uid="{72985B81-6582-4A25-9DF9-3C272E286524}"/>
    <cellStyle name="Normal 10 4 2 3 3" xfId="503" xr:uid="{61416EEC-91B4-4EBB-AF0A-F1E6327347B2}"/>
    <cellStyle name="Normal 10 4 2 3 3 2" xfId="2643" xr:uid="{2DE33321-F4B4-4A5B-A2AF-80639A6A2F51}"/>
    <cellStyle name="Normal 10 4 2 3 3 3" xfId="2644" xr:uid="{606D3CB6-6FDE-4DBA-A02B-C6BFD31951A3}"/>
    <cellStyle name="Normal 10 4 2 3 3 4" xfId="2645" xr:uid="{525FBAFF-5317-4AAD-AEEB-196532C53206}"/>
    <cellStyle name="Normal 10 4 2 3 4" xfId="2646" xr:uid="{DAFF7C6C-AFCB-469A-BEAA-F6EA984B65B8}"/>
    <cellStyle name="Normal 10 4 2 3 5" xfId="2647" xr:uid="{2F946694-7ADF-4C7E-91A3-227BE043D433}"/>
    <cellStyle name="Normal 10 4 2 3 6" xfId="2648" xr:uid="{01DAEFD8-39E5-48AF-B278-CADC8528A90F}"/>
    <cellStyle name="Normal 10 4 2 4" xfId="504" xr:uid="{B95FB8AB-8B87-4781-96F8-DF7E8301B323}"/>
    <cellStyle name="Normal 10 4 2 4 2" xfId="505" xr:uid="{772210CD-66C2-47A9-A444-DFBBCBB2FCE0}"/>
    <cellStyle name="Normal 10 4 2 4 2 2" xfId="2649" xr:uid="{60451C66-5C64-4D57-A0DF-DC23123C825F}"/>
    <cellStyle name="Normal 10 4 2 4 2 3" xfId="2650" xr:uid="{2A5EF2E9-9C11-4A4C-8694-FB0944801402}"/>
    <cellStyle name="Normal 10 4 2 4 2 4" xfId="2651" xr:uid="{95EE8C74-10BF-4814-93AA-E6AF1B6FE37C}"/>
    <cellStyle name="Normal 10 4 2 4 3" xfId="2652" xr:uid="{781C6722-618C-4D8F-B101-13B9BE3F78C0}"/>
    <cellStyle name="Normal 10 4 2 4 4" xfId="2653" xr:uid="{3CFE8B60-BF7C-4CE1-82F7-8254BC8CE9BE}"/>
    <cellStyle name="Normal 10 4 2 4 5" xfId="2654" xr:uid="{B0D8BEAF-5B9A-456D-A0B7-0641D4C50DF9}"/>
    <cellStyle name="Normal 10 4 2 5" xfId="506" xr:uid="{14BE4066-A0D6-44EB-B862-7D7EB03E46A8}"/>
    <cellStyle name="Normal 10 4 2 5 2" xfId="2655" xr:uid="{B245BA8E-A5EA-457F-A1EB-FFA7D80D0AD7}"/>
    <cellStyle name="Normal 10 4 2 5 3" xfId="2656" xr:uid="{57A35CEB-B58F-43A4-9B30-DF3E985452F5}"/>
    <cellStyle name="Normal 10 4 2 5 4" xfId="2657" xr:uid="{CECDACF4-BFDD-45CA-8AE2-D418A54B4357}"/>
    <cellStyle name="Normal 10 4 2 6" xfId="2658" xr:uid="{FE193F55-0D0D-43AC-9DF5-D33AA432658F}"/>
    <cellStyle name="Normal 10 4 2 6 2" xfId="2659" xr:uid="{D2451544-00AF-40C3-93AF-7B25CD478BC2}"/>
    <cellStyle name="Normal 10 4 2 6 3" xfId="2660" xr:uid="{6A5E0A65-4C53-42CE-93AB-6BD34E85D76E}"/>
    <cellStyle name="Normal 10 4 2 6 4" xfId="2661" xr:uid="{0E27A06C-A9FD-4E08-B1C6-55000341757E}"/>
    <cellStyle name="Normal 10 4 2 7" xfId="2662" xr:uid="{FBDC7AEF-F949-4929-8963-92D4E991061D}"/>
    <cellStyle name="Normal 10 4 2 8" xfId="2663" xr:uid="{52AAA9A9-57EC-4F82-83F1-ED219385731F}"/>
    <cellStyle name="Normal 10 4 2 9" xfId="2664" xr:uid="{2682B03A-E03D-4BF5-B686-91BF5F228E62}"/>
    <cellStyle name="Normal 10 4 3" xfId="256" xr:uid="{93CFCCDE-A22C-4136-8945-BDEC80FBE4F1}"/>
    <cellStyle name="Normal 10 4 3 2" xfId="507" xr:uid="{767BB9D1-578D-47E0-8C5C-D95C781EE771}"/>
    <cellStyle name="Normal 10 4 3 2 2" xfId="508" xr:uid="{3DFA1492-343C-406A-9955-6BC38043F54A}"/>
    <cellStyle name="Normal 10 4 3 2 2 2" xfId="1124" xr:uid="{AA181937-79C9-46EE-AB37-68FD6ABB1418}"/>
    <cellStyle name="Normal 10 4 3 2 2 2 2" xfId="1125" xr:uid="{2E09B9EE-1184-4BFF-843A-2964CC80BAB9}"/>
    <cellStyle name="Normal 10 4 3 2 2 3" xfId="1126" xr:uid="{581448A4-A68F-4877-AD8C-FC456A06B06B}"/>
    <cellStyle name="Normal 10 4 3 2 2 4" xfId="2665" xr:uid="{DEFE79C3-311C-4064-9681-137F0002A21C}"/>
    <cellStyle name="Normal 10 4 3 2 3" xfId="1127" xr:uid="{BF855243-BFDE-406B-923A-A1140085E165}"/>
    <cellStyle name="Normal 10 4 3 2 3 2" xfId="1128" xr:uid="{553C4C8F-C9E0-45D2-A723-CCB881B0DD5A}"/>
    <cellStyle name="Normal 10 4 3 2 3 3" xfId="2666" xr:uid="{32BE6026-B490-45BB-90D0-C157E80FBD7E}"/>
    <cellStyle name="Normal 10 4 3 2 3 4" xfId="2667" xr:uid="{5C03D241-5486-4F1E-85A7-331471D5140C}"/>
    <cellStyle name="Normal 10 4 3 2 4" xfId="1129" xr:uid="{3761F000-1C69-44CD-812C-115BC8E367FD}"/>
    <cellStyle name="Normal 10 4 3 2 5" xfId="2668" xr:uid="{01E247DF-D859-4B05-96BA-E175D968743B}"/>
    <cellStyle name="Normal 10 4 3 2 6" xfId="2669" xr:uid="{24C4CF21-11FE-48AB-A22D-45A53F3C36F7}"/>
    <cellStyle name="Normal 10 4 3 3" xfId="509" xr:uid="{D6BDA6C2-0077-4177-91F1-2E0A79176ACF}"/>
    <cellStyle name="Normal 10 4 3 3 2" xfId="1130" xr:uid="{C20363DD-7C1C-4206-A8D0-E0F5B231667F}"/>
    <cellStyle name="Normal 10 4 3 3 2 2" xfId="1131" xr:uid="{9AADCEB3-9AAD-457D-A911-ED189FA48204}"/>
    <cellStyle name="Normal 10 4 3 3 2 3" xfId="2670" xr:uid="{B1F6FB60-5F11-4845-A1F1-381B74E53EDB}"/>
    <cellStyle name="Normal 10 4 3 3 2 4" xfId="2671" xr:uid="{DDE09A82-8567-468E-ACA0-0CDF071D631E}"/>
    <cellStyle name="Normal 10 4 3 3 3" xfId="1132" xr:uid="{AC17C6F7-CCC1-4E40-AFBE-EC0160D70F3C}"/>
    <cellStyle name="Normal 10 4 3 3 4" xfId="2672" xr:uid="{774F110E-3455-43E8-BF84-C06D4A1F0871}"/>
    <cellStyle name="Normal 10 4 3 3 5" xfId="2673" xr:uid="{9FA0FAEC-9F96-4376-871F-C85BD9F3FB58}"/>
    <cellStyle name="Normal 10 4 3 4" xfId="1133" xr:uid="{14BB6C97-FE1A-4C28-8ED2-94BAC6C287CA}"/>
    <cellStyle name="Normal 10 4 3 4 2" xfId="1134" xr:uid="{FE3CAB2C-02AD-4A72-8F0C-F70DDE1D8068}"/>
    <cellStyle name="Normal 10 4 3 4 3" xfId="2674" xr:uid="{34F3A656-9D01-46A6-9F95-7B5969EBC379}"/>
    <cellStyle name="Normal 10 4 3 4 4" xfId="2675" xr:uid="{1444BF73-2162-47EA-B8B0-77288F8723A5}"/>
    <cellStyle name="Normal 10 4 3 5" xfId="1135" xr:uid="{E6B0252B-B94B-4DAB-B914-A3891469A628}"/>
    <cellStyle name="Normal 10 4 3 5 2" xfId="2676" xr:uid="{F7D0E30D-3ADC-4153-A0DF-592F8070D57A}"/>
    <cellStyle name="Normal 10 4 3 5 3" xfId="2677" xr:uid="{67C7036A-4071-4D6E-ACD9-31C3FB4FA5E5}"/>
    <cellStyle name="Normal 10 4 3 5 4" xfId="2678" xr:uid="{102F3321-04D0-4A13-B8BC-0E782B680A0C}"/>
    <cellStyle name="Normal 10 4 3 6" xfId="2679" xr:uid="{7D3BFC77-16FA-4084-BB02-4B953E117A6E}"/>
    <cellStyle name="Normal 10 4 3 7" xfId="2680" xr:uid="{C29EB689-9952-4F76-B92F-E1CFF0042785}"/>
    <cellStyle name="Normal 10 4 3 8" xfId="2681" xr:uid="{A142C3EB-F3D9-4305-9522-EDD26ED46112}"/>
    <cellStyle name="Normal 10 4 4" xfId="257" xr:uid="{0A1DE1DD-350A-48DC-8F80-A8E05CD8ED31}"/>
    <cellStyle name="Normal 10 4 4 2" xfId="510" xr:uid="{9F0F886F-BA11-4BEA-B243-4812049FC37A}"/>
    <cellStyle name="Normal 10 4 4 2 2" xfId="511" xr:uid="{D7714064-AF9D-4E54-AC66-E1AC84541611}"/>
    <cellStyle name="Normal 10 4 4 2 2 2" xfId="1136" xr:uid="{8F7773A8-E3C6-4A98-8570-BE2644A24839}"/>
    <cellStyle name="Normal 10 4 4 2 2 3" xfId="2682" xr:uid="{19F5E511-150E-4BE2-B2A0-F4EF97DB24C7}"/>
    <cellStyle name="Normal 10 4 4 2 2 4" xfId="2683" xr:uid="{E36C599D-4CF3-4199-B272-ABB4F35000AD}"/>
    <cellStyle name="Normal 10 4 4 2 3" xfId="1137" xr:uid="{701281C4-9863-410E-939C-280662BCEEBC}"/>
    <cellStyle name="Normal 10 4 4 2 4" xfId="2684" xr:uid="{0A19B651-BF1D-45C2-8D9F-CF86C5027A97}"/>
    <cellStyle name="Normal 10 4 4 2 5" xfId="2685" xr:uid="{DA632BE9-DE5D-4DA3-BB87-ADAA8697959F}"/>
    <cellStyle name="Normal 10 4 4 3" xfId="512" xr:uid="{F3F40FE7-C5C0-4F3D-A9DB-8FB869B30119}"/>
    <cellStyle name="Normal 10 4 4 3 2" xfId="1138" xr:uid="{AB6B1823-4900-48D8-A2B0-E018ACE7D457}"/>
    <cellStyle name="Normal 10 4 4 3 3" xfId="2686" xr:uid="{2967E0A8-2CB4-4C65-90D6-9C0588C64CE0}"/>
    <cellStyle name="Normal 10 4 4 3 4" xfId="2687" xr:uid="{AA73F7F6-A6A8-4AA3-89CE-F829AAE77A45}"/>
    <cellStyle name="Normal 10 4 4 4" xfId="1139" xr:uid="{E4D10919-EE98-45B6-8425-39FD35047254}"/>
    <cellStyle name="Normal 10 4 4 4 2" xfId="2688" xr:uid="{BAEDAF09-6EA9-4692-B2F9-F4BC34766B94}"/>
    <cellStyle name="Normal 10 4 4 4 3" xfId="2689" xr:uid="{AA4DCE2F-C445-4C31-8262-CC9BCFD04F31}"/>
    <cellStyle name="Normal 10 4 4 4 4" xfId="2690" xr:uid="{1727773D-64FE-4E37-8FB6-ACD3FE5A447A}"/>
    <cellStyle name="Normal 10 4 4 5" xfId="2691" xr:uid="{D422C53D-4688-4CE6-B745-6949F9E0D776}"/>
    <cellStyle name="Normal 10 4 4 6" xfId="2692" xr:uid="{206196C4-7628-4C5B-9D3E-DD23DE0F1E7A}"/>
    <cellStyle name="Normal 10 4 4 7" xfId="2693" xr:uid="{D1EDC293-29D7-4FBA-8183-2F252B04A499}"/>
    <cellStyle name="Normal 10 4 5" xfId="258" xr:uid="{ACF26F02-1B3D-4B11-81E5-FBBDE2A04D84}"/>
    <cellStyle name="Normal 10 4 5 2" xfId="513" xr:uid="{EB3A0736-B5BC-4E17-B71A-535C626168DB}"/>
    <cellStyle name="Normal 10 4 5 2 2" xfId="1140" xr:uid="{7D07F509-9AEF-41C8-87BA-7BACD9D989DE}"/>
    <cellStyle name="Normal 10 4 5 2 3" xfId="2694" xr:uid="{83B64C38-E89E-4AF3-A632-973868B4CB1C}"/>
    <cellStyle name="Normal 10 4 5 2 4" xfId="2695" xr:uid="{1641D499-CA2B-43FB-99E5-6A251953A34E}"/>
    <cellStyle name="Normal 10 4 5 3" xfId="1141" xr:uid="{F23E97C9-629B-4F67-A1AF-E6DF3E428EB2}"/>
    <cellStyle name="Normal 10 4 5 3 2" xfId="2696" xr:uid="{3B84DFC3-0465-4F85-BD07-4F02EB8F3534}"/>
    <cellStyle name="Normal 10 4 5 3 3" xfId="2697" xr:uid="{BAF1FD5D-89E0-41D9-A8AA-BF066B893EB2}"/>
    <cellStyle name="Normal 10 4 5 3 4" xfId="2698" xr:uid="{5FEA4A3D-9201-47FE-8306-460BDF1DC6FE}"/>
    <cellStyle name="Normal 10 4 5 4" xfId="2699" xr:uid="{A463CC52-69E2-4C8B-9071-EF4E81487C73}"/>
    <cellStyle name="Normal 10 4 5 5" xfId="2700" xr:uid="{EFFB5584-EBED-4B6D-A7F6-62C942D1F57D}"/>
    <cellStyle name="Normal 10 4 5 6" xfId="2701" xr:uid="{7DBD0811-F39F-4F64-9F84-995A467F8936}"/>
    <cellStyle name="Normal 10 4 6" xfId="514" xr:uid="{3A888618-006F-4A40-9D1A-B5AE2DE55801}"/>
    <cellStyle name="Normal 10 4 6 2" xfId="1142" xr:uid="{C8F94576-996F-437D-B41E-325EC076C868}"/>
    <cellStyle name="Normal 10 4 6 2 2" xfId="2702" xr:uid="{62B75964-2A32-458F-ACFE-5C80A16A753B}"/>
    <cellStyle name="Normal 10 4 6 2 3" xfId="2703" xr:uid="{356C1EE7-5D5A-48B4-BEC4-FABABEE6B4E0}"/>
    <cellStyle name="Normal 10 4 6 2 4" xfId="2704" xr:uid="{751E184C-A301-4564-9150-9DB8DA06CF6F}"/>
    <cellStyle name="Normal 10 4 6 3" xfId="2705" xr:uid="{0BA707F6-D9FC-46C2-AD0A-408967D3783E}"/>
    <cellStyle name="Normal 10 4 6 4" xfId="2706" xr:uid="{5E3556EC-670A-4C4E-88CC-C04494397D38}"/>
    <cellStyle name="Normal 10 4 6 5" xfId="2707" xr:uid="{16B1CAE1-C0D1-469B-8F67-94BBDD66A741}"/>
    <cellStyle name="Normal 10 4 7" xfId="1143" xr:uid="{E2FD7932-9D86-40CF-A551-D65A1E0EC85B}"/>
    <cellStyle name="Normal 10 4 7 2" xfId="2708" xr:uid="{DC92CC86-B509-46A9-9386-57AEFFCE7489}"/>
    <cellStyle name="Normal 10 4 7 3" xfId="2709" xr:uid="{BEF67FC9-1813-46C9-ABB7-87882E6EBDB4}"/>
    <cellStyle name="Normal 10 4 7 4" xfId="2710" xr:uid="{150F4995-34DB-447D-8EC8-20EE8266B24D}"/>
    <cellStyle name="Normal 10 4 8" xfId="2711" xr:uid="{E79FE264-3B10-4D07-BF74-9C2C1D6EE329}"/>
    <cellStyle name="Normal 10 4 8 2" xfId="2712" xr:uid="{50133FCB-2167-48FB-915E-30069778DF43}"/>
    <cellStyle name="Normal 10 4 8 3" xfId="2713" xr:uid="{24FB76A7-7438-493C-9B38-9D2BB980462E}"/>
    <cellStyle name="Normal 10 4 8 4" xfId="2714" xr:uid="{45AC4221-C489-4EBF-95C6-5CB21A4A5B69}"/>
    <cellStyle name="Normal 10 4 9" xfId="2715" xr:uid="{85C92313-1432-4CBB-8173-FC9931C4D82E}"/>
    <cellStyle name="Normal 10 5" xfId="58" xr:uid="{109771CC-A1E8-49A9-9B24-1DC53894F7A0}"/>
    <cellStyle name="Normal 10 5 2" xfId="59" xr:uid="{A8219AEF-1FBE-4CC3-BD29-2B33FFC2C58B}"/>
    <cellStyle name="Normal 10 5 2 2" xfId="259" xr:uid="{A2C3F458-4E07-4FCC-98AA-7D75662C5684}"/>
    <cellStyle name="Normal 10 5 2 2 2" xfId="515" xr:uid="{A751FB6C-7D10-4CED-8DAE-8D67F36CD649}"/>
    <cellStyle name="Normal 10 5 2 2 2 2" xfId="1144" xr:uid="{2FCC14A1-4538-4BA2-81E5-A4899E17F11E}"/>
    <cellStyle name="Normal 10 5 2 2 2 3" xfId="2716" xr:uid="{CA18900B-99BA-4999-8FA0-75E887385C16}"/>
    <cellStyle name="Normal 10 5 2 2 2 4" xfId="2717" xr:uid="{345DC4B7-2727-4E00-B937-05951B4A6BB9}"/>
    <cellStyle name="Normal 10 5 2 2 3" xfId="1145" xr:uid="{C3968465-DEF7-426D-979C-F110C1E3A2FE}"/>
    <cellStyle name="Normal 10 5 2 2 3 2" xfId="2718" xr:uid="{CBFEEA38-8A08-4261-B217-69ED0DE53F80}"/>
    <cellStyle name="Normal 10 5 2 2 3 3" xfId="2719" xr:uid="{CD77B4FF-9A70-4C1F-B079-3C46137F4F13}"/>
    <cellStyle name="Normal 10 5 2 2 3 4" xfId="2720" xr:uid="{E5E7121F-70C2-4018-A107-C5D17E4D9F50}"/>
    <cellStyle name="Normal 10 5 2 2 4" xfId="2721" xr:uid="{870A7017-89AA-4419-B905-DC304D1412A2}"/>
    <cellStyle name="Normal 10 5 2 2 5" xfId="2722" xr:uid="{01A211B5-EB1B-4AB2-A578-33C764AF60E1}"/>
    <cellStyle name="Normal 10 5 2 2 6" xfId="2723" xr:uid="{4B9515A9-35D8-4443-B48D-90F15CCB22E3}"/>
    <cellStyle name="Normal 10 5 2 3" xfId="516" xr:uid="{C2150F42-0254-423C-8465-00FD5E5C6E8F}"/>
    <cellStyle name="Normal 10 5 2 3 2" xfId="1146" xr:uid="{92DA6FE3-21CC-4426-A517-41BEC38AFDFC}"/>
    <cellStyle name="Normal 10 5 2 3 2 2" xfId="2724" xr:uid="{38A5B487-F75B-49BC-9C4C-786F8DF5C5A6}"/>
    <cellStyle name="Normal 10 5 2 3 2 3" xfId="2725" xr:uid="{1C4B4DEB-A931-4728-B407-D6CBD9880505}"/>
    <cellStyle name="Normal 10 5 2 3 2 4" xfId="2726" xr:uid="{A93141FE-2398-454A-B98D-A706A529B24D}"/>
    <cellStyle name="Normal 10 5 2 3 3" xfId="2727" xr:uid="{51F95260-FA71-4EB7-AC8C-BF5D58C5D65F}"/>
    <cellStyle name="Normal 10 5 2 3 4" xfId="2728" xr:uid="{61C1CCB5-3967-49CC-B71B-C2A4E841EDDA}"/>
    <cellStyle name="Normal 10 5 2 3 5" xfId="2729" xr:uid="{888FC70B-744F-4069-B2F6-04B5CEB8EE8A}"/>
    <cellStyle name="Normal 10 5 2 4" xfId="1147" xr:uid="{BA8B618E-C52C-4146-A545-7E5193D32E05}"/>
    <cellStyle name="Normal 10 5 2 4 2" xfId="2730" xr:uid="{378DD4E2-3933-41D4-8624-17DD7DD1F718}"/>
    <cellStyle name="Normal 10 5 2 4 3" xfId="2731" xr:uid="{9CBD13BE-4172-44A7-8496-A7D74D29D543}"/>
    <cellStyle name="Normal 10 5 2 4 4" xfId="2732" xr:uid="{FA9C20A0-B417-476B-A55F-505EA4CE431C}"/>
    <cellStyle name="Normal 10 5 2 5" xfId="2733" xr:uid="{8A8B9A81-AB37-4D1C-8921-DACEA21347DA}"/>
    <cellStyle name="Normal 10 5 2 5 2" xfId="2734" xr:uid="{23BB9CD6-2CCD-48B0-BD21-0918543FA324}"/>
    <cellStyle name="Normal 10 5 2 5 3" xfId="2735" xr:uid="{8E874A5D-9B8E-41A9-90E0-9ABA4FB93DC1}"/>
    <cellStyle name="Normal 10 5 2 5 4" xfId="2736" xr:uid="{6B3C7A24-409F-4CDE-81A4-CED051A6FBA1}"/>
    <cellStyle name="Normal 10 5 2 6" xfId="2737" xr:uid="{19A6A26F-1DAC-4A0E-ACF5-16CCDD8198ED}"/>
    <cellStyle name="Normal 10 5 2 7" xfId="2738" xr:uid="{7F881BE1-D01A-456A-906D-6031E8672137}"/>
    <cellStyle name="Normal 10 5 2 8" xfId="2739" xr:uid="{FAC2B876-5046-4C0A-B37D-5E408B33108A}"/>
    <cellStyle name="Normal 10 5 3" xfId="260" xr:uid="{80240411-ADBA-44CF-BB1C-F4362AFADF32}"/>
    <cellStyle name="Normal 10 5 3 2" xfId="517" xr:uid="{C232CCD6-CBCF-4C6A-AF5E-17B3112B1C7F}"/>
    <cellStyle name="Normal 10 5 3 2 2" xfId="518" xr:uid="{22005DEF-6213-4376-BEEA-B069F4371624}"/>
    <cellStyle name="Normal 10 5 3 2 3" xfId="2740" xr:uid="{D5DE26C6-03C4-4F06-861B-4BEBF045C48D}"/>
    <cellStyle name="Normal 10 5 3 2 4" xfId="2741" xr:uid="{8DF70C6B-43E4-4970-B47E-084CB6146419}"/>
    <cellStyle name="Normal 10 5 3 3" xfId="519" xr:uid="{A3A49EA9-FC20-4AF6-A954-D48695BCF0C4}"/>
    <cellStyle name="Normal 10 5 3 3 2" xfId="2742" xr:uid="{7E74920B-A1EA-4E14-BC21-1CEE54EE858E}"/>
    <cellStyle name="Normal 10 5 3 3 3" xfId="2743" xr:uid="{FA2583CE-FEE5-4C4F-9609-E182059CC018}"/>
    <cellStyle name="Normal 10 5 3 3 4" xfId="2744" xr:uid="{260D21BE-A9BA-4F70-AE90-328DAEC51EC6}"/>
    <cellStyle name="Normal 10 5 3 4" xfId="2745" xr:uid="{7241B032-D6A2-4431-97A8-38E6675D3732}"/>
    <cellStyle name="Normal 10 5 3 5" xfId="2746" xr:uid="{98D9785F-C9F9-4AA4-BC4D-E0A1364D4450}"/>
    <cellStyle name="Normal 10 5 3 6" xfId="2747" xr:uid="{EE6F8EA7-9319-4D61-B9D8-0A4EFC89F956}"/>
    <cellStyle name="Normal 10 5 4" xfId="261" xr:uid="{976970A2-028D-42FC-87DE-16E7DEAF3EFC}"/>
    <cellStyle name="Normal 10 5 4 2" xfId="520" xr:uid="{62A9CF5B-F7F7-4109-8534-232D62161C3C}"/>
    <cellStyle name="Normal 10 5 4 2 2" xfId="2748" xr:uid="{F03EC2B7-B479-41D5-880B-42F2A9BF3549}"/>
    <cellStyle name="Normal 10 5 4 2 3" xfId="2749" xr:uid="{19196611-695E-467B-8D09-A2BFDC04E1E0}"/>
    <cellStyle name="Normal 10 5 4 2 4" xfId="2750" xr:uid="{CEC157B4-1193-4F38-BA7A-F039BB27A87B}"/>
    <cellStyle name="Normal 10 5 4 3" xfId="2751" xr:uid="{34A57C51-D798-42C4-9CC3-E8A95A808E96}"/>
    <cellStyle name="Normal 10 5 4 4" xfId="2752" xr:uid="{5E738D2A-27B9-4488-BFD8-921C32202260}"/>
    <cellStyle name="Normal 10 5 4 5" xfId="2753" xr:uid="{686B1E08-5F8B-41FF-82EB-0841C741AE9F}"/>
    <cellStyle name="Normal 10 5 5" xfId="521" xr:uid="{9459BDC7-BDAA-43F1-BA2E-A98751005A1C}"/>
    <cellStyle name="Normal 10 5 5 2" xfId="2754" xr:uid="{0C731B98-710A-4A66-A01C-FB43266157BD}"/>
    <cellStyle name="Normal 10 5 5 3" xfId="2755" xr:uid="{F8D0FF3B-BC4C-401F-957D-54515C355C0F}"/>
    <cellStyle name="Normal 10 5 5 4" xfId="2756" xr:uid="{FE4665D3-F124-44E0-AE28-3B53AC1839BD}"/>
    <cellStyle name="Normal 10 5 6" xfId="2757" xr:uid="{6BEACE08-4707-4D56-858C-92EFCE38BA90}"/>
    <cellStyle name="Normal 10 5 6 2" xfId="2758" xr:uid="{5F362038-AE7B-41D6-9261-6B7149177C66}"/>
    <cellStyle name="Normal 10 5 6 3" xfId="2759" xr:uid="{96AE118E-3220-4CB8-96EC-958F169DD13F}"/>
    <cellStyle name="Normal 10 5 6 4" xfId="2760" xr:uid="{8A20906B-8282-40F8-9E9B-018D14F3C5C1}"/>
    <cellStyle name="Normal 10 5 7" xfId="2761" xr:uid="{A9372D9B-2CD6-4C96-8AD8-E56F9F97D238}"/>
    <cellStyle name="Normal 10 5 8" xfId="2762" xr:uid="{0A44117D-AA96-4795-8D85-D06B6362B253}"/>
    <cellStyle name="Normal 10 5 9" xfId="2763" xr:uid="{40458881-18DE-4A00-A450-3A7C695FA424}"/>
    <cellStyle name="Normal 10 6" xfId="60" xr:uid="{9CBAA1EE-4AA1-45D4-9DE5-95AFDD659A93}"/>
    <cellStyle name="Normal 10 6 2" xfId="262" xr:uid="{F5A4E6A5-D5A9-43CA-B8C7-DE33454D2BF2}"/>
    <cellStyle name="Normal 10 6 2 2" xfId="522" xr:uid="{32320771-3D92-4A5A-97DE-C611E59E0C23}"/>
    <cellStyle name="Normal 10 6 2 2 2" xfId="1148" xr:uid="{9B11665F-44B6-45B2-A92F-FABC2E58E5E0}"/>
    <cellStyle name="Normal 10 6 2 2 2 2" xfId="1149" xr:uid="{90B99D19-4F60-4F98-88BF-645B83115309}"/>
    <cellStyle name="Normal 10 6 2 2 3" xfId="1150" xr:uid="{A8E35C4B-B34C-4CA9-959B-A2154C4A2E73}"/>
    <cellStyle name="Normal 10 6 2 2 4" xfId="2764" xr:uid="{1C912FCC-D2B8-4575-BF74-48F8CCADFBFC}"/>
    <cellStyle name="Normal 10 6 2 3" xfId="1151" xr:uid="{E7EFEDB6-AD7C-4150-AD8B-CC139E8668FB}"/>
    <cellStyle name="Normal 10 6 2 3 2" xfId="1152" xr:uid="{B1EAE694-F503-48A9-A6FB-A4E75CBC1045}"/>
    <cellStyle name="Normal 10 6 2 3 3" xfId="2765" xr:uid="{28CADDCB-BE20-4C60-B37F-E0D4BDE68ADB}"/>
    <cellStyle name="Normal 10 6 2 3 4" xfId="2766" xr:uid="{E1AAE47D-06A7-45CB-89C6-7DBD0263C70F}"/>
    <cellStyle name="Normal 10 6 2 4" xfId="1153" xr:uid="{065C363C-F43E-472A-8868-9B13383D5698}"/>
    <cellStyle name="Normal 10 6 2 5" xfId="2767" xr:uid="{6A03BE5C-2415-49EB-8102-286172B8EDFA}"/>
    <cellStyle name="Normal 10 6 2 6" xfId="2768" xr:uid="{7FFDDAB8-42A5-4D96-ADB6-511E0B50178E}"/>
    <cellStyle name="Normal 10 6 3" xfId="523" xr:uid="{279D3ACF-C842-4237-99E0-0127095C9F82}"/>
    <cellStyle name="Normal 10 6 3 2" xfId="1154" xr:uid="{F0E87272-31F1-495F-9A6A-93EF6A7BAB85}"/>
    <cellStyle name="Normal 10 6 3 2 2" xfId="1155" xr:uid="{AA303169-E2EB-40A4-9DAD-2D79F41F12D6}"/>
    <cellStyle name="Normal 10 6 3 2 3" xfId="2769" xr:uid="{7E2B1CC8-6DCE-40AD-8D04-9E2F655EFCAF}"/>
    <cellStyle name="Normal 10 6 3 2 4" xfId="2770" xr:uid="{5B1B9EB3-59DD-495A-82A2-DB7D82F61043}"/>
    <cellStyle name="Normal 10 6 3 3" xfId="1156" xr:uid="{2EA23D5F-E773-4F36-96E1-5CBBAEA9F989}"/>
    <cellStyle name="Normal 10 6 3 4" xfId="2771" xr:uid="{11FDFEB6-D767-4825-88C4-270BF956C34F}"/>
    <cellStyle name="Normal 10 6 3 5" xfId="2772" xr:uid="{9E2D890F-61E5-449C-AA69-E130DD46BBB9}"/>
    <cellStyle name="Normal 10 6 4" xfId="1157" xr:uid="{DCA61113-FD4A-43C4-A43A-F33378E91AB2}"/>
    <cellStyle name="Normal 10 6 4 2" xfId="1158" xr:uid="{853595B3-7400-4009-9F4F-7AFDA5F94050}"/>
    <cellStyle name="Normal 10 6 4 3" xfId="2773" xr:uid="{61E447E7-9F46-4DE8-BEE1-02E95DCE8AEF}"/>
    <cellStyle name="Normal 10 6 4 4" xfId="2774" xr:uid="{84B234FF-6877-462A-A04D-848387C3D1EC}"/>
    <cellStyle name="Normal 10 6 5" xfId="1159" xr:uid="{5D7E31F5-4A5F-4314-9D0B-433E731D0CD3}"/>
    <cellStyle name="Normal 10 6 5 2" xfId="2775" xr:uid="{DC27DCEB-8DCD-429D-AD34-299C3B73272A}"/>
    <cellStyle name="Normal 10 6 5 3" xfId="2776" xr:uid="{B826A180-A814-47C3-8962-A432D427A417}"/>
    <cellStyle name="Normal 10 6 5 4" xfId="2777" xr:uid="{B64F832C-B6F6-4235-B37E-60208CAC254A}"/>
    <cellStyle name="Normal 10 6 6" xfId="2778" xr:uid="{75866DB3-375C-4ED8-9E2C-9E5DE606337A}"/>
    <cellStyle name="Normal 10 6 7" xfId="2779" xr:uid="{2D87409F-656E-4B3E-A693-5611EF9E47BE}"/>
    <cellStyle name="Normal 10 6 8" xfId="2780" xr:uid="{76D11745-4769-495E-82EC-324BB3F4D79B}"/>
    <cellStyle name="Normal 10 7" xfId="263" xr:uid="{0BFFC725-A5FD-494C-9815-6B66473B97DE}"/>
    <cellStyle name="Normal 10 7 2" xfId="524" xr:uid="{42D8816E-B8BE-42E2-8E62-4415A875DC86}"/>
    <cellStyle name="Normal 10 7 2 2" xfId="525" xr:uid="{E4C5B68F-C57C-4A8C-94C2-9B58C062F73D}"/>
    <cellStyle name="Normal 10 7 2 2 2" xfId="1160" xr:uid="{378C1F9A-A40E-4BE8-B097-DD9C8888C86A}"/>
    <cellStyle name="Normal 10 7 2 2 3" xfId="2781" xr:uid="{C261DFA6-BDE7-42D1-AD4F-EF29EA075288}"/>
    <cellStyle name="Normal 10 7 2 2 4" xfId="2782" xr:uid="{6E711492-C59C-497E-AED2-744EC5897482}"/>
    <cellStyle name="Normal 10 7 2 3" xfId="1161" xr:uid="{B415112D-8CF7-4C9F-9B8A-0101CF071EC7}"/>
    <cellStyle name="Normal 10 7 2 4" xfId="2783" xr:uid="{61387286-71AB-442B-A872-01E37D85451A}"/>
    <cellStyle name="Normal 10 7 2 5" xfId="2784" xr:uid="{3F054A0F-D6A0-4C8A-AA94-7E21C813A92E}"/>
    <cellStyle name="Normal 10 7 3" xfId="526" xr:uid="{9FEFBE0A-C3AA-4394-9A46-7F47F856E363}"/>
    <cellStyle name="Normal 10 7 3 2" xfId="1162" xr:uid="{A7ADBCBD-D2D1-43A0-8E9B-FD63B018216F}"/>
    <cellStyle name="Normal 10 7 3 3" xfId="2785" xr:uid="{F3C0A780-8078-4BF3-9783-287E4C558B45}"/>
    <cellStyle name="Normal 10 7 3 4" xfId="2786" xr:uid="{F73D46AB-2599-49A1-B61E-59F87F88A605}"/>
    <cellStyle name="Normal 10 7 4" xfId="1163" xr:uid="{A44A7B5A-E3D5-4898-9EC0-F777F632FF74}"/>
    <cellStyle name="Normal 10 7 4 2" xfId="2787" xr:uid="{46EB171A-A017-4FA1-88C5-2C03915241A0}"/>
    <cellStyle name="Normal 10 7 4 3" xfId="2788" xr:uid="{E870189A-BBED-42F4-B8E4-9F4B39A03E80}"/>
    <cellStyle name="Normal 10 7 4 4" xfId="2789" xr:uid="{BD99A395-C0C6-4445-AEFE-AF3A0F8F7A6C}"/>
    <cellStyle name="Normal 10 7 5" xfId="2790" xr:uid="{035FAC9B-34E7-4812-AC9C-BE41D0EF44D3}"/>
    <cellStyle name="Normal 10 7 6" xfId="2791" xr:uid="{B841C38F-80F2-4321-8622-8A6E4E751530}"/>
    <cellStyle name="Normal 10 7 7" xfId="2792" xr:uid="{1FE72FF6-1209-4F0E-BBE2-D4124584F9F5}"/>
    <cellStyle name="Normal 10 8" xfId="264" xr:uid="{40A16714-660C-4300-9D95-33FAAA9CC89B}"/>
    <cellStyle name="Normal 10 8 2" xfId="527" xr:uid="{7343D8FA-CB71-4121-BFF7-EB0E6EE0F132}"/>
    <cellStyle name="Normal 10 8 2 2" xfId="1164" xr:uid="{6269CF26-8BF8-4CC3-8AAC-9D020A1DC0BA}"/>
    <cellStyle name="Normal 10 8 2 3" xfId="2793" xr:uid="{BDB884C6-BC55-489E-89BD-CF4CABB3621F}"/>
    <cellStyle name="Normal 10 8 2 4" xfId="2794" xr:uid="{05A33448-5EE4-4E97-9CBA-12E18323C53D}"/>
    <cellStyle name="Normal 10 8 3" xfId="1165" xr:uid="{0E5590EF-682A-4E94-8672-6ECF5E337E3D}"/>
    <cellStyle name="Normal 10 8 3 2" xfId="2795" xr:uid="{69B4573D-131B-4EA4-93E0-35E536A6807C}"/>
    <cellStyle name="Normal 10 8 3 3" xfId="2796" xr:uid="{575FABF7-82F9-44E2-BEF4-408D6575E58C}"/>
    <cellStyle name="Normal 10 8 3 4" xfId="2797" xr:uid="{65F317BB-0E71-48E7-87EE-3F003C788155}"/>
    <cellStyle name="Normal 10 8 4" xfId="2798" xr:uid="{12E98F41-DD0E-48AF-BF1F-1441B7C9ACAB}"/>
    <cellStyle name="Normal 10 8 5" xfId="2799" xr:uid="{4F768096-B195-477D-A1E4-A7F08D604693}"/>
    <cellStyle name="Normal 10 8 6" xfId="2800" xr:uid="{AA701F5B-890C-45F4-822B-1DEA5CC653FD}"/>
    <cellStyle name="Normal 10 9" xfId="265" xr:uid="{F6514A0C-C3E2-4918-A2DF-570678829640}"/>
    <cellStyle name="Normal 10 9 2" xfId="1166" xr:uid="{A3A6DB47-E6B3-4429-9620-E9AAEE5A6B3D}"/>
    <cellStyle name="Normal 10 9 2 2" xfId="2801" xr:uid="{EFAB68C5-F1EE-4559-B5B3-653AF0E6C16E}"/>
    <cellStyle name="Normal 10 9 2 2 2" xfId="4330" xr:uid="{80C9C43E-7A33-4BB6-8AC2-C755DE4A8D6B}"/>
    <cellStyle name="Normal 10 9 2 2 3" xfId="4679" xr:uid="{A90C0F40-A640-4260-8857-9AD238965478}"/>
    <cellStyle name="Normal 10 9 2 3" xfId="2802" xr:uid="{684EAE08-DE2D-463E-A76B-1B82D62C74D4}"/>
    <cellStyle name="Normal 10 9 2 4" xfId="2803" xr:uid="{2EBDEF55-7BF9-4539-A22F-818E8F9035B2}"/>
    <cellStyle name="Normal 10 9 3" xfId="2804" xr:uid="{83241511-FD4C-4575-9A59-C9CA07FA2194}"/>
    <cellStyle name="Normal 10 9 4" xfId="2805" xr:uid="{FF9B1913-0477-46FF-98DF-E9620B11F229}"/>
    <cellStyle name="Normal 10 9 4 2" xfId="4562" xr:uid="{ECB96D17-1D7E-494F-AE69-F3D94B79C352}"/>
    <cellStyle name="Normal 10 9 4 3" xfId="4680" xr:uid="{A273AEE7-72F3-405E-9792-3CF1DBB445F2}"/>
    <cellStyle name="Normal 10 9 4 4" xfId="4600" xr:uid="{37F4CAB5-FB86-42C2-84CE-42831B8DB823}"/>
    <cellStyle name="Normal 10 9 5" xfId="2806" xr:uid="{BE06A73B-70C0-4CD1-9746-570791D78DED}"/>
    <cellStyle name="Normal 11" xfId="61" xr:uid="{B0365A5F-451D-44BD-9B0F-E21997C91155}"/>
    <cellStyle name="Normal 11 2" xfId="266" xr:uid="{57E7D6B6-B790-412C-AE50-DF697DAF4394}"/>
    <cellStyle name="Normal 11 2 2" xfId="4647" xr:uid="{F172F759-DDCD-4B8F-A0A6-1EE2E6460D16}"/>
    <cellStyle name="Normal 11 3" xfId="4335" xr:uid="{1DA9CF1A-F711-48CA-9179-264A795A6EBB}"/>
    <cellStyle name="Normal 11 3 2" xfId="4541" xr:uid="{654AE8BF-2E66-4B11-9788-DCD1C4F81AEC}"/>
    <cellStyle name="Normal 11 3 3" xfId="4724" xr:uid="{3594EDE7-DB9B-4DC1-A845-4CD4759934E0}"/>
    <cellStyle name="Normal 11 3 4" xfId="4701" xr:uid="{DD72A44E-C8FF-4E11-BEB6-85701D59DB07}"/>
    <cellStyle name="Normal 12" xfId="62" xr:uid="{820B7CBC-DC6E-4071-9840-443F2FFE0C5B}"/>
    <cellStyle name="Normal 12 2" xfId="267" xr:uid="{D74549E4-F33D-49BA-99C0-A07A3646B2F5}"/>
    <cellStyle name="Normal 12 2 2" xfId="4648" xr:uid="{8FFD5AEC-4E06-467D-8D98-D559AAC497C4}"/>
    <cellStyle name="Normal 12 3" xfId="4542" xr:uid="{370715E7-5769-45D8-A68C-C6C862BDD028}"/>
    <cellStyle name="Normal 13" xfId="63" xr:uid="{DE94FE54-7936-4550-8AE0-D7506EB841BC}"/>
    <cellStyle name="Normal 13 2" xfId="64" xr:uid="{692DA472-BD35-4D94-88E2-47DE56266B13}"/>
    <cellStyle name="Normal 13 2 2" xfId="268" xr:uid="{8BDDC299-040E-4A2F-AC3C-55FD877FB1A1}"/>
    <cellStyle name="Normal 13 2 2 2" xfId="4649" xr:uid="{BEA1A303-C74E-44FD-80F1-298BB9CD6694}"/>
    <cellStyle name="Normal 13 2 3" xfId="4337" xr:uid="{4F3E45A9-8399-4994-98BA-97DCBC386812}"/>
    <cellStyle name="Normal 13 2 3 2" xfId="4543" xr:uid="{6E06443E-A85E-4D4D-A2AA-3DF6099C4A14}"/>
    <cellStyle name="Normal 13 2 3 3" xfId="4725" xr:uid="{FDF5C8A4-9B73-4A13-97F4-563CBB5CB721}"/>
    <cellStyle name="Normal 13 2 3 4" xfId="4702" xr:uid="{27D4ADF0-515A-4CD1-A1E6-C740D5A917A4}"/>
    <cellStyle name="Normal 13 3" xfId="269" xr:uid="{6C9E5884-8F5D-4DC3-BE3C-B99BA93AE1B8}"/>
    <cellStyle name="Normal 13 3 2" xfId="4421" xr:uid="{52A9ED71-10B3-4629-AC9E-63F9F23A2A7F}"/>
    <cellStyle name="Normal 13 3 3" xfId="4338" xr:uid="{6DEC8174-C7E7-4E8E-91EE-143F92046C68}"/>
    <cellStyle name="Normal 13 3 4" xfId="4566" xr:uid="{3DF61E4B-383B-413E-ADBA-50E82B3E2385}"/>
    <cellStyle name="Normal 13 3 5" xfId="4726" xr:uid="{3FAE212E-13F0-4716-931A-3CD71BC23C73}"/>
    <cellStyle name="Normal 13 4" xfId="4339" xr:uid="{E4668FCA-F79E-4500-9DBF-1E3D4F5B62B4}"/>
    <cellStyle name="Normal 13 5" xfId="4336" xr:uid="{949EB58E-EC77-4F60-BEAF-4394F0850846}"/>
    <cellStyle name="Normal 14" xfId="65" xr:uid="{C425FB55-634E-4405-9464-42B94561C42D}"/>
    <cellStyle name="Normal 14 18" xfId="4341" xr:uid="{C9808F7A-76B7-4619-AA37-13DE8C93487C}"/>
    <cellStyle name="Normal 14 2" xfId="270" xr:uid="{F8D90DD1-3D65-4DAB-8AC2-41CB75F1FC53}"/>
    <cellStyle name="Normal 14 2 2" xfId="430" xr:uid="{CD1E605F-68B6-4412-9729-96CFB5ED30C8}"/>
    <cellStyle name="Normal 14 2 2 2" xfId="431" xr:uid="{47009597-2779-4100-A336-D0F5B35AD791}"/>
    <cellStyle name="Normal 14 2 3" xfId="432" xr:uid="{EB4097DA-484F-4047-A08E-3AF595161DAF}"/>
    <cellStyle name="Normal 14 3" xfId="433" xr:uid="{1530CBA4-D870-4252-93FE-2108149C972E}"/>
    <cellStyle name="Normal 14 3 2" xfId="4650" xr:uid="{8A7DB89F-5EB0-4439-99D3-C0DA5E541BBF}"/>
    <cellStyle name="Normal 14 4" xfId="4340" xr:uid="{76EE6948-DCD2-4AEE-B119-D223147A6D56}"/>
    <cellStyle name="Normal 14 4 2" xfId="4544" xr:uid="{B002316E-7457-4922-A650-71E58BABA0D7}"/>
    <cellStyle name="Normal 14 4 3" xfId="4727" xr:uid="{6AFA9CEB-1B2F-4F4B-B5C8-C83618DCD480}"/>
    <cellStyle name="Normal 14 4 4" xfId="4703" xr:uid="{FF209C38-1F1A-4EAF-8BE8-6B7EC7694A55}"/>
    <cellStyle name="Normal 15" xfId="66" xr:uid="{AB8D444C-AD89-4B31-B987-53945E867A69}"/>
    <cellStyle name="Normal 15 2" xfId="67" xr:uid="{53348306-7423-455A-8D01-95836C7822B6}"/>
    <cellStyle name="Normal 15 2 2" xfId="271" xr:uid="{E2D4A2FE-DEA3-4CCC-BEB6-9D937B6E070B}"/>
    <cellStyle name="Normal 15 2 2 2" xfId="4453" xr:uid="{B1A11DD2-B6F5-4C18-936B-9D868ACB202F}"/>
    <cellStyle name="Normal 15 2 3" xfId="4546" xr:uid="{6A499DAB-CFF9-4094-A26B-FDEF8A3DE49E}"/>
    <cellStyle name="Normal 15 3" xfId="272" xr:uid="{B64FAC9E-EC69-449F-BE1A-127ED8F0D9A7}"/>
    <cellStyle name="Normal 15 3 2" xfId="4422" xr:uid="{44A70C88-E7FD-4CF9-BC94-7100C6A023A2}"/>
    <cellStyle name="Normal 15 3 3" xfId="4343" xr:uid="{558E50A0-4916-4E06-A67E-019F5405008B}"/>
    <cellStyle name="Normal 15 3 4" xfId="4567" xr:uid="{E01936CE-943C-428F-B75D-D5420149F20F}"/>
    <cellStyle name="Normal 15 3 5" xfId="4729" xr:uid="{CDA0CE71-85C1-4C68-BD4B-78661CECD18F}"/>
    <cellStyle name="Normal 15 4" xfId="4342" xr:uid="{1CE6D85F-29FA-42B5-A11E-714BC7BB02EA}"/>
    <cellStyle name="Normal 15 4 2" xfId="4545" xr:uid="{69D1392F-635E-4E25-AB33-FBB1A758957B}"/>
    <cellStyle name="Normal 15 4 3" xfId="4728" xr:uid="{F4C934EB-8D97-43EB-8841-3EA4A5FD1700}"/>
    <cellStyle name="Normal 15 4 4" xfId="4704" xr:uid="{765E0D02-EB3C-4B8D-9B94-F23B69E67024}"/>
    <cellStyle name="Normal 16" xfId="68" xr:uid="{FE672D84-B3C7-4908-A5A4-E7DEA38E0654}"/>
    <cellStyle name="Normal 16 2" xfId="273" xr:uid="{F39E4CCC-60D9-443F-B27D-3160EB985DAB}"/>
    <cellStyle name="Normal 16 2 2" xfId="4423" xr:uid="{1E8E2945-6652-44B5-A187-2F3366132334}"/>
    <cellStyle name="Normal 16 2 3" xfId="4344" xr:uid="{E6E54C44-1EFE-47DD-86DC-EC91993A3CCD}"/>
    <cellStyle name="Normal 16 2 4" xfId="4568" xr:uid="{3CE969F5-418C-483C-A062-65DA70F15ED1}"/>
    <cellStyle name="Normal 16 2 5" xfId="4730" xr:uid="{EF8150DC-66D2-4C6E-A865-DDC771F53FA7}"/>
    <cellStyle name="Normal 16 3" xfId="274" xr:uid="{BC49D6C2-A456-427D-A104-7B3581CF3F92}"/>
    <cellStyle name="Normal 17" xfId="69" xr:uid="{0CFB9C47-15E2-4232-BF2D-1B6D1FE80C5C}"/>
    <cellStyle name="Normal 17 2" xfId="275" xr:uid="{ED6171D1-6AF8-48C1-8BCF-0E00956FA73C}"/>
    <cellStyle name="Normal 17 2 2" xfId="4424" xr:uid="{91191BC5-BBFE-4AC7-A211-EFE6B85A85E0}"/>
    <cellStyle name="Normal 17 2 3" xfId="4346" xr:uid="{5B1A7006-95FE-45F8-AB62-38713856FBE2}"/>
    <cellStyle name="Normal 17 2 4" xfId="4569" xr:uid="{E2F917E1-E0BA-4373-9524-5A56A67E6D21}"/>
    <cellStyle name="Normal 17 2 5" xfId="4731" xr:uid="{8FF55B45-2D25-4CAE-88DF-97120E8FF139}"/>
    <cellStyle name="Normal 17 3" xfId="4347" xr:uid="{ADF3820C-5C26-42D7-86CE-FF3FD4B4114E}"/>
    <cellStyle name="Normal 17 4" xfId="4345" xr:uid="{04273B62-B004-46A9-98DC-7FDCE9594104}"/>
    <cellStyle name="Normal 18" xfId="70" xr:uid="{D9A03A05-BEF0-4047-B7AC-5D082077D6B7}"/>
    <cellStyle name="Normal 18 2" xfId="276" xr:uid="{AA0BE764-B7C1-45CF-A5F8-AE3CD414E4CD}"/>
    <cellStyle name="Normal 18 2 2" xfId="4454" xr:uid="{BCE91CCC-766C-423F-A3E4-42EB4DAD6AA0}"/>
    <cellStyle name="Normal 18 3" xfId="4348" xr:uid="{36D105FA-7E0D-4525-8647-6F25FD5B51E0}"/>
    <cellStyle name="Normal 18 3 2" xfId="4547" xr:uid="{E00817D3-91F6-4CEB-BCD7-BF43DA82253B}"/>
    <cellStyle name="Normal 18 3 3" xfId="4732" xr:uid="{09C39DF0-B44C-409A-8EBA-1396A23779F7}"/>
    <cellStyle name="Normal 18 3 4" xfId="4705" xr:uid="{8B3B4DA0-B563-4881-84D6-0345DC2257C8}"/>
    <cellStyle name="Normal 19" xfId="71" xr:uid="{4D623F02-FC0C-4819-A62C-A3B8380AD3FA}"/>
    <cellStyle name="Normal 19 2" xfId="72" xr:uid="{7A2B596B-7AE9-4F24-923E-D955A43A69E8}"/>
    <cellStyle name="Normal 19 2 2" xfId="277" xr:uid="{6C422D04-32A0-4FC5-AEFC-A6C075F77F1E}"/>
    <cellStyle name="Normal 19 2 2 2" xfId="4651" xr:uid="{22FD5A3A-C928-4991-B484-BD08982F9958}"/>
    <cellStyle name="Normal 19 2 3" xfId="4549" xr:uid="{36EF5F11-EB54-4DFB-A3E5-59C50CA12BDE}"/>
    <cellStyle name="Normal 19 3" xfId="278" xr:uid="{A1016374-B466-4EBC-B2A2-AF8BCC29701F}"/>
    <cellStyle name="Normal 19 3 2" xfId="4652" xr:uid="{19103610-C795-4A3B-B1B6-2B49B99677C5}"/>
    <cellStyle name="Normal 19 4" xfId="4548" xr:uid="{BBA9CF5C-85C2-409C-80CD-84C52193A9B8}"/>
    <cellStyle name="Normal 2" xfId="3" xr:uid="{0035700C-F3A5-4A6F-B63A-5CE25669DEE2}"/>
    <cellStyle name="Normal 2 2" xfId="73" xr:uid="{F178AF29-34DF-4AC8-9C9C-FF4680DEAEDB}"/>
    <cellStyle name="Normal 2 2 2" xfId="74" xr:uid="{C1237C3D-A522-4F74-BCBA-9D9C90219ED7}"/>
    <cellStyle name="Normal 2 2 2 2" xfId="279" xr:uid="{17F622B3-C702-4384-A303-35C09918B207}"/>
    <cellStyle name="Normal 2 2 2 2 2" xfId="4655" xr:uid="{D7AADF99-EE51-4622-A731-6B8D0302D62B}"/>
    <cellStyle name="Normal 2 2 2 3" xfId="4551" xr:uid="{C026E99E-F98A-421A-A524-592D9DBC6805}"/>
    <cellStyle name="Normal 2 2 3" xfId="280" xr:uid="{87B53D5C-04B3-4394-BE3B-95F31210EAD0}"/>
    <cellStyle name="Normal 2 2 3 2" xfId="4455" xr:uid="{795BBEB3-45B1-476D-B031-A72205A2A18B}"/>
    <cellStyle name="Normal 2 2 3 2 2" xfId="4585" xr:uid="{3554BC05-996A-47BC-A9E3-55AD914DAF3F}"/>
    <cellStyle name="Normal 2 2 3 2 2 2" xfId="4656" xr:uid="{BA0BA2BE-F9FB-4821-9FFF-81E2B85D948A}"/>
    <cellStyle name="Normal 2 2 3 2 2 3" xfId="5348" xr:uid="{77A80D0B-0DFF-4661-9067-DDA6044BB658}"/>
    <cellStyle name="Normal 2 2 3 2 3" xfId="4750" xr:uid="{0D09D350-3B34-41C7-A867-E63E56C8B630}"/>
    <cellStyle name="Normal 2 2 3 2 4" xfId="5305" xr:uid="{5B82F2D5-07E3-4C43-B27D-049600956482}"/>
    <cellStyle name="Normal 2 2 3 3" xfId="4435" xr:uid="{61FC33FE-E662-43F8-ACB9-B73BE8BD81CB}"/>
    <cellStyle name="Normal 2 2 3 4" xfId="4706" xr:uid="{D5320F14-DB51-43CC-BFDD-0426B40D2C85}"/>
    <cellStyle name="Normal 2 2 3 5" xfId="4695" xr:uid="{D9811283-9B46-4CB2-A697-5E7892C51ADC}"/>
    <cellStyle name="Normal 2 2 4" xfId="4349" xr:uid="{BCDC1A38-1A6F-41BD-BC03-F961BFE847AF}"/>
    <cellStyle name="Normal 2 2 4 2" xfId="4550" xr:uid="{D800EBAB-1956-4BBA-80AA-2DB434F22B32}"/>
    <cellStyle name="Normal 2 2 4 3" xfId="4733" xr:uid="{61E6E3BB-71F1-4D4C-B4E8-DD1144D276FD}"/>
    <cellStyle name="Normal 2 2 4 4" xfId="4707" xr:uid="{60A673FF-39DD-4F2A-864E-F7A445F63D2A}"/>
    <cellStyle name="Normal 2 2 5" xfId="4654" xr:uid="{4CB87841-EDE4-4DE3-9278-251E02939790}"/>
    <cellStyle name="Normal 2 2 6" xfId="4753" xr:uid="{3CD1D6DE-5D0D-41BC-8949-C26A6DE5F166}"/>
    <cellStyle name="Normal 2 3" xfId="75" xr:uid="{39EAA700-ED0A-4254-901E-832D8458ECE7}"/>
    <cellStyle name="Normal 2 3 2" xfId="76" xr:uid="{5A75C234-40A1-4567-A47B-9A4426159186}"/>
    <cellStyle name="Normal 2 3 2 2" xfId="281" xr:uid="{6AD0B308-4C29-4649-958A-49F6C12E9B99}"/>
    <cellStyle name="Normal 2 3 2 2 2" xfId="4657" xr:uid="{5013626D-1C6B-4446-B822-4E9881774414}"/>
    <cellStyle name="Normal 2 3 2 3" xfId="4351" xr:uid="{A071487F-2737-499A-8AA9-EFE01EE31712}"/>
    <cellStyle name="Normal 2 3 2 3 2" xfId="4553" xr:uid="{5EB6300F-373C-4631-B4B4-FECD843C71A4}"/>
    <cellStyle name="Normal 2 3 2 3 3" xfId="4735" xr:uid="{0341D65E-89E1-4A44-A2D7-BC08AE857A0D}"/>
    <cellStyle name="Normal 2 3 2 3 4" xfId="4708" xr:uid="{5A14A39E-16B9-40AE-A7AF-8F71E23E9233}"/>
    <cellStyle name="Normal 2 3 3" xfId="77" xr:uid="{EED580C1-92AE-4EFE-B1FB-718F9FF44C45}"/>
    <cellStyle name="Normal 2 3 4" xfId="78" xr:uid="{8B6FC2C1-235B-45BB-93D3-B4958A55BB55}"/>
    <cellStyle name="Normal 2 3 5" xfId="185" xr:uid="{DA372B0D-F2EB-4154-B36B-07A149B6B61C}"/>
    <cellStyle name="Normal 2 3 5 2" xfId="4658" xr:uid="{0A9CB226-23BE-472F-A297-061648A994DE}"/>
    <cellStyle name="Normal 2 3 6" xfId="4350" xr:uid="{F719F6B0-1E1F-4810-82FF-02A7D343F815}"/>
    <cellStyle name="Normal 2 3 6 2" xfId="4552" xr:uid="{39A2D3EE-EBFD-4F0B-905F-A0FB6CCD3D29}"/>
    <cellStyle name="Normal 2 3 6 3" xfId="4734" xr:uid="{9D92B664-EC56-4770-BAD2-F775411FE8F9}"/>
    <cellStyle name="Normal 2 3 6 4" xfId="4709" xr:uid="{D3603ACC-9B04-40D1-836F-FB0930A72D6A}"/>
    <cellStyle name="Normal 2 3 7" xfId="5318" xr:uid="{E7022D44-98F5-47C6-A51C-7DBBD185D04B}"/>
    <cellStyle name="Normal 2 4" xfId="79" xr:uid="{833E056F-C236-418F-8016-A3E4DEFADE2D}"/>
    <cellStyle name="Normal 2 4 2" xfId="80" xr:uid="{87509AE7-EA53-424B-8FCF-B0810DC557D7}"/>
    <cellStyle name="Normal 2 4 3" xfId="282" xr:uid="{D5B65667-5FCD-45AF-8140-42736B559E94}"/>
    <cellStyle name="Normal 2 4 3 2" xfId="4659" xr:uid="{C0ED3013-A48F-493F-A3E7-50D14B905497}"/>
    <cellStyle name="Normal 2 4 3 3" xfId="4673" xr:uid="{5DB439E8-FE82-47BA-B0D6-6949CE262D85}"/>
    <cellStyle name="Normal 2 4 4" xfId="4554" xr:uid="{6806EB82-AF93-4B65-A6B6-307D872D525F}"/>
    <cellStyle name="Normal 2 4 5" xfId="4754" xr:uid="{C3A8D1DC-FC3A-4D55-A0B5-DA1B49C2D584}"/>
    <cellStyle name="Normal 2 4 6" xfId="4752" xr:uid="{727F8951-7459-41B2-8D00-03289E3BCAAF}"/>
    <cellStyle name="Normal 2 5" xfId="184" xr:uid="{09F8E118-14B6-4696-A656-8ECAD8529E9C}"/>
    <cellStyle name="Normal 2 5 2" xfId="284" xr:uid="{97B819E4-AF9F-4320-843D-BC784CBDDC2E}"/>
    <cellStyle name="Normal 2 5 2 2" xfId="2505" xr:uid="{B0C40134-8679-4AFC-8393-218C38562007}"/>
    <cellStyle name="Normal 2 5 3" xfId="283" xr:uid="{08A16C18-7C84-421A-9E2B-5681005869BA}"/>
    <cellStyle name="Normal 2 5 3 2" xfId="4586" xr:uid="{CF3A3101-BD42-4BA5-87C4-76A0491E22BF}"/>
    <cellStyle name="Normal 2 5 3 3" xfId="4746" xr:uid="{4F47DB0B-7841-47FC-8D6F-A7FC347ECA43}"/>
    <cellStyle name="Normal 2 5 3 4" xfId="5302" xr:uid="{61D7925D-EF39-4A32-88BF-179D064360F6}"/>
    <cellStyle name="Normal 2 5 3 4 2" xfId="5342" xr:uid="{1A2E490A-8522-4AFC-9A49-F0203D0E118B}"/>
    <cellStyle name="Normal 2 5 4" xfId="4660" xr:uid="{19AEDBF9-C1D7-41B1-A18D-2BCD369ABDFA}"/>
    <cellStyle name="Normal 2 5 5" xfId="4615" xr:uid="{A9C60C08-82D3-480A-89AD-E47963AFBB2F}"/>
    <cellStyle name="Normal 2 5 6" xfId="4614" xr:uid="{577B3364-47D3-4CE2-869A-5D9471B76952}"/>
    <cellStyle name="Normal 2 5 7" xfId="4749" xr:uid="{D566B793-7A3E-4B6C-9B6F-D9EAC69CA62C}"/>
    <cellStyle name="Normal 2 5 8" xfId="4719" xr:uid="{4CB089BC-D704-47A9-81EC-F6076007EE64}"/>
    <cellStyle name="Normal 2 6" xfId="285" xr:uid="{34DE7351-3AFB-4B51-8CED-091EE59D475E}"/>
    <cellStyle name="Normal 2 6 2" xfId="286" xr:uid="{07927D54-BC8F-4F78-841E-05605D93E470}"/>
    <cellStyle name="Normal 2 6 3" xfId="452" xr:uid="{80FBB0D8-83B1-4303-8AAA-B38483369599}"/>
    <cellStyle name="Normal 2 6 3 2" xfId="5335" xr:uid="{5B8C6E3A-3C78-48E4-BDE6-2C5991D49491}"/>
    <cellStyle name="Normal 2 6 4" xfId="4661" xr:uid="{5D8C8CFB-B300-4AB7-9050-7B89130C9FDC}"/>
    <cellStyle name="Normal 2 6 5" xfId="4612" xr:uid="{BB40B0CA-F7E0-4DEB-ACB1-20FF7E3F145B}"/>
    <cellStyle name="Normal 2 6 5 2" xfId="4710" xr:uid="{2E765EE1-FFD7-4022-80A7-6029D13A9C7C}"/>
    <cellStyle name="Normal 2 6 6" xfId="4598" xr:uid="{7C62B34D-A13C-433D-9312-83FB2090F821}"/>
    <cellStyle name="Normal 2 6 7" xfId="5322" xr:uid="{5E379AD9-8749-42BF-B898-920F2294513E}"/>
    <cellStyle name="Normal 2 6 8" xfId="5331" xr:uid="{1F163034-B2F2-46A5-B2AB-1D0B177E5E82}"/>
    <cellStyle name="Normal 2 7" xfId="287" xr:uid="{1D227419-DB2D-41A7-A707-A018D6650E0A}"/>
    <cellStyle name="Normal 2 7 2" xfId="4456" xr:uid="{C5589C9F-EC5A-4A1A-8086-BECE44BA5B9D}"/>
    <cellStyle name="Normal 2 7 3" xfId="4662" xr:uid="{98A6796F-2291-4641-930E-8B69207F0D48}"/>
    <cellStyle name="Normal 2 7 4" xfId="5303" xr:uid="{99995E22-EB09-4631-BB77-DC112F7918E7}"/>
    <cellStyle name="Normal 2 8" xfId="4508" xr:uid="{479180A8-55E8-45EF-85D4-F2D087061E32}"/>
    <cellStyle name="Normal 2 9" xfId="4653" xr:uid="{4396218D-BA06-469D-A63F-E62568D8BD8E}"/>
    <cellStyle name="Normal 20" xfId="434" xr:uid="{247A3175-0C5D-44F3-B795-5E85CFC11469}"/>
    <cellStyle name="Normal 20 2" xfId="435" xr:uid="{B7A42CFD-5B4F-4348-A438-34E1F39C50F8}"/>
    <cellStyle name="Normal 20 2 2" xfId="436" xr:uid="{BE83F020-F37A-4003-9911-4187C4FCF4DA}"/>
    <cellStyle name="Normal 20 2 2 2" xfId="4425" xr:uid="{89D78E65-9D84-4847-9A82-6322F30C99F1}"/>
    <cellStyle name="Normal 20 2 2 3" xfId="4417" xr:uid="{131C36D7-4F11-48B2-A1F7-ED45015A7C9F}"/>
    <cellStyle name="Normal 20 2 2 4" xfId="4582" xr:uid="{395F141D-594C-4685-B2B6-AFAB71199199}"/>
    <cellStyle name="Normal 20 2 2 5" xfId="4744" xr:uid="{D496A838-4C52-46F3-8610-B64B2C72E437}"/>
    <cellStyle name="Normal 20 2 3" xfId="4420" xr:uid="{D8383A61-2F1B-477D-8D16-A88FCBAF3DBA}"/>
    <cellStyle name="Normal 20 2 4" xfId="4416" xr:uid="{DC7C589F-F135-45A2-951A-BF717B50A65C}"/>
    <cellStyle name="Normal 20 2 5" xfId="4581" xr:uid="{CB78FF55-02C8-481F-8C6F-E6FAFED87808}"/>
    <cellStyle name="Normal 20 2 6" xfId="4743" xr:uid="{01B6D734-8E12-417D-8DB1-E209E910F22B}"/>
    <cellStyle name="Normal 20 3" xfId="1167" xr:uid="{F64E390F-5BE1-49FA-BBA2-ADC10D317ADC}"/>
    <cellStyle name="Normal 20 3 2" xfId="4457" xr:uid="{46568A0F-AB88-4781-9F75-D0F7385F51DA}"/>
    <cellStyle name="Normal 20 4" xfId="4352" xr:uid="{E1273412-144E-48E5-A1FC-7902651E6B1A}"/>
    <cellStyle name="Normal 20 4 2" xfId="4555" xr:uid="{8B8D1908-EEFD-4C26-9566-E5EF47EF09EF}"/>
    <cellStyle name="Normal 20 4 3" xfId="4736" xr:uid="{D12A793A-D235-40B4-A564-411A0FAF76B2}"/>
    <cellStyle name="Normal 20 4 4" xfId="4711" xr:uid="{AD24F50B-828A-465E-B9B1-4B24DD220E7D}"/>
    <cellStyle name="Normal 20 5" xfId="4433" xr:uid="{E0F965B6-CB7A-4A97-9B5D-8C54B6591BA6}"/>
    <cellStyle name="Normal 20 5 2" xfId="5328" xr:uid="{02126A1C-9A2F-417F-BCF8-C8E9953D0C0A}"/>
    <cellStyle name="Normal 20 6" xfId="4587" xr:uid="{0DDDC2BB-33EA-4EAA-BB69-B48672DE676D}"/>
    <cellStyle name="Normal 20 7" xfId="4696" xr:uid="{ECBDB0A5-534A-463A-804E-76C7A8882439}"/>
    <cellStyle name="Normal 20 8" xfId="4717" xr:uid="{4B808F2C-FFA2-4773-B65E-D49EFC8D2727}"/>
    <cellStyle name="Normal 20 9" xfId="4716" xr:uid="{E0380210-D4D6-4D10-8012-1C9F72AF1636}"/>
    <cellStyle name="Normal 21" xfId="437" xr:uid="{95C07E4E-F388-49BF-9B01-0BDD7C5F15DE}"/>
    <cellStyle name="Normal 21 2" xfId="438" xr:uid="{5743946C-97AA-436C-B0C1-47F0A5F5E715}"/>
    <cellStyle name="Normal 21 2 2" xfId="439" xr:uid="{7B1AF372-C376-4B8A-A7E7-9049A5D8496B}"/>
    <cellStyle name="Normal 21 3" xfId="4353" xr:uid="{133E9DCD-8414-4971-9CFD-DCFA94A79A31}"/>
    <cellStyle name="Normal 21 3 2" xfId="4459" xr:uid="{D519895D-DC3D-4474-92B8-8495E4D76CDD}"/>
    <cellStyle name="Normal 21 3 2 2" xfId="5353" xr:uid="{113C8D72-FDDB-4EBC-BDD6-D2A87580B108}"/>
    <cellStyle name="Normal 21 3 3" xfId="4458" xr:uid="{BA0D945E-A934-4DE0-8D28-9894F7E5694D}"/>
    <cellStyle name="Normal 21 4" xfId="4570" xr:uid="{6D18F493-083B-4A0D-8000-303BF1E4A565}"/>
    <cellStyle name="Normal 21 4 2" xfId="5354" xr:uid="{7A826DA9-6850-4A37-92E6-B657029A6C97}"/>
    <cellStyle name="Normal 21 5" xfId="4737" xr:uid="{1E1376FF-3EE7-4643-926E-7B028B9FF1A2}"/>
    <cellStyle name="Normal 22" xfId="440" xr:uid="{E812C114-787D-464E-93B1-5AC911F5B1A8}"/>
    <cellStyle name="Normal 22 2" xfId="441" xr:uid="{79EDB8AC-C0CD-4DC8-8B5A-ABB25D0CF0CE}"/>
    <cellStyle name="Normal 22 3" xfId="4310" xr:uid="{16E2A31D-104C-41AB-9E7F-66EF00EA70E5}"/>
    <cellStyle name="Normal 22 3 2" xfId="4354" xr:uid="{37402FE9-A20A-456B-9D1F-880C765B4632}"/>
    <cellStyle name="Normal 22 3 2 2" xfId="4461" xr:uid="{B1D97637-D0DA-4C69-97CB-A196D1604078}"/>
    <cellStyle name="Normal 22 3 3" xfId="4460" xr:uid="{7492D54A-FB95-458C-B87E-87245231F99D}"/>
    <cellStyle name="Normal 22 3 4" xfId="4691" xr:uid="{59E6CB23-7FEA-4723-9041-10B97ADE66A2}"/>
    <cellStyle name="Normal 22 4" xfId="4313" xr:uid="{D57B9492-E969-4C63-87B1-D405D451486E}"/>
    <cellStyle name="Normal 22 4 10" xfId="5351" xr:uid="{9C6EFA1C-67ED-401E-9CC4-AA6EF1A4A0FE}"/>
    <cellStyle name="Normal 22 4 2" xfId="4431" xr:uid="{D90716BF-7E34-4F2B-B263-91FB38ED45EF}"/>
    <cellStyle name="Normal 22 4 3" xfId="4571" xr:uid="{45E664CC-2FCB-4EEF-AA54-44CAF1225A64}"/>
    <cellStyle name="Normal 22 4 3 2" xfId="4590" xr:uid="{D990BCD3-7F9E-4FD4-8C81-726FB7DB5043}"/>
    <cellStyle name="Normal 22 4 3 3" xfId="4748" xr:uid="{F754759F-CB59-4D15-87EC-38E9C9900946}"/>
    <cellStyle name="Normal 22 4 3 4" xfId="5338" xr:uid="{2415B79D-053C-49DA-BF69-4FE35345DEEB}"/>
    <cellStyle name="Normal 22 4 3 5" xfId="5334" xr:uid="{990F9C5A-7CC7-489A-B4B5-ED2ADD787FB9}"/>
    <cellStyle name="Normal 22 4 4" xfId="4692" xr:uid="{82E2E647-F9CE-49F4-8513-D8917E660F63}"/>
    <cellStyle name="Normal 22 4 5" xfId="4604" xr:uid="{387CEB2E-B2EB-4639-ACB9-0E4B2E000550}"/>
    <cellStyle name="Normal 22 4 6" xfId="4595" xr:uid="{829781EC-D259-47F8-92DE-D984AE6AAAD5}"/>
    <cellStyle name="Normal 22 4 7" xfId="4594" xr:uid="{5829A38F-EC3B-46B4-8BBA-B6E059120630}"/>
    <cellStyle name="Normal 22 4 8" xfId="4593" xr:uid="{3D0E4818-791B-49EF-B6C6-316456C7D72D}"/>
    <cellStyle name="Normal 22 4 9" xfId="4592" xr:uid="{93AAEA72-1D58-4BCC-BA56-F564AFCC2FCE}"/>
    <cellStyle name="Normal 22 5" xfId="4738" xr:uid="{5B6E629E-5C75-4674-983F-FFEBA1325071}"/>
    <cellStyle name="Normal 23" xfId="442" xr:uid="{9CD0AAEE-C316-40E5-9721-FF9952EA375A}"/>
    <cellStyle name="Normal 23 2" xfId="2500" xr:uid="{EB46A523-9AC9-4E10-95B8-F3D3764A564D}"/>
    <cellStyle name="Normal 23 2 2" xfId="4356" xr:uid="{5B137023-FB02-40BE-9879-262141F063D6}"/>
    <cellStyle name="Normal 23 2 2 2" xfId="4751" xr:uid="{39EBC981-2485-4770-8E62-8B721E1A4B67}"/>
    <cellStyle name="Normal 23 2 2 3" xfId="4693" xr:uid="{04F311E0-0078-48D4-B091-44E89A9D1FDF}"/>
    <cellStyle name="Normal 23 2 2 4" xfId="4663" xr:uid="{F125C8A9-3237-4171-B319-798EAC64E9BE}"/>
    <cellStyle name="Normal 23 2 3" xfId="4605" xr:uid="{25081C07-7BE9-4DFA-8791-773DC270AF27}"/>
    <cellStyle name="Normal 23 2 4" xfId="4712" xr:uid="{0A557FCA-757D-46F1-A21B-B22F2EBD1E78}"/>
    <cellStyle name="Normal 23 3" xfId="4426" xr:uid="{C97ED9D6-8240-4485-BE06-E51A15D4D173}"/>
    <cellStyle name="Normal 23 4" xfId="4355" xr:uid="{1FF03A28-3169-451D-82F9-93634AE320DF}"/>
    <cellStyle name="Normal 23 5" xfId="4572" xr:uid="{F34DC0BA-13FF-413E-80A4-4B4FEE804662}"/>
    <cellStyle name="Normal 23 6" xfId="4739" xr:uid="{FC6280E4-033C-4FE6-9422-D6862BC78C62}"/>
    <cellStyle name="Normal 24" xfId="443" xr:uid="{4411B104-E8FA-4C31-B7CC-000F814B46B8}"/>
    <cellStyle name="Normal 24 2" xfId="444" xr:uid="{3FD0B74E-6302-432B-AB30-500DB052CF04}"/>
    <cellStyle name="Normal 24 2 2" xfId="4428" xr:uid="{CDAD8DBA-8E02-44F4-A726-24AD11CC79DA}"/>
    <cellStyle name="Normal 24 2 3" xfId="4358" xr:uid="{06BC3E3C-C78B-4618-99E7-1BCC0956D565}"/>
    <cellStyle name="Normal 24 2 4" xfId="4574" xr:uid="{C47E25CA-DC95-4C6A-81FC-7C0E76EA0465}"/>
    <cellStyle name="Normal 24 2 5" xfId="4741" xr:uid="{7DA270A7-F0B7-4CFE-806B-DD3A9DA79DAC}"/>
    <cellStyle name="Normal 24 3" xfId="4427" xr:uid="{8251A53A-3A81-4D33-8408-3D3B60ED385E}"/>
    <cellStyle name="Normal 24 4" xfId="4357" xr:uid="{998D339B-A808-435F-BCBD-B2F8D1AE5018}"/>
    <cellStyle name="Normal 24 5" xfId="4573" xr:uid="{E4BDE19C-A9C3-41BE-9EDD-98B2819150A5}"/>
    <cellStyle name="Normal 24 6" xfId="4740" xr:uid="{496A8015-ED84-4BA2-AEC4-364478E1548B}"/>
    <cellStyle name="Normal 25" xfId="451" xr:uid="{9F8ABC80-F051-4204-A98C-0D723467A22A}"/>
    <cellStyle name="Normal 25 2" xfId="4360" xr:uid="{7996EBDD-E877-45E5-8233-B18DC15F3F61}"/>
    <cellStyle name="Normal 25 2 2" xfId="5337" xr:uid="{EBFF52F6-6020-46B3-B83A-C1CCFF4E6B2E}"/>
    <cellStyle name="Normal 25 3" xfId="4429" xr:uid="{4532CC95-7B27-4DEC-BBA4-551D3909E1C2}"/>
    <cellStyle name="Normal 25 4" xfId="4359" xr:uid="{455D022A-54DB-4607-AC46-7653D2506945}"/>
    <cellStyle name="Normal 25 5" xfId="4575" xr:uid="{0D98E51D-5DD9-40F4-8E63-81EA493687A1}"/>
    <cellStyle name="Normal 26" xfId="2498" xr:uid="{E62551AB-583D-418C-9B60-061B74F4DA01}"/>
    <cellStyle name="Normal 26 2" xfId="2499" xr:uid="{4539FC3B-72F4-477B-AE5A-977B1CFF712A}"/>
    <cellStyle name="Normal 26 2 2" xfId="4362" xr:uid="{95FFE786-9274-4800-9597-227FE1F9DC4B}"/>
    <cellStyle name="Normal 26 3" xfId="4361" xr:uid="{A9FE276D-1855-4289-9479-9FB37D13BA92}"/>
    <cellStyle name="Normal 26 3 2" xfId="4436" xr:uid="{53A221DA-313A-4C10-9591-540780F65218}"/>
    <cellStyle name="Normal 27" xfId="2507" xr:uid="{5A8601B6-61B7-428A-894B-32677CD9584E}"/>
    <cellStyle name="Normal 27 2" xfId="4364" xr:uid="{42CE631A-2016-46AD-AC9C-D7E29BBB7A85}"/>
    <cellStyle name="Normal 27 3" xfId="4363" xr:uid="{ACAB96D8-F180-48FA-81CA-30ED76118934}"/>
    <cellStyle name="Normal 27 4" xfId="4599" xr:uid="{80F15CA5-C7B5-40D7-BDE0-EB49D192CDE7}"/>
    <cellStyle name="Normal 27 5" xfId="5320" xr:uid="{A96F52F8-7604-42D9-A273-CD752E4037BA}"/>
    <cellStyle name="Normal 27 6" xfId="4589" xr:uid="{D1AC7A2B-1C19-44D9-8BCA-AF1E71688657}"/>
    <cellStyle name="Normal 27 7" xfId="5332" xr:uid="{C5A0733D-525D-4D23-AA12-A153F7EC388B}"/>
    <cellStyle name="Normal 28" xfId="4365" xr:uid="{A6CC4325-7C84-495E-8F1F-4FCF9EF30D15}"/>
    <cellStyle name="Normal 28 2" xfId="4366" xr:uid="{8190D4E1-F2C0-428A-8CED-64AA0AB8119E}"/>
    <cellStyle name="Normal 28 3" xfId="4367" xr:uid="{E02054DD-72C8-4A0A-968E-C1E11C4BE96C}"/>
    <cellStyle name="Normal 29" xfId="4368" xr:uid="{3E59E867-4E8A-4D9C-8F6B-3EA0AEE7E792}"/>
    <cellStyle name="Normal 29 2" xfId="4369" xr:uid="{6CA255CD-7D80-4641-B639-28C033E49F05}"/>
    <cellStyle name="Normal 3" xfId="2" xr:uid="{665067A7-73F8-4B7E-BFD2-7BB3B9468366}"/>
    <cellStyle name="Normal 3 2" xfId="81" xr:uid="{68CB94E7-35C9-4938-82C1-123E5D6D23EF}"/>
    <cellStyle name="Normal 3 2 2" xfId="82" xr:uid="{4B14B351-DB9A-4A0C-9F5C-54216AD9D9E3}"/>
    <cellStyle name="Normal 3 2 2 2" xfId="288" xr:uid="{DAE6B2ED-B0CA-433C-AF01-B0A885A1E4F2}"/>
    <cellStyle name="Normal 3 2 2 2 2" xfId="4665" xr:uid="{B96B47FB-82FD-4018-9C14-90292EAC016D}"/>
    <cellStyle name="Normal 3 2 2 3" xfId="4556" xr:uid="{FB528712-8D8F-445D-BFED-F280925EC53F}"/>
    <cellStyle name="Normal 3 2 3" xfId="83" xr:uid="{F5A08957-C648-4085-BF84-D368CB6FC9E1}"/>
    <cellStyle name="Normal 3 2 4" xfId="289" xr:uid="{E369252C-A670-481F-BCCF-4ABD0AD1D35B}"/>
    <cellStyle name="Normal 3 2 4 2" xfId="4666" xr:uid="{B7D0A7AB-2E5E-4379-82B8-CC0E130F9891}"/>
    <cellStyle name="Normal 3 2 5" xfId="2506" xr:uid="{40B0E1AE-9687-4344-85B4-4D9B8E84881E}"/>
    <cellStyle name="Normal 3 2 5 2" xfId="4509" xr:uid="{08B94EC0-AEF3-4DF6-9B78-7D8EB4CD946B}"/>
    <cellStyle name="Normal 3 2 5 3" xfId="5304" xr:uid="{12C44FD4-B3B4-4129-A011-89BD10D79A6A}"/>
    <cellStyle name="Normal 3 3" xfId="84" xr:uid="{D82AFC51-D8F2-48A2-BDE2-6ABB901F6DD7}"/>
    <cellStyle name="Normal 3 3 2" xfId="290" xr:uid="{13995E97-3247-4B20-92FA-7A67594A983B}"/>
    <cellStyle name="Normal 3 3 2 2" xfId="4667" xr:uid="{A3C0CD54-501E-449F-BF17-65BFD5094480}"/>
    <cellStyle name="Normal 3 3 3" xfId="4557" xr:uid="{DE82B5B5-C713-481B-9853-B51D6A60006F}"/>
    <cellStyle name="Normal 3 4" xfId="85" xr:uid="{D1895271-9DC8-4C3A-99CA-026C7EA79A9F}"/>
    <cellStyle name="Normal 3 4 2" xfId="2502" xr:uid="{75F2634F-05A9-4465-9469-123262317A07}"/>
    <cellStyle name="Normal 3 4 2 2" xfId="4668" xr:uid="{9902E941-F3F3-4C84-92E3-08F8B572BDC3}"/>
    <cellStyle name="Normal 3 5" xfId="2501" xr:uid="{81D4ACBB-8CDD-48FF-8819-0486BE3309D5}"/>
    <cellStyle name="Normal 3 5 2" xfId="4669" xr:uid="{5B8B4C9C-AF92-4671-A297-1EDB5D77B115}"/>
    <cellStyle name="Normal 3 5 3" xfId="4745" xr:uid="{26B4D2E1-B62D-4A07-9FD4-C51B28D86921}"/>
    <cellStyle name="Normal 3 5 4" xfId="4713" xr:uid="{D3D18308-8D03-41CB-9788-0CB5133FF82B}"/>
    <cellStyle name="Normal 3 6" xfId="4664" xr:uid="{D82E9028-7CFB-4E36-858A-AC76DCA3C84C}"/>
    <cellStyle name="Normal 3 6 2" xfId="5336" xr:uid="{D9609FEB-3747-4D53-BC45-D85E7E085D19}"/>
    <cellStyle name="Normal 3 6 2 2" xfId="5333" xr:uid="{DE847892-E0B0-417C-84EC-6F61FAB9F075}"/>
    <cellStyle name="Normal 30" xfId="4370" xr:uid="{887095E3-B49D-49E1-B5B6-F0C493280209}"/>
    <cellStyle name="Normal 30 2" xfId="4371" xr:uid="{CCE1BC86-DD6A-4F7F-B4CF-08E5B188FC00}"/>
    <cellStyle name="Normal 31" xfId="4372" xr:uid="{06D78621-14A3-469C-829B-88DF50148471}"/>
    <cellStyle name="Normal 31 2" xfId="4373" xr:uid="{A10A4A66-8F3B-4FD8-BFFF-032508969C96}"/>
    <cellStyle name="Normal 32" xfId="4374" xr:uid="{6B1E7843-E7BD-40E9-B033-0D147B46833E}"/>
    <cellStyle name="Normal 33" xfId="4375" xr:uid="{1CA586B9-BE33-435D-969A-F5E96F98671D}"/>
    <cellStyle name="Normal 33 2" xfId="4376" xr:uid="{54C8C99D-53B7-4777-99C6-0D2EBFD7474D}"/>
    <cellStyle name="Normal 34" xfId="4377" xr:uid="{BEB67E49-7C45-44F6-A4C2-15BBEA005EFD}"/>
    <cellStyle name="Normal 34 2" xfId="4378" xr:uid="{4B79DEF4-0A53-4FA7-AFBD-1B7C42E2F9B2}"/>
    <cellStyle name="Normal 35" xfId="4379" xr:uid="{7C80F0FB-C645-4307-B46F-B5DD3C3C0F6F}"/>
    <cellStyle name="Normal 35 2" xfId="4380" xr:uid="{D3FE3690-2E85-4669-B609-CA76A17D9F53}"/>
    <cellStyle name="Normal 36" xfId="4381" xr:uid="{74052475-38DD-4517-90E2-5CF9699AF261}"/>
    <cellStyle name="Normal 36 2" xfId="4382" xr:uid="{05ADA721-005F-402B-A2FF-EC5C8823D5DD}"/>
    <cellStyle name="Normal 37" xfId="4383" xr:uid="{E609219D-A1EA-4237-8C6F-259C4B7AA8FA}"/>
    <cellStyle name="Normal 37 2" xfId="4384" xr:uid="{A04D5C19-AA59-4C60-A5B9-3B59DC961438}"/>
    <cellStyle name="Normal 38" xfId="4385" xr:uid="{8D1E6CA4-3ADF-427E-9EE6-49238B97D6A9}"/>
    <cellStyle name="Normal 38 2" xfId="4386" xr:uid="{712A0344-BBC6-478B-8D30-50382861EBC2}"/>
    <cellStyle name="Normal 39" xfId="4387" xr:uid="{1544BAEA-C7D0-42DA-8FFA-5572709290EE}"/>
    <cellStyle name="Normal 39 2" xfId="4388" xr:uid="{C6D05D0C-AB25-4193-83D0-A408DF08401B}"/>
    <cellStyle name="Normal 39 2 2" xfId="4389" xr:uid="{8BA0E96D-C173-420D-BD1C-E49ACBAD953E}"/>
    <cellStyle name="Normal 39 3" xfId="4390" xr:uid="{1028385F-841B-4163-ABB0-E27BAE2141A2}"/>
    <cellStyle name="Normal 4" xfId="86" xr:uid="{2B25E690-B6F0-4497-BF45-7C6014F95EA6}"/>
    <cellStyle name="Normal 4 2" xfId="87" xr:uid="{2EF625A3-CD59-4A42-9998-A24F16AF12A6}"/>
    <cellStyle name="Normal 4 2 2" xfId="88" xr:uid="{46763A7A-AB7D-4EC4-A441-18B8AEE35D8D}"/>
    <cellStyle name="Normal 4 2 2 2" xfId="445" xr:uid="{B4839EA0-B824-4098-8D26-0D8102826747}"/>
    <cellStyle name="Normal 4 2 2 3" xfId="2807" xr:uid="{FAC0E895-FD38-4E7D-BB3B-0F2E9EC70252}"/>
    <cellStyle name="Normal 4 2 2 4" xfId="2808" xr:uid="{22678670-345B-4EA3-AAA6-BE297A2C93B4}"/>
    <cellStyle name="Normal 4 2 2 4 2" xfId="2809" xr:uid="{3E312F3C-9F42-402F-8CEC-F1F34F6B011A}"/>
    <cellStyle name="Normal 4 2 2 4 3" xfId="2810" xr:uid="{40A16C23-18DB-4CCD-AF5E-A3ED854C4B87}"/>
    <cellStyle name="Normal 4 2 2 4 3 2" xfId="2811" xr:uid="{0E9A7E07-D80A-4531-A832-F40B37244468}"/>
    <cellStyle name="Normal 4 2 2 4 3 3" xfId="4312" xr:uid="{06E916B0-0BB5-4A5E-99EA-857BD0C08AD2}"/>
    <cellStyle name="Normal 4 2 3" xfId="2493" xr:uid="{919F38B1-F7BB-48B3-9468-512E13B8C7FD}"/>
    <cellStyle name="Normal 4 2 3 2" xfId="2504" xr:uid="{E15AF764-4D65-4C25-A1A9-942823AA22B5}"/>
    <cellStyle name="Normal 4 2 3 2 2" xfId="4462" xr:uid="{58A8522A-004C-4DB1-BE56-921CC0429ADF}"/>
    <cellStyle name="Normal 4 2 3 2 3" xfId="5341" xr:uid="{51A1220C-0BDF-46F9-8EBD-A16412CF3DDF}"/>
    <cellStyle name="Normal 4 2 3 3" xfId="4463" xr:uid="{ED37E6D1-28B7-472B-8B84-588ADB6257BA}"/>
    <cellStyle name="Normal 4 2 3 3 2" xfId="4464" xr:uid="{F92DAD66-F401-4F84-A76A-DB4051719CDD}"/>
    <cellStyle name="Normal 4 2 3 4" xfId="4465" xr:uid="{8F10D94A-1313-433B-91AA-AD8DA88FC777}"/>
    <cellStyle name="Normal 4 2 3 5" xfId="4466" xr:uid="{3894F901-DA48-474D-B445-8C39F373C053}"/>
    <cellStyle name="Normal 4 2 4" xfId="2494" xr:uid="{BC6AE658-9DC9-4D8C-A47A-144AD6918AE3}"/>
    <cellStyle name="Normal 4 2 4 2" xfId="4392" xr:uid="{CD72EB0C-7795-41D2-9197-DB55E78198EF}"/>
    <cellStyle name="Normal 4 2 4 2 2" xfId="4467" xr:uid="{3D479CD5-E1A2-4F81-AD2E-F01748E94C5E}"/>
    <cellStyle name="Normal 4 2 4 2 3" xfId="4694" xr:uid="{2C41759B-1516-4335-8337-EA6FCF9CCC0C}"/>
    <cellStyle name="Normal 4 2 4 2 4" xfId="4613" xr:uid="{BB404DDB-FC5F-43FF-99AB-112515CEAABF}"/>
    <cellStyle name="Normal 4 2 4 3" xfId="4576" xr:uid="{2B232F44-5BB1-42F5-8274-7D0446B3D648}"/>
    <cellStyle name="Normal 4 2 4 4" xfId="4714" xr:uid="{C05F1C0D-6D02-461D-A8E4-E1785B7D5876}"/>
    <cellStyle name="Normal 4 2 5" xfId="1168" xr:uid="{3D9E9F7F-45C1-4936-96DC-16652196EA27}"/>
    <cellStyle name="Normal 4 2 6" xfId="4558" xr:uid="{E20325DE-9CDD-4EEA-BE64-38C6B8B37B60}"/>
    <cellStyle name="Normal 4 2 7" xfId="5345" xr:uid="{269B7900-027F-4588-A9B9-0092E9962C87}"/>
    <cellStyle name="Normal 4 3" xfId="528" xr:uid="{9530E364-7E5B-4B1A-97E2-D620A9347CC1}"/>
    <cellStyle name="Normal 4 3 2" xfId="1170" xr:uid="{50520777-40F4-4A71-8AFA-826AEE79C650}"/>
    <cellStyle name="Normal 4 3 2 2" xfId="1171" xr:uid="{357ED80B-C0B6-43D6-A6E9-803B07C477C7}"/>
    <cellStyle name="Normal 4 3 2 3" xfId="1172" xr:uid="{D785C4CC-E1E8-42D7-B107-30D8804F7937}"/>
    <cellStyle name="Normal 4 3 3" xfId="1169" xr:uid="{B8F5726E-00C7-417A-A468-EBD61C8FCEF3}"/>
    <cellStyle name="Normal 4 3 3 2" xfId="4434" xr:uid="{0EC3A9FE-FD97-4AE4-8EAA-6C7245C2FEAA}"/>
    <cellStyle name="Normal 4 3 4" xfId="2812" xr:uid="{A2B348C1-D24A-417B-A956-E0BA194E3436}"/>
    <cellStyle name="Normal 4 3 5" xfId="2813" xr:uid="{8D0B10FD-D7E2-41C1-A4A7-555EC2B294B4}"/>
    <cellStyle name="Normal 4 3 5 2" xfId="2814" xr:uid="{309D4B8C-9ECE-4BA1-9096-778603978D56}"/>
    <cellStyle name="Normal 4 3 5 3" xfId="2815" xr:uid="{3F9C4D9B-1BE4-4E7E-9678-21C427E8928F}"/>
    <cellStyle name="Normal 4 3 5 3 2" xfId="2816" xr:uid="{14DC2F79-13B1-4CD9-8EB3-B6CEB6D7239B}"/>
    <cellStyle name="Normal 4 3 5 3 3" xfId="4311" xr:uid="{4B3A3900-5442-4083-8B75-526679EBC33A}"/>
    <cellStyle name="Normal 4 3 6" xfId="4314" xr:uid="{C996D002-8E90-4BCC-973B-B76854368B44}"/>
    <cellStyle name="Normal 4 3 7" xfId="5340" xr:uid="{691C8AA8-BAA5-438B-938D-33BE14CFCD78}"/>
    <cellStyle name="Normal 4 4" xfId="453" xr:uid="{5AF6B798-B05E-479C-ADA9-22915DE9032C}"/>
    <cellStyle name="Normal 4 4 2" xfId="2495" xr:uid="{7E938D80-619F-4D4B-8744-E817B11EF767}"/>
    <cellStyle name="Normal 4 4 2 2" xfId="5349" xr:uid="{C0501DE2-B876-4208-ABF0-D2F4C3C250AD}"/>
    <cellStyle name="Normal 4 4 3" xfId="2503" xr:uid="{D1BB2801-BEE2-4807-84BF-3ECB86ED4D78}"/>
    <cellStyle name="Normal 4 4 3 2" xfId="4317" xr:uid="{C142D349-981D-4D8D-93F7-C7905C01803E}"/>
    <cellStyle name="Normal 4 4 3 3" xfId="4316" xr:uid="{970F0DBE-4389-4BF8-9169-55A3063E99B2}"/>
    <cellStyle name="Normal 4 4 4" xfId="4747" xr:uid="{E666A7F2-E220-427C-94D5-28FBA20446D0}"/>
    <cellStyle name="Normal 4 4 5" xfId="5339" xr:uid="{2F353043-B45C-42D9-9E5A-ABAAC81FFF0A}"/>
    <cellStyle name="Normal 4 5" xfId="2496" xr:uid="{482148CC-ABC5-469F-9F84-8A51E2D9D9D8}"/>
    <cellStyle name="Normal 4 5 2" xfId="4391" xr:uid="{E90BC381-CFDA-4552-889E-5554A76248A9}"/>
    <cellStyle name="Normal 4 6" xfId="2497" xr:uid="{55AFA753-F7C9-4AF6-B4AD-F8406FE595F2}"/>
    <cellStyle name="Normal 4 7" xfId="900" xr:uid="{4509B7CD-C496-4F06-99A2-7FB35C0C062B}"/>
    <cellStyle name="Normal 4 8" xfId="5344" xr:uid="{BFF8CFEB-9B93-41B3-A71C-3B556D1CC45C}"/>
    <cellStyle name="Normal 40" xfId="4393" xr:uid="{66E2EDF2-C309-444B-8486-508171F2E425}"/>
    <cellStyle name="Normal 40 2" xfId="4394" xr:uid="{B9CF9DB6-B6C4-4EB4-B911-73DBEA9CA1A6}"/>
    <cellStyle name="Normal 40 2 2" xfId="4395" xr:uid="{55F2A7CC-BFF7-493A-83DB-C1B1F89A6F56}"/>
    <cellStyle name="Normal 40 3" xfId="4396" xr:uid="{CA071531-798D-4EAF-BCB2-34C49D7032C4}"/>
    <cellStyle name="Normal 41" xfId="4397" xr:uid="{44A483A6-70B5-4E10-ABA5-E54E0238CA14}"/>
    <cellStyle name="Normal 41 2" xfId="4398" xr:uid="{4CF66B5E-5AF5-4875-8F31-3203208E23D7}"/>
    <cellStyle name="Normal 42" xfId="4399" xr:uid="{DF598BDC-9DE5-49C4-9D7F-B3657F5C6AC7}"/>
    <cellStyle name="Normal 42 2" xfId="4400" xr:uid="{7F12C84B-4C17-4D0E-8555-8B411AFBF6E9}"/>
    <cellStyle name="Normal 43" xfId="4401" xr:uid="{514291A9-EE29-4E9B-A0BF-F2E0ABF79E8D}"/>
    <cellStyle name="Normal 43 2" xfId="4402" xr:uid="{5836D41B-5804-4807-A584-7F043ABD2226}"/>
    <cellStyle name="Normal 44" xfId="4412" xr:uid="{EB7F5469-F1F9-4FE0-B44A-55849C45BB6C}"/>
    <cellStyle name="Normal 44 2" xfId="4413" xr:uid="{54E1EC3E-314D-4594-85CB-FF2D09A58433}"/>
    <cellStyle name="Normal 45" xfId="4674" xr:uid="{183D074C-DB31-42A8-9077-AA4EC73DA284}"/>
    <cellStyle name="Normal 45 2" xfId="5324" xr:uid="{2C04700D-FFE8-4727-9C32-83B0C98E857C}"/>
    <cellStyle name="Normal 45 3" xfId="5323" xr:uid="{DCF8980F-8B93-4EDD-B787-3BB3E2AD45BF}"/>
    <cellStyle name="Normal 5" xfId="89" xr:uid="{2F0570CD-84D8-43DE-A4C1-17FF844743E8}"/>
    <cellStyle name="Normal 5 10" xfId="291" xr:uid="{D2027ED0-B1F0-4EFB-819E-D357238AB17E}"/>
    <cellStyle name="Normal 5 10 2" xfId="529" xr:uid="{8B454DE6-5F63-4763-B1DF-A65B6DE267E9}"/>
    <cellStyle name="Normal 5 10 2 2" xfId="1173" xr:uid="{7F03EBA4-3A26-465B-8F65-1159D9C7ACDD}"/>
    <cellStyle name="Normal 5 10 2 3" xfId="2817" xr:uid="{8AB785E1-665A-482F-9F42-38C2FF677FF8}"/>
    <cellStyle name="Normal 5 10 2 4" xfId="2818" xr:uid="{A5E17AFC-F91B-4025-A535-FB7714936787}"/>
    <cellStyle name="Normal 5 10 3" xfId="1174" xr:uid="{7B222511-E08E-4D0E-8ADA-80F82B6DD745}"/>
    <cellStyle name="Normal 5 10 3 2" xfId="2819" xr:uid="{5B2A3766-F27F-45AC-9190-D3CC1E106D5C}"/>
    <cellStyle name="Normal 5 10 3 3" xfId="2820" xr:uid="{2C662EB0-2111-4895-AFB3-1AE7AC6DE61A}"/>
    <cellStyle name="Normal 5 10 3 4" xfId="2821" xr:uid="{3D733C36-A219-4AA5-809D-3BC18A4E84EA}"/>
    <cellStyle name="Normal 5 10 4" xfId="2822" xr:uid="{AC788A04-94C9-4A52-A30C-15D7A3E31FC5}"/>
    <cellStyle name="Normal 5 10 5" xfId="2823" xr:uid="{F60F48D9-696F-4FD4-8EFF-7CE6ABA14D20}"/>
    <cellStyle name="Normal 5 10 6" xfId="2824" xr:uid="{2D9862AA-4BAE-4374-AF87-55BF7B31C629}"/>
    <cellStyle name="Normal 5 11" xfId="292" xr:uid="{5CC0508C-5151-47CE-9C87-25B2ACD5DC49}"/>
    <cellStyle name="Normal 5 11 2" xfId="1175" xr:uid="{A67C635D-7781-4F0B-9552-4CE7DBD7E463}"/>
    <cellStyle name="Normal 5 11 2 2" xfId="2825" xr:uid="{B944DC0E-BB0A-4B58-950C-D9FE6BA2F9B0}"/>
    <cellStyle name="Normal 5 11 2 2 2" xfId="4403" xr:uid="{85638056-36E0-4A8F-9E3D-16D708B61EF8}"/>
    <cellStyle name="Normal 5 11 2 2 3" xfId="4681" xr:uid="{9F105FC1-460D-498F-9F3D-5AA32A48093D}"/>
    <cellStyle name="Normal 5 11 2 3" xfId="2826" xr:uid="{A581053B-C35A-42BC-B163-E1CA6539CF26}"/>
    <cellStyle name="Normal 5 11 2 4" xfId="2827" xr:uid="{403D6E1A-4D37-4206-A484-057CA06F2721}"/>
    <cellStyle name="Normal 5 11 3" xfId="2828" xr:uid="{A8CE5250-CC23-46F0-A4D3-BFEBFD6A3F3F}"/>
    <cellStyle name="Normal 5 11 4" xfId="2829" xr:uid="{26C5EE7F-E9CC-4988-B2AA-1F66EC0A5BD5}"/>
    <cellStyle name="Normal 5 11 4 2" xfId="4577" xr:uid="{473CE3A0-BFA5-40B9-B99F-825CC897F342}"/>
    <cellStyle name="Normal 5 11 4 3" xfId="4682" xr:uid="{03DE7DA0-7D3C-411B-931C-A1E4348483DA}"/>
    <cellStyle name="Normal 5 11 4 4" xfId="4606" xr:uid="{282684EB-C182-4B2F-97E5-F23C822484B9}"/>
    <cellStyle name="Normal 5 11 5" xfId="2830" xr:uid="{83CCB9AB-8608-4DE8-BE1F-8C4C47C093DF}"/>
    <cellStyle name="Normal 5 12" xfId="1176" xr:uid="{083EF999-27E7-4886-B1E8-BE76FB11A93D}"/>
    <cellStyle name="Normal 5 12 2" xfId="2831" xr:uid="{0CD91AD8-FCBA-42E6-9D4F-7921AA9ADBFB}"/>
    <cellStyle name="Normal 5 12 3" xfId="2832" xr:uid="{14CDA6AB-CC67-4307-9260-28264205EE19}"/>
    <cellStyle name="Normal 5 12 4" xfId="2833" xr:uid="{93D0BE5C-081A-4F01-A1CD-58D7D7F8CB36}"/>
    <cellStyle name="Normal 5 13" xfId="901" xr:uid="{94E98E90-6127-43DA-B909-54C56EED459F}"/>
    <cellStyle name="Normal 5 13 2" xfId="2834" xr:uid="{EE8D6768-BD26-4499-9ECB-F1F282A24532}"/>
    <cellStyle name="Normal 5 13 3" xfId="2835" xr:uid="{4C9E1306-B4B5-401F-AA64-6CC8538EDF69}"/>
    <cellStyle name="Normal 5 13 4" xfId="2836" xr:uid="{D4858F7B-D85F-4DF5-96E8-E00E06C0EDC7}"/>
    <cellStyle name="Normal 5 14" xfId="2837" xr:uid="{01D49D9B-B635-4703-986C-64754BC302EE}"/>
    <cellStyle name="Normal 5 14 2" xfId="2838" xr:uid="{44A57A0C-F305-4E1F-82DF-056A9756D1E3}"/>
    <cellStyle name="Normal 5 15" xfId="2839" xr:uid="{A22766D2-E312-4876-AAE9-177E356A620D}"/>
    <cellStyle name="Normal 5 16" xfId="2840" xr:uid="{3D37C338-E150-4C62-AF0E-0B931CF25E30}"/>
    <cellStyle name="Normal 5 17" xfId="2841" xr:uid="{242FBF30-5A9A-4420-B4CC-9BEBFFEF96D1}"/>
    <cellStyle name="Normal 5 18" xfId="5355" xr:uid="{438BF33A-A0C0-41AA-B36C-9194D5AF028E}"/>
    <cellStyle name="Normal 5 2" xfId="90" xr:uid="{815D4E7C-8CBF-4AF7-9DCB-0C352382F7F6}"/>
    <cellStyle name="Normal 5 2 2" xfId="187" xr:uid="{5BC6EAE8-0FF9-483C-B8C2-FB8714D5BFD4}"/>
    <cellStyle name="Normal 5 2 2 2" xfId="188" xr:uid="{97E71F7B-C840-4677-8ED7-E03CF289468C}"/>
    <cellStyle name="Normal 5 2 2 2 2" xfId="189" xr:uid="{7A8BCFF5-E0E9-4F8C-A3AD-83A9ABB33C4F}"/>
    <cellStyle name="Normal 5 2 2 2 2 2" xfId="190" xr:uid="{E5A0F35F-44A8-42AD-BE6A-8991922104C9}"/>
    <cellStyle name="Normal 5 2 2 2 3" xfId="191" xr:uid="{C3C70CFE-9A34-47DE-89DE-793D5D4A1729}"/>
    <cellStyle name="Normal 5 2 2 2 4" xfId="4670" xr:uid="{BB44EE1F-35D2-4DCC-A475-672F60609B00}"/>
    <cellStyle name="Normal 5 2 2 2 5" xfId="5300" xr:uid="{4EE2F019-684B-46BC-BC4B-A6E222BCE72E}"/>
    <cellStyle name="Normal 5 2 2 3" xfId="192" xr:uid="{C3EB3EF3-1B2D-49DB-B94B-27BC34BE9116}"/>
    <cellStyle name="Normal 5 2 2 3 2" xfId="193" xr:uid="{E92BDFBE-0020-4969-8864-723128F72D6A}"/>
    <cellStyle name="Normal 5 2 2 4" xfId="194" xr:uid="{F7B39AEC-01C5-43F1-9696-0F06FE36C82A}"/>
    <cellStyle name="Normal 5 2 2 5" xfId="293" xr:uid="{A129B11F-1DFB-478B-BF5E-0137FB1B4E16}"/>
    <cellStyle name="Normal 5 2 2 6" xfId="4596" xr:uid="{6EB56D9A-E9D1-4EB1-9F88-599BF1AB50C6}"/>
    <cellStyle name="Normal 5 2 2 7" xfId="5329" xr:uid="{DDFB0B3A-6628-4610-921E-676768495AD1}"/>
    <cellStyle name="Normal 5 2 3" xfId="195" xr:uid="{4D4C20A5-4CA1-4AB5-B613-6648D47D3429}"/>
    <cellStyle name="Normal 5 2 3 2" xfId="196" xr:uid="{73039757-B742-4A32-9BA5-6814DD3E5BED}"/>
    <cellStyle name="Normal 5 2 3 2 2" xfId="197" xr:uid="{9A87691F-FC18-4B6A-AE91-F1B8818F7500}"/>
    <cellStyle name="Normal 5 2 3 2 3" xfId="4559" xr:uid="{06634CA4-4D76-45E0-B2FD-9E4AABC3B7DA}"/>
    <cellStyle name="Normal 5 2 3 2 4" xfId="5301" xr:uid="{14750281-CF26-4F8E-8E7E-B2255020A31E}"/>
    <cellStyle name="Normal 5 2 3 3" xfId="198" xr:uid="{21A532AE-3AA9-4E70-A365-4141990D77CC}"/>
    <cellStyle name="Normal 5 2 3 3 2" xfId="4742" xr:uid="{E970C5C0-C974-45BD-812E-B737FFCE6C41}"/>
    <cellStyle name="Normal 5 2 3 4" xfId="4404" xr:uid="{FE43EF83-F77B-483D-A454-BEC81A7CF93D}"/>
    <cellStyle name="Normal 5 2 3 4 2" xfId="4715" xr:uid="{F3171A3C-F646-4CB8-8D84-BA071EB36DC3}"/>
    <cellStyle name="Normal 5 2 3 5" xfId="4597" xr:uid="{25A293D4-FE91-4351-8711-F9CD3105FB98}"/>
    <cellStyle name="Normal 5 2 3 6" xfId="5321" xr:uid="{334D4E85-2101-47C5-88F0-3133113E7EAE}"/>
    <cellStyle name="Normal 5 2 3 7" xfId="5330" xr:uid="{06D8BCBD-F4E6-4924-8A1B-D8908C869F57}"/>
    <cellStyle name="Normal 5 2 4" xfId="199" xr:uid="{03954ADF-3F66-43B7-94E1-0482AECB2692}"/>
    <cellStyle name="Normal 5 2 4 2" xfId="200" xr:uid="{58FB852E-DAFD-4E4B-8666-739B7F6D7EED}"/>
    <cellStyle name="Normal 5 2 5" xfId="201" xr:uid="{230AEEC8-C7E6-4BF0-8A6A-0CFC134F6428}"/>
    <cellStyle name="Normal 5 2 6" xfId="186" xr:uid="{B6E53DF5-7DAC-440F-9EA7-65BA17E6E348}"/>
    <cellStyle name="Normal 5 3" xfId="91" xr:uid="{A0FEE0C4-A691-4779-8E9A-DE347EFC68B0}"/>
    <cellStyle name="Normal 5 3 2" xfId="4406" xr:uid="{6EF83BCD-6DE5-46F9-AD33-A1221D4D2CF8}"/>
    <cellStyle name="Normal 5 3 3" xfId="4405" xr:uid="{E10AB2DF-6BFE-4981-8DAD-CC69B2C6AE5D}"/>
    <cellStyle name="Normal 5 4" xfId="92" xr:uid="{B607F0DA-E546-428C-AD27-301DA0E4DC3D}"/>
    <cellStyle name="Normal 5 4 10" xfId="2842" xr:uid="{1711B7F2-9607-4D6A-8FC0-0705B3581C43}"/>
    <cellStyle name="Normal 5 4 11" xfId="2843" xr:uid="{6D5DF186-AFEF-4F5B-9E36-B5BDFC39A860}"/>
    <cellStyle name="Normal 5 4 2" xfId="93" xr:uid="{36978AF6-7CAF-480D-A643-138F54A82A2F}"/>
    <cellStyle name="Normal 5 4 2 2" xfId="94" xr:uid="{9E4DF4CC-3955-425A-8931-B95A15AAF754}"/>
    <cellStyle name="Normal 5 4 2 2 2" xfId="294" xr:uid="{ED7227B3-0A78-4F8A-A8E5-6E82458A67AF}"/>
    <cellStyle name="Normal 5 4 2 2 2 2" xfId="530" xr:uid="{236BE44B-587E-4403-AC8F-8FEA3F84C2B5}"/>
    <cellStyle name="Normal 5 4 2 2 2 2 2" xfId="531" xr:uid="{278767E3-4CD5-4201-BBA5-A2C63595207C}"/>
    <cellStyle name="Normal 5 4 2 2 2 2 2 2" xfId="1177" xr:uid="{D00A89A1-55D8-45A6-B6BC-EADDE44C1B51}"/>
    <cellStyle name="Normal 5 4 2 2 2 2 2 2 2" xfId="1178" xr:uid="{D7E8F5CD-AF1B-400D-9116-85EDD1AE1D14}"/>
    <cellStyle name="Normal 5 4 2 2 2 2 2 3" xfId="1179" xr:uid="{E9A4283B-E42F-498E-B9F9-145CC0CEFAD0}"/>
    <cellStyle name="Normal 5 4 2 2 2 2 3" xfId="1180" xr:uid="{F30D3BA9-8F6D-486A-8783-E245CDEB971D}"/>
    <cellStyle name="Normal 5 4 2 2 2 2 3 2" xfId="1181" xr:uid="{FFB43791-8F80-48AB-86D8-822153A88735}"/>
    <cellStyle name="Normal 5 4 2 2 2 2 4" xfId="1182" xr:uid="{6D76DBA6-CA61-44AE-8C1B-74C81619BC25}"/>
    <cellStyle name="Normal 5 4 2 2 2 3" xfId="532" xr:uid="{FE92B67A-B022-4193-B419-A8446C45B9CD}"/>
    <cellStyle name="Normal 5 4 2 2 2 3 2" xfId="1183" xr:uid="{00D74B3F-317D-4185-981D-2175F4EDD50B}"/>
    <cellStyle name="Normal 5 4 2 2 2 3 2 2" xfId="1184" xr:uid="{6D82B5A6-B9F2-4ECD-8FE9-C47DE3EEDC83}"/>
    <cellStyle name="Normal 5 4 2 2 2 3 3" xfId="1185" xr:uid="{05F55738-516A-41D3-894D-4269C6A37BC7}"/>
    <cellStyle name="Normal 5 4 2 2 2 3 4" xfId="2844" xr:uid="{9003E957-46E3-4D7E-985C-C4B531F1B4FF}"/>
    <cellStyle name="Normal 5 4 2 2 2 4" xfId="1186" xr:uid="{2F8790FD-2F4A-4B1D-A83D-021ACEB46A19}"/>
    <cellStyle name="Normal 5 4 2 2 2 4 2" xfId="1187" xr:uid="{9AD129EB-3FC7-47D0-B913-227E9740F799}"/>
    <cellStyle name="Normal 5 4 2 2 2 5" xfId="1188" xr:uid="{774FAAC2-40F2-4C27-9493-E85F09BCB16F}"/>
    <cellStyle name="Normal 5 4 2 2 2 6" xfId="2845" xr:uid="{600C7812-5DCE-4594-91E4-B995E3FD3C68}"/>
    <cellStyle name="Normal 5 4 2 2 3" xfId="295" xr:uid="{C8FECFF2-EDB7-4DB1-9A14-770C598F65B0}"/>
    <cellStyle name="Normal 5 4 2 2 3 2" xfId="533" xr:uid="{705832B3-73C0-49EC-9E89-129D79ED3BBD}"/>
    <cellStyle name="Normal 5 4 2 2 3 2 2" xfId="534" xr:uid="{16E072E9-7330-4620-8407-010B47AB5363}"/>
    <cellStyle name="Normal 5 4 2 2 3 2 2 2" xfId="1189" xr:uid="{85E8EB91-C650-4B73-9E6D-42E78250D4BA}"/>
    <cellStyle name="Normal 5 4 2 2 3 2 2 2 2" xfId="1190" xr:uid="{67726CC0-EFC8-4C82-A457-BF7FA49CB5C3}"/>
    <cellStyle name="Normal 5 4 2 2 3 2 2 3" xfId="1191" xr:uid="{938058B8-8736-4827-B25F-0AD60EBA021C}"/>
    <cellStyle name="Normal 5 4 2 2 3 2 3" xfId="1192" xr:uid="{4C5C53E2-97DD-4DAD-B4A3-3B5D43D83112}"/>
    <cellStyle name="Normal 5 4 2 2 3 2 3 2" xfId="1193" xr:uid="{FF4DF2C2-C0AA-4543-A294-E0C81ECDE2AA}"/>
    <cellStyle name="Normal 5 4 2 2 3 2 4" xfId="1194" xr:uid="{CC1A841C-24FC-427B-91A5-9178B563CFEE}"/>
    <cellStyle name="Normal 5 4 2 2 3 3" xfId="535" xr:uid="{FF0E5B22-CFF3-4DD7-8754-9403CB5A193D}"/>
    <cellStyle name="Normal 5 4 2 2 3 3 2" xfId="1195" xr:uid="{F8C36BF4-8FDD-4306-9482-F0ADBD741E4D}"/>
    <cellStyle name="Normal 5 4 2 2 3 3 2 2" xfId="1196" xr:uid="{7DE5C4FD-982A-4A60-A44C-CF06B2B8F936}"/>
    <cellStyle name="Normal 5 4 2 2 3 3 3" xfId="1197" xr:uid="{B913BC4C-2156-4D54-A14A-7460642C5D04}"/>
    <cellStyle name="Normal 5 4 2 2 3 4" xfId="1198" xr:uid="{2273E496-5ED6-4AF5-95D4-B2D3705E47CC}"/>
    <cellStyle name="Normal 5 4 2 2 3 4 2" xfId="1199" xr:uid="{F0F685AC-9300-4655-8C58-7434438F278A}"/>
    <cellStyle name="Normal 5 4 2 2 3 5" xfId="1200" xr:uid="{9FB0C577-0154-425F-8C8B-6AB5DCDCB010}"/>
    <cellStyle name="Normal 5 4 2 2 4" xfId="536" xr:uid="{E11189DD-F161-40F0-87CC-A7FC07EB0C92}"/>
    <cellStyle name="Normal 5 4 2 2 4 2" xfId="537" xr:uid="{9B31C7CA-7143-4D1E-AA91-C2CFA9AF2DDC}"/>
    <cellStyle name="Normal 5 4 2 2 4 2 2" xfId="1201" xr:uid="{E361AD7A-2405-420C-912F-F7EE31488FA8}"/>
    <cellStyle name="Normal 5 4 2 2 4 2 2 2" xfId="1202" xr:uid="{6E4446FC-F175-4A92-8A36-C1C94111FD9E}"/>
    <cellStyle name="Normal 5 4 2 2 4 2 3" xfId="1203" xr:uid="{81E8EEEA-E904-4A60-96A2-09EB289E57ED}"/>
    <cellStyle name="Normal 5 4 2 2 4 3" xfId="1204" xr:uid="{C43574D2-BC94-429A-8EA6-2B8854AFC443}"/>
    <cellStyle name="Normal 5 4 2 2 4 3 2" xfId="1205" xr:uid="{1D828135-D9BA-4A75-8F1F-00303D0F5E57}"/>
    <cellStyle name="Normal 5 4 2 2 4 4" xfId="1206" xr:uid="{9B35FE67-F5C1-4C19-AE1A-E3398A471808}"/>
    <cellStyle name="Normal 5 4 2 2 5" xfId="538" xr:uid="{F34375A7-3125-4305-8F84-2AB648434F69}"/>
    <cellStyle name="Normal 5 4 2 2 5 2" xfId="1207" xr:uid="{2345773F-67D7-4AD0-AE53-FC7C9A5CD8E7}"/>
    <cellStyle name="Normal 5 4 2 2 5 2 2" xfId="1208" xr:uid="{8154457D-CFAA-4706-BF18-903FCB47724B}"/>
    <cellStyle name="Normal 5 4 2 2 5 3" xfId="1209" xr:uid="{2937AD01-A524-4962-9AEC-479B107CC185}"/>
    <cellStyle name="Normal 5 4 2 2 5 4" xfId="2846" xr:uid="{4B7764D6-A7B9-4B94-9F90-4A0AA39C79DB}"/>
    <cellStyle name="Normal 5 4 2 2 6" xfId="1210" xr:uid="{0BB0F334-EAA4-47AA-8D4E-EC2766F5D639}"/>
    <cellStyle name="Normal 5 4 2 2 6 2" xfId="1211" xr:uid="{54F5C119-ECCC-405E-B18B-6E4E33317F2F}"/>
    <cellStyle name="Normal 5 4 2 2 7" xfId="1212" xr:uid="{9FB2A7CC-C347-4BF2-9466-327D0CE85F38}"/>
    <cellStyle name="Normal 5 4 2 2 8" xfId="2847" xr:uid="{5C04F703-ED39-4CEE-9540-FD1D18C14B5B}"/>
    <cellStyle name="Normal 5 4 2 3" xfId="296" xr:uid="{F7ECFB6D-C5B6-4F59-9354-52247F2A7203}"/>
    <cellStyle name="Normal 5 4 2 3 2" xfId="539" xr:uid="{C357A401-ADAB-4A89-A07F-E838904E0741}"/>
    <cellStyle name="Normal 5 4 2 3 2 2" xfId="540" xr:uid="{7B7764D5-FEDB-41F1-9ACD-FA5F8537D21D}"/>
    <cellStyle name="Normal 5 4 2 3 2 2 2" xfId="1213" xr:uid="{11DFF071-5F0C-401F-8B72-3C898239D643}"/>
    <cellStyle name="Normal 5 4 2 3 2 2 2 2" xfId="1214" xr:uid="{6E659A96-9B1B-43BB-ACBF-AE115159BF14}"/>
    <cellStyle name="Normal 5 4 2 3 2 2 3" xfId="1215" xr:uid="{0CDAFC8D-DC19-4F74-AB44-11D1CB648A71}"/>
    <cellStyle name="Normal 5 4 2 3 2 3" xfId="1216" xr:uid="{BF1EF5C9-6D9D-4B9F-82CF-6889DC8B9762}"/>
    <cellStyle name="Normal 5 4 2 3 2 3 2" xfId="1217" xr:uid="{A7800A9B-5A12-4502-9458-47249532662D}"/>
    <cellStyle name="Normal 5 4 2 3 2 4" xfId="1218" xr:uid="{73FDCAA8-CD4C-4A5A-9232-BD9656AC46EC}"/>
    <cellStyle name="Normal 5 4 2 3 3" xfId="541" xr:uid="{AFAE718C-29C2-4AB4-A769-4AE934F6AC09}"/>
    <cellStyle name="Normal 5 4 2 3 3 2" xfId="1219" xr:uid="{6B472E8C-778C-4FB2-A762-5FDDE7BBF36E}"/>
    <cellStyle name="Normal 5 4 2 3 3 2 2" xfId="1220" xr:uid="{DA553576-1C47-48F6-939A-CEA7FF52DDEB}"/>
    <cellStyle name="Normal 5 4 2 3 3 3" xfId="1221" xr:uid="{1001FA7F-8613-4BB3-B6C2-4C6C752147F2}"/>
    <cellStyle name="Normal 5 4 2 3 3 4" xfId="2848" xr:uid="{8CD058B2-B09A-4F1D-B8BE-5C7A98D273B0}"/>
    <cellStyle name="Normal 5 4 2 3 4" xfId="1222" xr:uid="{053575AC-1BB0-4218-8ED7-1349623F9C95}"/>
    <cellStyle name="Normal 5 4 2 3 4 2" xfId="1223" xr:uid="{769D7DCA-36D4-4398-9392-5664BB261C37}"/>
    <cellStyle name="Normal 5 4 2 3 5" xfId="1224" xr:uid="{4B136FBF-D538-4B55-846D-1392D23E50CE}"/>
    <cellStyle name="Normal 5 4 2 3 6" xfId="2849" xr:uid="{D06092C1-C4A0-4915-A7D6-4530515A408A}"/>
    <cellStyle name="Normal 5 4 2 4" xfId="297" xr:uid="{5395EE0B-4B4B-4C91-A92F-C28518B739FE}"/>
    <cellStyle name="Normal 5 4 2 4 2" xfId="542" xr:uid="{A4608F19-DEC7-4BF8-AEF2-BC5D649C871B}"/>
    <cellStyle name="Normal 5 4 2 4 2 2" xfId="543" xr:uid="{A1ADB2CD-9648-45DB-A288-6FFB8BA2E5B4}"/>
    <cellStyle name="Normal 5 4 2 4 2 2 2" xfId="1225" xr:uid="{4011E75A-ADF2-44B3-9B85-D327871554E7}"/>
    <cellStyle name="Normal 5 4 2 4 2 2 2 2" xfId="1226" xr:uid="{BCF54CEF-0524-4E11-A42F-AC5D4C8CD8C9}"/>
    <cellStyle name="Normal 5 4 2 4 2 2 3" xfId="1227" xr:uid="{BB62146D-AEBC-4D29-8CB6-3FF0E72289C1}"/>
    <cellStyle name="Normal 5 4 2 4 2 3" xfId="1228" xr:uid="{A8344254-7CB6-4DF3-8DC9-F0C2CD174228}"/>
    <cellStyle name="Normal 5 4 2 4 2 3 2" xfId="1229" xr:uid="{426088DE-9EA0-4FB6-A8E9-552BDBF12FF6}"/>
    <cellStyle name="Normal 5 4 2 4 2 4" xfId="1230" xr:uid="{ECBE448B-EE66-4019-BDA9-CAA21953B2CD}"/>
    <cellStyle name="Normal 5 4 2 4 3" xfId="544" xr:uid="{A8A335A9-7433-4CE8-A953-811A0B71AADB}"/>
    <cellStyle name="Normal 5 4 2 4 3 2" xfId="1231" xr:uid="{7B7E892F-D5D0-4BC6-8FFD-5401FF35D4EC}"/>
    <cellStyle name="Normal 5 4 2 4 3 2 2" xfId="1232" xr:uid="{295A9375-C591-490E-9335-76FF9DAC855D}"/>
    <cellStyle name="Normal 5 4 2 4 3 3" xfId="1233" xr:uid="{DE238266-EC27-4BA9-A5D1-4566B82C0F50}"/>
    <cellStyle name="Normal 5 4 2 4 4" xfId="1234" xr:uid="{48E3BB18-D830-4D58-B531-58B286244810}"/>
    <cellStyle name="Normal 5 4 2 4 4 2" xfId="1235" xr:uid="{BA26B2E9-5996-4DAE-8947-A86349A23362}"/>
    <cellStyle name="Normal 5 4 2 4 5" xfId="1236" xr:uid="{63EBFC27-3564-4E52-BF04-AB3961B02E9E}"/>
    <cellStyle name="Normal 5 4 2 5" xfId="298" xr:uid="{B4432786-73ED-4245-A3A3-130CE6A013C2}"/>
    <cellStyle name="Normal 5 4 2 5 2" xfId="545" xr:uid="{E8598A55-6BD5-43BF-82B1-247410BBF68F}"/>
    <cellStyle name="Normal 5 4 2 5 2 2" xfId="1237" xr:uid="{7409306C-A50E-4491-AC5B-C8D420954C8E}"/>
    <cellStyle name="Normal 5 4 2 5 2 2 2" xfId="1238" xr:uid="{0E1AD27F-2053-4368-BE79-801AE76422C1}"/>
    <cellStyle name="Normal 5 4 2 5 2 3" xfId="1239" xr:uid="{7908DA46-A7A8-4965-84E2-59959FA17829}"/>
    <cellStyle name="Normal 5 4 2 5 3" xfId="1240" xr:uid="{9B49A932-74CB-4B10-9500-D22462FDF67F}"/>
    <cellStyle name="Normal 5 4 2 5 3 2" xfId="1241" xr:uid="{FBC83290-E2EB-440C-8343-3BDA1F1DDA03}"/>
    <cellStyle name="Normal 5 4 2 5 4" xfId="1242" xr:uid="{38FDFEDB-EAC9-44FC-A5A2-D81C23E4FE88}"/>
    <cellStyle name="Normal 5 4 2 6" xfId="546" xr:uid="{D8574133-944E-4204-830D-DB1592C68BC0}"/>
    <cellStyle name="Normal 5 4 2 6 2" xfId="1243" xr:uid="{23973A77-CEBA-44AB-9D8F-BD3526A64279}"/>
    <cellStyle name="Normal 5 4 2 6 2 2" xfId="1244" xr:uid="{BE90A71A-1244-48E9-9F77-15C3F9EE1DCF}"/>
    <cellStyle name="Normal 5 4 2 6 2 3" xfId="4419" xr:uid="{FF216E6D-BDA6-46B8-9A97-DB257251BA10}"/>
    <cellStyle name="Normal 5 4 2 6 3" xfId="1245" xr:uid="{5A3B64E2-5A89-471F-AD02-60E17650B336}"/>
    <cellStyle name="Normal 5 4 2 6 4" xfId="2850" xr:uid="{B0D429F6-23BE-4CAA-A15E-556F71B916A2}"/>
    <cellStyle name="Normal 5 4 2 6 4 2" xfId="4584" xr:uid="{9E16AE90-DF55-49E2-8C6F-90422F7C0448}"/>
    <cellStyle name="Normal 5 4 2 6 4 3" xfId="4683" xr:uid="{2A497C43-08D7-4B19-AFCD-F1265D4F5352}"/>
    <cellStyle name="Normal 5 4 2 6 4 4" xfId="4611" xr:uid="{02D02D85-67D9-4B09-BA70-D658783A34D2}"/>
    <cellStyle name="Normal 5 4 2 7" xfId="1246" xr:uid="{0B43519C-0F2B-41CB-96BA-716CBF6D8BDF}"/>
    <cellStyle name="Normal 5 4 2 7 2" xfId="1247" xr:uid="{70002205-DB05-4297-A86D-7264C9149DCB}"/>
    <cellStyle name="Normal 5 4 2 8" xfId="1248" xr:uid="{6A760A31-FEA0-4303-9052-EB26D11538C3}"/>
    <cellStyle name="Normal 5 4 2 9" xfId="2851" xr:uid="{5F7C32B8-6942-476E-9B28-602954FEDEB7}"/>
    <cellStyle name="Normal 5 4 3" xfId="95" xr:uid="{502D52C5-00C4-4EE4-B456-9AF0683D73BB}"/>
    <cellStyle name="Normal 5 4 3 2" xfId="96" xr:uid="{5344F262-CAD1-4D91-B363-C27B85462F83}"/>
    <cellStyle name="Normal 5 4 3 2 2" xfId="547" xr:uid="{2298B2DA-214C-41AE-8323-DDE33AADE978}"/>
    <cellStyle name="Normal 5 4 3 2 2 2" xfId="548" xr:uid="{D6217782-4170-46CA-9671-D4D468EFF6FE}"/>
    <cellStyle name="Normal 5 4 3 2 2 2 2" xfId="1249" xr:uid="{86D6C4EC-D852-475C-A1A4-154EFBE4B7CC}"/>
    <cellStyle name="Normal 5 4 3 2 2 2 2 2" xfId="1250" xr:uid="{E67D8107-F3AC-4CD2-92F9-A0F5098C55F9}"/>
    <cellStyle name="Normal 5 4 3 2 2 2 3" xfId="1251" xr:uid="{F82BA4E2-03DC-468D-819D-56E682104ACE}"/>
    <cellStyle name="Normal 5 4 3 2 2 3" xfId="1252" xr:uid="{EA0F65E1-DF05-4164-BD45-0D87054835E9}"/>
    <cellStyle name="Normal 5 4 3 2 2 3 2" xfId="1253" xr:uid="{C3B3FFD1-5281-4385-A41A-DD36F42AB0AF}"/>
    <cellStyle name="Normal 5 4 3 2 2 4" xfId="1254" xr:uid="{FDE9D882-0597-4F08-AB03-93DDE57CC212}"/>
    <cellStyle name="Normal 5 4 3 2 3" xfId="549" xr:uid="{927FB299-0E26-49D0-8699-5721E0E3FBD1}"/>
    <cellStyle name="Normal 5 4 3 2 3 2" xfId="1255" xr:uid="{B237045D-D4B0-4B8A-AC23-7E55B14BB2F5}"/>
    <cellStyle name="Normal 5 4 3 2 3 2 2" xfId="1256" xr:uid="{AF7F33CC-78F6-4507-8BA2-9C5C496B2906}"/>
    <cellStyle name="Normal 5 4 3 2 3 3" xfId="1257" xr:uid="{696FB3DE-5008-4900-8E00-C8BF9641C105}"/>
    <cellStyle name="Normal 5 4 3 2 3 4" xfId="2852" xr:uid="{76A210AA-8EC1-47F3-9073-2A25C7D863F8}"/>
    <cellStyle name="Normal 5 4 3 2 4" xfId="1258" xr:uid="{D5A9B58F-271A-4179-9FBC-D0EC7096D93D}"/>
    <cellStyle name="Normal 5 4 3 2 4 2" xfId="1259" xr:uid="{5A03155E-BF48-4D9E-90A7-00FEA70ECE09}"/>
    <cellStyle name="Normal 5 4 3 2 5" xfId="1260" xr:uid="{98256FBE-07C3-4402-BF32-26C7AD1CF15D}"/>
    <cellStyle name="Normal 5 4 3 2 6" xfId="2853" xr:uid="{BBAD3FDA-5878-40C9-A6D5-5A8C01DC0016}"/>
    <cellStyle name="Normal 5 4 3 3" xfId="299" xr:uid="{1C9DE681-1D5F-4475-B219-764640A4419C}"/>
    <cellStyle name="Normal 5 4 3 3 2" xfId="550" xr:uid="{696DBA50-F326-4C2D-92A3-2E4C68ADA28B}"/>
    <cellStyle name="Normal 5 4 3 3 2 2" xfId="551" xr:uid="{44375B44-251B-4B9C-8BE3-59E79B97DEE0}"/>
    <cellStyle name="Normal 5 4 3 3 2 2 2" xfId="1261" xr:uid="{B54C186D-609E-4B8C-8B22-D2E0CBED19E7}"/>
    <cellStyle name="Normal 5 4 3 3 2 2 2 2" xfId="1262" xr:uid="{351EBA92-08C1-47EC-A1D0-E2BE9901546F}"/>
    <cellStyle name="Normal 5 4 3 3 2 2 3" xfId="1263" xr:uid="{8682AC76-5890-42C4-9212-B15A558F3702}"/>
    <cellStyle name="Normal 5 4 3 3 2 3" xfId="1264" xr:uid="{C5F562BC-003A-4D79-9AD0-F7B9F505BE6C}"/>
    <cellStyle name="Normal 5 4 3 3 2 3 2" xfId="1265" xr:uid="{B0D13082-735D-404C-8BFA-0A76B28CEA2E}"/>
    <cellStyle name="Normal 5 4 3 3 2 4" xfId="1266" xr:uid="{0BF0AE96-223F-4886-8DF0-F56DA3F58FA9}"/>
    <cellStyle name="Normal 5 4 3 3 3" xfId="552" xr:uid="{30F56E12-D4E9-4546-92A0-3068FB1DDD32}"/>
    <cellStyle name="Normal 5 4 3 3 3 2" xfId="1267" xr:uid="{D6E9CE7C-BE85-4A2B-A1CA-5CD7341DC34F}"/>
    <cellStyle name="Normal 5 4 3 3 3 2 2" xfId="1268" xr:uid="{05AF36F8-9CE6-44BF-9195-4FB884F299CD}"/>
    <cellStyle name="Normal 5 4 3 3 3 3" xfId="1269" xr:uid="{25B16710-E179-412E-9680-5EB9A42484A5}"/>
    <cellStyle name="Normal 5 4 3 3 4" xfId="1270" xr:uid="{7C612D2D-C6B8-43E2-B77E-3998F19EDCE6}"/>
    <cellStyle name="Normal 5 4 3 3 4 2" xfId="1271" xr:uid="{962E4A65-B8AE-44C8-BBF6-949B899C11C2}"/>
    <cellStyle name="Normal 5 4 3 3 5" xfId="1272" xr:uid="{180CCF3C-2FF5-4B1E-8581-B45A437DE480}"/>
    <cellStyle name="Normal 5 4 3 4" xfId="300" xr:uid="{70230127-FE22-4DA5-897D-1D42B2EDBC03}"/>
    <cellStyle name="Normal 5 4 3 4 2" xfId="553" xr:uid="{BE3A0428-88A1-4143-A001-30A58EEAECA0}"/>
    <cellStyle name="Normal 5 4 3 4 2 2" xfId="1273" xr:uid="{E96478E1-DE60-4429-A79D-EAB758156B50}"/>
    <cellStyle name="Normal 5 4 3 4 2 2 2" xfId="1274" xr:uid="{4B88BC5A-42EF-4105-A0BB-C55303A7CE55}"/>
    <cellStyle name="Normal 5 4 3 4 2 3" xfId="1275" xr:uid="{A04EFEC9-9AF3-495C-B367-8EE67BD3D249}"/>
    <cellStyle name="Normal 5 4 3 4 3" xfId="1276" xr:uid="{61D76C5A-3DC0-4603-869E-A3B534F02EB6}"/>
    <cellStyle name="Normal 5 4 3 4 3 2" xfId="1277" xr:uid="{BDB78E22-A370-4170-962F-02B7EB36E985}"/>
    <cellStyle name="Normal 5 4 3 4 4" xfId="1278" xr:uid="{1CD87859-BEE5-455F-B501-81BE864566F1}"/>
    <cellStyle name="Normal 5 4 3 5" xfId="554" xr:uid="{9474FF87-7F4B-469A-A236-D25581EB6046}"/>
    <cellStyle name="Normal 5 4 3 5 2" xfId="1279" xr:uid="{B68FCC7F-9FC8-480C-A4BC-1CD42F3E0DBC}"/>
    <cellStyle name="Normal 5 4 3 5 2 2" xfId="1280" xr:uid="{CBC93DB5-DC0E-4D3E-8D5E-06A532B60B80}"/>
    <cellStyle name="Normal 5 4 3 5 3" xfId="1281" xr:uid="{C834B153-6DEB-4575-AC9B-A6B73C2E69DF}"/>
    <cellStyle name="Normal 5 4 3 5 4" xfId="2854" xr:uid="{098371CD-1F71-4FAB-B826-CBC8FCBCA249}"/>
    <cellStyle name="Normal 5 4 3 6" xfId="1282" xr:uid="{D29C25C7-B336-4FCD-B096-9E6650E64CAB}"/>
    <cellStyle name="Normal 5 4 3 6 2" xfId="1283" xr:uid="{98E9EFAC-1427-44F1-942E-7A6CFBAFA76C}"/>
    <cellStyle name="Normal 5 4 3 7" xfId="1284" xr:uid="{8F9B6553-95DE-4D67-9D67-16B302362742}"/>
    <cellStyle name="Normal 5 4 3 8" xfId="2855" xr:uid="{A3C95075-A347-406B-A936-6C906D63DE81}"/>
    <cellStyle name="Normal 5 4 4" xfId="97" xr:uid="{CC1BA690-3FFB-4725-9A23-3635CBDA98CB}"/>
    <cellStyle name="Normal 5 4 4 2" xfId="446" xr:uid="{2056BA1C-7FD4-4FAD-A652-CF9D5219F094}"/>
    <cellStyle name="Normal 5 4 4 2 2" xfId="555" xr:uid="{33E32721-9676-475E-9067-C8B6D42B1BA0}"/>
    <cellStyle name="Normal 5 4 4 2 2 2" xfId="1285" xr:uid="{79C25785-D8E6-4302-B0A5-E08A102CB8E2}"/>
    <cellStyle name="Normal 5 4 4 2 2 2 2" xfId="1286" xr:uid="{D428C4E1-D033-40F1-8BB1-C0EEB82C6F30}"/>
    <cellStyle name="Normal 5 4 4 2 2 3" xfId="1287" xr:uid="{B2303CDF-626C-41BF-A452-6163CCF2A31D}"/>
    <cellStyle name="Normal 5 4 4 2 2 4" xfId="2856" xr:uid="{8D61EE00-C2AB-4D82-BF40-5591EA5B2DA3}"/>
    <cellStyle name="Normal 5 4 4 2 3" xfId="1288" xr:uid="{F6669520-027B-4936-A7FC-BC8CCF38AF01}"/>
    <cellStyle name="Normal 5 4 4 2 3 2" xfId="1289" xr:uid="{7DDE2DC9-9EDD-428F-92C8-87B39B436FB7}"/>
    <cellStyle name="Normal 5 4 4 2 4" xfId="1290" xr:uid="{F818DF9E-1ACF-4ED6-9E6A-8343C9A2FFE6}"/>
    <cellStyle name="Normal 5 4 4 2 5" xfId="2857" xr:uid="{3E214EC2-970C-4341-B568-567F8166B350}"/>
    <cellStyle name="Normal 5 4 4 3" xfId="556" xr:uid="{16F0FB7A-EB42-4E7A-A392-7AC23BAEF451}"/>
    <cellStyle name="Normal 5 4 4 3 2" xfId="1291" xr:uid="{FE0B92AC-8330-4D50-A39F-D6A62EB3E373}"/>
    <cellStyle name="Normal 5 4 4 3 2 2" xfId="1292" xr:uid="{D4C2B286-1921-4110-B5E8-DB5DDA693E73}"/>
    <cellStyle name="Normal 5 4 4 3 3" xfId="1293" xr:uid="{517212EE-7E33-49C1-9BE1-8D87A3BCF19F}"/>
    <cellStyle name="Normal 5 4 4 3 4" xfId="2858" xr:uid="{BE662B43-25D6-4F9A-97DC-A45AF7514632}"/>
    <cellStyle name="Normal 5 4 4 4" xfId="1294" xr:uid="{0E1BF24C-71A4-4202-9AD7-772348CF0225}"/>
    <cellStyle name="Normal 5 4 4 4 2" xfId="1295" xr:uid="{E90BF638-D1EB-4D6A-85D0-7BAF741DE4FD}"/>
    <cellStyle name="Normal 5 4 4 4 3" xfId="2859" xr:uid="{BCA9FA08-3A4D-4831-A287-1E2D96F3E1BA}"/>
    <cellStyle name="Normal 5 4 4 4 4" xfId="2860" xr:uid="{FCC00944-B693-420E-962F-FC0E831FBB45}"/>
    <cellStyle name="Normal 5 4 4 5" xfId="1296" xr:uid="{942B2285-4561-46D3-A94B-7F9EEADEF7D9}"/>
    <cellStyle name="Normal 5 4 4 6" xfId="2861" xr:uid="{1FD332F9-8766-4376-A1D3-0C8FD7A9469D}"/>
    <cellStyle name="Normal 5 4 4 7" xfId="2862" xr:uid="{BFA1B425-861C-4206-9994-5E6D7589160F}"/>
    <cellStyle name="Normal 5 4 5" xfId="301" xr:uid="{DD312464-642A-429B-ADD9-7BA02B73FC33}"/>
    <cellStyle name="Normal 5 4 5 2" xfId="557" xr:uid="{B931CF0A-7987-43B1-8D9C-F51732DECE35}"/>
    <cellStyle name="Normal 5 4 5 2 2" xfId="558" xr:uid="{B2D8C832-803F-4D7B-9CE4-63CD10AE3B3C}"/>
    <cellStyle name="Normal 5 4 5 2 2 2" xfId="1297" xr:uid="{C1CD6430-1AE4-498D-93F0-A2C93AFA6613}"/>
    <cellStyle name="Normal 5 4 5 2 2 2 2" xfId="1298" xr:uid="{FCBD85AF-7D5F-4735-A03F-6EA78B7251DB}"/>
    <cellStyle name="Normal 5 4 5 2 2 3" xfId="1299" xr:uid="{DFABD416-17D4-4AFB-8C08-8892C0708C7A}"/>
    <cellStyle name="Normal 5 4 5 2 3" xfId="1300" xr:uid="{3870BE76-5162-4DBC-A5B0-CBC02533471F}"/>
    <cellStyle name="Normal 5 4 5 2 3 2" xfId="1301" xr:uid="{E93D3688-C03F-402E-BEE3-C2C5059ED7EA}"/>
    <cellStyle name="Normal 5 4 5 2 4" xfId="1302" xr:uid="{DE1650CC-BF37-49CF-8DE2-8BB7442865EE}"/>
    <cellStyle name="Normal 5 4 5 3" xfId="559" xr:uid="{2652F48C-9C34-4CD2-88E0-0A6FB93E3821}"/>
    <cellStyle name="Normal 5 4 5 3 2" xfId="1303" xr:uid="{2361356C-420D-4C9C-B516-0FECE1E7BD14}"/>
    <cellStyle name="Normal 5 4 5 3 2 2" xfId="1304" xr:uid="{2725C459-20D0-4BCC-8CCF-9258EC80844D}"/>
    <cellStyle name="Normal 5 4 5 3 3" xfId="1305" xr:uid="{527E19AC-939A-4671-B89E-BED7A76E76B6}"/>
    <cellStyle name="Normal 5 4 5 3 4" xfId="2863" xr:uid="{8965695D-29D2-4C83-B7F6-188864505B65}"/>
    <cellStyle name="Normal 5 4 5 4" xfId="1306" xr:uid="{BF70F2A5-36A8-497D-9341-B752F86CCAD1}"/>
    <cellStyle name="Normal 5 4 5 4 2" xfId="1307" xr:uid="{9F4A58C9-77DA-4A11-A31D-69EC4DD899E2}"/>
    <cellStyle name="Normal 5 4 5 5" xfId="1308" xr:uid="{5898B2AA-7284-4069-95C0-015086203336}"/>
    <cellStyle name="Normal 5 4 5 6" xfId="2864" xr:uid="{BCE8D2A0-8104-439A-AFF1-CB8112E3725E}"/>
    <cellStyle name="Normal 5 4 6" xfId="302" xr:uid="{8AF8CB22-3F29-48E3-8B9A-828C871FF97F}"/>
    <cellStyle name="Normal 5 4 6 2" xfId="560" xr:uid="{E2FA0122-92F4-4A82-96D8-CF194F0E2388}"/>
    <cellStyle name="Normal 5 4 6 2 2" xfId="1309" xr:uid="{E1ABF256-813D-4594-9D44-FE4FF1FFFD1E}"/>
    <cellStyle name="Normal 5 4 6 2 2 2" xfId="1310" xr:uid="{E0F339B2-2F32-4158-9F82-53B08DAF8102}"/>
    <cellStyle name="Normal 5 4 6 2 3" xfId="1311" xr:uid="{9BE0B1AD-12A2-4E0A-8EBC-777E516B1E50}"/>
    <cellStyle name="Normal 5 4 6 2 4" xfId="2865" xr:uid="{7F5297C4-79DB-4C9F-BDA2-CD3610ABC368}"/>
    <cellStyle name="Normal 5 4 6 3" xfId="1312" xr:uid="{885193B2-2730-4D87-841C-F3C240FA5C64}"/>
    <cellStyle name="Normal 5 4 6 3 2" xfId="1313" xr:uid="{343259A8-1307-4D8D-A643-33FB85070BA3}"/>
    <cellStyle name="Normal 5 4 6 4" xfId="1314" xr:uid="{B2EE97A3-392F-424A-91F0-F2F3DFA21285}"/>
    <cellStyle name="Normal 5 4 6 5" xfId="2866" xr:uid="{FAD14A66-8BB8-4DE6-BF5C-88B1CB8D39CD}"/>
    <cellStyle name="Normal 5 4 7" xfId="561" xr:uid="{41D5AC52-7B84-4340-B9F9-162AB8FCDAE7}"/>
    <cellStyle name="Normal 5 4 7 2" xfId="1315" xr:uid="{EF94B91C-4553-4E5B-8B8A-9F7534D81C2B}"/>
    <cellStyle name="Normal 5 4 7 2 2" xfId="1316" xr:uid="{D1BAFDA3-E62A-4545-83FC-9AB54946D766}"/>
    <cellStyle name="Normal 5 4 7 2 3" xfId="4418" xr:uid="{64732694-657A-485C-8769-15D2ADC361A9}"/>
    <cellStyle name="Normal 5 4 7 3" xfId="1317" xr:uid="{10EBAA3E-B9EB-4135-9E6A-C1A6B834E11E}"/>
    <cellStyle name="Normal 5 4 7 4" xfId="2867" xr:uid="{DCFAE906-5684-4902-877D-30616B1ACB3E}"/>
    <cellStyle name="Normal 5 4 7 4 2" xfId="4583" xr:uid="{41CFE4E3-C997-4BC0-AC12-E8730A58FDD9}"/>
    <cellStyle name="Normal 5 4 7 4 3" xfId="4684" xr:uid="{6E4E4BD1-CF82-4DC5-97D5-C73A837C37F8}"/>
    <cellStyle name="Normal 5 4 7 4 4" xfId="4610" xr:uid="{C0291D0B-A2C2-4C97-BE18-7467B3AF5EB4}"/>
    <cellStyle name="Normal 5 4 8" xfId="1318" xr:uid="{19CB1BA7-D99E-491A-A6DC-2D94AF7898D5}"/>
    <cellStyle name="Normal 5 4 8 2" xfId="1319" xr:uid="{1F384D09-D8DD-42AA-AECE-90A34570E303}"/>
    <cellStyle name="Normal 5 4 8 3" xfId="2868" xr:uid="{94EE1D1C-7E4D-49F3-936F-1C083E56A8A5}"/>
    <cellStyle name="Normal 5 4 8 4" xfId="2869" xr:uid="{26798BA8-94F9-4E0B-92B8-547F87780270}"/>
    <cellStyle name="Normal 5 4 9" xfId="1320" xr:uid="{485969BD-B809-4479-98AA-C0B94885898E}"/>
    <cellStyle name="Normal 5 5" xfId="98" xr:uid="{5D6D3DC5-BAC8-41B7-97BB-110E4176EF4E}"/>
    <cellStyle name="Normal 5 5 10" xfId="2870" xr:uid="{69F83AFC-E47E-440C-ADE0-34CB5E382588}"/>
    <cellStyle name="Normal 5 5 11" xfId="2871" xr:uid="{7C286A0C-689F-4461-A682-C84AB4BAF9E3}"/>
    <cellStyle name="Normal 5 5 2" xfId="99" xr:uid="{1588DC79-F9C4-460A-9002-1A9F53710B3C}"/>
    <cellStyle name="Normal 5 5 2 2" xfId="100" xr:uid="{14C1D6D2-7196-4FE1-B852-17D02BD1E257}"/>
    <cellStyle name="Normal 5 5 2 2 2" xfId="303" xr:uid="{A04B4158-7F56-4F3A-BC34-C2483994E1B8}"/>
    <cellStyle name="Normal 5 5 2 2 2 2" xfId="562" xr:uid="{A232AAC7-2835-43EE-A1DD-1F75D754B28B}"/>
    <cellStyle name="Normal 5 5 2 2 2 2 2" xfId="1321" xr:uid="{F0A0A38A-9ACA-406C-8776-7365FF9811E1}"/>
    <cellStyle name="Normal 5 5 2 2 2 2 2 2" xfId="1322" xr:uid="{26E094FA-B8C5-4418-BCA7-AA209C6B4281}"/>
    <cellStyle name="Normal 5 5 2 2 2 2 3" xfId="1323" xr:uid="{2AD7C60D-C8E9-4E55-A336-2ACE94799C1D}"/>
    <cellStyle name="Normal 5 5 2 2 2 2 4" xfId="2872" xr:uid="{22C61DCF-9F7D-4BF8-9ED3-63F76CAC3802}"/>
    <cellStyle name="Normal 5 5 2 2 2 3" xfId="1324" xr:uid="{A28914E3-D7E8-4C3E-9937-3E0DCD9667B4}"/>
    <cellStyle name="Normal 5 5 2 2 2 3 2" xfId="1325" xr:uid="{135E2BCB-6381-4D6F-B44C-3F9800318162}"/>
    <cellStyle name="Normal 5 5 2 2 2 3 3" xfId="2873" xr:uid="{5112AA7E-2747-4444-977B-2B1548FCC90B}"/>
    <cellStyle name="Normal 5 5 2 2 2 3 4" xfId="2874" xr:uid="{DC367348-6FCD-41B8-A534-82EB0D16EE5D}"/>
    <cellStyle name="Normal 5 5 2 2 2 4" xfId="1326" xr:uid="{85C3EFE1-7216-471E-A5A0-B9ECC27BC1F6}"/>
    <cellStyle name="Normal 5 5 2 2 2 5" xfId="2875" xr:uid="{99C70C62-8CE9-4991-9E37-C5BE2FF1E969}"/>
    <cellStyle name="Normal 5 5 2 2 2 6" xfId="2876" xr:uid="{B5398DB2-B4FA-4F6E-A4B9-0467B348FC99}"/>
    <cellStyle name="Normal 5 5 2 2 3" xfId="563" xr:uid="{8EE15E8F-B39E-42BD-9913-92E2F88926E6}"/>
    <cellStyle name="Normal 5 5 2 2 3 2" xfId="1327" xr:uid="{0B1008E1-D499-4145-AD3E-618BCC3E2421}"/>
    <cellStyle name="Normal 5 5 2 2 3 2 2" xfId="1328" xr:uid="{5189C4E9-AFD0-422B-88A5-6AFDA22FE473}"/>
    <cellStyle name="Normal 5 5 2 2 3 2 3" xfId="2877" xr:uid="{DB30FD00-D94F-4A76-A8F6-16F8FF771D98}"/>
    <cellStyle name="Normal 5 5 2 2 3 2 4" xfId="2878" xr:uid="{766243E7-9874-49C3-B469-D92999D48EB8}"/>
    <cellStyle name="Normal 5 5 2 2 3 3" xfId="1329" xr:uid="{6012A7BB-9999-43EB-8F01-7C326DCF924D}"/>
    <cellStyle name="Normal 5 5 2 2 3 4" xfId="2879" xr:uid="{FF6CF82F-437C-40E7-A0C9-C35168578B93}"/>
    <cellStyle name="Normal 5 5 2 2 3 5" xfId="2880" xr:uid="{5B631908-B691-4203-BE8B-D20C425EFF21}"/>
    <cellStyle name="Normal 5 5 2 2 4" xfId="1330" xr:uid="{585F0EB5-357B-4DC6-A17A-90D43059092D}"/>
    <cellStyle name="Normal 5 5 2 2 4 2" xfId="1331" xr:uid="{BC8275C3-A356-4B08-AEF0-39B088111F93}"/>
    <cellStyle name="Normal 5 5 2 2 4 3" xfId="2881" xr:uid="{8CDB2B1C-59F6-43E5-A76E-58130060B4A3}"/>
    <cellStyle name="Normal 5 5 2 2 4 4" xfId="2882" xr:uid="{D6E5C88B-897C-4080-9F20-1F303964947F}"/>
    <cellStyle name="Normal 5 5 2 2 5" xfId="1332" xr:uid="{23541EBA-970B-46AA-B40C-233B9434F15A}"/>
    <cellStyle name="Normal 5 5 2 2 5 2" xfId="2883" xr:uid="{576C8630-387A-4059-80A4-C8729521DA2A}"/>
    <cellStyle name="Normal 5 5 2 2 5 3" xfId="2884" xr:uid="{99EA0CC9-6AF0-41BF-A5D8-4C2F99532EC6}"/>
    <cellStyle name="Normal 5 5 2 2 5 4" xfId="2885" xr:uid="{36454123-6902-443D-87BC-A09AAC24F8E4}"/>
    <cellStyle name="Normal 5 5 2 2 6" xfId="2886" xr:uid="{34DA8176-5686-451F-BE81-1FC6900377E6}"/>
    <cellStyle name="Normal 5 5 2 2 7" xfId="2887" xr:uid="{932648D5-5C59-4441-AAB9-AB8AE2E1DC6F}"/>
    <cellStyle name="Normal 5 5 2 2 8" xfId="2888" xr:uid="{027CAC92-BB3E-4023-9818-C5444E36D837}"/>
    <cellStyle name="Normal 5 5 2 3" xfId="304" xr:uid="{B8D71FEC-87A8-4EDB-B809-2AA79D556BE8}"/>
    <cellStyle name="Normal 5 5 2 3 2" xfId="564" xr:uid="{73EC6DB1-61A2-4999-B02E-137F4E877693}"/>
    <cellStyle name="Normal 5 5 2 3 2 2" xfId="565" xr:uid="{AD8CFCAB-D774-40E6-9E3B-5EB4A7681004}"/>
    <cellStyle name="Normal 5 5 2 3 2 2 2" xfId="1333" xr:uid="{46AB63C9-A76A-4A97-B4CB-85CB2BEF5A48}"/>
    <cellStyle name="Normal 5 5 2 3 2 2 2 2" xfId="1334" xr:uid="{F6BD7A98-E887-456C-A15F-ED11A32D6715}"/>
    <cellStyle name="Normal 5 5 2 3 2 2 3" xfId="1335" xr:uid="{5F9B0EB5-87F7-459B-8309-21AC313B7A8D}"/>
    <cellStyle name="Normal 5 5 2 3 2 3" xfId="1336" xr:uid="{9704CE0E-2CF6-4AEC-BDD3-560C5EB9BF65}"/>
    <cellStyle name="Normal 5 5 2 3 2 3 2" xfId="1337" xr:uid="{4C076A88-8416-4D68-B03C-EA511AACC542}"/>
    <cellStyle name="Normal 5 5 2 3 2 4" xfId="1338" xr:uid="{415AB759-AA59-4DDD-8C59-85977F41D1C0}"/>
    <cellStyle name="Normal 5 5 2 3 3" xfId="566" xr:uid="{AC541315-28ED-41C4-9C8F-433FC3DA345E}"/>
    <cellStyle name="Normal 5 5 2 3 3 2" xfId="1339" xr:uid="{C507DC48-8ED1-4875-BADB-A9C67F36B8A0}"/>
    <cellStyle name="Normal 5 5 2 3 3 2 2" xfId="1340" xr:uid="{EEBF3410-AA67-4087-B1B8-41BF7F7FAB30}"/>
    <cellStyle name="Normal 5 5 2 3 3 3" xfId="1341" xr:uid="{C2FDB7F2-7635-4D35-ACC5-D0AAD4CB3571}"/>
    <cellStyle name="Normal 5 5 2 3 3 4" xfId="2889" xr:uid="{06C4B776-799E-44B9-9FE9-740F1581DF8E}"/>
    <cellStyle name="Normal 5 5 2 3 4" xfId="1342" xr:uid="{205599E1-C473-4DF9-AB6A-866754AAEF7E}"/>
    <cellStyle name="Normal 5 5 2 3 4 2" xfId="1343" xr:uid="{7ED2EF0B-FBC6-49A4-B53D-4CCA9F8B35D3}"/>
    <cellStyle name="Normal 5 5 2 3 5" xfId="1344" xr:uid="{4AD7401F-9FB1-48C2-B368-987DB89790E3}"/>
    <cellStyle name="Normal 5 5 2 3 6" xfId="2890" xr:uid="{5EED62A0-B95B-42A4-830D-381500DF8249}"/>
    <cellStyle name="Normal 5 5 2 4" xfId="305" xr:uid="{0394EE2E-F552-4693-9D3E-5011B2694D6B}"/>
    <cellStyle name="Normal 5 5 2 4 2" xfId="567" xr:uid="{DE3179C7-41FD-44FC-BD2B-29FB4277B8D2}"/>
    <cellStyle name="Normal 5 5 2 4 2 2" xfId="1345" xr:uid="{B219502C-F923-43ED-BD97-2DB196CAA09A}"/>
    <cellStyle name="Normal 5 5 2 4 2 2 2" xfId="1346" xr:uid="{60BD38C1-1D75-4158-85F5-E9633777F9CD}"/>
    <cellStyle name="Normal 5 5 2 4 2 3" xfId="1347" xr:uid="{65262939-6F4A-42E3-94D0-718B1C40FB7A}"/>
    <cellStyle name="Normal 5 5 2 4 2 4" xfId="2891" xr:uid="{03DA9D0A-0861-4B0A-93CB-8B4A4F46A032}"/>
    <cellStyle name="Normal 5 5 2 4 3" xfId="1348" xr:uid="{86A6E311-A1CE-4C08-9B9A-277D954A3D40}"/>
    <cellStyle name="Normal 5 5 2 4 3 2" xfId="1349" xr:uid="{0E4041A1-AACF-46CB-8001-99035A5C0C3C}"/>
    <cellStyle name="Normal 5 5 2 4 4" xfId="1350" xr:uid="{023BE768-117B-4A42-A2A3-06BDC178A8B3}"/>
    <cellStyle name="Normal 5 5 2 4 5" xfId="2892" xr:uid="{8FE2F881-B15F-4BFA-90E8-5F3AFB9EAB26}"/>
    <cellStyle name="Normal 5 5 2 5" xfId="306" xr:uid="{70124DD7-6CF6-4164-A69F-864C66C5EC53}"/>
    <cellStyle name="Normal 5 5 2 5 2" xfId="1351" xr:uid="{C0632BBB-F89D-4983-8C27-674647B7E889}"/>
    <cellStyle name="Normal 5 5 2 5 2 2" xfId="1352" xr:uid="{8AF34ADF-EE37-4F38-B8AC-EBD1CDD47C07}"/>
    <cellStyle name="Normal 5 5 2 5 3" xfId="1353" xr:uid="{C028EC47-B495-4F2E-9087-933E638A609C}"/>
    <cellStyle name="Normal 5 5 2 5 4" xfId="2893" xr:uid="{252777E6-D2AA-451C-B63D-03A8B9FB0307}"/>
    <cellStyle name="Normal 5 5 2 6" xfId="1354" xr:uid="{04D75035-F1A6-4431-9F28-14EF7A69E280}"/>
    <cellStyle name="Normal 5 5 2 6 2" xfId="1355" xr:uid="{BB755094-E088-4E53-B37A-529E8ED351FF}"/>
    <cellStyle name="Normal 5 5 2 6 3" xfId="2894" xr:uid="{347C150B-9059-47C6-A0A2-41792D1A8704}"/>
    <cellStyle name="Normal 5 5 2 6 4" xfId="2895" xr:uid="{A0BC2BC7-F949-4600-9405-40A86BB3F795}"/>
    <cellStyle name="Normal 5 5 2 7" xfId="1356" xr:uid="{CD18C40F-75C1-4707-BB7C-A7AADC12DF00}"/>
    <cellStyle name="Normal 5 5 2 8" xfId="2896" xr:uid="{5EA8B5EB-DD2C-486C-B575-E7302A32C524}"/>
    <cellStyle name="Normal 5 5 2 9" xfId="2897" xr:uid="{BD9F5906-3100-4BFD-97F5-50534D4EB8D3}"/>
    <cellStyle name="Normal 5 5 3" xfId="101" xr:uid="{D3589327-9BF1-4293-A03C-A92404AAF111}"/>
    <cellStyle name="Normal 5 5 3 2" xfId="102" xr:uid="{AB00FB9D-68B4-4685-ADBD-BD400EF39625}"/>
    <cellStyle name="Normal 5 5 3 2 2" xfId="568" xr:uid="{89AFEA4B-A4EE-4490-84C4-0C7FA9A93409}"/>
    <cellStyle name="Normal 5 5 3 2 2 2" xfId="1357" xr:uid="{466E4A39-5EDC-447D-A479-BCF70E7653AA}"/>
    <cellStyle name="Normal 5 5 3 2 2 2 2" xfId="1358" xr:uid="{E7E231C6-96F3-4B7B-B3F3-97BA5FD427BA}"/>
    <cellStyle name="Normal 5 5 3 2 2 2 2 2" xfId="4468" xr:uid="{16D34FA5-1BFF-4777-A150-32E970C8CBD0}"/>
    <cellStyle name="Normal 5 5 3 2 2 2 3" xfId="4469" xr:uid="{0ECD5E69-47D3-4400-8543-DAE3B9E06350}"/>
    <cellStyle name="Normal 5 5 3 2 2 3" xfId="1359" xr:uid="{13E758A9-A771-4106-9EEF-807EE6DCE704}"/>
    <cellStyle name="Normal 5 5 3 2 2 3 2" xfId="4470" xr:uid="{D0BBCE70-2815-4196-841E-FA78EB7D85C8}"/>
    <cellStyle name="Normal 5 5 3 2 2 4" xfId="2898" xr:uid="{88FE82C6-FD22-4986-99CF-AB2A4EFCA39B}"/>
    <cellStyle name="Normal 5 5 3 2 3" xfId="1360" xr:uid="{7DAAF8D9-4678-4034-B7C6-015436AD7639}"/>
    <cellStyle name="Normal 5 5 3 2 3 2" xfId="1361" xr:uid="{504FA6DA-B6FE-4912-83CD-446E8E9F411B}"/>
    <cellStyle name="Normal 5 5 3 2 3 2 2" xfId="4471" xr:uid="{E2E4AE45-5584-4A04-8C03-520BECC6A1C0}"/>
    <cellStyle name="Normal 5 5 3 2 3 3" xfId="2899" xr:uid="{B14503AF-53AC-4EC0-B3C4-45F6AAA879A6}"/>
    <cellStyle name="Normal 5 5 3 2 3 4" xfId="2900" xr:uid="{FAEAB3F8-9352-458E-9995-9FC2745FCC0D}"/>
    <cellStyle name="Normal 5 5 3 2 4" xfId="1362" xr:uid="{A2DE1381-53D1-473A-8035-1CBB6E6B7ADF}"/>
    <cellStyle name="Normal 5 5 3 2 4 2" xfId="4472" xr:uid="{6FF340A4-F700-48D3-83CA-D9EA054BDE08}"/>
    <cellStyle name="Normal 5 5 3 2 5" xfId="2901" xr:uid="{BC24E428-8BE0-44B0-BAEF-9CBC66C6E419}"/>
    <cellStyle name="Normal 5 5 3 2 6" xfId="2902" xr:uid="{4EBC7ADC-0AB6-4D71-B716-224239B74CA7}"/>
    <cellStyle name="Normal 5 5 3 3" xfId="307" xr:uid="{24B1E3FB-FC7B-4EA8-999C-6CECB2D93D65}"/>
    <cellStyle name="Normal 5 5 3 3 2" xfId="1363" xr:uid="{48A92060-7548-494E-9738-D65A08D8CE57}"/>
    <cellStyle name="Normal 5 5 3 3 2 2" xfId="1364" xr:uid="{5E1BC354-BC44-4ADD-8CCE-717404240D5D}"/>
    <cellStyle name="Normal 5 5 3 3 2 2 2" xfId="4473" xr:uid="{9FA38323-2C3B-4EE0-AA1B-677383C830BF}"/>
    <cellStyle name="Normal 5 5 3 3 2 3" xfId="2903" xr:uid="{8B32589D-F9E4-460A-97B4-7D14BC321CD6}"/>
    <cellStyle name="Normal 5 5 3 3 2 4" xfId="2904" xr:uid="{904ACEF4-E2A0-4354-8B90-7DB9F0FEFF5D}"/>
    <cellStyle name="Normal 5 5 3 3 3" xfId="1365" xr:uid="{9B679BFF-EBB6-43C6-9A87-EC1A59AE6A3E}"/>
    <cellStyle name="Normal 5 5 3 3 3 2" xfId="4474" xr:uid="{266AFBB9-7983-4D36-A5B1-BBEA22AA6DF8}"/>
    <cellStyle name="Normal 5 5 3 3 4" xfId="2905" xr:uid="{CD547CF2-4506-4CDE-944B-F8D7FC750358}"/>
    <cellStyle name="Normal 5 5 3 3 5" xfId="2906" xr:uid="{9FB2B3A3-1388-4173-8DBB-B203ED56E0A3}"/>
    <cellStyle name="Normal 5 5 3 4" xfId="1366" xr:uid="{6E0AA2E3-139E-4C55-BA1D-7F99C271DAC0}"/>
    <cellStyle name="Normal 5 5 3 4 2" xfId="1367" xr:uid="{DEE1D525-AF66-433B-9F49-653543156CCA}"/>
    <cellStyle name="Normal 5 5 3 4 2 2" xfId="4475" xr:uid="{080BA38D-644D-4AAA-8556-DB6C3D7481C7}"/>
    <cellStyle name="Normal 5 5 3 4 3" xfId="2907" xr:uid="{C0790520-5E51-491E-B1DF-C831D94F4B11}"/>
    <cellStyle name="Normal 5 5 3 4 4" xfId="2908" xr:uid="{8E667BA6-0FF4-4A34-A0E3-F33338A262DB}"/>
    <cellStyle name="Normal 5 5 3 5" xfId="1368" xr:uid="{8E48CCD5-D203-4D3F-AE31-9881DA1A0B48}"/>
    <cellStyle name="Normal 5 5 3 5 2" xfId="2909" xr:uid="{8B52C708-D094-4245-AC09-4FD9670393DE}"/>
    <cellStyle name="Normal 5 5 3 5 3" xfId="2910" xr:uid="{ECC461F5-36BD-4E54-B470-146A7DDE7B35}"/>
    <cellStyle name="Normal 5 5 3 5 4" xfId="2911" xr:uid="{7DF1F35E-3422-44D1-829A-5ADA84CEC385}"/>
    <cellStyle name="Normal 5 5 3 6" xfId="2912" xr:uid="{0284CA88-96DC-452B-AF9E-FFA77C974ECE}"/>
    <cellStyle name="Normal 5 5 3 7" xfId="2913" xr:uid="{C146ABCD-88CD-4AEB-8E2F-432C90801EC1}"/>
    <cellStyle name="Normal 5 5 3 8" xfId="2914" xr:uid="{88D91483-0FAF-4415-8749-B8865D6D815D}"/>
    <cellStyle name="Normal 5 5 4" xfId="103" xr:uid="{2AE86EB0-D960-4536-BC1F-71E33532DBF4}"/>
    <cellStyle name="Normal 5 5 4 2" xfId="569" xr:uid="{631109EC-1B6B-4D41-81FD-E587AAB36869}"/>
    <cellStyle name="Normal 5 5 4 2 2" xfId="570" xr:uid="{5263F27F-D8CD-4DCF-8F32-AF17F74148BD}"/>
    <cellStyle name="Normal 5 5 4 2 2 2" xfId="1369" xr:uid="{E88515DF-648F-4BCF-80F0-D91055319738}"/>
    <cellStyle name="Normal 5 5 4 2 2 2 2" xfId="1370" xr:uid="{D552E405-31CB-4A9E-BB42-753CDF430C30}"/>
    <cellStyle name="Normal 5 5 4 2 2 3" xfId="1371" xr:uid="{F76EED6B-E2CD-497F-B37B-EE24421C927C}"/>
    <cellStyle name="Normal 5 5 4 2 2 4" xfId="2915" xr:uid="{A037E48A-29B3-4E29-A94F-DD507A84D6E8}"/>
    <cellStyle name="Normal 5 5 4 2 3" xfId="1372" xr:uid="{D0E0D38E-15CF-4450-BDDB-BB9B72C195F0}"/>
    <cellStyle name="Normal 5 5 4 2 3 2" xfId="1373" xr:uid="{91A9423E-3C56-4DEC-A138-87A7B3D37587}"/>
    <cellStyle name="Normal 5 5 4 2 4" xfId="1374" xr:uid="{ABA1BC20-59AB-4C00-B9FE-FF61CE6CB736}"/>
    <cellStyle name="Normal 5 5 4 2 5" xfId="2916" xr:uid="{63111B64-7046-4884-9B3A-B6775A30B227}"/>
    <cellStyle name="Normal 5 5 4 3" xfId="571" xr:uid="{936E84FE-225B-46C0-AEF5-29A6D5E2EA3D}"/>
    <cellStyle name="Normal 5 5 4 3 2" xfId="1375" xr:uid="{346C3E42-8B57-48DE-874E-A528FFF758AE}"/>
    <cellStyle name="Normal 5 5 4 3 2 2" xfId="1376" xr:uid="{B31EE416-9863-4CA2-8374-E3C56E252331}"/>
    <cellStyle name="Normal 5 5 4 3 3" xfId="1377" xr:uid="{99D56D32-A5D5-4871-A868-E9F8153556FC}"/>
    <cellStyle name="Normal 5 5 4 3 4" xfId="2917" xr:uid="{C21F6F23-B836-423E-AC72-B759AFAD7626}"/>
    <cellStyle name="Normal 5 5 4 4" xfId="1378" xr:uid="{C6A7B7F1-F5FC-4C58-8FC6-FAC83D79C41F}"/>
    <cellStyle name="Normal 5 5 4 4 2" xfId="1379" xr:uid="{16D63C8A-1594-480C-B952-D21B0D0F047F}"/>
    <cellStyle name="Normal 5 5 4 4 3" xfId="2918" xr:uid="{6896AA46-6A1E-42AA-90DF-EE8541D7F3C1}"/>
    <cellStyle name="Normal 5 5 4 4 4" xfId="2919" xr:uid="{7EE6689C-8205-4715-AFDD-07A447DD5D72}"/>
    <cellStyle name="Normal 5 5 4 5" xfId="1380" xr:uid="{FDD07012-03F8-4F7D-BCC1-16BAFBA3BF8D}"/>
    <cellStyle name="Normal 5 5 4 6" xfId="2920" xr:uid="{A6A2A83B-208B-4B6D-B938-F0004963375F}"/>
    <cellStyle name="Normal 5 5 4 7" xfId="2921" xr:uid="{3D37D147-38E4-411A-9019-1450BEAB5CBB}"/>
    <cellStyle name="Normal 5 5 5" xfId="308" xr:uid="{020BBE35-F045-42F2-93A6-3C4CD3546420}"/>
    <cellStyle name="Normal 5 5 5 2" xfId="572" xr:uid="{D75E13A5-A397-4BBC-9240-294A92CCE233}"/>
    <cellStyle name="Normal 5 5 5 2 2" xfId="1381" xr:uid="{7116DED4-E47F-4E5F-9121-10E104C3A314}"/>
    <cellStyle name="Normal 5 5 5 2 2 2" xfId="1382" xr:uid="{16ED61AF-4FD2-47EF-BC4E-2076248F769A}"/>
    <cellStyle name="Normal 5 5 5 2 3" xfId="1383" xr:uid="{76E80479-4596-447C-A688-2483968D9005}"/>
    <cellStyle name="Normal 5 5 5 2 4" xfId="2922" xr:uid="{90E22E48-C023-4D64-9B73-6A1C986C9B65}"/>
    <cellStyle name="Normal 5 5 5 3" xfId="1384" xr:uid="{2AE73097-23E9-4FFA-9B55-24D5308F2564}"/>
    <cellStyle name="Normal 5 5 5 3 2" xfId="1385" xr:uid="{41CD8C55-F8BB-4137-BF78-2A6585A32B60}"/>
    <cellStyle name="Normal 5 5 5 3 3" xfId="2923" xr:uid="{76F2F827-483C-407B-AA7B-455628CC57AB}"/>
    <cellStyle name="Normal 5 5 5 3 4" xfId="2924" xr:uid="{E85F624E-2A5C-4573-94BA-A757DA5B1361}"/>
    <cellStyle name="Normal 5 5 5 4" xfId="1386" xr:uid="{619983F9-AD06-4C47-ABFE-0EA54D59D9FE}"/>
    <cellStyle name="Normal 5 5 5 5" xfId="2925" xr:uid="{42E1AAB7-80EB-425A-985D-D8D5C0C34252}"/>
    <cellStyle name="Normal 5 5 5 6" xfId="2926" xr:uid="{88FECC63-161F-4836-B908-2593418041C7}"/>
    <cellStyle name="Normal 5 5 6" xfId="309" xr:uid="{7233900A-D154-4710-A133-AFF1535648F2}"/>
    <cellStyle name="Normal 5 5 6 2" xfId="1387" xr:uid="{B71B3C90-16CA-4F93-97D3-F3D28D7475F4}"/>
    <cellStyle name="Normal 5 5 6 2 2" xfId="1388" xr:uid="{16F5ADEC-EE7B-480C-BF45-4B7F6FAE09DE}"/>
    <cellStyle name="Normal 5 5 6 2 3" xfId="2927" xr:uid="{CAE1163F-BCD2-40A5-9B25-D17B47CAD1F3}"/>
    <cellStyle name="Normal 5 5 6 2 4" xfId="2928" xr:uid="{2A9C44D6-B6D2-47B9-9A73-49AFD13C6D49}"/>
    <cellStyle name="Normal 5 5 6 3" xfId="1389" xr:uid="{367E0D52-10C8-4170-8FE0-511E2C434C8D}"/>
    <cellStyle name="Normal 5 5 6 4" xfId="2929" xr:uid="{0EBBC069-918C-4A8F-8236-9DA65372219F}"/>
    <cellStyle name="Normal 5 5 6 5" xfId="2930" xr:uid="{BCF8C4A0-C893-4833-BAA1-776D22C01D29}"/>
    <cellStyle name="Normal 5 5 7" xfId="1390" xr:uid="{278BFBEB-B573-4265-95E1-55381D9974EF}"/>
    <cellStyle name="Normal 5 5 7 2" xfId="1391" xr:uid="{22B292D6-3746-4290-8A06-8347F3C10FBE}"/>
    <cellStyle name="Normal 5 5 7 3" xfId="2931" xr:uid="{788B479D-1C6E-42FC-B283-AD5D210339EF}"/>
    <cellStyle name="Normal 5 5 7 4" xfId="2932" xr:uid="{E9F1603D-8260-484E-BE35-2DC10AF723FA}"/>
    <cellStyle name="Normal 5 5 8" xfId="1392" xr:uid="{576B67E9-6ACD-4D99-B779-C7C0BB73A78C}"/>
    <cellStyle name="Normal 5 5 8 2" xfId="2933" xr:uid="{E2A6CE89-36CF-4C86-BC54-90DFAD3214D5}"/>
    <cellStyle name="Normal 5 5 8 3" xfId="2934" xr:uid="{58669EF6-4BCC-4839-B7A4-3F9F1D8D4003}"/>
    <cellStyle name="Normal 5 5 8 4" xfId="2935" xr:uid="{C8813430-4E0F-44B3-9D38-1CE9FD7DA26A}"/>
    <cellStyle name="Normal 5 5 9" xfId="2936" xr:uid="{0F1E5DBD-3ADF-4935-AB42-056D2B850508}"/>
    <cellStyle name="Normal 5 6" xfId="104" xr:uid="{56B30C93-248F-4B19-BC0D-4EECE1E0DC63}"/>
    <cellStyle name="Normal 5 6 10" xfId="2937" xr:uid="{F218CD9A-F588-4BBA-976F-F65050385A82}"/>
    <cellStyle name="Normal 5 6 11" xfId="2938" xr:uid="{32A11249-2EFE-4720-AAE8-C8345EA0F276}"/>
    <cellStyle name="Normal 5 6 2" xfId="105" xr:uid="{6E061730-62DF-4D26-92F7-A23DFD9A960B}"/>
    <cellStyle name="Normal 5 6 2 2" xfId="310" xr:uid="{6AAE0D84-30F6-43EC-B9B8-BC1D1495FE9E}"/>
    <cellStyle name="Normal 5 6 2 2 2" xfId="573" xr:uid="{059A304C-8FB5-4209-82CA-BB253881F861}"/>
    <cellStyle name="Normal 5 6 2 2 2 2" xfId="574" xr:uid="{C6A87984-3B9B-4224-9B2C-873FF8836005}"/>
    <cellStyle name="Normal 5 6 2 2 2 2 2" xfId="1393" xr:uid="{D939D6BC-AE17-4C52-97E0-260B27EB33CF}"/>
    <cellStyle name="Normal 5 6 2 2 2 2 3" xfId="2939" xr:uid="{F391B1F2-8FB5-4788-86F9-D1D25293E92D}"/>
    <cellStyle name="Normal 5 6 2 2 2 2 4" xfId="2940" xr:uid="{A954C8FD-49C7-4819-B56D-259A715CC8B2}"/>
    <cellStyle name="Normal 5 6 2 2 2 3" xfId="1394" xr:uid="{C0B59CA8-F7A2-4CDE-B438-0AE14647883F}"/>
    <cellStyle name="Normal 5 6 2 2 2 3 2" xfId="2941" xr:uid="{B3F59CB0-47EB-4990-8F51-B490F1D9F1F9}"/>
    <cellStyle name="Normal 5 6 2 2 2 3 3" xfId="2942" xr:uid="{101AD8BA-A64C-4365-A0F3-A42ACCC81D74}"/>
    <cellStyle name="Normal 5 6 2 2 2 3 4" xfId="2943" xr:uid="{CBDB8AA6-B819-4E2C-9E48-A99D2DD31316}"/>
    <cellStyle name="Normal 5 6 2 2 2 4" xfId="2944" xr:uid="{CF00DB25-B83A-4604-A90F-F4F8444B8317}"/>
    <cellStyle name="Normal 5 6 2 2 2 5" xfId="2945" xr:uid="{AFC0F39D-7C20-4DE0-AAB9-C33AB791A51F}"/>
    <cellStyle name="Normal 5 6 2 2 2 6" xfId="2946" xr:uid="{3E59DE18-83FA-496A-AC51-47A83BC9C0E1}"/>
    <cellStyle name="Normal 5 6 2 2 3" xfId="575" xr:uid="{2B94BD2E-31A2-4F04-94DD-ECF7EC53A9DB}"/>
    <cellStyle name="Normal 5 6 2 2 3 2" xfId="1395" xr:uid="{B9E17412-B120-433E-8EAA-4ABBF9E13DEC}"/>
    <cellStyle name="Normal 5 6 2 2 3 2 2" xfId="2947" xr:uid="{6D40E851-F1F1-45E7-B54D-248E6492AEFD}"/>
    <cellStyle name="Normal 5 6 2 2 3 2 3" xfId="2948" xr:uid="{9E6402FB-0129-4180-A037-5951EE69A4D8}"/>
    <cellStyle name="Normal 5 6 2 2 3 2 4" xfId="2949" xr:uid="{A0FCD84F-8DA4-4E71-845C-DE2A2A55BF64}"/>
    <cellStyle name="Normal 5 6 2 2 3 3" xfId="2950" xr:uid="{B437A3AC-2915-4915-BDF5-68C0BE48D53F}"/>
    <cellStyle name="Normal 5 6 2 2 3 4" xfId="2951" xr:uid="{AB281706-CAC5-4D60-A3BE-95F1939D48DF}"/>
    <cellStyle name="Normal 5 6 2 2 3 5" xfId="2952" xr:uid="{AF09715C-BB4A-4387-94D8-4B76A797119C}"/>
    <cellStyle name="Normal 5 6 2 2 4" xfId="1396" xr:uid="{71AE6E04-7402-4889-BE88-B9A9570764C2}"/>
    <cellStyle name="Normal 5 6 2 2 4 2" xfId="2953" xr:uid="{757625B8-3F20-47E7-A632-2913547455CC}"/>
    <cellStyle name="Normal 5 6 2 2 4 3" xfId="2954" xr:uid="{47D913B5-8381-4580-93B4-42F2B96ED9B5}"/>
    <cellStyle name="Normal 5 6 2 2 4 4" xfId="2955" xr:uid="{E02F0C63-ED98-4D93-AB81-525E66B2041B}"/>
    <cellStyle name="Normal 5 6 2 2 5" xfId="2956" xr:uid="{BF7A2EB5-FCD6-4C9A-A1B4-5B6F9730ECDF}"/>
    <cellStyle name="Normal 5 6 2 2 5 2" xfId="2957" xr:uid="{0D638A19-05C4-4FA1-9E40-0CDAB5E86977}"/>
    <cellStyle name="Normal 5 6 2 2 5 3" xfId="2958" xr:uid="{A7481E9A-B8C8-4285-AC88-51E625C5175E}"/>
    <cellStyle name="Normal 5 6 2 2 5 4" xfId="2959" xr:uid="{2EE33D5D-4D6F-4AAE-B6F3-7A20BE5D79B1}"/>
    <cellStyle name="Normal 5 6 2 2 6" xfId="2960" xr:uid="{875CC187-A314-4BE0-8678-4822663CCB6B}"/>
    <cellStyle name="Normal 5 6 2 2 7" xfId="2961" xr:uid="{873E1C1E-31DA-4BFD-8EC4-6B3D0E9F0632}"/>
    <cellStyle name="Normal 5 6 2 2 8" xfId="2962" xr:uid="{4FE688DE-AB31-492F-A5F9-9E7536E41B05}"/>
    <cellStyle name="Normal 5 6 2 3" xfId="576" xr:uid="{EECF7704-0624-4383-8BA4-EC5B9886ECAA}"/>
    <cellStyle name="Normal 5 6 2 3 2" xfId="577" xr:uid="{81301692-F9A5-4DA8-A25A-C2B79BD99CDD}"/>
    <cellStyle name="Normal 5 6 2 3 2 2" xfId="578" xr:uid="{1B9CE0C4-2B53-4744-8236-46C99B73ADE7}"/>
    <cellStyle name="Normal 5 6 2 3 2 3" xfId="2963" xr:uid="{CD527ECB-FDC6-4979-98BE-35787F800CD8}"/>
    <cellStyle name="Normal 5 6 2 3 2 4" xfId="2964" xr:uid="{C604EAD3-5B65-4676-BF5B-07C254E23330}"/>
    <cellStyle name="Normal 5 6 2 3 3" xfId="579" xr:uid="{16484BA4-036E-44E0-85C3-21A470D78565}"/>
    <cellStyle name="Normal 5 6 2 3 3 2" xfId="2965" xr:uid="{935DBDBC-125B-4B0F-88F1-C3AF5AFF0825}"/>
    <cellStyle name="Normal 5 6 2 3 3 3" xfId="2966" xr:uid="{3235A922-230E-4EDA-BA5B-11EF8D83CA63}"/>
    <cellStyle name="Normal 5 6 2 3 3 4" xfId="2967" xr:uid="{717E1B8B-C144-46FD-861B-0071D0781C14}"/>
    <cellStyle name="Normal 5 6 2 3 4" xfId="2968" xr:uid="{DC0F3A41-CBD2-4B66-83AA-F50EBABC84DA}"/>
    <cellStyle name="Normal 5 6 2 3 5" xfId="2969" xr:uid="{E99DBB1D-9866-49BB-93F3-E6DB0112238D}"/>
    <cellStyle name="Normal 5 6 2 3 6" xfId="2970" xr:uid="{5CD1E0A0-EB77-436A-8942-EF6766DDB704}"/>
    <cellStyle name="Normal 5 6 2 4" xfId="580" xr:uid="{B7B18084-1DA9-4CFD-878F-CC5F447E13F6}"/>
    <cellStyle name="Normal 5 6 2 4 2" xfId="581" xr:uid="{9C93A07D-6DF3-4129-8774-7C298DDE817E}"/>
    <cellStyle name="Normal 5 6 2 4 2 2" xfId="2971" xr:uid="{EAAF4F19-3DF4-4D53-AEA9-51314A4C144B}"/>
    <cellStyle name="Normal 5 6 2 4 2 3" xfId="2972" xr:uid="{72437780-C2BB-4F9E-9132-22B4E53FF0CB}"/>
    <cellStyle name="Normal 5 6 2 4 2 4" xfId="2973" xr:uid="{6D295283-B225-40CD-A7AC-83CE8FF05C4E}"/>
    <cellStyle name="Normal 5 6 2 4 3" xfId="2974" xr:uid="{85ECEDFA-FF40-431E-94D2-F8631ED719E7}"/>
    <cellStyle name="Normal 5 6 2 4 4" xfId="2975" xr:uid="{E3A7F8F5-6701-42D8-8B45-4A6BBE4CBCE2}"/>
    <cellStyle name="Normal 5 6 2 4 5" xfId="2976" xr:uid="{0D3FCB57-2780-4CB3-99D8-E6A864EDE012}"/>
    <cellStyle name="Normal 5 6 2 5" xfId="582" xr:uid="{3DC95DCE-F54A-459B-9194-A22D4801A158}"/>
    <cellStyle name="Normal 5 6 2 5 2" xfId="2977" xr:uid="{0B4794AF-3B39-416C-B5E6-A8C5EB85DBCD}"/>
    <cellStyle name="Normal 5 6 2 5 3" xfId="2978" xr:uid="{1B55D09F-BC45-4E57-A67F-A1E3498244BA}"/>
    <cellStyle name="Normal 5 6 2 5 4" xfId="2979" xr:uid="{F424B517-FD38-4385-92D0-DDE8BDB44764}"/>
    <cellStyle name="Normal 5 6 2 6" xfId="2980" xr:uid="{8B48F1D6-EC08-49BC-8919-482D40727BDD}"/>
    <cellStyle name="Normal 5 6 2 6 2" xfId="2981" xr:uid="{49C2018F-BB28-4AA5-ACB9-B01FB3E65403}"/>
    <cellStyle name="Normal 5 6 2 6 3" xfId="2982" xr:uid="{E6570834-211B-42C9-A348-38A4F4C9C592}"/>
    <cellStyle name="Normal 5 6 2 6 4" xfId="2983" xr:uid="{D57C7784-6B47-4588-932E-10C5B20DB0C2}"/>
    <cellStyle name="Normal 5 6 2 7" xfId="2984" xr:uid="{D718D554-B710-46EC-B8DB-427C3D50AFE6}"/>
    <cellStyle name="Normal 5 6 2 8" xfId="2985" xr:uid="{B28723C1-009A-4039-90E0-62D616B766C8}"/>
    <cellStyle name="Normal 5 6 2 9" xfId="2986" xr:uid="{31809947-3548-48B9-8705-B3F98EFB300F}"/>
    <cellStyle name="Normal 5 6 3" xfId="311" xr:uid="{CB757BD2-710D-472D-8B77-A39FB6F21AFE}"/>
    <cellStyle name="Normal 5 6 3 2" xfId="583" xr:uid="{FD426B1E-FE7F-43C5-AEF3-6C266AD63453}"/>
    <cellStyle name="Normal 5 6 3 2 2" xfId="584" xr:uid="{4C7179F7-1DB3-414C-9580-A7EFECC742B7}"/>
    <cellStyle name="Normal 5 6 3 2 2 2" xfId="1397" xr:uid="{CCA1508C-43C5-4BC9-8BAC-4864747374AF}"/>
    <cellStyle name="Normal 5 6 3 2 2 2 2" xfId="1398" xr:uid="{5987FEE4-05F9-48BB-9CB1-0B2B37F892AE}"/>
    <cellStyle name="Normal 5 6 3 2 2 3" xfId="1399" xr:uid="{C01FCDA4-1058-4FA6-97C3-958814F60CE2}"/>
    <cellStyle name="Normal 5 6 3 2 2 4" xfId="2987" xr:uid="{C997A86D-FBE3-4E93-846D-FA13271EB316}"/>
    <cellStyle name="Normal 5 6 3 2 3" xfId="1400" xr:uid="{E8C0A34F-BACE-48C7-8A1A-16EAF6FD87C2}"/>
    <cellStyle name="Normal 5 6 3 2 3 2" xfId="1401" xr:uid="{A7CD818D-2AB0-4662-82C4-C8D8197788A6}"/>
    <cellStyle name="Normal 5 6 3 2 3 3" xfId="2988" xr:uid="{468C64EF-C07B-4B3B-83B8-F1329D9A92AD}"/>
    <cellStyle name="Normal 5 6 3 2 3 4" xfId="2989" xr:uid="{F2FBC341-DBAF-49D6-BA2C-3C585901D92B}"/>
    <cellStyle name="Normal 5 6 3 2 4" xfId="1402" xr:uid="{CEE8C5E0-293B-4E36-9AA5-25A7BD141A73}"/>
    <cellStyle name="Normal 5 6 3 2 5" xfId="2990" xr:uid="{BF5DA906-3108-4C92-ACE3-21415DBA46D1}"/>
    <cellStyle name="Normal 5 6 3 2 6" xfId="2991" xr:uid="{31B5C74D-D001-4E2F-B54C-DF39F2FDF72A}"/>
    <cellStyle name="Normal 5 6 3 3" xfId="585" xr:uid="{B12C7E9F-D0BD-4D7C-A8CA-16550E285140}"/>
    <cellStyle name="Normal 5 6 3 3 2" xfId="1403" xr:uid="{D9A3EB27-1FE0-4B00-82EB-4B0906B06852}"/>
    <cellStyle name="Normal 5 6 3 3 2 2" xfId="1404" xr:uid="{EEAE6D84-547E-4A09-917F-55D4B5BE2095}"/>
    <cellStyle name="Normal 5 6 3 3 2 3" xfId="2992" xr:uid="{AD583995-8E6C-45D4-AC30-0E906678A8BE}"/>
    <cellStyle name="Normal 5 6 3 3 2 4" xfId="2993" xr:uid="{35E7A7EC-A3EB-4193-925F-361B4669C256}"/>
    <cellStyle name="Normal 5 6 3 3 3" xfId="1405" xr:uid="{9DBED89C-8B86-4B19-BDE3-24058E1F6C64}"/>
    <cellStyle name="Normal 5 6 3 3 4" xfId="2994" xr:uid="{42199670-DBC6-49DF-A019-BAE781FA625E}"/>
    <cellStyle name="Normal 5 6 3 3 5" xfId="2995" xr:uid="{89D31AC9-4F4C-4770-80A3-66D823E81B67}"/>
    <cellStyle name="Normal 5 6 3 4" xfId="1406" xr:uid="{CC67324F-27DB-4F04-9BC1-0E0E09A1B5D1}"/>
    <cellStyle name="Normal 5 6 3 4 2" xfId="1407" xr:uid="{5FBEDCE0-64F5-476F-B4BA-A1840F583E9F}"/>
    <cellStyle name="Normal 5 6 3 4 3" xfId="2996" xr:uid="{DC6F45EB-AE32-42C7-AB98-AAA3976C56D0}"/>
    <cellStyle name="Normal 5 6 3 4 4" xfId="2997" xr:uid="{854AAF0D-084F-4343-BF39-841F9BCDD5FF}"/>
    <cellStyle name="Normal 5 6 3 5" xfId="1408" xr:uid="{BB9554A6-CCEF-4B9A-8342-64FE1C53AF86}"/>
    <cellStyle name="Normal 5 6 3 5 2" xfId="2998" xr:uid="{98A9F24C-72E8-45EA-BB6E-E294626815E8}"/>
    <cellStyle name="Normal 5 6 3 5 3" xfId="2999" xr:uid="{739FAF6A-32AD-4D22-8F9C-C0E6213D1CA2}"/>
    <cellStyle name="Normal 5 6 3 5 4" xfId="3000" xr:uid="{EEF6A2EB-8F2B-4212-82EB-0D3D4FCB7AFB}"/>
    <cellStyle name="Normal 5 6 3 6" xfId="3001" xr:uid="{39606744-E26E-4737-8539-3C8D3F991479}"/>
    <cellStyle name="Normal 5 6 3 7" xfId="3002" xr:uid="{A1C4A2A2-997E-4D28-9F38-E977CD12C879}"/>
    <cellStyle name="Normal 5 6 3 8" xfId="3003" xr:uid="{4A536913-B8C9-4BC1-9324-C6A7BBD36E4F}"/>
    <cellStyle name="Normal 5 6 4" xfId="312" xr:uid="{EB7BF170-C3FE-4EB2-B7D6-17F0D27D6721}"/>
    <cellStyle name="Normal 5 6 4 2" xfId="586" xr:uid="{7207F01F-82FD-4264-A1E8-483D897220AB}"/>
    <cellStyle name="Normal 5 6 4 2 2" xfId="587" xr:uid="{AFD5301B-6317-48DC-81A8-9E3B48CD5D4B}"/>
    <cellStyle name="Normal 5 6 4 2 2 2" xfId="1409" xr:uid="{F7E62361-7ACE-4E7B-AFAD-EE9816FC31F7}"/>
    <cellStyle name="Normal 5 6 4 2 2 3" xfId="3004" xr:uid="{8D96D6E5-A874-4F60-9670-5A8FB60E14AF}"/>
    <cellStyle name="Normal 5 6 4 2 2 4" xfId="3005" xr:uid="{D35977A6-EF43-4466-A6C7-7889ED0801E4}"/>
    <cellStyle name="Normal 5 6 4 2 3" xfId="1410" xr:uid="{BC5D7DAF-99E4-427D-8B56-F83536CCF89C}"/>
    <cellStyle name="Normal 5 6 4 2 4" xfId="3006" xr:uid="{AF50B7DB-4BE2-493A-AD3F-A5BB3B569048}"/>
    <cellStyle name="Normal 5 6 4 2 5" xfId="3007" xr:uid="{BD48895D-D3ED-4B55-AE65-6FE44793E647}"/>
    <cellStyle name="Normal 5 6 4 3" xfId="588" xr:uid="{E3A9E269-9182-48C2-82D3-695D94FCC37A}"/>
    <cellStyle name="Normal 5 6 4 3 2" xfId="1411" xr:uid="{60A2E1D9-7BC1-4623-B27E-92B42A850C8D}"/>
    <cellStyle name="Normal 5 6 4 3 3" xfId="3008" xr:uid="{D1FD5A79-441B-4787-A916-08F8469E34A8}"/>
    <cellStyle name="Normal 5 6 4 3 4" xfId="3009" xr:uid="{1CD356C8-3BB4-4445-80EB-72FCC64EB737}"/>
    <cellStyle name="Normal 5 6 4 4" xfId="1412" xr:uid="{8949DA46-9B16-4016-BA28-7B73FF383752}"/>
    <cellStyle name="Normal 5 6 4 4 2" xfId="3010" xr:uid="{3D698AC6-1AA0-4E79-BC85-6839582B8F47}"/>
    <cellStyle name="Normal 5 6 4 4 3" xfId="3011" xr:uid="{7F6CB5E7-DB6B-4064-A481-77D5363EC2F5}"/>
    <cellStyle name="Normal 5 6 4 4 4" xfId="3012" xr:uid="{EC9006E2-AE57-44EA-91C7-742D6A2B5016}"/>
    <cellStyle name="Normal 5 6 4 5" xfId="3013" xr:uid="{A7C99B17-28FE-46FB-990C-94F77C571DF8}"/>
    <cellStyle name="Normal 5 6 4 6" xfId="3014" xr:uid="{F5F2005D-D357-447E-B2D8-26A8849FA060}"/>
    <cellStyle name="Normal 5 6 4 7" xfId="3015" xr:uid="{AAD74230-F847-4CBC-9AB7-68E0AD354736}"/>
    <cellStyle name="Normal 5 6 5" xfId="313" xr:uid="{BD2AB5A3-785D-42D2-80AA-5A7CCA9AEC60}"/>
    <cellStyle name="Normal 5 6 5 2" xfId="589" xr:uid="{AECF019A-FED2-441B-BD79-9EC8182098CF}"/>
    <cellStyle name="Normal 5 6 5 2 2" xfId="1413" xr:uid="{EFCA048E-5FAD-4BBF-B018-7F87CC76D224}"/>
    <cellStyle name="Normal 5 6 5 2 3" xfId="3016" xr:uid="{89EFE094-A1DF-4986-BD94-B3FE924557F9}"/>
    <cellStyle name="Normal 5 6 5 2 4" xfId="3017" xr:uid="{A8474EAE-339B-44DC-B110-43456BCAD707}"/>
    <cellStyle name="Normal 5 6 5 3" xfId="1414" xr:uid="{3A0D1766-268C-4E0E-9A7B-80FF6C2799A0}"/>
    <cellStyle name="Normal 5 6 5 3 2" xfId="3018" xr:uid="{A5D3C826-D8F5-437D-A458-911A2E3E1568}"/>
    <cellStyle name="Normal 5 6 5 3 3" xfId="3019" xr:uid="{3472AA11-E8D3-458F-A818-6A063D1BE544}"/>
    <cellStyle name="Normal 5 6 5 3 4" xfId="3020" xr:uid="{4B0913FC-E00B-4945-BF54-8684A15FB2A9}"/>
    <cellStyle name="Normal 5 6 5 4" xfId="3021" xr:uid="{24C4F16D-EBC4-41CC-9698-FB33B63165BE}"/>
    <cellStyle name="Normal 5 6 5 5" xfId="3022" xr:uid="{F2304583-A4C7-430B-A70B-8321E7D11B6E}"/>
    <cellStyle name="Normal 5 6 5 6" xfId="3023" xr:uid="{53A319A4-C918-4347-BBC3-8A88BFA2E093}"/>
    <cellStyle name="Normal 5 6 6" xfId="590" xr:uid="{C68130C8-8A12-4B67-918C-B19293D119E4}"/>
    <cellStyle name="Normal 5 6 6 2" xfId="1415" xr:uid="{FF66F62E-D718-4EFF-BB72-60B8431B9D2D}"/>
    <cellStyle name="Normal 5 6 6 2 2" xfId="3024" xr:uid="{47A4C051-3A7E-474E-8352-E5AB9909B1CF}"/>
    <cellStyle name="Normal 5 6 6 2 3" xfId="3025" xr:uid="{62B05FFA-4349-4A0C-8E6D-177E4D2207EF}"/>
    <cellStyle name="Normal 5 6 6 2 4" xfId="3026" xr:uid="{2C29805A-9B6D-424E-A2D2-AA9B3A115356}"/>
    <cellStyle name="Normal 5 6 6 3" xfId="3027" xr:uid="{1A046486-DB4B-4B0A-A859-DCAC0AFB815D}"/>
    <cellStyle name="Normal 5 6 6 4" xfId="3028" xr:uid="{910EEF0D-3756-4B37-88DE-FC8DA679F5DE}"/>
    <cellStyle name="Normal 5 6 6 5" xfId="3029" xr:uid="{3CD69472-9DB9-48D6-97E8-BAE7EE47EAC0}"/>
    <cellStyle name="Normal 5 6 7" xfId="1416" xr:uid="{176CA664-E18A-4B64-A484-67095839A5C1}"/>
    <cellStyle name="Normal 5 6 7 2" xfId="3030" xr:uid="{B0A479BD-1179-4AB4-8B55-37142A5631B1}"/>
    <cellStyle name="Normal 5 6 7 3" xfId="3031" xr:uid="{8A6DECCE-4B43-40B4-9037-B2171B4EB0E2}"/>
    <cellStyle name="Normal 5 6 7 4" xfId="3032" xr:uid="{F1FE293A-3AF6-492D-BFFE-A267B1377E3A}"/>
    <cellStyle name="Normal 5 6 8" xfId="3033" xr:uid="{9A8EDA70-E6A6-418C-8943-3409B099755E}"/>
    <cellStyle name="Normal 5 6 8 2" xfId="3034" xr:uid="{F629EDE9-EAE5-4C37-8430-A3772442A173}"/>
    <cellStyle name="Normal 5 6 8 3" xfId="3035" xr:uid="{17B285AD-6972-4508-89B7-14D6B289A34C}"/>
    <cellStyle name="Normal 5 6 8 4" xfId="3036" xr:uid="{20ED607B-69A6-4E99-AC49-949D8B333374}"/>
    <cellStyle name="Normal 5 6 9" xfId="3037" xr:uid="{A82E32A4-E66C-4FA9-ACE2-6BBAE8D111DD}"/>
    <cellStyle name="Normal 5 7" xfId="106" xr:uid="{31A2E026-7CB8-421C-920C-61DE793CE0BC}"/>
    <cellStyle name="Normal 5 7 2" xfId="107" xr:uid="{1E5FCC0B-4F81-4032-8417-48D5E9E8DFAB}"/>
    <cellStyle name="Normal 5 7 2 2" xfId="314" xr:uid="{A7FBA726-8033-4ABA-97BC-1849F05265FD}"/>
    <cellStyle name="Normal 5 7 2 2 2" xfId="591" xr:uid="{7935B12D-9C86-4C29-88BD-CB3BDEB141AF}"/>
    <cellStyle name="Normal 5 7 2 2 2 2" xfId="1417" xr:uid="{5E8D9335-62B1-4824-AF53-91EBF63560D3}"/>
    <cellStyle name="Normal 5 7 2 2 2 3" xfId="3038" xr:uid="{0BAC5741-A752-4C59-8279-22D9C73AEE16}"/>
    <cellStyle name="Normal 5 7 2 2 2 4" xfId="3039" xr:uid="{4B785D89-960C-4327-9A41-A0E4BB3E53D6}"/>
    <cellStyle name="Normal 5 7 2 2 3" xfId="1418" xr:uid="{74A1185A-8240-4574-8777-CE718495AE55}"/>
    <cellStyle name="Normal 5 7 2 2 3 2" xfId="3040" xr:uid="{92CE2A4E-0175-41A0-B9D4-E8346B40E5EB}"/>
    <cellStyle name="Normal 5 7 2 2 3 3" xfId="3041" xr:uid="{D207C8FC-E00E-4102-935B-ABC9D7C2785E}"/>
    <cellStyle name="Normal 5 7 2 2 3 4" xfId="3042" xr:uid="{4743F0FB-BAC6-4B2E-9DB8-E21C8DA445AB}"/>
    <cellStyle name="Normal 5 7 2 2 4" xfId="3043" xr:uid="{C0CCE221-17F9-4D9A-9FA0-40F1DC6ADDD7}"/>
    <cellStyle name="Normal 5 7 2 2 5" xfId="3044" xr:uid="{B30D8B35-3A02-40AE-8A93-8D4631F84CA4}"/>
    <cellStyle name="Normal 5 7 2 2 6" xfId="3045" xr:uid="{B3207CA0-62F3-4FB1-B0D0-8E918D6A090D}"/>
    <cellStyle name="Normal 5 7 2 3" xfId="592" xr:uid="{9887C514-2D34-4EE1-ADFB-1D43E0F82BB5}"/>
    <cellStyle name="Normal 5 7 2 3 2" xfId="1419" xr:uid="{842B1343-5F16-494C-8126-89F54F160F6A}"/>
    <cellStyle name="Normal 5 7 2 3 2 2" xfId="3046" xr:uid="{E2363113-B906-41B5-BFD6-11A7FF897797}"/>
    <cellStyle name="Normal 5 7 2 3 2 3" xfId="3047" xr:uid="{5A0F3DE5-8BB8-46B1-956E-58C2C5714B3D}"/>
    <cellStyle name="Normal 5 7 2 3 2 4" xfId="3048" xr:uid="{CE50BEF5-4D42-42AB-8593-AF889A4988DB}"/>
    <cellStyle name="Normal 5 7 2 3 3" xfId="3049" xr:uid="{B6A69066-9648-4725-9041-ED3D954071F2}"/>
    <cellStyle name="Normal 5 7 2 3 4" xfId="3050" xr:uid="{36DAF068-D9DB-4756-8EF0-066F07932AB1}"/>
    <cellStyle name="Normal 5 7 2 3 5" xfId="3051" xr:uid="{CC3B3A51-6F3E-4CBF-B92F-E83ADFDBE794}"/>
    <cellStyle name="Normal 5 7 2 4" xfId="1420" xr:uid="{3E3F6731-613F-42F0-BD55-0758379ABDFE}"/>
    <cellStyle name="Normal 5 7 2 4 2" xfId="3052" xr:uid="{71305EA5-09FB-4CCC-9E90-C5D514EB55A0}"/>
    <cellStyle name="Normal 5 7 2 4 3" xfId="3053" xr:uid="{0B3CE815-6691-4DC0-AFF6-82F5B9865467}"/>
    <cellStyle name="Normal 5 7 2 4 4" xfId="3054" xr:uid="{65E3B073-CA08-4491-8D5F-27D1F572F1B1}"/>
    <cellStyle name="Normal 5 7 2 5" xfId="3055" xr:uid="{A1075370-94FD-4906-A1B3-8438515FAAF2}"/>
    <cellStyle name="Normal 5 7 2 5 2" xfId="3056" xr:uid="{260E95B5-0B91-4286-96A7-CE3589764120}"/>
    <cellStyle name="Normal 5 7 2 5 3" xfId="3057" xr:uid="{8043A2A3-8E5C-4895-9259-705CA53E0859}"/>
    <cellStyle name="Normal 5 7 2 5 4" xfId="3058" xr:uid="{15177A8D-872B-42B2-85AD-C1567E666F68}"/>
    <cellStyle name="Normal 5 7 2 6" xfId="3059" xr:uid="{3A46013B-60B8-4062-A567-EE72E7FC732A}"/>
    <cellStyle name="Normal 5 7 2 7" xfId="3060" xr:uid="{11D649A3-D479-4402-8DE8-FB16A3EE8592}"/>
    <cellStyle name="Normal 5 7 2 8" xfId="3061" xr:uid="{11EAA302-CADF-4D3C-87B9-A3B9A5F1E8A9}"/>
    <cellStyle name="Normal 5 7 3" xfId="315" xr:uid="{8814CC2A-1251-4EE2-99D8-ED64BB7B815D}"/>
    <cellStyle name="Normal 5 7 3 2" xfId="593" xr:uid="{679AD1D0-9655-4934-87A2-ACE29E4B1741}"/>
    <cellStyle name="Normal 5 7 3 2 2" xfId="594" xr:uid="{154CEF06-15BD-4F39-ADF1-1A89D3F3BDB4}"/>
    <cellStyle name="Normal 5 7 3 2 3" xfId="3062" xr:uid="{0F6A74FE-BAA3-44E1-92D1-DBBD60A7B83A}"/>
    <cellStyle name="Normal 5 7 3 2 4" xfId="3063" xr:uid="{3190E6AA-68D9-40F2-B5E2-48FA17B7B6EE}"/>
    <cellStyle name="Normal 5 7 3 3" xfId="595" xr:uid="{F3439F37-C40D-47B8-8ABC-95BF799B7CC7}"/>
    <cellStyle name="Normal 5 7 3 3 2" xfId="3064" xr:uid="{25705A1D-6061-438D-8543-C93A951ABD94}"/>
    <cellStyle name="Normal 5 7 3 3 3" xfId="3065" xr:uid="{342D4A52-21FC-4DF0-95DB-4B85F9FB167A}"/>
    <cellStyle name="Normal 5 7 3 3 4" xfId="3066" xr:uid="{CB39261F-9672-40FA-B031-57DB56F2536B}"/>
    <cellStyle name="Normal 5 7 3 4" xfId="3067" xr:uid="{CA997A3A-4040-4AD4-B502-C81BE3A86A8B}"/>
    <cellStyle name="Normal 5 7 3 5" xfId="3068" xr:uid="{5362F13C-95E0-4D80-8743-3DE3D0A63837}"/>
    <cellStyle name="Normal 5 7 3 6" xfId="3069" xr:uid="{F8FE44BD-433B-4BA8-A614-034D53CFF27B}"/>
    <cellStyle name="Normal 5 7 4" xfId="316" xr:uid="{9FC6F759-3203-4BFB-A93B-325A452A22A1}"/>
    <cellStyle name="Normal 5 7 4 2" xfId="596" xr:uid="{96E04642-1B91-4B9F-9503-B91951D51F0C}"/>
    <cellStyle name="Normal 5 7 4 2 2" xfId="3070" xr:uid="{E76D9112-05A7-4415-A4E2-3F64A6C93012}"/>
    <cellStyle name="Normal 5 7 4 2 3" xfId="3071" xr:uid="{7687E125-2F92-4715-8AEF-80D65A6A20D7}"/>
    <cellStyle name="Normal 5 7 4 2 4" xfId="3072" xr:uid="{5CB2E4CB-8755-4B2F-B8E8-16AB9944C319}"/>
    <cellStyle name="Normal 5 7 4 3" xfId="3073" xr:uid="{2AFC2350-834E-4D55-9AD1-CD679A29E187}"/>
    <cellStyle name="Normal 5 7 4 4" xfId="3074" xr:uid="{BB5A05FE-BC0A-46B3-BAA2-5DECCEE8EB78}"/>
    <cellStyle name="Normal 5 7 4 5" xfId="3075" xr:uid="{32AAEEAF-6E9C-4E28-AD7B-00D64BA74A5F}"/>
    <cellStyle name="Normal 5 7 5" xfId="597" xr:uid="{906D25FA-B46B-4B92-A107-10CA884E1E19}"/>
    <cellStyle name="Normal 5 7 5 2" xfId="3076" xr:uid="{50341457-8B6F-4EEA-9610-D36D834FB1F7}"/>
    <cellStyle name="Normal 5 7 5 3" xfId="3077" xr:uid="{D96ED695-810B-43DD-AED8-88D8816C7BF2}"/>
    <cellStyle name="Normal 5 7 5 4" xfId="3078" xr:uid="{B199CCAD-1DF8-46DC-9FF5-09F4ED923C40}"/>
    <cellStyle name="Normal 5 7 6" xfId="3079" xr:uid="{CF8CFE77-0E19-4078-A70E-83765C7BD7B0}"/>
    <cellStyle name="Normal 5 7 6 2" xfId="3080" xr:uid="{1ACC35B0-EB25-4EE8-AE32-C86ABDD514A5}"/>
    <cellStyle name="Normal 5 7 6 3" xfId="3081" xr:uid="{73E3CDE6-8D71-4ADD-A087-66BBFF333276}"/>
    <cellStyle name="Normal 5 7 6 4" xfId="3082" xr:uid="{B778061D-3318-42D6-94A8-438D6A85D4BE}"/>
    <cellStyle name="Normal 5 7 7" xfId="3083" xr:uid="{F36EBB31-3991-4B0F-9D9A-671DCDE161CE}"/>
    <cellStyle name="Normal 5 7 8" xfId="3084" xr:uid="{01FFFEF5-460F-48A9-927C-B0E7202FBD26}"/>
    <cellStyle name="Normal 5 7 9" xfId="3085" xr:uid="{EE99FE0B-704F-4A83-BD75-E3F6FF764471}"/>
    <cellStyle name="Normal 5 8" xfId="108" xr:uid="{ABA91F45-46E7-4A7E-8E62-9CAF375448D5}"/>
    <cellStyle name="Normal 5 8 2" xfId="317" xr:uid="{BED8DAF2-762A-45D8-8E0B-D82A655E67FD}"/>
    <cellStyle name="Normal 5 8 2 2" xfId="598" xr:uid="{8CAAE615-6499-4E40-BF69-425DF7465FAF}"/>
    <cellStyle name="Normal 5 8 2 2 2" xfId="1421" xr:uid="{CDBBF532-4052-4637-BD09-FB786D6C5815}"/>
    <cellStyle name="Normal 5 8 2 2 2 2" xfId="1422" xr:uid="{791985DA-2CAD-4A0D-A3DB-54E0AB502AE4}"/>
    <cellStyle name="Normal 5 8 2 2 3" xfId="1423" xr:uid="{7D04D5DC-81F9-4BEC-8E46-956F5F9BA105}"/>
    <cellStyle name="Normal 5 8 2 2 4" xfId="3086" xr:uid="{0CA331EF-8E69-497C-8D96-0FA9A5BA6C23}"/>
    <cellStyle name="Normal 5 8 2 3" xfId="1424" xr:uid="{FE23932E-ED48-404B-82D8-EC45B21EA08A}"/>
    <cellStyle name="Normal 5 8 2 3 2" xfId="1425" xr:uid="{D094AD94-E50B-4B5D-AFBB-D5C3D45205CF}"/>
    <cellStyle name="Normal 5 8 2 3 3" xfId="3087" xr:uid="{42BE8106-F4B2-445F-BE12-A558FF0DA9B1}"/>
    <cellStyle name="Normal 5 8 2 3 4" xfId="3088" xr:uid="{D87EAFCD-29C7-4AFE-A3CA-01F15F6EC140}"/>
    <cellStyle name="Normal 5 8 2 4" xfId="1426" xr:uid="{CBA62405-F962-439F-91FB-10CABEABB205}"/>
    <cellStyle name="Normal 5 8 2 5" xfId="3089" xr:uid="{18360086-439D-4004-B6F4-BAC5A972D57F}"/>
    <cellStyle name="Normal 5 8 2 6" xfId="3090" xr:uid="{EF642E55-0E57-42E9-9C4C-ED7337BF41E0}"/>
    <cellStyle name="Normal 5 8 3" xfId="599" xr:uid="{880C8B97-D2D6-4CFD-BA12-2A2CFED42126}"/>
    <cellStyle name="Normal 5 8 3 2" xfId="1427" xr:uid="{F38944EB-D9F8-4726-98D2-AC9A66E6A942}"/>
    <cellStyle name="Normal 5 8 3 2 2" xfId="1428" xr:uid="{CD9544C4-1239-480C-9393-2234317960D2}"/>
    <cellStyle name="Normal 5 8 3 2 3" xfId="3091" xr:uid="{6EA57D18-B8B2-49A0-BDAB-C2828F505639}"/>
    <cellStyle name="Normal 5 8 3 2 4" xfId="3092" xr:uid="{E61C0260-3631-46D2-A73A-2AD525120DFC}"/>
    <cellStyle name="Normal 5 8 3 3" xfId="1429" xr:uid="{DBD9EF51-47BD-487A-A45B-D2210DADBFED}"/>
    <cellStyle name="Normal 5 8 3 4" xfId="3093" xr:uid="{09A5E1A2-1036-4DA1-A53D-663B6BC93CBF}"/>
    <cellStyle name="Normal 5 8 3 5" xfId="3094" xr:uid="{00C033D5-8F6D-43C4-9CCF-46E297909EC4}"/>
    <cellStyle name="Normal 5 8 4" xfId="1430" xr:uid="{8FEA2FC3-6B58-42FC-8B12-46F4F5EC3CDC}"/>
    <cellStyle name="Normal 5 8 4 2" xfId="1431" xr:uid="{54FE5526-9518-4C76-8EC5-03D1F170B671}"/>
    <cellStyle name="Normal 5 8 4 3" xfId="3095" xr:uid="{6B9C53DA-7782-4ABB-8089-A1F34787033E}"/>
    <cellStyle name="Normal 5 8 4 4" xfId="3096" xr:uid="{A3F9B1C8-7E91-45D4-AB54-382B05CEF4F5}"/>
    <cellStyle name="Normal 5 8 5" xfId="1432" xr:uid="{4864679A-54A2-4F74-B659-4B20AFD38B66}"/>
    <cellStyle name="Normal 5 8 5 2" xfId="3097" xr:uid="{845CF925-82A0-41C6-9D0F-3C561F944A44}"/>
    <cellStyle name="Normal 5 8 5 3" xfId="3098" xr:uid="{1AB46B49-57AB-46A9-BEBF-5F6C528B2BB4}"/>
    <cellStyle name="Normal 5 8 5 4" xfId="3099" xr:uid="{66B79C49-1B30-4CCE-85C4-9F5DA4A2ECD5}"/>
    <cellStyle name="Normal 5 8 6" xfId="3100" xr:uid="{23425980-2D04-4C93-B71F-D0C890135863}"/>
    <cellStyle name="Normal 5 8 7" xfId="3101" xr:uid="{020DC111-535A-470A-AE41-778D3AC070C2}"/>
    <cellStyle name="Normal 5 8 8" xfId="3102" xr:uid="{8821E893-7841-465F-A257-127232B03557}"/>
    <cellStyle name="Normal 5 9" xfId="318" xr:uid="{250B2C3F-A051-4AD4-BFFA-D8EDA329B97D}"/>
    <cellStyle name="Normal 5 9 2" xfId="600" xr:uid="{3618DDB5-6E39-497B-872C-4A3785BE8B8B}"/>
    <cellStyle name="Normal 5 9 2 2" xfId="601" xr:uid="{90806DA6-8798-4F33-B8AA-A701DDEB2650}"/>
    <cellStyle name="Normal 5 9 2 2 2" xfId="1433" xr:uid="{5DA3F510-80F3-4A9F-863D-1F8EAA4D22D4}"/>
    <cellStyle name="Normal 5 9 2 2 3" xfId="3103" xr:uid="{A52CE61F-6D77-4CAF-BD2B-F597949274FE}"/>
    <cellStyle name="Normal 5 9 2 2 4" xfId="3104" xr:uid="{3B34912C-5F56-4830-B829-86D8CDC45434}"/>
    <cellStyle name="Normal 5 9 2 3" xfId="1434" xr:uid="{69626ECE-79F6-44FC-BAE2-13C420005D8D}"/>
    <cellStyle name="Normal 5 9 2 4" xfId="3105" xr:uid="{4271E951-D65F-4535-B3CB-8CB30612D6FB}"/>
    <cellStyle name="Normal 5 9 2 5" xfId="3106" xr:uid="{DC683263-CF07-48E6-8E77-1102207AE531}"/>
    <cellStyle name="Normal 5 9 3" xfId="602" xr:uid="{397E20F9-2A22-40F3-B573-423E3F361609}"/>
    <cellStyle name="Normal 5 9 3 2" xfId="1435" xr:uid="{88EFB072-2BB2-4121-B56F-C52434B40D66}"/>
    <cellStyle name="Normal 5 9 3 3" xfId="3107" xr:uid="{168000C8-1C62-42B9-B894-59FC8D22FA6E}"/>
    <cellStyle name="Normal 5 9 3 4" xfId="3108" xr:uid="{347ADCD9-85BC-48A6-8B28-69770F846208}"/>
    <cellStyle name="Normal 5 9 4" xfId="1436" xr:uid="{4CDB941F-1FEA-4247-A046-8A96E3F6A1E7}"/>
    <cellStyle name="Normal 5 9 4 2" xfId="3109" xr:uid="{D5EB1DEA-EAA4-460F-8314-2AF46624904E}"/>
    <cellStyle name="Normal 5 9 4 3" xfId="3110" xr:uid="{CAFDFE79-639D-4880-B177-097E6DA65E5A}"/>
    <cellStyle name="Normal 5 9 4 4" xfId="3111" xr:uid="{55CECAA9-BADB-4EF0-8E2A-0A9AA4715EC8}"/>
    <cellStyle name="Normal 5 9 5" xfId="3112" xr:uid="{20C73E1B-FFEB-4F80-BDFD-15039DD49040}"/>
    <cellStyle name="Normal 5 9 6" xfId="3113" xr:uid="{B4652847-EC6E-42C7-9347-A3173B6C5B7F}"/>
    <cellStyle name="Normal 5 9 7" xfId="3114" xr:uid="{158BAD64-2D60-4F9A-9319-3BC37D2EAA10}"/>
    <cellStyle name="Normal 6" xfId="109" xr:uid="{26C77802-90E1-4CAA-B239-D3BB3D6975C9}"/>
    <cellStyle name="Normal 6 10" xfId="319" xr:uid="{6DC66623-62EC-4AAE-A9E5-CBAEBFC5EE9A}"/>
    <cellStyle name="Normal 6 10 2" xfId="1437" xr:uid="{A1DE18C8-BF1A-493F-80C0-E824E56EFBB6}"/>
    <cellStyle name="Normal 6 10 2 2" xfId="3115" xr:uid="{23F2DF59-8397-4D1D-832E-1D3692491E3F}"/>
    <cellStyle name="Normal 6 10 2 2 2" xfId="4588" xr:uid="{2B282930-692E-4005-BD28-8B9A130F852C}"/>
    <cellStyle name="Normal 6 10 2 3" xfId="3116" xr:uid="{82352C99-4C17-4B03-8F64-E9E7F201A5D4}"/>
    <cellStyle name="Normal 6 10 2 4" xfId="3117" xr:uid="{918F70C0-E982-4C66-8409-41F947D9B230}"/>
    <cellStyle name="Normal 6 10 2 5" xfId="5343" xr:uid="{4A8E2F41-AE35-487B-94C0-FE47F9F44DC7}"/>
    <cellStyle name="Normal 6 10 3" xfId="3118" xr:uid="{D968D7AA-6F0C-44E7-A739-308FBF0DB2CC}"/>
    <cellStyle name="Normal 6 10 4" xfId="3119" xr:uid="{D87B6B7E-1FD2-4AAF-9BC0-039F75C1D71C}"/>
    <cellStyle name="Normal 6 10 5" xfId="3120" xr:uid="{4A3D9D18-48A6-4DE8-A453-BA78E8E6478C}"/>
    <cellStyle name="Normal 6 11" xfId="1438" xr:uid="{270DF1F4-BED0-4B1D-BA10-0490D553622A}"/>
    <cellStyle name="Normal 6 11 2" xfId="3121" xr:uid="{3BDCB02E-DE58-4BFD-BF90-FBF4090C9305}"/>
    <cellStyle name="Normal 6 11 3" xfId="3122" xr:uid="{789D77AD-751B-4EA7-B9AD-1B984CB0A104}"/>
    <cellStyle name="Normal 6 11 4" xfId="3123" xr:uid="{51A26134-30A3-44E1-836C-2759197B7D69}"/>
    <cellStyle name="Normal 6 12" xfId="902" xr:uid="{B64BEE0A-DED5-4A9F-BD44-CE0B0364BC2F}"/>
    <cellStyle name="Normal 6 12 2" xfId="3124" xr:uid="{4A4D68F8-B90A-42F5-B7D3-D133E2E48793}"/>
    <cellStyle name="Normal 6 12 3" xfId="3125" xr:uid="{8152466D-3857-42EE-A594-DDBFAF902682}"/>
    <cellStyle name="Normal 6 12 4" xfId="3126" xr:uid="{1C0F2B58-BA59-482D-8B1A-0D5C9B53D7B3}"/>
    <cellStyle name="Normal 6 13" xfId="899" xr:uid="{5C7121F5-13E0-44DF-8A05-3EB17CC59FC3}"/>
    <cellStyle name="Normal 6 13 2" xfId="3128" xr:uid="{C64A1269-F128-4313-B876-FE0C186A9B8B}"/>
    <cellStyle name="Normal 6 13 3" xfId="4315" xr:uid="{03BA0242-6BC7-4BA4-B4F6-70E97AE0D3F5}"/>
    <cellStyle name="Normal 6 13 4" xfId="3127" xr:uid="{299888EA-F53C-4B79-B351-03C34B76F514}"/>
    <cellStyle name="Normal 6 13 5" xfId="5319" xr:uid="{1A88267D-5482-41C4-90EE-9451D4677767}"/>
    <cellStyle name="Normal 6 14" xfId="3129" xr:uid="{FEA6AB9D-6CE9-4AAF-8647-5181CE6C72AA}"/>
    <cellStyle name="Normal 6 15" xfId="3130" xr:uid="{80466852-A0A3-4918-B3CB-5E7424820F7B}"/>
    <cellStyle name="Normal 6 16" xfId="3131" xr:uid="{5FA18205-9485-4AEC-A802-F4F9A22A855A}"/>
    <cellStyle name="Normal 6 2" xfId="110" xr:uid="{993677A9-69F7-4F24-A9E4-DBDB026AA4C9}"/>
    <cellStyle name="Normal 6 2 2" xfId="320" xr:uid="{D729E30D-5B87-4AEF-8D41-8B0895197F82}"/>
    <cellStyle name="Normal 6 2 2 2" xfId="4671" xr:uid="{9599B4A8-69BC-4F64-9BF2-969CE24416BC}"/>
    <cellStyle name="Normal 6 2 3" xfId="4560" xr:uid="{8916369B-B57C-4B80-88FE-6EC4BCCE86B1}"/>
    <cellStyle name="Normal 6 3" xfId="111" xr:uid="{7CAB2CCA-23F1-4C73-BD9B-F4F99422B59A}"/>
    <cellStyle name="Normal 6 3 10" xfId="3132" xr:uid="{93C7A846-99A4-408F-A1C6-1EC0C601680C}"/>
    <cellStyle name="Normal 6 3 11" xfId="3133" xr:uid="{F4AA61A1-F71E-4EFA-8CC4-7CEC9664E8A2}"/>
    <cellStyle name="Normal 6 3 2" xfId="112" xr:uid="{A376CC48-DFFC-42B0-84A3-6A64D8299DD8}"/>
    <cellStyle name="Normal 6 3 2 2" xfId="113" xr:uid="{EDECF69C-D245-4972-B997-FBD80DE040D8}"/>
    <cellStyle name="Normal 6 3 2 2 2" xfId="321" xr:uid="{0A1FDEC1-613E-41F6-B3C0-E56D84E66260}"/>
    <cellStyle name="Normal 6 3 2 2 2 2" xfId="603" xr:uid="{DE997A77-E9F1-4F08-AE66-A43D7EE1F55D}"/>
    <cellStyle name="Normal 6 3 2 2 2 2 2" xfId="604" xr:uid="{5373BE88-5253-4922-9C12-40EDE793C0C5}"/>
    <cellStyle name="Normal 6 3 2 2 2 2 2 2" xfId="1439" xr:uid="{095683B1-62B9-4462-944D-BAAEF8297B1E}"/>
    <cellStyle name="Normal 6 3 2 2 2 2 2 2 2" xfId="1440" xr:uid="{4D2ECCE8-1F35-4CC0-AF67-C404CE80CBDF}"/>
    <cellStyle name="Normal 6 3 2 2 2 2 2 3" xfId="1441" xr:uid="{3C1CD323-B624-4F24-BB4D-06903676E567}"/>
    <cellStyle name="Normal 6 3 2 2 2 2 3" xfId="1442" xr:uid="{78598817-0AD5-4E6D-B508-DC440C336AD4}"/>
    <cellStyle name="Normal 6 3 2 2 2 2 3 2" xfId="1443" xr:uid="{E0053793-8F75-44A3-BD78-E06C2A787D22}"/>
    <cellStyle name="Normal 6 3 2 2 2 2 4" xfId="1444" xr:uid="{F6B74615-2894-40B9-8559-EE58E446FCD6}"/>
    <cellStyle name="Normal 6 3 2 2 2 3" xfId="605" xr:uid="{2BC15E7E-7461-46A5-BE66-1059127C127B}"/>
    <cellStyle name="Normal 6 3 2 2 2 3 2" xfId="1445" xr:uid="{AE0B5047-03C9-4BAB-A868-D5CA86591B1B}"/>
    <cellStyle name="Normal 6 3 2 2 2 3 2 2" xfId="1446" xr:uid="{817C9672-A913-48F7-BB86-3A056363C9CB}"/>
    <cellStyle name="Normal 6 3 2 2 2 3 3" xfId="1447" xr:uid="{EFB213D3-BC20-4472-8F2E-6B375A3DC2A2}"/>
    <cellStyle name="Normal 6 3 2 2 2 3 4" xfId="3134" xr:uid="{78C2BD14-9524-4213-AC03-22B131496F4F}"/>
    <cellStyle name="Normal 6 3 2 2 2 4" xfId="1448" xr:uid="{19417327-A91A-42E3-A04D-8E916CC2E15C}"/>
    <cellStyle name="Normal 6 3 2 2 2 4 2" xfId="1449" xr:uid="{034FEFA0-C2BD-4C73-8D1E-B89D3E1EAA28}"/>
    <cellStyle name="Normal 6 3 2 2 2 5" xfId="1450" xr:uid="{91CF9B0E-11CF-4468-BA76-500AFEF3212B}"/>
    <cellStyle name="Normal 6 3 2 2 2 6" xfId="3135" xr:uid="{1FB7526D-621A-4BB9-95A2-14F33B6A6555}"/>
    <cellStyle name="Normal 6 3 2 2 3" xfId="322" xr:uid="{C5353FAF-55AA-47A1-97EA-C564BD2D3E96}"/>
    <cellStyle name="Normal 6 3 2 2 3 2" xfId="606" xr:uid="{E1753E37-F80A-4491-9509-011D091D600C}"/>
    <cellStyle name="Normal 6 3 2 2 3 2 2" xfId="607" xr:uid="{02ED9591-7D67-4842-B24C-E510D99B1602}"/>
    <cellStyle name="Normal 6 3 2 2 3 2 2 2" xfId="1451" xr:uid="{FB0F195B-CA11-4923-8922-EDDC89EF085A}"/>
    <cellStyle name="Normal 6 3 2 2 3 2 2 2 2" xfId="1452" xr:uid="{80308A41-6B25-4CB3-9193-E989634D0F59}"/>
    <cellStyle name="Normal 6 3 2 2 3 2 2 3" xfId="1453" xr:uid="{222273BA-2D14-405C-9874-3FA5EB7633A1}"/>
    <cellStyle name="Normal 6 3 2 2 3 2 3" xfId="1454" xr:uid="{43564371-C0C0-4286-892F-8692CA041CA5}"/>
    <cellStyle name="Normal 6 3 2 2 3 2 3 2" xfId="1455" xr:uid="{E60E324C-9E12-419E-844C-023F78CBDDA5}"/>
    <cellStyle name="Normal 6 3 2 2 3 2 4" xfId="1456" xr:uid="{FBAD6140-C9B0-4124-A0E0-B776B6B7CF4D}"/>
    <cellStyle name="Normal 6 3 2 2 3 3" xfId="608" xr:uid="{BADA0D28-1EBD-4BCE-8C24-758D4B808AC2}"/>
    <cellStyle name="Normal 6 3 2 2 3 3 2" xfId="1457" xr:uid="{A905BD83-F468-4909-8ED1-B0379B787705}"/>
    <cellStyle name="Normal 6 3 2 2 3 3 2 2" xfId="1458" xr:uid="{990BCCF0-1E23-42D7-8C03-F7462CD1A515}"/>
    <cellStyle name="Normal 6 3 2 2 3 3 3" xfId="1459" xr:uid="{3CF1BBAC-17CF-4B05-873D-2E9A04C39884}"/>
    <cellStyle name="Normal 6 3 2 2 3 4" xfId="1460" xr:uid="{680EBDB8-FC68-4F26-BCAB-DB49545FA94A}"/>
    <cellStyle name="Normal 6 3 2 2 3 4 2" xfId="1461" xr:uid="{594CC520-CF00-4C3E-9ADC-047AD636C624}"/>
    <cellStyle name="Normal 6 3 2 2 3 5" xfId="1462" xr:uid="{B0177856-FFEB-4C39-B1E7-E8E2AFE3E768}"/>
    <cellStyle name="Normal 6 3 2 2 4" xfId="609" xr:uid="{436C15DC-FFB8-480F-9761-8879AB13279C}"/>
    <cellStyle name="Normal 6 3 2 2 4 2" xfId="610" xr:uid="{C2FD1B17-736F-42F9-8BC6-992F008CFA9E}"/>
    <cellStyle name="Normal 6 3 2 2 4 2 2" xfId="1463" xr:uid="{257020F2-FABF-4146-B172-2FC115BAFEF9}"/>
    <cellStyle name="Normal 6 3 2 2 4 2 2 2" xfId="1464" xr:uid="{2889A979-8893-4C35-BA04-F0318042F69A}"/>
    <cellStyle name="Normal 6 3 2 2 4 2 3" xfId="1465" xr:uid="{B525ECB3-D8EC-4050-9C5B-0B05E6402352}"/>
    <cellStyle name="Normal 6 3 2 2 4 3" xfId="1466" xr:uid="{734D9B9F-8E64-4E12-9469-A7181B8C4EA0}"/>
    <cellStyle name="Normal 6 3 2 2 4 3 2" xfId="1467" xr:uid="{45E5FA57-D066-4A3D-919E-63B6DB3EFAE0}"/>
    <cellStyle name="Normal 6 3 2 2 4 4" xfId="1468" xr:uid="{710D8B34-D0E8-442E-9D97-05156B50D396}"/>
    <cellStyle name="Normal 6 3 2 2 5" xfId="611" xr:uid="{355643FC-589E-463A-9F95-B6005CDF14F3}"/>
    <cellStyle name="Normal 6 3 2 2 5 2" xfId="1469" xr:uid="{0758ED1C-D4D8-4D72-8378-CF421FE53C17}"/>
    <cellStyle name="Normal 6 3 2 2 5 2 2" xfId="1470" xr:uid="{39BEDB62-7370-48FF-AC7E-ACCF9EED4BDD}"/>
    <cellStyle name="Normal 6 3 2 2 5 3" xfId="1471" xr:uid="{B6520FCB-056C-4E42-A727-7F849F65FA74}"/>
    <cellStyle name="Normal 6 3 2 2 5 4" xfId="3136" xr:uid="{5D0090F7-28B8-4AC0-BECB-1143512197E5}"/>
    <cellStyle name="Normal 6 3 2 2 6" xfId="1472" xr:uid="{346E5D0F-8B5F-4FCA-A8A9-66E3836E8E5D}"/>
    <cellStyle name="Normal 6 3 2 2 6 2" xfId="1473" xr:uid="{7604CD1C-9C32-4D88-9423-F4E83BBC5696}"/>
    <cellStyle name="Normal 6 3 2 2 7" xfId="1474" xr:uid="{F68A6989-17A2-4EA3-82FF-A8F3ADB74D79}"/>
    <cellStyle name="Normal 6 3 2 2 8" xfId="3137" xr:uid="{692B21EC-84EC-48B6-8FD9-BDA2F427B45C}"/>
    <cellStyle name="Normal 6 3 2 3" xfId="323" xr:uid="{BE97017E-6351-42D2-AD53-0A2C94F72108}"/>
    <cellStyle name="Normal 6 3 2 3 2" xfId="612" xr:uid="{9AC9BF48-E5E0-4B0C-BFF4-EEA88718D5FE}"/>
    <cellStyle name="Normal 6 3 2 3 2 2" xfId="613" xr:uid="{492498D8-62D4-41EE-86B3-D179AC966E00}"/>
    <cellStyle name="Normal 6 3 2 3 2 2 2" xfId="1475" xr:uid="{A0659582-01DF-4F43-8263-D7DF7B557426}"/>
    <cellStyle name="Normal 6 3 2 3 2 2 2 2" xfId="1476" xr:uid="{2E09E1E2-745B-406D-B32B-A6E854C4D83F}"/>
    <cellStyle name="Normal 6 3 2 3 2 2 3" xfId="1477" xr:uid="{A347DAC8-FC9A-4779-9AE6-D1B9B874DB1A}"/>
    <cellStyle name="Normal 6 3 2 3 2 3" xfId="1478" xr:uid="{137E90B2-6E6C-44F2-AAF3-796EDBC8FC06}"/>
    <cellStyle name="Normal 6 3 2 3 2 3 2" xfId="1479" xr:uid="{C0E9165A-49FF-4D19-B53D-4C25439DE5CA}"/>
    <cellStyle name="Normal 6 3 2 3 2 4" xfId="1480" xr:uid="{58E43EE6-628D-4FFA-AFD7-C3D17541F173}"/>
    <cellStyle name="Normal 6 3 2 3 3" xfId="614" xr:uid="{27DDBECB-62FD-4112-8B32-5A9616153B5E}"/>
    <cellStyle name="Normal 6 3 2 3 3 2" xfId="1481" xr:uid="{C3FEDE4B-FBC6-4807-ABF1-46A28AD04092}"/>
    <cellStyle name="Normal 6 3 2 3 3 2 2" xfId="1482" xr:uid="{951221FC-4F24-4CA6-B7BA-30B12B00CB08}"/>
    <cellStyle name="Normal 6 3 2 3 3 3" xfId="1483" xr:uid="{407EFD41-85D9-4EE4-A131-1B283EB2D756}"/>
    <cellStyle name="Normal 6 3 2 3 3 4" xfId="3138" xr:uid="{77C08DC6-7C31-48D5-994B-19D39CDE30D3}"/>
    <cellStyle name="Normal 6 3 2 3 4" xfId="1484" xr:uid="{FFD54A2C-332F-4E1A-A883-986E3193DDEF}"/>
    <cellStyle name="Normal 6 3 2 3 4 2" xfId="1485" xr:uid="{20858861-56BA-46E1-BF59-631FAA943542}"/>
    <cellStyle name="Normal 6 3 2 3 5" xfId="1486" xr:uid="{7E496E75-C7F5-46BC-A2F5-5B0686DC5E9E}"/>
    <cellStyle name="Normal 6 3 2 3 6" xfId="3139" xr:uid="{8E95AAF9-4244-4D56-8164-B305CC9EA424}"/>
    <cellStyle name="Normal 6 3 2 4" xfId="324" xr:uid="{A63421D5-A455-4A1C-9B22-1723F6F830EF}"/>
    <cellStyle name="Normal 6 3 2 4 2" xfId="615" xr:uid="{7918237B-92B8-4072-89B4-076BCF36AD06}"/>
    <cellStyle name="Normal 6 3 2 4 2 2" xfId="616" xr:uid="{B56B5FE3-2CF4-4031-8AE6-3AB29C244400}"/>
    <cellStyle name="Normal 6 3 2 4 2 2 2" xfId="1487" xr:uid="{F3C651F3-53DC-4161-B5DD-912D5CBE215C}"/>
    <cellStyle name="Normal 6 3 2 4 2 2 2 2" xfId="1488" xr:uid="{69652B76-7C59-436B-9294-4D7E7CDFDF40}"/>
    <cellStyle name="Normal 6 3 2 4 2 2 3" xfId="1489" xr:uid="{0F54898D-1E7E-4772-B232-2D0314BB1BC8}"/>
    <cellStyle name="Normal 6 3 2 4 2 3" xfId="1490" xr:uid="{47B9131D-B8E1-4B74-95EF-AF82576C1868}"/>
    <cellStyle name="Normal 6 3 2 4 2 3 2" xfId="1491" xr:uid="{051507E0-7072-44A1-A16E-469BF6C78FC7}"/>
    <cellStyle name="Normal 6 3 2 4 2 4" xfId="1492" xr:uid="{FED1C84F-75DC-4BAA-9A9A-6C0DC6FDE265}"/>
    <cellStyle name="Normal 6 3 2 4 3" xfId="617" xr:uid="{56A1206E-6129-4E7E-8CC2-013AB5404A9C}"/>
    <cellStyle name="Normal 6 3 2 4 3 2" xfId="1493" xr:uid="{0BD6E952-D526-480C-9EF1-000548C6E69B}"/>
    <cellStyle name="Normal 6 3 2 4 3 2 2" xfId="1494" xr:uid="{CF7A968F-4D8D-489A-9919-54DC668F0929}"/>
    <cellStyle name="Normal 6 3 2 4 3 3" xfId="1495" xr:uid="{C9EF5AEC-F3B9-416F-9E5F-E8CDC4B1FF2C}"/>
    <cellStyle name="Normal 6 3 2 4 4" xfId="1496" xr:uid="{1EDC0536-CE2C-4BAA-953C-F0FABF9044FB}"/>
    <cellStyle name="Normal 6 3 2 4 4 2" xfId="1497" xr:uid="{F84BD65A-8072-4520-BE24-D504DD78A787}"/>
    <cellStyle name="Normal 6 3 2 4 5" xfId="1498" xr:uid="{DD751630-3B1E-47FC-86F3-0CCBD300BC14}"/>
    <cellStyle name="Normal 6 3 2 5" xfId="325" xr:uid="{33ADF48E-462E-4AE1-B6C7-82B48946B0F2}"/>
    <cellStyle name="Normal 6 3 2 5 2" xfId="618" xr:uid="{832E10A3-1549-4B60-9560-A4980E6423CD}"/>
    <cellStyle name="Normal 6 3 2 5 2 2" xfId="1499" xr:uid="{C899D6D9-0580-4691-B753-AF21992B8195}"/>
    <cellStyle name="Normal 6 3 2 5 2 2 2" xfId="1500" xr:uid="{6290034C-3001-4BFE-AA54-D44BF8585599}"/>
    <cellStyle name="Normal 6 3 2 5 2 3" xfId="1501" xr:uid="{7583CA2D-460A-4E23-88A3-C84976590DB7}"/>
    <cellStyle name="Normal 6 3 2 5 3" xfId="1502" xr:uid="{30DB8195-9B01-46A0-80A4-FEA59B1BFC5C}"/>
    <cellStyle name="Normal 6 3 2 5 3 2" xfId="1503" xr:uid="{1D1325DF-73FA-491D-9C76-B511F3CBCF99}"/>
    <cellStyle name="Normal 6 3 2 5 4" xfId="1504" xr:uid="{160E7A3F-1BF4-4094-9DD0-436AD029CBA7}"/>
    <cellStyle name="Normal 6 3 2 6" xfId="619" xr:uid="{56972CF2-C604-4312-BB24-321E38FAC731}"/>
    <cellStyle name="Normal 6 3 2 6 2" xfId="1505" xr:uid="{F511C7E9-B93F-4B96-B094-4ACCFC957B99}"/>
    <cellStyle name="Normal 6 3 2 6 2 2" xfId="1506" xr:uid="{9848892A-092C-4B4C-8694-384F2BD1D6DA}"/>
    <cellStyle name="Normal 6 3 2 6 3" xfId="1507" xr:uid="{4D0910DA-EFC2-418C-A8FE-D676F2D8593A}"/>
    <cellStyle name="Normal 6 3 2 6 4" xfId="3140" xr:uid="{0738B81B-7DEF-40B0-BB4F-BFB37BBD0620}"/>
    <cellStyle name="Normal 6 3 2 7" xfId="1508" xr:uid="{FA5F9A0A-1F4F-4D0C-BCFF-1FE40988ACE2}"/>
    <cellStyle name="Normal 6 3 2 7 2" xfId="1509" xr:uid="{73A78E38-4294-4541-B16D-27F36FA1E646}"/>
    <cellStyle name="Normal 6 3 2 8" xfId="1510" xr:uid="{D88E476F-DEA3-4F53-8F0C-8E2DF70AE634}"/>
    <cellStyle name="Normal 6 3 2 9" xfId="3141" xr:uid="{BAF9EFF0-1DB4-4AA3-820C-2A7125D694E0}"/>
    <cellStyle name="Normal 6 3 3" xfId="114" xr:uid="{8F102726-CC7D-4FC7-8C1F-C6DA67F9F802}"/>
    <cellStyle name="Normal 6 3 3 2" xfId="115" xr:uid="{65CC25AA-AAC3-493D-BA95-1887773DE8AB}"/>
    <cellStyle name="Normal 6 3 3 2 2" xfId="620" xr:uid="{8AC9FBEB-FA35-481F-9EB7-99A684C030CF}"/>
    <cellStyle name="Normal 6 3 3 2 2 2" xfId="621" xr:uid="{733FC730-6044-4BA6-8F89-FC1D8C36E585}"/>
    <cellStyle name="Normal 6 3 3 2 2 2 2" xfId="1511" xr:uid="{11027C14-AB35-43EA-B006-5C12047CBF03}"/>
    <cellStyle name="Normal 6 3 3 2 2 2 2 2" xfId="1512" xr:uid="{6C19FE97-F582-4D57-B586-6C7896D71CB0}"/>
    <cellStyle name="Normal 6 3 3 2 2 2 3" xfId="1513" xr:uid="{4139981B-1C4A-44C0-95A6-295547A18B0C}"/>
    <cellStyle name="Normal 6 3 3 2 2 3" xfId="1514" xr:uid="{2FB8195B-32D7-4B82-8ED5-A72C72BED075}"/>
    <cellStyle name="Normal 6 3 3 2 2 3 2" xfId="1515" xr:uid="{1C56A34F-0786-4D43-90E6-38577FC10EC1}"/>
    <cellStyle name="Normal 6 3 3 2 2 4" xfId="1516" xr:uid="{F6A0FC61-3A91-4191-AD1B-9FB23CE16F0F}"/>
    <cellStyle name="Normal 6 3 3 2 3" xfId="622" xr:uid="{772BB707-08BC-4D40-9B69-B39C1D5112D0}"/>
    <cellStyle name="Normal 6 3 3 2 3 2" xfId="1517" xr:uid="{0BC38B05-4967-463A-9FB6-996350EC9053}"/>
    <cellStyle name="Normal 6 3 3 2 3 2 2" xfId="1518" xr:uid="{7901C338-D8D9-4F96-967C-B10304D03CDF}"/>
    <cellStyle name="Normal 6 3 3 2 3 3" xfId="1519" xr:uid="{827612B1-E341-4FD3-B36C-BA5A3EB8EE61}"/>
    <cellStyle name="Normal 6 3 3 2 3 4" xfId="3142" xr:uid="{F0BE165A-3904-4A74-BF08-E4120B5234E4}"/>
    <cellStyle name="Normal 6 3 3 2 4" xfId="1520" xr:uid="{2364027E-1FDB-4CDA-96E2-670509FBDD64}"/>
    <cellStyle name="Normal 6 3 3 2 4 2" xfId="1521" xr:uid="{7B02BB94-068D-4530-BEFA-F263BB485E7D}"/>
    <cellStyle name="Normal 6 3 3 2 5" xfId="1522" xr:uid="{7DC45429-7922-4387-A77D-4A012F3DE39B}"/>
    <cellStyle name="Normal 6 3 3 2 6" xfId="3143" xr:uid="{185931B0-99E2-47A1-B07B-6F679FBFDF2B}"/>
    <cellStyle name="Normal 6 3 3 3" xfId="326" xr:uid="{555B755E-072D-4612-AE23-B33836B8929C}"/>
    <cellStyle name="Normal 6 3 3 3 2" xfId="623" xr:uid="{1C111D5F-E724-46C8-A336-A5CC99AFE599}"/>
    <cellStyle name="Normal 6 3 3 3 2 2" xfId="624" xr:uid="{A593DFD7-EE10-4C1D-A411-88E6C542EE44}"/>
    <cellStyle name="Normal 6 3 3 3 2 2 2" xfId="1523" xr:uid="{374EF873-62D2-446A-8008-5B81F4619E3F}"/>
    <cellStyle name="Normal 6 3 3 3 2 2 2 2" xfId="1524" xr:uid="{4BC7355A-2C34-4B9D-A449-6F577C924411}"/>
    <cellStyle name="Normal 6 3 3 3 2 2 3" xfId="1525" xr:uid="{C4A328BF-F88B-4FC5-90FC-7F0FB12D6E65}"/>
    <cellStyle name="Normal 6 3 3 3 2 3" xfId="1526" xr:uid="{32EACC85-7A21-4C4C-8A54-C53836E11B2F}"/>
    <cellStyle name="Normal 6 3 3 3 2 3 2" xfId="1527" xr:uid="{8520A32D-6D32-457C-93CD-976074E71C14}"/>
    <cellStyle name="Normal 6 3 3 3 2 4" xfId="1528" xr:uid="{B22149BF-815C-405D-9DAC-3B38F7225337}"/>
    <cellStyle name="Normal 6 3 3 3 3" xfId="625" xr:uid="{2E70603B-0197-4F93-8FCA-91C456AE3781}"/>
    <cellStyle name="Normal 6 3 3 3 3 2" xfId="1529" xr:uid="{AD16D60F-D651-42C6-AB39-799EB0C722F5}"/>
    <cellStyle name="Normal 6 3 3 3 3 2 2" xfId="1530" xr:uid="{C1644816-3B02-4883-B7E9-50556B37E8EC}"/>
    <cellStyle name="Normal 6 3 3 3 3 3" xfId="1531" xr:uid="{612FAB6B-D1DD-43F7-842E-40D6A268936A}"/>
    <cellStyle name="Normal 6 3 3 3 4" xfId="1532" xr:uid="{BF6C925B-2602-44D0-9930-1E5CB391C530}"/>
    <cellStyle name="Normal 6 3 3 3 4 2" xfId="1533" xr:uid="{E02B41C9-04E5-4128-B341-8454D026D36F}"/>
    <cellStyle name="Normal 6 3 3 3 5" xfId="1534" xr:uid="{818A646A-0D4F-4552-88BA-769D20523C9B}"/>
    <cellStyle name="Normal 6 3 3 4" xfId="327" xr:uid="{5DDB9D31-F330-427F-A9C7-F67C7DE39E54}"/>
    <cellStyle name="Normal 6 3 3 4 2" xfId="626" xr:uid="{5C09ABD6-243B-4BDB-AD92-98C2AC1200F0}"/>
    <cellStyle name="Normal 6 3 3 4 2 2" xfId="1535" xr:uid="{E77C1414-76F5-4F21-9717-0597DD062D08}"/>
    <cellStyle name="Normal 6 3 3 4 2 2 2" xfId="1536" xr:uid="{63B8F954-622C-4BDA-A4D6-FA016402E974}"/>
    <cellStyle name="Normal 6 3 3 4 2 3" xfId="1537" xr:uid="{F52AF131-D9E4-430E-9885-45C8FD03104E}"/>
    <cellStyle name="Normal 6 3 3 4 3" xfId="1538" xr:uid="{A2FB1422-474A-4FBA-8AE6-297EECF9B8B1}"/>
    <cellStyle name="Normal 6 3 3 4 3 2" xfId="1539" xr:uid="{7214108D-4382-4D58-B21B-95817B0308EA}"/>
    <cellStyle name="Normal 6 3 3 4 4" xfId="1540" xr:uid="{5B7F09DD-C341-4CB9-BA58-373A43428D2A}"/>
    <cellStyle name="Normal 6 3 3 5" xfId="627" xr:uid="{52F9B0C9-963E-4FB9-B792-581CAF9DBBF4}"/>
    <cellStyle name="Normal 6 3 3 5 2" xfId="1541" xr:uid="{7851C88D-E14C-4EA7-A0AB-174017907AAF}"/>
    <cellStyle name="Normal 6 3 3 5 2 2" xfId="1542" xr:uid="{7DCDF944-488C-4065-85B8-CCFF9E46A5E3}"/>
    <cellStyle name="Normal 6 3 3 5 3" xfId="1543" xr:uid="{4B323E0B-2976-47FA-883A-657C4F474BB1}"/>
    <cellStyle name="Normal 6 3 3 5 4" xfId="3144" xr:uid="{02196A2E-EAB8-45DA-8B8A-C888BDD258AD}"/>
    <cellStyle name="Normal 6 3 3 6" xfId="1544" xr:uid="{02B27F56-9CC8-4846-86FF-4255A19B3D81}"/>
    <cellStyle name="Normal 6 3 3 6 2" xfId="1545" xr:uid="{DDCBA8BE-1894-4FC5-9CD1-0E83BFC37534}"/>
    <cellStyle name="Normal 6 3 3 7" xfId="1546" xr:uid="{B1A5D59B-ABDE-4E41-ACAB-9FF55EB7C6ED}"/>
    <cellStyle name="Normal 6 3 3 8" xfId="3145" xr:uid="{BE909B94-AF34-41E1-B7F1-9EA0518431BA}"/>
    <cellStyle name="Normal 6 3 4" xfId="116" xr:uid="{92080D56-BC86-42D6-8528-83D609DE64B1}"/>
    <cellStyle name="Normal 6 3 4 2" xfId="447" xr:uid="{776FABBF-A500-4853-92B6-69381C1AC9C8}"/>
    <cellStyle name="Normal 6 3 4 2 2" xfId="628" xr:uid="{07657569-B794-4480-B00C-1DDD73B17545}"/>
    <cellStyle name="Normal 6 3 4 2 2 2" xfId="1547" xr:uid="{FEC64AF6-8E21-4032-8643-B0D9CDC250B7}"/>
    <cellStyle name="Normal 6 3 4 2 2 2 2" xfId="1548" xr:uid="{93A478E1-8CD8-45F3-BFE6-88F03972EABF}"/>
    <cellStyle name="Normal 6 3 4 2 2 3" xfId="1549" xr:uid="{D014C51F-FCFA-48EC-80BC-9F2295A4EBD8}"/>
    <cellStyle name="Normal 6 3 4 2 2 4" xfId="3146" xr:uid="{9E9F5580-1F6D-436F-ACE8-E4A57EA312DA}"/>
    <cellStyle name="Normal 6 3 4 2 3" xfId="1550" xr:uid="{0DEC4DAD-44F8-4C64-B5EA-2751306B1327}"/>
    <cellStyle name="Normal 6 3 4 2 3 2" xfId="1551" xr:uid="{A2661E0E-A45C-4BA6-8BBA-644B0D4852E2}"/>
    <cellStyle name="Normal 6 3 4 2 4" xfId="1552" xr:uid="{CFAEF4C6-1A4C-4AA5-8454-27990B4F9732}"/>
    <cellStyle name="Normal 6 3 4 2 5" xfId="3147" xr:uid="{E1B4A937-0896-4210-80F7-2E8BB2FD15EF}"/>
    <cellStyle name="Normal 6 3 4 3" xfId="629" xr:uid="{77E6F08F-11DF-495E-8AFF-288089B1745F}"/>
    <cellStyle name="Normal 6 3 4 3 2" xfId="1553" xr:uid="{9BBD21C0-5BF5-4593-BFFB-27EB2D468E60}"/>
    <cellStyle name="Normal 6 3 4 3 2 2" xfId="1554" xr:uid="{B8893B45-68F4-450F-BD96-110B6B8DA077}"/>
    <cellStyle name="Normal 6 3 4 3 3" xfId="1555" xr:uid="{5831A667-7A1F-4082-8B9E-8B98D837BC97}"/>
    <cellStyle name="Normal 6 3 4 3 4" xfId="3148" xr:uid="{1E576808-0AE9-4EF0-B112-19397787FB9D}"/>
    <cellStyle name="Normal 6 3 4 4" xfId="1556" xr:uid="{8C94B8DA-FD20-4F75-8D81-B03AEFAE8EF0}"/>
    <cellStyle name="Normal 6 3 4 4 2" xfId="1557" xr:uid="{E673DE42-51D9-4DB4-9F2F-C859397A6990}"/>
    <cellStyle name="Normal 6 3 4 4 3" xfId="3149" xr:uid="{7AA1B1C0-D76D-4519-873B-750AD25CA633}"/>
    <cellStyle name="Normal 6 3 4 4 4" xfId="3150" xr:uid="{AE59BA11-F056-4B08-B323-CE746F3E922A}"/>
    <cellStyle name="Normal 6 3 4 5" xfId="1558" xr:uid="{D3DD15C2-D171-4456-B1C5-988AA0D17F33}"/>
    <cellStyle name="Normal 6 3 4 6" xfId="3151" xr:uid="{6D928C9C-5179-41F0-990F-596D3F1A0935}"/>
    <cellStyle name="Normal 6 3 4 7" xfId="3152" xr:uid="{0393BBB9-78C4-4317-8A07-6B461F30CBD8}"/>
    <cellStyle name="Normal 6 3 5" xfId="328" xr:uid="{75070F00-BAC5-4FD5-B116-6A4FA4097AFE}"/>
    <cellStyle name="Normal 6 3 5 2" xfId="630" xr:uid="{8E8E740C-D689-4BE9-83A2-1B7F413918BE}"/>
    <cellStyle name="Normal 6 3 5 2 2" xfId="631" xr:uid="{E315A0AD-243E-4D3F-80B7-276DA875B0D5}"/>
    <cellStyle name="Normal 6 3 5 2 2 2" xfId="1559" xr:uid="{50A156C5-8D3E-46C7-AD6F-EF5216484EF7}"/>
    <cellStyle name="Normal 6 3 5 2 2 2 2" xfId="1560" xr:uid="{EA41F3F8-382F-4EAA-82F4-5C3722965911}"/>
    <cellStyle name="Normal 6 3 5 2 2 3" xfId="1561" xr:uid="{D008782D-76DA-4972-AD35-443A8A4A8E97}"/>
    <cellStyle name="Normal 6 3 5 2 3" xfId="1562" xr:uid="{E6568A56-D0D4-4A33-ADAC-3D6AEF73F12D}"/>
    <cellStyle name="Normal 6 3 5 2 3 2" xfId="1563" xr:uid="{BC389D34-56F4-46B4-AF20-AD9830B97E9F}"/>
    <cellStyle name="Normal 6 3 5 2 4" xfId="1564" xr:uid="{11F50EC1-DB99-4D09-B536-858EF5C57784}"/>
    <cellStyle name="Normal 6 3 5 3" xfId="632" xr:uid="{CEB6835E-AB4C-4172-B657-E595755C59C6}"/>
    <cellStyle name="Normal 6 3 5 3 2" xfId="1565" xr:uid="{3DD62D18-1376-4390-ABAB-8467F9B8EBCB}"/>
    <cellStyle name="Normal 6 3 5 3 2 2" xfId="1566" xr:uid="{B81D8EAA-2471-4B6E-A95C-4C9D1874ABC1}"/>
    <cellStyle name="Normal 6 3 5 3 3" xfId="1567" xr:uid="{9FD344F9-9A2C-42F0-8274-142E10C20D95}"/>
    <cellStyle name="Normal 6 3 5 3 4" xfId="3153" xr:uid="{63DA092E-5520-498B-A435-FCB71967390D}"/>
    <cellStyle name="Normal 6 3 5 4" xfId="1568" xr:uid="{CC74F0F0-DF69-4FF6-8454-C7E08E3D16F8}"/>
    <cellStyle name="Normal 6 3 5 4 2" xfId="1569" xr:uid="{8E14ACAD-608B-42FB-BE4A-F5837F2AF160}"/>
    <cellStyle name="Normal 6 3 5 5" xfId="1570" xr:uid="{80EC8394-5E0F-4B97-B932-A8DD6DBD3611}"/>
    <cellStyle name="Normal 6 3 5 6" xfId="3154" xr:uid="{26F87B18-9C67-4FC9-974C-B2F06241B235}"/>
    <cellStyle name="Normal 6 3 6" xfId="329" xr:uid="{9E715221-62CB-4F89-B3CE-7C9A5D95FA20}"/>
    <cellStyle name="Normal 6 3 6 2" xfId="633" xr:uid="{544EDF5F-E0E3-4875-8A1C-8D3F49635F31}"/>
    <cellStyle name="Normal 6 3 6 2 2" xfId="1571" xr:uid="{553082E4-A046-45D1-827C-56AF63FF1BCF}"/>
    <cellStyle name="Normal 6 3 6 2 2 2" xfId="1572" xr:uid="{EE85009F-3F25-4AFC-8693-F72C07F3490F}"/>
    <cellStyle name="Normal 6 3 6 2 3" xfId="1573" xr:uid="{05CA24B2-30EE-4F09-A0A1-BDE80738913A}"/>
    <cellStyle name="Normal 6 3 6 2 4" xfId="3155" xr:uid="{CC62FE04-4166-47E4-9BA9-4D6B1164EF6D}"/>
    <cellStyle name="Normal 6 3 6 3" xfId="1574" xr:uid="{320B20F9-3295-4884-8AE0-8A2B7DD10FD6}"/>
    <cellStyle name="Normal 6 3 6 3 2" xfId="1575" xr:uid="{B88FF77A-1F55-45D5-9715-E269FF4F4641}"/>
    <cellStyle name="Normal 6 3 6 4" xfId="1576" xr:uid="{CC7EF8D3-9B74-45AC-A533-A0F6F0F49A92}"/>
    <cellStyle name="Normal 6 3 6 5" xfId="3156" xr:uid="{4C8AF773-5719-41E6-953E-000429B2BA39}"/>
    <cellStyle name="Normal 6 3 7" xfId="634" xr:uid="{73DF5D5A-EE03-41E1-A05B-7009AEBA1AB8}"/>
    <cellStyle name="Normal 6 3 7 2" xfId="1577" xr:uid="{9330EF1E-7AC1-4545-8D29-02A4D1F23C47}"/>
    <cellStyle name="Normal 6 3 7 2 2" xfId="1578" xr:uid="{89C5CC10-8A9B-4E35-9FFF-656B0082AA38}"/>
    <cellStyle name="Normal 6 3 7 3" xfId="1579" xr:uid="{22F037C3-9D8F-46C8-A5B4-F65A1FE91A3C}"/>
    <cellStyle name="Normal 6 3 7 4" xfId="3157" xr:uid="{D192A789-2D90-4A5F-B8D6-FFAFDD8AA916}"/>
    <cellStyle name="Normal 6 3 8" xfId="1580" xr:uid="{7CAB9258-83CA-423F-96A9-BCD42654EF18}"/>
    <cellStyle name="Normal 6 3 8 2" xfId="1581" xr:uid="{A64D62F0-180C-4B02-94F1-8EB47EEAFB53}"/>
    <cellStyle name="Normal 6 3 8 3" xfId="3158" xr:uid="{51E4C2BB-C7FC-4D52-A4A1-1A263B95A519}"/>
    <cellStyle name="Normal 6 3 8 4" xfId="3159" xr:uid="{5E07B7C9-2009-43B2-8035-B16B7A017CE5}"/>
    <cellStyle name="Normal 6 3 9" xfId="1582" xr:uid="{52101F85-6532-49E3-AA8E-7B6882F7FCD8}"/>
    <cellStyle name="Normal 6 3 9 2" xfId="4718" xr:uid="{C8E34824-3926-4930-BA6A-799A2EBC869A}"/>
    <cellStyle name="Normal 6 4" xfId="117" xr:uid="{29682A6F-50C3-4C3D-9B89-32987F4795AE}"/>
    <cellStyle name="Normal 6 4 10" xfId="3160" xr:uid="{926FBB4E-6F7F-49A1-A72B-2D40E33DB81A}"/>
    <cellStyle name="Normal 6 4 11" xfId="3161" xr:uid="{30536A1F-A7A0-4FFB-B5DE-B12CB7916F2A}"/>
    <cellStyle name="Normal 6 4 2" xfId="118" xr:uid="{DF0827BF-D6DF-4425-A758-2B35AD3A8240}"/>
    <cellStyle name="Normal 6 4 2 2" xfId="119" xr:uid="{97DF7660-5C6A-41A7-A052-E9D92BA52352}"/>
    <cellStyle name="Normal 6 4 2 2 2" xfId="330" xr:uid="{3758320A-7B99-4C87-8ABB-F75C557A7E66}"/>
    <cellStyle name="Normal 6 4 2 2 2 2" xfId="635" xr:uid="{C266308E-41D5-49F0-8933-EFB039D0CB0F}"/>
    <cellStyle name="Normal 6 4 2 2 2 2 2" xfId="1583" xr:uid="{5C9AF151-5CAC-43F1-BA39-E02082E2F57F}"/>
    <cellStyle name="Normal 6 4 2 2 2 2 2 2" xfId="1584" xr:uid="{3CC787A8-89EA-485C-A464-A33CCD986483}"/>
    <cellStyle name="Normal 6 4 2 2 2 2 3" xfId="1585" xr:uid="{31351435-42B7-4956-90FD-701F445928CC}"/>
    <cellStyle name="Normal 6 4 2 2 2 2 4" xfId="3162" xr:uid="{B8E5EF45-B453-44FB-A866-02563C0B269E}"/>
    <cellStyle name="Normal 6 4 2 2 2 3" xfId="1586" xr:uid="{57F080FF-285E-4EC0-879D-9C73F6CE2E04}"/>
    <cellStyle name="Normal 6 4 2 2 2 3 2" xfId="1587" xr:uid="{EE436F9C-110B-44C3-ACD1-9F05370C1759}"/>
    <cellStyle name="Normal 6 4 2 2 2 3 3" xfId="3163" xr:uid="{E4DDAF0F-CB4B-4ADC-9B40-18466B7270D7}"/>
    <cellStyle name="Normal 6 4 2 2 2 3 4" xfId="3164" xr:uid="{4A1B7B01-F150-438A-897D-3CB35DB53E65}"/>
    <cellStyle name="Normal 6 4 2 2 2 4" xfId="1588" xr:uid="{1FD95C0D-2F9E-498A-8C2F-65EFFBA855E4}"/>
    <cellStyle name="Normal 6 4 2 2 2 5" xfId="3165" xr:uid="{665E9808-2689-49A2-B46E-A272B6DC193C}"/>
    <cellStyle name="Normal 6 4 2 2 2 6" xfId="3166" xr:uid="{06CB11AD-534F-43DC-B832-635B30939029}"/>
    <cellStyle name="Normal 6 4 2 2 3" xfId="636" xr:uid="{D31054F2-B830-4D7D-AF85-61C4D3146A5C}"/>
    <cellStyle name="Normal 6 4 2 2 3 2" xfId="1589" xr:uid="{A4BD3AF2-96B7-4E52-A4FA-84A29FC71A3B}"/>
    <cellStyle name="Normal 6 4 2 2 3 2 2" xfId="1590" xr:uid="{F742ECFE-D550-4732-AD5C-48F2C181461F}"/>
    <cellStyle name="Normal 6 4 2 2 3 2 3" xfId="3167" xr:uid="{A8083E1B-48F0-4B5E-A81E-AB4AE13F97E8}"/>
    <cellStyle name="Normal 6 4 2 2 3 2 4" xfId="3168" xr:uid="{DD653FB8-3FE8-4F26-B973-13F9713C9945}"/>
    <cellStyle name="Normal 6 4 2 2 3 3" xfId="1591" xr:uid="{0A163DBD-D4E0-4C04-9C16-9CD00813C5E8}"/>
    <cellStyle name="Normal 6 4 2 2 3 4" xfId="3169" xr:uid="{804DE512-0F4A-4652-9FA3-8426E15FB4F2}"/>
    <cellStyle name="Normal 6 4 2 2 3 5" xfId="3170" xr:uid="{9C68B4D3-C109-4E75-BD5E-AECEE4A0BFBA}"/>
    <cellStyle name="Normal 6 4 2 2 4" xfId="1592" xr:uid="{D1D68DF5-6449-4A41-8F73-B498028520D1}"/>
    <cellStyle name="Normal 6 4 2 2 4 2" xfId="1593" xr:uid="{9EE2C947-0A7A-438B-9DB0-03C0D74C1E22}"/>
    <cellStyle name="Normal 6 4 2 2 4 3" xfId="3171" xr:uid="{EF6F6472-BC97-4983-8C5C-6CCA847100F6}"/>
    <cellStyle name="Normal 6 4 2 2 4 4" xfId="3172" xr:uid="{7332075D-3A12-4B22-BC47-6D23D1F5E901}"/>
    <cellStyle name="Normal 6 4 2 2 5" xfId="1594" xr:uid="{33671DE6-8AB8-4FDC-A1FD-6B7CCCCF8AC6}"/>
    <cellStyle name="Normal 6 4 2 2 5 2" xfId="3173" xr:uid="{7D218722-8AE8-4CFF-A779-0C7E15FDAE73}"/>
    <cellStyle name="Normal 6 4 2 2 5 3" xfId="3174" xr:uid="{4FFE64BD-9F2B-40B1-83BE-C06D842636C7}"/>
    <cellStyle name="Normal 6 4 2 2 5 4" xfId="3175" xr:uid="{EA3CCEBF-A236-478B-9992-FA48AE3CD989}"/>
    <cellStyle name="Normal 6 4 2 2 6" xfId="3176" xr:uid="{10399406-B349-4E32-B616-5A99CBFD7C39}"/>
    <cellStyle name="Normal 6 4 2 2 7" xfId="3177" xr:uid="{A738DC8F-07E1-4B26-8233-5581517E75EA}"/>
    <cellStyle name="Normal 6 4 2 2 8" xfId="3178" xr:uid="{1A3A9AC6-4381-4C06-9BE9-6B151F0FA693}"/>
    <cellStyle name="Normal 6 4 2 3" xfId="331" xr:uid="{FBACEE81-1519-497D-8946-B82B6AC0C605}"/>
    <cellStyle name="Normal 6 4 2 3 2" xfId="637" xr:uid="{A7D5BBB9-2264-4878-BF47-A66AB3F685B5}"/>
    <cellStyle name="Normal 6 4 2 3 2 2" xfId="638" xr:uid="{EEAEE096-4E05-481D-B072-C766FEA1D04A}"/>
    <cellStyle name="Normal 6 4 2 3 2 2 2" xfId="1595" xr:uid="{581BDBE1-6154-4829-A80B-31CA0CD36BC3}"/>
    <cellStyle name="Normal 6 4 2 3 2 2 2 2" xfId="1596" xr:uid="{E399FD77-2E57-4AE1-AC40-B098DCC6FB1E}"/>
    <cellStyle name="Normal 6 4 2 3 2 2 3" xfId="1597" xr:uid="{AE1832F7-6614-4956-8593-54610101928B}"/>
    <cellStyle name="Normal 6 4 2 3 2 3" xfId="1598" xr:uid="{0B271029-B907-4738-B87C-D90D23CADC37}"/>
    <cellStyle name="Normal 6 4 2 3 2 3 2" xfId="1599" xr:uid="{1FAD5BBB-4151-4289-B9F4-5212454A9423}"/>
    <cellStyle name="Normal 6 4 2 3 2 4" xfId="1600" xr:uid="{A49413F4-D815-45DF-A48F-9DAD3504B5D7}"/>
    <cellStyle name="Normal 6 4 2 3 3" xfId="639" xr:uid="{C31E80C2-76CF-4C8E-B7DB-D7E7C4EE1F3A}"/>
    <cellStyle name="Normal 6 4 2 3 3 2" xfId="1601" xr:uid="{4DB8C348-F2ED-4777-937A-CD03753012B1}"/>
    <cellStyle name="Normal 6 4 2 3 3 2 2" xfId="1602" xr:uid="{D1B27ED8-795A-4989-A079-D53632E56CB2}"/>
    <cellStyle name="Normal 6 4 2 3 3 3" xfId="1603" xr:uid="{4E8E3A9B-09B5-424A-8B23-7D4572EFFCD0}"/>
    <cellStyle name="Normal 6 4 2 3 3 4" xfId="3179" xr:uid="{FFE0B129-227C-4D8B-ABC7-8DE35B72D1AA}"/>
    <cellStyle name="Normal 6 4 2 3 4" xfId="1604" xr:uid="{23EACEEF-273E-49EE-9419-4D0E4F2B8D9B}"/>
    <cellStyle name="Normal 6 4 2 3 4 2" xfId="1605" xr:uid="{0EB81CEE-8C2E-4F88-96B7-DB4C3249CE4F}"/>
    <cellStyle name="Normal 6 4 2 3 5" xfId="1606" xr:uid="{3DAF8113-90DC-425D-B629-2B2DAC3B36C6}"/>
    <cellStyle name="Normal 6 4 2 3 6" xfId="3180" xr:uid="{7C42EF5F-5B63-4475-B269-9C7C2CC4A111}"/>
    <cellStyle name="Normal 6 4 2 4" xfId="332" xr:uid="{D0494669-3372-4BA4-9FBB-EABC8B7B4F35}"/>
    <cellStyle name="Normal 6 4 2 4 2" xfId="640" xr:uid="{59364D73-F4A0-4E7B-872A-5E3BF2E894D5}"/>
    <cellStyle name="Normal 6 4 2 4 2 2" xfId="1607" xr:uid="{A2A78AA1-82B4-46AC-8E89-1D3E9291CE5F}"/>
    <cellStyle name="Normal 6 4 2 4 2 2 2" xfId="1608" xr:uid="{EF107238-F8F5-4C8B-AC60-F8064A34AA4B}"/>
    <cellStyle name="Normal 6 4 2 4 2 3" xfId="1609" xr:uid="{FFC2C816-6D08-45E9-B030-FB0B8A5A46A6}"/>
    <cellStyle name="Normal 6 4 2 4 2 4" xfId="3181" xr:uid="{696BC928-8DE9-44C5-823D-2CDF7304872F}"/>
    <cellStyle name="Normal 6 4 2 4 3" xfId="1610" xr:uid="{908C3C57-7156-4FE7-92C1-46736519ED4D}"/>
    <cellStyle name="Normal 6 4 2 4 3 2" xfId="1611" xr:uid="{15C3156B-1E75-4DE8-BDE9-BF4873243F07}"/>
    <cellStyle name="Normal 6 4 2 4 4" xfId="1612" xr:uid="{4FA9546B-82FC-424A-9990-E26D5B972AC8}"/>
    <cellStyle name="Normal 6 4 2 4 5" xfId="3182" xr:uid="{78706863-3DF3-4C6F-AC8F-8BBF578EE512}"/>
    <cellStyle name="Normal 6 4 2 5" xfId="333" xr:uid="{A2951B74-ACC6-4D93-83F7-F842AFD519A9}"/>
    <cellStyle name="Normal 6 4 2 5 2" xfId="1613" xr:uid="{09FDC8AF-E686-406D-B8B2-47E42961ED18}"/>
    <cellStyle name="Normal 6 4 2 5 2 2" xfId="1614" xr:uid="{3E6B533E-5234-4C58-A8C4-82280CAAFE73}"/>
    <cellStyle name="Normal 6 4 2 5 3" xfId="1615" xr:uid="{1553F312-7585-4390-BD38-4C7C97BC8454}"/>
    <cellStyle name="Normal 6 4 2 5 4" xfId="3183" xr:uid="{6B9FFF7A-39CA-4C75-9FBA-2589A22BB8F1}"/>
    <cellStyle name="Normal 6 4 2 6" xfId="1616" xr:uid="{D2B27872-0CE8-4F4A-A5B5-BE16BEB9EE05}"/>
    <cellStyle name="Normal 6 4 2 6 2" xfId="1617" xr:uid="{1D980D70-F458-4DD4-A5C4-86903B506EB1}"/>
    <cellStyle name="Normal 6 4 2 6 3" xfId="3184" xr:uid="{FC982021-4D76-4816-B1FB-D0F01939EECE}"/>
    <cellStyle name="Normal 6 4 2 6 4" xfId="3185" xr:uid="{61EAA6B1-EEE9-4438-8398-9020CBC6DDAE}"/>
    <cellStyle name="Normal 6 4 2 7" xfId="1618" xr:uid="{940D6F4C-F8AE-4CC4-8137-908001DC0154}"/>
    <cellStyle name="Normal 6 4 2 8" xfId="3186" xr:uid="{3AA3CF86-47CF-4F5F-93F6-E8F1C40E442E}"/>
    <cellStyle name="Normal 6 4 2 9" xfId="3187" xr:uid="{47B2FE4D-423B-4CBA-9AB4-B72ADEED8EE0}"/>
    <cellStyle name="Normal 6 4 3" xfId="120" xr:uid="{7CBB674B-86D0-4680-B64E-BDC28F155170}"/>
    <cellStyle name="Normal 6 4 3 2" xfId="121" xr:uid="{F97791F1-E8A1-4A7A-B7CC-D0C4F5CEB001}"/>
    <cellStyle name="Normal 6 4 3 2 2" xfId="641" xr:uid="{61FB662C-CC24-4F76-9BC7-0E2FC71DDCA1}"/>
    <cellStyle name="Normal 6 4 3 2 2 2" xfId="1619" xr:uid="{590BE69E-133B-4010-889D-4A2FC9ADBD26}"/>
    <cellStyle name="Normal 6 4 3 2 2 2 2" xfId="1620" xr:uid="{60324746-5177-4B03-A443-DC7EB3D47F64}"/>
    <cellStyle name="Normal 6 4 3 2 2 2 2 2" xfId="4476" xr:uid="{5D303135-032A-4534-965C-645CB1758FD6}"/>
    <cellStyle name="Normal 6 4 3 2 2 2 3" xfId="4477" xr:uid="{69ABFAB2-EA81-49AD-965A-A866CA92DB26}"/>
    <cellStyle name="Normal 6 4 3 2 2 3" xfId="1621" xr:uid="{7AE8D580-0EC9-4FE7-832C-FF95D6CC7F03}"/>
    <cellStyle name="Normal 6 4 3 2 2 3 2" xfId="4478" xr:uid="{EB47A836-43A6-45B6-96B7-7C63D832D79B}"/>
    <cellStyle name="Normal 6 4 3 2 2 4" xfId="3188" xr:uid="{E25F075C-A605-4C0E-AA99-948FFE095DB5}"/>
    <cellStyle name="Normal 6 4 3 2 3" xfId="1622" xr:uid="{9ED3C001-521A-4763-A7B2-77FEB9958150}"/>
    <cellStyle name="Normal 6 4 3 2 3 2" xfId="1623" xr:uid="{6509EE85-F03B-4130-ABD9-E0BF808154CF}"/>
    <cellStyle name="Normal 6 4 3 2 3 2 2" xfId="4479" xr:uid="{FC13C3C4-3731-4197-93EB-3B69965B5ED7}"/>
    <cellStyle name="Normal 6 4 3 2 3 3" xfId="3189" xr:uid="{0C872DA4-1E0F-4739-A4BA-CC98A8F9A044}"/>
    <cellStyle name="Normal 6 4 3 2 3 4" xfId="3190" xr:uid="{AF1BD59A-132B-486B-A5ED-8CD834284770}"/>
    <cellStyle name="Normal 6 4 3 2 4" xfId="1624" xr:uid="{248F80B2-BF84-42FB-9C42-12B894294E9D}"/>
    <cellStyle name="Normal 6 4 3 2 4 2" xfId="4480" xr:uid="{8C46D32B-A2CF-49FD-8692-6E464BA5CFE4}"/>
    <cellStyle name="Normal 6 4 3 2 5" xfId="3191" xr:uid="{7F4E8AD7-26D5-4135-A9CD-C22B601D83E8}"/>
    <cellStyle name="Normal 6 4 3 2 6" xfId="3192" xr:uid="{6215D751-3CED-4099-A17E-B3841F9950A9}"/>
    <cellStyle name="Normal 6 4 3 3" xfId="334" xr:uid="{E6339083-2045-44D8-B8CB-E98F9D292157}"/>
    <cellStyle name="Normal 6 4 3 3 2" xfId="1625" xr:uid="{4A870573-E3AD-4A55-AC92-44ADE5261100}"/>
    <cellStyle name="Normal 6 4 3 3 2 2" xfId="1626" xr:uid="{895AA8E3-C7BF-4BF3-8D76-63BFF8E5E74A}"/>
    <cellStyle name="Normal 6 4 3 3 2 2 2" xfId="4481" xr:uid="{521079C2-3FEF-45F6-9676-85DDA8799310}"/>
    <cellStyle name="Normal 6 4 3 3 2 3" xfId="3193" xr:uid="{B0D5AFBB-A3B9-4336-A235-16B73993A9CD}"/>
    <cellStyle name="Normal 6 4 3 3 2 4" xfId="3194" xr:uid="{A9D3B1FB-6FEF-437C-B20C-90BDE7B3F4B9}"/>
    <cellStyle name="Normal 6 4 3 3 3" xfId="1627" xr:uid="{1A0F3725-CD35-4E35-B1E3-605843738208}"/>
    <cellStyle name="Normal 6 4 3 3 3 2" xfId="4482" xr:uid="{CAEA8347-4EA4-4C58-B994-7B3B8DB8A959}"/>
    <cellStyle name="Normal 6 4 3 3 4" xfId="3195" xr:uid="{9630C93D-15C6-47BA-8E92-DF4DAC1B1CCF}"/>
    <cellStyle name="Normal 6 4 3 3 5" xfId="3196" xr:uid="{9BDEE5BF-85BE-4A03-9450-ABAA1C814A02}"/>
    <cellStyle name="Normal 6 4 3 4" xfId="1628" xr:uid="{E163CD19-4447-4363-87F5-86D40099D0C3}"/>
    <cellStyle name="Normal 6 4 3 4 2" xfId="1629" xr:uid="{F2512A20-6A7D-4166-8558-CADC5136C074}"/>
    <cellStyle name="Normal 6 4 3 4 2 2" xfId="4483" xr:uid="{EF712E77-5D39-4F30-A452-73A852F0EB47}"/>
    <cellStyle name="Normal 6 4 3 4 3" xfId="3197" xr:uid="{476F0381-15FB-40A6-9916-B8E499DDF2EB}"/>
    <cellStyle name="Normal 6 4 3 4 4" xfId="3198" xr:uid="{E83839C4-9B37-4B13-9374-DE019B00ABB4}"/>
    <cellStyle name="Normal 6 4 3 5" xfId="1630" xr:uid="{A7620BF9-C6B3-43A9-A15A-0D922979C0DD}"/>
    <cellStyle name="Normal 6 4 3 5 2" xfId="3199" xr:uid="{4F00E26E-5E3A-4B49-8C6A-31F0D466A13F}"/>
    <cellStyle name="Normal 6 4 3 5 3" xfId="3200" xr:uid="{537E00E0-2434-4D3B-99E0-A3FB02D20F30}"/>
    <cellStyle name="Normal 6 4 3 5 4" xfId="3201" xr:uid="{186CFBA5-B5B5-4D2B-90BE-7FA326D214B2}"/>
    <cellStyle name="Normal 6 4 3 6" xfId="3202" xr:uid="{6B8C5504-163F-41BC-8A33-BECA0DF8B167}"/>
    <cellStyle name="Normal 6 4 3 7" xfId="3203" xr:uid="{38D7708D-23C7-42F9-B06F-6A66127784F2}"/>
    <cellStyle name="Normal 6 4 3 8" xfId="3204" xr:uid="{7C769515-122B-473D-BB0D-8B948732DE2E}"/>
    <cellStyle name="Normal 6 4 4" xfId="122" xr:uid="{E648C024-A271-499E-8A22-3A4BF8670077}"/>
    <cellStyle name="Normal 6 4 4 2" xfId="642" xr:uid="{DE7DE5CE-40FF-4913-83AF-AA602BA1A987}"/>
    <cellStyle name="Normal 6 4 4 2 2" xfId="643" xr:uid="{6E7C1653-9BC0-4E49-82F6-9B5E7CC08D5F}"/>
    <cellStyle name="Normal 6 4 4 2 2 2" xfId="1631" xr:uid="{51E7C0D9-CE93-448A-9E99-849F01BE3B0E}"/>
    <cellStyle name="Normal 6 4 4 2 2 2 2" xfId="1632" xr:uid="{C37ABDE2-3F32-4A64-900D-B416B957754F}"/>
    <cellStyle name="Normal 6 4 4 2 2 3" xfId="1633" xr:uid="{ABB638BE-BC75-4DD3-917E-0DAA78F8BE1F}"/>
    <cellStyle name="Normal 6 4 4 2 2 4" xfId="3205" xr:uid="{216781F6-C773-4377-84B2-B82E83D771DF}"/>
    <cellStyle name="Normal 6 4 4 2 3" xfId="1634" xr:uid="{8EF6C0F7-C619-4015-9D19-1D25102B1574}"/>
    <cellStyle name="Normal 6 4 4 2 3 2" xfId="1635" xr:uid="{5A9B11E1-C8B5-4C9F-BDCE-D0579AC892DC}"/>
    <cellStyle name="Normal 6 4 4 2 4" xfId="1636" xr:uid="{314D8032-7DBD-4259-A7DF-98CD30CF862F}"/>
    <cellStyle name="Normal 6 4 4 2 5" xfId="3206" xr:uid="{3BDFB940-1BB3-4430-A887-41D83AC3B2D4}"/>
    <cellStyle name="Normal 6 4 4 3" xfId="644" xr:uid="{CC2F0E2A-F5AA-40BD-B158-40D39FF8DA35}"/>
    <cellStyle name="Normal 6 4 4 3 2" xfId="1637" xr:uid="{5C72CC9B-0A78-4863-B23C-9FD400E26670}"/>
    <cellStyle name="Normal 6 4 4 3 2 2" xfId="1638" xr:uid="{01C45927-A5A1-4684-AB3F-59779D3A015A}"/>
    <cellStyle name="Normal 6 4 4 3 3" xfId="1639" xr:uid="{D7AE6C7F-0D42-49BA-B5E2-FE8B2585CD74}"/>
    <cellStyle name="Normal 6 4 4 3 4" xfId="3207" xr:uid="{52C7DA67-5E29-4874-88EC-5986C6ADB82E}"/>
    <cellStyle name="Normal 6 4 4 4" xfId="1640" xr:uid="{E114ED87-AD90-4290-BBC8-95CB35BC87C4}"/>
    <cellStyle name="Normal 6 4 4 4 2" xfId="1641" xr:uid="{B80CCCC5-FFC3-49CD-9F63-64853CECA987}"/>
    <cellStyle name="Normal 6 4 4 4 3" xfId="3208" xr:uid="{EA99F2BE-C770-4BD1-8368-A446C43B09EB}"/>
    <cellStyle name="Normal 6 4 4 4 4" xfId="3209" xr:uid="{3DA344CF-45B8-4839-951B-79FCFC836442}"/>
    <cellStyle name="Normal 6 4 4 5" xfId="1642" xr:uid="{4EC654B7-F692-4011-901E-C133660E5339}"/>
    <cellStyle name="Normal 6 4 4 6" xfId="3210" xr:uid="{97CE78C7-700C-4E50-9967-E15008F88F85}"/>
    <cellStyle name="Normal 6 4 4 7" xfId="3211" xr:uid="{AAED9C91-7697-4BAB-B6DA-4456DFD0B016}"/>
    <cellStyle name="Normal 6 4 5" xfId="335" xr:uid="{85FA2675-8E31-4F51-9E72-812FD9ECBA41}"/>
    <cellStyle name="Normal 6 4 5 2" xfId="645" xr:uid="{A73F342B-E7D7-48B9-B748-CE5FBC85E2EF}"/>
    <cellStyle name="Normal 6 4 5 2 2" xfId="1643" xr:uid="{A4944810-DF80-41DB-B516-D9030987173E}"/>
    <cellStyle name="Normal 6 4 5 2 2 2" xfId="1644" xr:uid="{B1559110-9693-40D7-A740-8DF48F29E3DC}"/>
    <cellStyle name="Normal 6 4 5 2 3" xfId="1645" xr:uid="{1763DEC3-B78A-4260-A670-8E6A003500C4}"/>
    <cellStyle name="Normal 6 4 5 2 4" xfId="3212" xr:uid="{AFFCCA25-B2BC-407A-9B92-F8F012E1BEDB}"/>
    <cellStyle name="Normal 6 4 5 3" xfId="1646" xr:uid="{AC11717C-8F70-4359-B2A8-4039897CC28E}"/>
    <cellStyle name="Normal 6 4 5 3 2" xfId="1647" xr:uid="{E6D7D33C-45C4-4A92-BFE5-F5E494F47345}"/>
    <cellStyle name="Normal 6 4 5 3 3" xfId="3213" xr:uid="{45367C77-D268-4BC5-A4AE-A246974A9E02}"/>
    <cellStyle name="Normal 6 4 5 3 4" xfId="3214" xr:uid="{809D4E9D-C746-4BC5-89F4-BAD4E47900A3}"/>
    <cellStyle name="Normal 6 4 5 4" xfId="1648" xr:uid="{414B5FFA-D4DC-4255-BBF5-232E9822D19E}"/>
    <cellStyle name="Normal 6 4 5 5" xfId="3215" xr:uid="{4CC3E7B5-9DE4-4DF1-8E3E-D0A11E05E65F}"/>
    <cellStyle name="Normal 6 4 5 6" xfId="3216" xr:uid="{45C03BDA-6940-46E9-B483-F9E4B825B544}"/>
    <cellStyle name="Normal 6 4 6" xfId="336" xr:uid="{98D91E4D-E26D-4099-9005-D3CBF70B1592}"/>
    <cellStyle name="Normal 6 4 6 2" xfId="1649" xr:uid="{16661A5D-C765-4953-8146-1AC425144129}"/>
    <cellStyle name="Normal 6 4 6 2 2" xfId="1650" xr:uid="{94C40CAB-ECAC-4500-97A5-3F581FD2CF33}"/>
    <cellStyle name="Normal 6 4 6 2 3" xfId="3217" xr:uid="{A4219EB4-4DD6-4D5C-B331-323E3635A6B8}"/>
    <cellStyle name="Normal 6 4 6 2 4" xfId="3218" xr:uid="{C58F2B6C-0E10-4ED5-9927-6BDA2A7AC25C}"/>
    <cellStyle name="Normal 6 4 6 3" xfId="1651" xr:uid="{A040B64A-819D-4977-A86B-15C202F6D478}"/>
    <cellStyle name="Normal 6 4 6 4" xfId="3219" xr:uid="{952DF1BD-0820-40D0-98A4-043E1896B277}"/>
    <cellStyle name="Normal 6 4 6 5" xfId="3220" xr:uid="{4B1D105C-3344-4212-B16C-56DBBE9D9582}"/>
    <cellStyle name="Normal 6 4 7" xfId="1652" xr:uid="{42E7CF80-A666-4E13-AF4D-46DF92E35133}"/>
    <cellStyle name="Normal 6 4 7 2" xfId="1653" xr:uid="{8C884074-16E4-4AC8-A175-30E7F498A652}"/>
    <cellStyle name="Normal 6 4 7 3" xfId="3221" xr:uid="{C8539D2E-FEB8-45AB-8A87-D12B7A05D866}"/>
    <cellStyle name="Normal 6 4 7 3 2" xfId="4407" xr:uid="{15F1594F-3A90-413C-B626-1888401D54C5}"/>
    <cellStyle name="Normal 6 4 7 3 3" xfId="4685" xr:uid="{20B6D7DD-DB9E-435F-8775-26043A16BAAB}"/>
    <cellStyle name="Normal 6 4 7 4" xfId="3222" xr:uid="{28BE5CA8-930A-4D63-B8DF-69D84ED283C0}"/>
    <cellStyle name="Normal 6 4 8" xfId="1654" xr:uid="{4F8CCB5D-21B9-4F91-97B5-FFA63D7C9C2D}"/>
    <cellStyle name="Normal 6 4 8 2" xfId="3223" xr:uid="{956CA4EB-E540-4FB2-B5BD-161B0C18B0C9}"/>
    <cellStyle name="Normal 6 4 8 3" xfId="3224" xr:uid="{8CB5D7A4-B3F2-4262-A2B8-7A9A849F7A57}"/>
    <cellStyle name="Normal 6 4 8 4" xfId="3225" xr:uid="{8CF35C90-5777-45D7-ABA3-3AB71481859A}"/>
    <cellStyle name="Normal 6 4 9" xfId="3226" xr:uid="{F15B51CB-D7EC-4D7D-8D58-6032F1830467}"/>
    <cellStyle name="Normal 6 5" xfId="123" xr:uid="{950AA1B2-D66F-4E64-BD85-8052041A306E}"/>
    <cellStyle name="Normal 6 5 10" xfId="3227" xr:uid="{9D35DD61-56BC-4534-9100-C384724BFA2A}"/>
    <cellStyle name="Normal 6 5 11" xfId="3228" xr:uid="{180C7A78-8827-4D53-AC6D-EC469EE27294}"/>
    <cellStyle name="Normal 6 5 2" xfId="124" xr:uid="{C503FE7E-B9F8-47C9-8709-B6DBBE2C43C6}"/>
    <cellStyle name="Normal 6 5 2 2" xfId="337" xr:uid="{06D8D37A-7776-4001-82FC-F70B6CE4D631}"/>
    <cellStyle name="Normal 6 5 2 2 2" xfId="646" xr:uid="{50C22944-EF92-4F5C-83AD-F02E11F50AC6}"/>
    <cellStyle name="Normal 6 5 2 2 2 2" xfId="647" xr:uid="{59A67477-0A33-4F34-A181-A2D20D95CEB0}"/>
    <cellStyle name="Normal 6 5 2 2 2 2 2" xfId="1655" xr:uid="{FC787545-50DC-4EE3-8EBE-DC84A3BACB62}"/>
    <cellStyle name="Normal 6 5 2 2 2 2 3" xfId="3229" xr:uid="{133F04E9-1C15-44A7-A001-63BCAC2A8ADB}"/>
    <cellStyle name="Normal 6 5 2 2 2 2 4" xfId="3230" xr:uid="{142BBC23-F7A5-4AD5-88B5-D9FC57C97BC4}"/>
    <cellStyle name="Normal 6 5 2 2 2 3" xfId="1656" xr:uid="{4B579049-35DF-4AF9-B089-5C844E32B814}"/>
    <cellStyle name="Normal 6 5 2 2 2 3 2" xfId="3231" xr:uid="{463F0E34-3E24-43F9-9CB2-D56943878636}"/>
    <cellStyle name="Normal 6 5 2 2 2 3 3" xfId="3232" xr:uid="{8E9AFC65-DC67-4AC3-A66E-C110E4525EFC}"/>
    <cellStyle name="Normal 6 5 2 2 2 3 4" xfId="3233" xr:uid="{6F8BF1ED-A813-4C11-9C77-F507F70D942C}"/>
    <cellStyle name="Normal 6 5 2 2 2 4" xfId="3234" xr:uid="{BAA1804E-4476-48D2-B53B-AB89FA4217FC}"/>
    <cellStyle name="Normal 6 5 2 2 2 5" xfId="3235" xr:uid="{B292A6A3-3E98-4457-B53F-73C55BF1108D}"/>
    <cellStyle name="Normal 6 5 2 2 2 6" xfId="3236" xr:uid="{74ED5574-1535-48C0-9644-A8206DB73DFF}"/>
    <cellStyle name="Normal 6 5 2 2 3" xfId="648" xr:uid="{F986C669-3A49-446F-9C28-C0FB86478D73}"/>
    <cellStyle name="Normal 6 5 2 2 3 2" xfId="1657" xr:uid="{59307456-B0D1-4535-BAB8-714DEA77B52F}"/>
    <cellStyle name="Normal 6 5 2 2 3 2 2" xfId="3237" xr:uid="{ED85F18E-266F-4C4F-AE33-314EF3E94511}"/>
    <cellStyle name="Normal 6 5 2 2 3 2 3" xfId="3238" xr:uid="{7E4D3649-798E-4D65-8ECA-7A98C31797CA}"/>
    <cellStyle name="Normal 6 5 2 2 3 2 4" xfId="3239" xr:uid="{6E5FC3B1-E61A-4C48-BF9E-C4E446AEF86A}"/>
    <cellStyle name="Normal 6 5 2 2 3 3" xfId="3240" xr:uid="{72FA900A-302F-4245-BA2A-E6452405034E}"/>
    <cellStyle name="Normal 6 5 2 2 3 4" xfId="3241" xr:uid="{90DC6830-BFF3-4EEB-8017-C376BBDEE09B}"/>
    <cellStyle name="Normal 6 5 2 2 3 5" xfId="3242" xr:uid="{4C693FFE-0994-4F72-B467-F8116379459A}"/>
    <cellStyle name="Normal 6 5 2 2 4" xfId="1658" xr:uid="{640AC681-463D-4D9D-95ED-DD940B1F27E1}"/>
    <cellStyle name="Normal 6 5 2 2 4 2" xfId="3243" xr:uid="{72B8FDF5-66E8-485D-8C0B-C70CD170ECFD}"/>
    <cellStyle name="Normal 6 5 2 2 4 3" xfId="3244" xr:uid="{6649262B-ED9E-4A60-BF86-317D87F8DF0B}"/>
    <cellStyle name="Normal 6 5 2 2 4 4" xfId="3245" xr:uid="{958EE5C1-F1A6-4080-BFCF-99561C026028}"/>
    <cellStyle name="Normal 6 5 2 2 5" xfId="3246" xr:uid="{A90727A4-F970-4503-92BF-5037051F4B12}"/>
    <cellStyle name="Normal 6 5 2 2 5 2" xfId="3247" xr:uid="{ECF1B27E-FB81-43D3-A5EF-CBE8D596CBDD}"/>
    <cellStyle name="Normal 6 5 2 2 5 3" xfId="3248" xr:uid="{B7C94FCD-A43F-4B7E-B004-20F336B93C8D}"/>
    <cellStyle name="Normal 6 5 2 2 5 4" xfId="3249" xr:uid="{307ED6ED-F919-4A6D-8F3C-60C62A33A140}"/>
    <cellStyle name="Normal 6 5 2 2 6" xfId="3250" xr:uid="{CEF693D0-08DA-4228-AA64-554F91368A03}"/>
    <cellStyle name="Normal 6 5 2 2 7" xfId="3251" xr:uid="{63A1EA21-9D4C-4E59-BADC-582A20CE3437}"/>
    <cellStyle name="Normal 6 5 2 2 8" xfId="3252" xr:uid="{3221F0B8-A9B8-468A-84BB-71C81AC3B05A}"/>
    <cellStyle name="Normal 6 5 2 3" xfId="649" xr:uid="{78934583-A221-4FC8-9DFF-AF2BD2D246C5}"/>
    <cellStyle name="Normal 6 5 2 3 2" xfId="650" xr:uid="{CBD4D163-763B-4A25-BC3E-8233CB3E9C7E}"/>
    <cellStyle name="Normal 6 5 2 3 2 2" xfId="651" xr:uid="{94ECD313-77CC-4378-997D-9539C97EE3E1}"/>
    <cellStyle name="Normal 6 5 2 3 2 3" xfId="3253" xr:uid="{63764CE9-6860-42BE-8B7F-F9B152F59A2F}"/>
    <cellStyle name="Normal 6 5 2 3 2 4" xfId="3254" xr:uid="{45019C6C-4C8F-43A6-9490-286203E5C580}"/>
    <cellStyle name="Normal 6 5 2 3 3" xfId="652" xr:uid="{800BA5F5-2A16-40F8-9F7C-C81C070F7720}"/>
    <cellStyle name="Normal 6 5 2 3 3 2" xfId="3255" xr:uid="{BDE05C1C-A75A-4420-AAC6-0D41F115BD9D}"/>
    <cellStyle name="Normal 6 5 2 3 3 3" xfId="3256" xr:uid="{A91CC53A-71D6-4EF1-8BCC-95C48EEB1AD3}"/>
    <cellStyle name="Normal 6 5 2 3 3 4" xfId="3257" xr:uid="{4AB37EBC-0067-4716-9C97-83A86509B4A1}"/>
    <cellStyle name="Normal 6 5 2 3 4" xfId="3258" xr:uid="{FA9A5D46-6E82-48BD-921A-C0177717CAF0}"/>
    <cellStyle name="Normal 6 5 2 3 5" xfId="3259" xr:uid="{21489C2D-EAFF-4823-9EEE-13F4124FDF66}"/>
    <cellStyle name="Normal 6 5 2 3 6" xfId="3260" xr:uid="{09CD7BE4-7B31-45DD-810E-1D40B0EB909F}"/>
    <cellStyle name="Normal 6 5 2 4" xfId="653" xr:uid="{668E601F-2D41-4DCD-97A9-55BB080D886D}"/>
    <cellStyle name="Normal 6 5 2 4 2" xfId="654" xr:uid="{A274BE51-E1BD-4CE8-83A3-DFB6D4314B7D}"/>
    <cellStyle name="Normal 6 5 2 4 2 2" xfId="3261" xr:uid="{48807DC5-FFC0-4576-912E-BEE85533D69B}"/>
    <cellStyle name="Normal 6 5 2 4 2 3" xfId="3262" xr:uid="{D2322809-30FF-4202-BB1A-0696C454F55A}"/>
    <cellStyle name="Normal 6 5 2 4 2 4" xfId="3263" xr:uid="{7422D7C9-4A29-43EC-8402-F37DADFE9043}"/>
    <cellStyle name="Normal 6 5 2 4 3" xfId="3264" xr:uid="{F5E1276B-7239-45ED-9752-F78786CE280B}"/>
    <cellStyle name="Normal 6 5 2 4 4" xfId="3265" xr:uid="{4A7ED3DB-B489-47C8-ACCB-5262DB5459E5}"/>
    <cellStyle name="Normal 6 5 2 4 5" xfId="3266" xr:uid="{09F0EE99-7191-4468-962C-E048941F3644}"/>
    <cellStyle name="Normal 6 5 2 5" xfId="655" xr:uid="{8DB01EA7-243F-40CC-A7A1-B8E0FB8753B5}"/>
    <cellStyle name="Normal 6 5 2 5 2" xfId="3267" xr:uid="{623E7D15-D158-4CD5-BC65-42ABF1DB0A14}"/>
    <cellStyle name="Normal 6 5 2 5 3" xfId="3268" xr:uid="{031C4EFB-EABF-442D-A208-42AAB79877BA}"/>
    <cellStyle name="Normal 6 5 2 5 4" xfId="3269" xr:uid="{43E33F83-C72F-4386-BCAA-CFE046A6777E}"/>
    <cellStyle name="Normal 6 5 2 6" xfId="3270" xr:uid="{C1551038-92AD-475E-9DA4-A52648818B98}"/>
    <cellStyle name="Normal 6 5 2 6 2" xfId="3271" xr:uid="{CD14E414-A4E0-41D4-A84C-1014575DB72B}"/>
    <cellStyle name="Normal 6 5 2 6 3" xfId="3272" xr:uid="{11777ACB-B069-4DF4-916C-43F4DB01FC14}"/>
    <cellStyle name="Normal 6 5 2 6 4" xfId="3273" xr:uid="{BA906DD2-25BB-4A8B-879B-363C8AA39052}"/>
    <cellStyle name="Normal 6 5 2 7" xfId="3274" xr:uid="{9ABA5786-A762-44EF-A08E-E0FC48D909CA}"/>
    <cellStyle name="Normal 6 5 2 8" xfId="3275" xr:uid="{DAEE4C3C-94BB-4027-BDEC-85D0B0286F04}"/>
    <cellStyle name="Normal 6 5 2 9" xfId="3276" xr:uid="{BB0D063E-CEDC-4172-9660-91FD0864AADD}"/>
    <cellStyle name="Normal 6 5 3" xfId="338" xr:uid="{779B3148-2022-4886-9B1D-29CDFDC8613A}"/>
    <cellStyle name="Normal 6 5 3 2" xfId="656" xr:uid="{2DB8A85B-B2D1-4D25-A4DC-5FA3C22C7315}"/>
    <cellStyle name="Normal 6 5 3 2 2" xfId="657" xr:uid="{71A0D8C8-D9C4-418C-A03A-BF28039AEC73}"/>
    <cellStyle name="Normal 6 5 3 2 2 2" xfId="1659" xr:uid="{B39B437F-A5B9-4DA4-82A5-6BE3DEBA8256}"/>
    <cellStyle name="Normal 6 5 3 2 2 2 2" xfId="1660" xr:uid="{952CB55E-563D-41DB-B808-E68E9172E47F}"/>
    <cellStyle name="Normal 6 5 3 2 2 3" xfId="1661" xr:uid="{3C5473FB-F971-409A-8107-23270D1A6113}"/>
    <cellStyle name="Normal 6 5 3 2 2 4" xfId="3277" xr:uid="{C354B085-87AB-4AA2-B749-D3F52425F6CA}"/>
    <cellStyle name="Normal 6 5 3 2 3" xfId="1662" xr:uid="{927DC342-9EA1-471A-91C1-BE320120AA50}"/>
    <cellStyle name="Normal 6 5 3 2 3 2" xfId="1663" xr:uid="{9315066F-A7ED-4E54-B158-EA765A52CF8C}"/>
    <cellStyle name="Normal 6 5 3 2 3 3" xfId="3278" xr:uid="{A8383863-5535-4AF7-A934-2ADAD1F903DB}"/>
    <cellStyle name="Normal 6 5 3 2 3 4" xfId="3279" xr:uid="{D55DCBEC-AA48-4CB6-9FEB-A7B30196E209}"/>
    <cellStyle name="Normal 6 5 3 2 4" xfId="1664" xr:uid="{753E689E-3E0A-4972-85DE-F47987CFFC00}"/>
    <cellStyle name="Normal 6 5 3 2 5" xfId="3280" xr:uid="{36ED4641-4DD8-4E34-8035-47750763D7F2}"/>
    <cellStyle name="Normal 6 5 3 2 6" xfId="3281" xr:uid="{EFA99A39-BC90-4450-8F26-67003A6B2AEE}"/>
    <cellStyle name="Normal 6 5 3 3" xfId="658" xr:uid="{3ECBC481-614C-41F0-8493-8B7E4C67EDF8}"/>
    <cellStyle name="Normal 6 5 3 3 2" xfId="1665" xr:uid="{28D31F46-028D-4A23-949B-1E7E0FA3CF0F}"/>
    <cellStyle name="Normal 6 5 3 3 2 2" xfId="1666" xr:uid="{9ED34384-2535-4762-A90A-129DD23BA6D4}"/>
    <cellStyle name="Normal 6 5 3 3 2 3" xfId="3282" xr:uid="{0F3278A8-BB60-4160-B5D6-1958ED5B7872}"/>
    <cellStyle name="Normal 6 5 3 3 2 4" xfId="3283" xr:uid="{5165D073-EBAE-4AAA-9F91-5B3D46AD09D0}"/>
    <cellStyle name="Normal 6 5 3 3 3" xfId="1667" xr:uid="{9A5DFBC8-4D6D-4888-923F-CAAD1BC2668E}"/>
    <cellStyle name="Normal 6 5 3 3 4" xfId="3284" xr:uid="{8B2813A9-82BA-4808-BFC2-E6C4BFC0BCF1}"/>
    <cellStyle name="Normal 6 5 3 3 5" xfId="3285" xr:uid="{7A1DD8A7-4702-4891-A331-300763873012}"/>
    <cellStyle name="Normal 6 5 3 4" xfId="1668" xr:uid="{E66D6B74-337A-4AB5-AD95-075981570796}"/>
    <cellStyle name="Normal 6 5 3 4 2" xfId="1669" xr:uid="{9DFB8ACA-3B43-4CF3-AD09-10BA745B7412}"/>
    <cellStyle name="Normal 6 5 3 4 3" xfId="3286" xr:uid="{6913CB8F-4FE7-4964-AEBB-B504F0FCA706}"/>
    <cellStyle name="Normal 6 5 3 4 4" xfId="3287" xr:uid="{6F17B98F-421B-46FF-8E8E-A90FADFD6A4B}"/>
    <cellStyle name="Normal 6 5 3 5" xfId="1670" xr:uid="{5FC6A81A-10A1-4848-9E3B-D52662DA1449}"/>
    <cellStyle name="Normal 6 5 3 5 2" xfId="3288" xr:uid="{0834AA67-FD95-4C0C-9967-0180D0D5951E}"/>
    <cellStyle name="Normal 6 5 3 5 3" xfId="3289" xr:uid="{27818373-8503-4CFD-A359-AB991EA6E3F9}"/>
    <cellStyle name="Normal 6 5 3 5 4" xfId="3290" xr:uid="{57EB3CC3-FDEE-461D-95BB-78F1D2468D63}"/>
    <cellStyle name="Normal 6 5 3 6" xfId="3291" xr:uid="{F3DD419B-7277-4A6D-BD55-9B1D16849850}"/>
    <cellStyle name="Normal 6 5 3 7" xfId="3292" xr:uid="{D6B6665A-5A7A-4D9A-9BE5-56C8E4C7F8A3}"/>
    <cellStyle name="Normal 6 5 3 8" xfId="3293" xr:uid="{38935059-8922-4720-B6A2-A1D07B27F18F}"/>
    <cellStyle name="Normal 6 5 4" xfId="339" xr:uid="{1729DC8F-B777-485F-A95B-5DF3D2BD55E3}"/>
    <cellStyle name="Normal 6 5 4 2" xfId="659" xr:uid="{324C8BE9-66F7-46E9-80F7-A528C91462D0}"/>
    <cellStyle name="Normal 6 5 4 2 2" xfId="660" xr:uid="{0153EECA-73BE-4D7F-BAB4-7271DAD94E77}"/>
    <cellStyle name="Normal 6 5 4 2 2 2" xfId="1671" xr:uid="{4CC6DB23-D8CE-4801-81C1-D1BBF701D127}"/>
    <cellStyle name="Normal 6 5 4 2 2 3" xfId="3294" xr:uid="{A08F8053-F87C-410F-9005-5C5DF34A335A}"/>
    <cellStyle name="Normal 6 5 4 2 2 4" xfId="3295" xr:uid="{0A16D029-5C31-4632-ABF4-2FF57AA43DB0}"/>
    <cellStyle name="Normal 6 5 4 2 3" xfId="1672" xr:uid="{B66E36BB-ACAE-4986-B81A-CC0688D5E4B3}"/>
    <cellStyle name="Normal 6 5 4 2 4" xfId="3296" xr:uid="{68A50ACB-A235-47B9-8063-152D5DB7D7DC}"/>
    <cellStyle name="Normal 6 5 4 2 5" xfId="3297" xr:uid="{B04D06B4-AAFD-4CF7-B9D1-12D017788B62}"/>
    <cellStyle name="Normal 6 5 4 3" xfId="661" xr:uid="{CA0B5269-13B2-465B-B315-3C4747DAFCCE}"/>
    <cellStyle name="Normal 6 5 4 3 2" xfId="1673" xr:uid="{DB8E08C6-D933-402C-8D43-C3FE07C48202}"/>
    <cellStyle name="Normal 6 5 4 3 3" xfId="3298" xr:uid="{6EDCAAA0-D777-42AA-B244-7DB2B469CA91}"/>
    <cellStyle name="Normal 6 5 4 3 4" xfId="3299" xr:uid="{AABF4A46-2312-4637-A093-F46ED7E694B2}"/>
    <cellStyle name="Normal 6 5 4 4" xfId="1674" xr:uid="{48F693D8-1603-4312-BD01-0068EB1F3DE9}"/>
    <cellStyle name="Normal 6 5 4 4 2" xfId="3300" xr:uid="{20B4FA70-8F66-4E86-B8D2-3DC71060F639}"/>
    <cellStyle name="Normal 6 5 4 4 3" xfId="3301" xr:uid="{1EBCBC99-E1B7-4A27-9829-1CED68A374C2}"/>
    <cellStyle name="Normal 6 5 4 4 4" xfId="3302" xr:uid="{2B87539C-79D6-45C2-BBFD-D14B22FCAF91}"/>
    <cellStyle name="Normal 6 5 4 5" xfId="3303" xr:uid="{EFFAFE0F-C498-477A-8DD1-31D8E785C2E8}"/>
    <cellStyle name="Normal 6 5 4 6" xfId="3304" xr:uid="{49B1E6FD-3A7F-4D09-BA6E-D56FD4DD0258}"/>
    <cellStyle name="Normal 6 5 4 7" xfId="3305" xr:uid="{CF857780-1689-460D-A48D-857E8C69F481}"/>
    <cellStyle name="Normal 6 5 5" xfId="340" xr:uid="{AE8D7B6A-0FE4-42BF-99B4-9515DE4B63D2}"/>
    <cellStyle name="Normal 6 5 5 2" xfId="662" xr:uid="{8E595BA2-9DC3-41C5-A916-FB85DBFE4C40}"/>
    <cellStyle name="Normal 6 5 5 2 2" xfId="1675" xr:uid="{A12FEE5F-34AF-4D9B-B828-A91F5F94A79F}"/>
    <cellStyle name="Normal 6 5 5 2 3" xfId="3306" xr:uid="{20C51381-4D60-4D4D-98CA-C5758CB902F4}"/>
    <cellStyle name="Normal 6 5 5 2 4" xfId="3307" xr:uid="{E379B78B-6518-4410-AD35-C4FFF7521055}"/>
    <cellStyle name="Normal 6 5 5 3" xfId="1676" xr:uid="{CE0E0073-9160-45BF-81FB-37398A70CD21}"/>
    <cellStyle name="Normal 6 5 5 3 2" xfId="3308" xr:uid="{C10C8B5B-A70C-494D-A569-8203D030CF19}"/>
    <cellStyle name="Normal 6 5 5 3 3" xfId="3309" xr:uid="{588FC593-51C8-48B2-B72A-6F8CDA5A7419}"/>
    <cellStyle name="Normal 6 5 5 3 4" xfId="3310" xr:uid="{2ADB2E31-052A-4485-9B26-9ADA29BBB3F5}"/>
    <cellStyle name="Normal 6 5 5 4" xfId="3311" xr:uid="{B24B942A-F5B2-4686-A7EE-67DFD048C824}"/>
    <cellStyle name="Normal 6 5 5 5" xfId="3312" xr:uid="{5742A63D-4F1C-43FA-880B-287FDC571ECD}"/>
    <cellStyle name="Normal 6 5 5 6" xfId="3313" xr:uid="{69C5F5DB-2A47-4705-9434-E3BA409CF248}"/>
    <cellStyle name="Normal 6 5 6" xfId="663" xr:uid="{24912342-BDF0-45AC-B48F-FDBE5CEFB015}"/>
    <cellStyle name="Normal 6 5 6 2" xfId="1677" xr:uid="{74B49A44-DF73-4DD0-9002-191E4534C1CA}"/>
    <cellStyle name="Normal 6 5 6 2 2" xfId="3314" xr:uid="{4EBACDE8-D5DB-4704-824A-78005EC1A9A1}"/>
    <cellStyle name="Normal 6 5 6 2 3" xfId="3315" xr:uid="{1860299E-2044-446F-9B14-D77A38042A4C}"/>
    <cellStyle name="Normal 6 5 6 2 4" xfId="3316" xr:uid="{BFB59990-FA43-439F-828C-F4D09768D5A9}"/>
    <cellStyle name="Normal 6 5 6 3" xfId="3317" xr:uid="{32659E36-72EF-45C7-B981-C36E1E8E723E}"/>
    <cellStyle name="Normal 6 5 6 4" xfId="3318" xr:uid="{971B3032-59EB-493E-9538-6BE0BB76542E}"/>
    <cellStyle name="Normal 6 5 6 5" xfId="3319" xr:uid="{13E8E63B-D51A-4AD0-A74A-1644215F22B5}"/>
    <cellStyle name="Normal 6 5 7" xfId="1678" xr:uid="{93AA40E6-3592-45E0-B3C3-303D20286F7E}"/>
    <cellStyle name="Normal 6 5 7 2" xfId="3320" xr:uid="{7803D2CC-E063-4AD3-94FC-37AE8FED6BDC}"/>
    <cellStyle name="Normal 6 5 7 3" xfId="3321" xr:uid="{8AECFCA8-7AB7-4CD6-81E8-811CF674E844}"/>
    <cellStyle name="Normal 6 5 7 4" xfId="3322" xr:uid="{4E3C67D5-7679-4B53-B0C4-4568AA4E8CA6}"/>
    <cellStyle name="Normal 6 5 8" xfId="3323" xr:uid="{0AD4D985-0136-40AC-ABCE-F4F1E90C212C}"/>
    <cellStyle name="Normal 6 5 8 2" xfId="3324" xr:uid="{E073B0AE-B3B7-4548-ABDB-13C57918ED58}"/>
    <cellStyle name="Normal 6 5 8 3" xfId="3325" xr:uid="{6091FA0E-95F1-4F73-82D1-C640F969125C}"/>
    <cellStyle name="Normal 6 5 8 4" xfId="3326" xr:uid="{CAAB922A-53F5-460C-82B0-5F9CA2D9DFD7}"/>
    <cellStyle name="Normal 6 5 9" xfId="3327" xr:uid="{80A64DF4-DA84-4448-8E97-8AEDDE31622F}"/>
    <cellStyle name="Normal 6 6" xfId="125" xr:uid="{4A040046-D11A-44BA-8612-0F352622A989}"/>
    <cellStyle name="Normal 6 6 2" xfId="126" xr:uid="{80BCAC62-D853-4960-B714-CEEC8478AFFC}"/>
    <cellStyle name="Normal 6 6 2 2" xfId="341" xr:uid="{4EC1FF38-DB9D-4B60-B732-66A883B33F2B}"/>
    <cellStyle name="Normal 6 6 2 2 2" xfId="664" xr:uid="{AC4D8C93-30E9-43B7-B056-E91C36FF16CF}"/>
    <cellStyle name="Normal 6 6 2 2 2 2" xfId="1679" xr:uid="{7A6D9473-A641-4131-8EC6-0E0F13471893}"/>
    <cellStyle name="Normal 6 6 2 2 2 3" xfId="3328" xr:uid="{FA99A48A-37C6-43AC-A248-AA2717EE624F}"/>
    <cellStyle name="Normal 6 6 2 2 2 4" xfId="3329" xr:uid="{5927FA58-3EAA-40CC-B2DA-BD09608A9222}"/>
    <cellStyle name="Normal 6 6 2 2 3" xfId="1680" xr:uid="{A1D024DB-B1C8-4FCA-8978-9F03B29AA178}"/>
    <cellStyle name="Normal 6 6 2 2 3 2" xfId="3330" xr:uid="{350C821B-8894-4AB0-8059-34155BE49F05}"/>
    <cellStyle name="Normal 6 6 2 2 3 3" xfId="3331" xr:uid="{2E0FE336-E495-4C9F-8145-22B8EC3C6B8F}"/>
    <cellStyle name="Normal 6 6 2 2 3 4" xfId="3332" xr:uid="{82DFE926-BB34-49BD-9468-77E32EE2B682}"/>
    <cellStyle name="Normal 6 6 2 2 4" xfId="3333" xr:uid="{EF4EBF6B-6AF2-41C9-93C7-E84EA75CC420}"/>
    <cellStyle name="Normal 6 6 2 2 5" xfId="3334" xr:uid="{8A0991D2-68BE-47E6-B764-CDFA1EB5941F}"/>
    <cellStyle name="Normal 6 6 2 2 6" xfId="3335" xr:uid="{C13ECC5A-9A04-46ED-9A24-7550B33E391F}"/>
    <cellStyle name="Normal 6 6 2 3" xfId="665" xr:uid="{8E0173B8-FDB9-4837-A7E5-46BDA12D556E}"/>
    <cellStyle name="Normal 6 6 2 3 2" xfId="1681" xr:uid="{4F52B76E-7EC3-4176-B438-711D1BF1D919}"/>
    <cellStyle name="Normal 6 6 2 3 2 2" xfId="3336" xr:uid="{D4D272E4-F880-43D1-9EAA-63C70C8B87C2}"/>
    <cellStyle name="Normal 6 6 2 3 2 3" xfId="3337" xr:uid="{9C76F6B0-B889-4E94-9643-3DDF204308C3}"/>
    <cellStyle name="Normal 6 6 2 3 2 4" xfId="3338" xr:uid="{77C82944-A89F-49A9-BC2F-ABBFBCEA1BDA}"/>
    <cellStyle name="Normal 6 6 2 3 3" xfId="3339" xr:uid="{0159F690-6C52-4560-8008-A414115B7375}"/>
    <cellStyle name="Normal 6 6 2 3 4" xfId="3340" xr:uid="{0CE5D8EA-9108-4545-B971-5FCB31C2EB51}"/>
    <cellStyle name="Normal 6 6 2 3 5" xfId="3341" xr:uid="{33206DA4-5454-4236-B39A-97877D4DC85E}"/>
    <cellStyle name="Normal 6 6 2 4" xfId="1682" xr:uid="{B53BAE14-1F1B-4B9E-8D85-5555C549174B}"/>
    <cellStyle name="Normal 6 6 2 4 2" xfId="3342" xr:uid="{1EAE4B4C-29C7-47A1-94EE-005B56F74660}"/>
    <cellStyle name="Normal 6 6 2 4 3" xfId="3343" xr:uid="{C81B2667-2094-43B2-8688-A493F3F2BCA3}"/>
    <cellStyle name="Normal 6 6 2 4 4" xfId="3344" xr:uid="{EC68954D-50EC-433A-A94A-D6E6AEB565DA}"/>
    <cellStyle name="Normal 6 6 2 5" xfId="3345" xr:uid="{2B85774C-D5D8-4F7B-BD76-0975F44FC1DC}"/>
    <cellStyle name="Normal 6 6 2 5 2" xfId="3346" xr:uid="{70F08DF1-E497-4CB1-8D56-97BCAB52DFB6}"/>
    <cellStyle name="Normal 6 6 2 5 3" xfId="3347" xr:uid="{28B2B76A-BFB8-4DBA-9FDC-EB201FB60FCD}"/>
    <cellStyle name="Normal 6 6 2 5 4" xfId="3348" xr:uid="{F8B479DF-047D-41CD-9F4D-8832FC129930}"/>
    <cellStyle name="Normal 6 6 2 6" xfId="3349" xr:uid="{438FF11E-1AF5-4A77-A50C-418E0BF2116E}"/>
    <cellStyle name="Normal 6 6 2 7" xfId="3350" xr:uid="{80D8C4C5-5E63-4301-BEC5-0C0621CD7BF0}"/>
    <cellStyle name="Normal 6 6 2 8" xfId="3351" xr:uid="{EA36E8B8-B792-4F06-90F0-31928E3095B7}"/>
    <cellStyle name="Normal 6 6 3" xfId="342" xr:uid="{2CF8674B-BBC5-42C4-84D0-B78B4BAA8FD0}"/>
    <cellStyle name="Normal 6 6 3 2" xfId="666" xr:uid="{484AD129-AF44-4346-A100-97E322266C96}"/>
    <cellStyle name="Normal 6 6 3 2 2" xfId="667" xr:uid="{94C58A27-16EB-461D-BCA9-F36D9E61F951}"/>
    <cellStyle name="Normal 6 6 3 2 3" xfId="3352" xr:uid="{4926F809-69F7-4124-AEA5-796D61DC38BD}"/>
    <cellStyle name="Normal 6 6 3 2 4" xfId="3353" xr:uid="{D451DA9F-CCAE-4621-85C3-26CE4AEEA67A}"/>
    <cellStyle name="Normal 6 6 3 3" xfId="668" xr:uid="{B0FF7CF1-8396-4B84-82F7-5DE1BA179FDB}"/>
    <cellStyle name="Normal 6 6 3 3 2" xfId="3354" xr:uid="{65902887-0BD8-4571-BB09-748ACB0B2FDC}"/>
    <cellStyle name="Normal 6 6 3 3 3" xfId="3355" xr:uid="{C0C05337-915B-40B9-B6DC-165749921CF3}"/>
    <cellStyle name="Normal 6 6 3 3 4" xfId="3356" xr:uid="{2519B06B-5C67-4027-883E-43266B2AC46B}"/>
    <cellStyle name="Normal 6 6 3 4" xfId="3357" xr:uid="{3F02E967-8BF5-4D6B-BCC3-393FEFBA169F}"/>
    <cellStyle name="Normal 6 6 3 5" xfId="3358" xr:uid="{4FF88F59-4E9B-42CD-A65A-B2C2390F75EC}"/>
    <cellStyle name="Normal 6 6 3 6" xfId="3359" xr:uid="{3CCDF059-8379-4792-B839-1351ADEE6E08}"/>
    <cellStyle name="Normal 6 6 4" xfId="343" xr:uid="{40AA676F-57B3-4AEB-836E-8C5409999CDA}"/>
    <cellStyle name="Normal 6 6 4 2" xfId="669" xr:uid="{0615496D-872D-45E9-8236-45244DFE85F7}"/>
    <cellStyle name="Normal 6 6 4 2 2" xfId="3360" xr:uid="{AF133AD1-76B6-41C4-B5E5-4C35E36F6AB8}"/>
    <cellStyle name="Normal 6 6 4 2 3" xfId="3361" xr:uid="{225F56AE-4332-4FBE-BFAD-23DCEA4936B1}"/>
    <cellStyle name="Normal 6 6 4 2 4" xfId="3362" xr:uid="{B14E7CD2-65CB-42A7-893A-D12074939211}"/>
    <cellStyle name="Normal 6 6 4 3" xfId="3363" xr:uid="{3B9ED0BB-4BBE-4761-B75B-3F98195928D8}"/>
    <cellStyle name="Normal 6 6 4 4" xfId="3364" xr:uid="{B7CD92D8-42F2-4F2A-89F0-45CEF5E55AA2}"/>
    <cellStyle name="Normal 6 6 4 5" xfId="3365" xr:uid="{4B35866C-C8FA-42B8-9D8A-93290640D7DF}"/>
    <cellStyle name="Normal 6 6 5" xfId="670" xr:uid="{314EF2BD-6A8E-4D47-939B-727341AE6099}"/>
    <cellStyle name="Normal 6 6 5 2" xfId="3366" xr:uid="{DF458D06-3219-4249-B584-BD1842061159}"/>
    <cellStyle name="Normal 6 6 5 3" xfId="3367" xr:uid="{774F0D40-CCE3-432C-A165-17FC1C0078A8}"/>
    <cellStyle name="Normal 6 6 5 4" xfId="3368" xr:uid="{4F8114E5-098E-428C-AE83-DB7FD0476B51}"/>
    <cellStyle name="Normal 6 6 6" xfId="3369" xr:uid="{E854667D-5E43-4294-B43D-053597AEC4EF}"/>
    <cellStyle name="Normal 6 6 6 2" xfId="3370" xr:uid="{77974361-7C39-4ABC-8203-AA54DB5423E6}"/>
    <cellStyle name="Normal 6 6 6 3" xfId="3371" xr:uid="{7D7154D0-123B-4CA6-8F8D-2D3C454411F3}"/>
    <cellStyle name="Normal 6 6 6 4" xfId="3372" xr:uid="{4938BAEA-6E83-4689-9952-94946ED45DB2}"/>
    <cellStyle name="Normal 6 6 7" xfId="3373" xr:uid="{9A4B708D-D913-4BB9-8C34-27A12A805739}"/>
    <cellStyle name="Normal 6 6 8" xfId="3374" xr:uid="{C81AF52A-5745-4A95-AD81-00FD4532EF12}"/>
    <cellStyle name="Normal 6 6 9" xfId="3375" xr:uid="{61966C69-F6FE-4F89-9B30-3B52BAD44447}"/>
    <cellStyle name="Normal 6 7" xfId="127" xr:uid="{D9BD01BD-70D0-4587-940A-66ABCCEBEF79}"/>
    <cellStyle name="Normal 6 7 2" xfId="344" xr:uid="{99E1D34A-C5F4-4BF9-A270-6934FDAEC4AB}"/>
    <cellStyle name="Normal 6 7 2 2" xfId="671" xr:uid="{ED81F972-EFC2-445F-B911-B01DF76652E9}"/>
    <cellStyle name="Normal 6 7 2 2 2" xfId="1683" xr:uid="{29693349-8F1A-4DF9-849F-D7C6D4D13357}"/>
    <cellStyle name="Normal 6 7 2 2 2 2" xfId="1684" xr:uid="{236F27E1-D164-4306-9B00-73F2CA4EDFD4}"/>
    <cellStyle name="Normal 6 7 2 2 3" xfId="1685" xr:uid="{4D8B0E03-5171-4651-91E6-091F22092898}"/>
    <cellStyle name="Normal 6 7 2 2 4" xfId="3376" xr:uid="{BD4E5E3D-8E5F-46EE-B343-77B03BF30AA0}"/>
    <cellStyle name="Normal 6 7 2 3" xfId="1686" xr:uid="{CEBD8091-9408-4D89-9D1A-73B01752C02B}"/>
    <cellStyle name="Normal 6 7 2 3 2" xfId="1687" xr:uid="{ED8D8A6E-6693-4058-99F1-2E54896B52C7}"/>
    <cellStyle name="Normal 6 7 2 3 3" xfId="3377" xr:uid="{A0F536D8-75D2-4D6C-9AA6-DCBBE48C36C9}"/>
    <cellStyle name="Normal 6 7 2 3 4" xfId="3378" xr:uid="{C7AE7C2E-D58E-4F9E-920D-8A10CFEEBDDC}"/>
    <cellStyle name="Normal 6 7 2 4" xfId="1688" xr:uid="{B014F143-27EF-4647-8DC2-452423C220EA}"/>
    <cellStyle name="Normal 6 7 2 5" xfId="3379" xr:uid="{CD440881-AE37-4F50-AE8D-F24542E46CFF}"/>
    <cellStyle name="Normal 6 7 2 6" xfId="3380" xr:uid="{B67DC895-79E3-4059-B8E6-9BFCA623936A}"/>
    <cellStyle name="Normal 6 7 3" xfId="672" xr:uid="{62612620-0AF6-4BDF-829E-9DCD79BAEF70}"/>
    <cellStyle name="Normal 6 7 3 2" xfId="1689" xr:uid="{FEE7D0D1-4EDF-40DE-8347-D481B511EDE2}"/>
    <cellStyle name="Normal 6 7 3 2 2" xfId="1690" xr:uid="{A9A7A740-56DD-4AD2-923B-29F85C41DAA3}"/>
    <cellStyle name="Normal 6 7 3 2 3" xfId="3381" xr:uid="{349AE0A7-97A1-4A1F-9E69-3A7019353E04}"/>
    <cellStyle name="Normal 6 7 3 2 4" xfId="3382" xr:uid="{59B13355-9FFA-48B8-AC28-FA81269F47C6}"/>
    <cellStyle name="Normal 6 7 3 3" xfId="1691" xr:uid="{55FF90D9-B708-4D40-921D-699A51ADE7E9}"/>
    <cellStyle name="Normal 6 7 3 4" xfId="3383" xr:uid="{E525457D-3357-4E01-854B-666DC982ADDE}"/>
    <cellStyle name="Normal 6 7 3 5" xfId="3384" xr:uid="{1C9282CF-13F6-495E-9328-2524785EBC16}"/>
    <cellStyle name="Normal 6 7 4" xfId="1692" xr:uid="{43971AF5-C733-45D3-A55A-EEAB168228BF}"/>
    <cellStyle name="Normal 6 7 4 2" xfId="1693" xr:uid="{BC896795-72C5-437C-A62A-651F78ED5BDA}"/>
    <cellStyle name="Normal 6 7 4 3" xfId="3385" xr:uid="{2DB10D24-2C9E-40CF-8186-63DC3BA646A9}"/>
    <cellStyle name="Normal 6 7 4 4" xfId="3386" xr:uid="{DB7CBC7A-E0A7-4069-807C-540210FB2E52}"/>
    <cellStyle name="Normal 6 7 5" xfId="1694" xr:uid="{D7D3D619-5FC7-4984-B30A-434D66E94B3E}"/>
    <cellStyle name="Normal 6 7 5 2" xfId="3387" xr:uid="{72C60A4C-1A23-45B1-861D-D1E084F828D0}"/>
    <cellStyle name="Normal 6 7 5 3" xfId="3388" xr:uid="{E280E7CA-87BD-4DCE-B7B4-D64AC54E71B5}"/>
    <cellStyle name="Normal 6 7 5 4" xfId="3389" xr:uid="{DBC6CCDB-4371-469F-9C74-6FA26556C2C1}"/>
    <cellStyle name="Normal 6 7 6" xfId="3390" xr:uid="{6E242CD0-75AC-424C-AF81-3D4382E573F4}"/>
    <cellStyle name="Normal 6 7 7" xfId="3391" xr:uid="{A2FBD70C-9BEC-48E0-A0FF-3DA92E6F9FE7}"/>
    <cellStyle name="Normal 6 7 8" xfId="3392" xr:uid="{39D0A5B3-AB1B-4049-8617-8AE7234084EB}"/>
    <cellStyle name="Normal 6 8" xfId="345" xr:uid="{7A318588-8050-45EE-BA75-6034C0873EB7}"/>
    <cellStyle name="Normal 6 8 2" xfId="673" xr:uid="{F6CE91BB-D46E-46CC-853D-53BF56D90A27}"/>
    <cellStyle name="Normal 6 8 2 2" xfId="674" xr:uid="{44A91AF7-5C37-4974-83A7-DBD423621EE3}"/>
    <cellStyle name="Normal 6 8 2 2 2" xfId="1695" xr:uid="{3437FCAA-BB0E-4E37-8837-480283D21D4A}"/>
    <cellStyle name="Normal 6 8 2 2 3" xfId="3393" xr:uid="{D7403481-3BF0-4F51-ABC1-B4A6CE908EA3}"/>
    <cellStyle name="Normal 6 8 2 2 4" xfId="3394" xr:uid="{B19DA2B5-B830-4F44-B66E-1429CA14A957}"/>
    <cellStyle name="Normal 6 8 2 3" xfId="1696" xr:uid="{4C35EDC0-D27B-422E-8D7C-A26CA0778BDD}"/>
    <cellStyle name="Normal 6 8 2 4" xfId="3395" xr:uid="{CC287DA2-7860-408A-991D-2E032B0E59DF}"/>
    <cellStyle name="Normal 6 8 2 5" xfId="3396" xr:uid="{C1902EA1-76E3-41FE-BF3F-E43EF177E81E}"/>
    <cellStyle name="Normal 6 8 3" xfId="675" xr:uid="{284372D5-406D-4316-955C-55255D2B340F}"/>
    <cellStyle name="Normal 6 8 3 2" xfId="1697" xr:uid="{2B7C777B-F5C5-435A-A93F-4BD9BD169352}"/>
    <cellStyle name="Normal 6 8 3 3" xfId="3397" xr:uid="{8640A10A-7A9D-47C5-9895-C78F1C2A43E2}"/>
    <cellStyle name="Normal 6 8 3 4" xfId="3398" xr:uid="{D7D27037-8C47-4C97-9502-3E103D2C7C90}"/>
    <cellStyle name="Normal 6 8 4" xfId="1698" xr:uid="{9EE3C384-B7C4-434B-8AB7-E4A219377D4A}"/>
    <cellStyle name="Normal 6 8 4 2" xfId="3399" xr:uid="{7C14AA8D-57B1-4207-9B21-6C9E486BC374}"/>
    <cellStyle name="Normal 6 8 4 3" xfId="3400" xr:uid="{9AE66ABF-8982-4453-B343-F8DA95628F44}"/>
    <cellStyle name="Normal 6 8 4 4" xfId="3401" xr:uid="{40B12B77-36C0-4CF4-BD6D-6529680877DA}"/>
    <cellStyle name="Normal 6 8 5" xfId="3402" xr:uid="{60FD3233-658D-4572-9F8B-9EE2EC421CFC}"/>
    <cellStyle name="Normal 6 8 6" xfId="3403" xr:uid="{92E0762E-DC33-41BC-8F50-1B0A9F47329F}"/>
    <cellStyle name="Normal 6 8 7" xfId="3404" xr:uid="{956A62C7-F87C-48F9-8454-53100F6F5CA9}"/>
    <cellStyle name="Normal 6 9" xfId="346" xr:uid="{4383E32D-944C-4EAA-9EBD-EE9B5B449F5D}"/>
    <cellStyle name="Normal 6 9 2" xfId="676" xr:uid="{4095D413-230A-4DBD-80DE-0DF44B49F6D1}"/>
    <cellStyle name="Normal 6 9 2 2" xfId="1699" xr:uid="{9AE4AA95-EBF1-4B24-B7AB-8B29A7B9C1A3}"/>
    <cellStyle name="Normal 6 9 2 3" xfId="3405" xr:uid="{996C6942-E421-47C8-9461-96239F53D9AE}"/>
    <cellStyle name="Normal 6 9 2 4" xfId="3406" xr:uid="{3DB270E3-D82C-47C8-9A56-3C2674D8A00E}"/>
    <cellStyle name="Normal 6 9 3" xfId="1700" xr:uid="{2C759117-3329-4DBF-A229-806F97E36423}"/>
    <cellStyle name="Normal 6 9 3 2" xfId="3407" xr:uid="{6C2210EC-55AF-4632-A54E-E7994A79F2F4}"/>
    <cellStyle name="Normal 6 9 3 3" xfId="3408" xr:uid="{52031FC6-CEBB-4D11-A521-ECE86D1CFF2E}"/>
    <cellStyle name="Normal 6 9 3 4" xfId="3409" xr:uid="{29DACD55-8546-4534-A2ED-DCEC733ED1DB}"/>
    <cellStyle name="Normal 6 9 4" xfId="3410" xr:uid="{09BC2EED-963E-4B8A-AA09-AD7B415A848F}"/>
    <cellStyle name="Normal 6 9 5" xfId="3411" xr:uid="{8FCFF145-DC50-4265-8349-0EA18F6C3850}"/>
    <cellStyle name="Normal 6 9 6" xfId="3412" xr:uid="{ED1C810E-D415-4487-8D52-BC7BDD8EA5AB}"/>
    <cellStyle name="Normal 7" xfId="128" xr:uid="{36AD4336-C958-4B28-A6DF-120A36F88113}"/>
    <cellStyle name="Normal 7 10" xfId="1701" xr:uid="{FCB43429-4BE6-4982-9038-FA8558EBF669}"/>
    <cellStyle name="Normal 7 10 2" xfId="3413" xr:uid="{8D5DA45E-E549-4053-A49B-63D8044713CC}"/>
    <cellStyle name="Normal 7 10 3" xfId="3414" xr:uid="{9064B6FD-1F7F-41AF-BEDF-AB85563C4DA0}"/>
    <cellStyle name="Normal 7 10 4" xfId="3415" xr:uid="{D7CCE3F5-2EC9-4CBE-926D-3FD055E15CB0}"/>
    <cellStyle name="Normal 7 11" xfId="3416" xr:uid="{369B97C3-24D7-443C-B203-03845E8D158B}"/>
    <cellStyle name="Normal 7 11 2" xfId="3417" xr:uid="{3F75E989-FDB5-477B-A21F-27B7685D104F}"/>
    <cellStyle name="Normal 7 11 3" xfId="3418" xr:uid="{CD5E3BB3-AD1E-4608-B2AA-2A3CAF58AF79}"/>
    <cellStyle name="Normal 7 11 4" xfId="3419" xr:uid="{85CE891B-1AB0-4857-82D8-10A4AC475864}"/>
    <cellStyle name="Normal 7 12" xfId="3420" xr:uid="{019148D4-0F05-40CF-AFAF-674C4D9CAFE2}"/>
    <cellStyle name="Normal 7 12 2" xfId="3421" xr:uid="{BE2C2379-8750-4A83-BC94-C013870C2C33}"/>
    <cellStyle name="Normal 7 13" xfId="3422" xr:uid="{DC745386-DE2A-4D72-8CB5-7781CE1D15EA}"/>
    <cellStyle name="Normal 7 14" xfId="3423" xr:uid="{91796C3F-9115-4D2C-8008-E91E01B856E6}"/>
    <cellStyle name="Normal 7 15" xfId="3424" xr:uid="{5CCF3F09-EAFC-49B0-9C6B-9F0F5FE32F42}"/>
    <cellStyle name="Normal 7 2" xfId="129" xr:uid="{A79D0C50-FF8F-43CE-B925-EC95A06DAEDF}"/>
    <cellStyle name="Normal 7 2 10" xfId="3425" xr:uid="{5E1684FF-DD85-402D-B472-8BDDD38E2B72}"/>
    <cellStyle name="Normal 7 2 11" xfId="3426" xr:uid="{9F5C771E-D3E7-484E-93AE-670851CB9169}"/>
    <cellStyle name="Normal 7 2 2" xfId="130" xr:uid="{110E513D-605B-47D0-B946-24883A051120}"/>
    <cellStyle name="Normal 7 2 2 2" xfId="131" xr:uid="{E1590297-2C43-4A06-9486-76E28AF45F49}"/>
    <cellStyle name="Normal 7 2 2 2 2" xfId="347" xr:uid="{27F79285-04B2-4020-8EEC-EDC354ABEF4F}"/>
    <cellStyle name="Normal 7 2 2 2 2 2" xfId="677" xr:uid="{15872195-5382-4CF6-9A8B-DDB31BD93ACD}"/>
    <cellStyle name="Normal 7 2 2 2 2 2 2" xfId="678" xr:uid="{A9E8E067-4430-4A5B-89DA-27B190667F7B}"/>
    <cellStyle name="Normal 7 2 2 2 2 2 2 2" xfId="1702" xr:uid="{3B630004-3542-4864-8CFE-E2A658A8C7E2}"/>
    <cellStyle name="Normal 7 2 2 2 2 2 2 2 2" xfId="1703" xr:uid="{D55F1DAE-B7C6-4823-BEF9-F96AF769CBA4}"/>
    <cellStyle name="Normal 7 2 2 2 2 2 2 3" xfId="1704" xr:uid="{785B3D9B-B4F0-43C3-844C-397E5D1D48AA}"/>
    <cellStyle name="Normal 7 2 2 2 2 2 3" xfId="1705" xr:uid="{E7BABC47-42FB-4481-9DCB-EB10AE3F1345}"/>
    <cellStyle name="Normal 7 2 2 2 2 2 3 2" xfId="1706" xr:uid="{D6C75422-8148-428C-BFEC-38035C5E0E8F}"/>
    <cellStyle name="Normal 7 2 2 2 2 2 4" xfId="1707" xr:uid="{5ADD5F26-AA78-4EF7-A2C0-D1D0197B8F1C}"/>
    <cellStyle name="Normal 7 2 2 2 2 3" xfId="679" xr:uid="{AFFC00DD-D9CE-4E72-86DF-64CCD52AD0FB}"/>
    <cellStyle name="Normal 7 2 2 2 2 3 2" xfId="1708" xr:uid="{D307D8D2-0D12-4FAB-AB1E-5CACAEE5BFD2}"/>
    <cellStyle name="Normal 7 2 2 2 2 3 2 2" xfId="1709" xr:uid="{06E411A8-1C2B-4C11-B528-71D8551F108D}"/>
    <cellStyle name="Normal 7 2 2 2 2 3 3" xfId="1710" xr:uid="{A303EB8A-1797-4D22-9833-5F352B24EA10}"/>
    <cellStyle name="Normal 7 2 2 2 2 3 4" xfId="3427" xr:uid="{8899FA90-FBB8-40CA-BA8B-2CB3A3340EEF}"/>
    <cellStyle name="Normal 7 2 2 2 2 4" xfId="1711" xr:uid="{45255CA4-1AD7-4A5E-84E6-05EAFC8AB838}"/>
    <cellStyle name="Normal 7 2 2 2 2 4 2" xfId="1712" xr:uid="{FD56F895-D4A0-46AF-9AC6-1DA36B83D434}"/>
    <cellStyle name="Normal 7 2 2 2 2 5" xfId="1713" xr:uid="{21B48F4E-A6ED-4021-96A7-06A2A3B1658F}"/>
    <cellStyle name="Normal 7 2 2 2 2 6" xfId="3428" xr:uid="{143A6536-7A9C-48B4-93DD-23AF92C25A04}"/>
    <cellStyle name="Normal 7 2 2 2 3" xfId="348" xr:uid="{5028296B-E8BF-48CD-ACB9-31157D67A456}"/>
    <cellStyle name="Normal 7 2 2 2 3 2" xfId="680" xr:uid="{C1956246-4C61-4D9B-B475-8AF3B6A11BE1}"/>
    <cellStyle name="Normal 7 2 2 2 3 2 2" xfId="681" xr:uid="{4B10E3AA-25EA-4329-A358-A720AF8D40D9}"/>
    <cellStyle name="Normal 7 2 2 2 3 2 2 2" xfId="1714" xr:uid="{677FBE65-5B2A-4462-8782-2F395EE8EF9D}"/>
    <cellStyle name="Normal 7 2 2 2 3 2 2 2 2" xfId="1715" xr:uid="{84074DB6-1F87-4A98-B3E1-CE79D02F331C}"/>
    <cellStyle name="Normal 7 2 2 2 3 2 2 3" xfId="1716" xr:uid="{F63EFDB5-3DA9-458C-9625-847B1A44B12C}"/>
    <cellStyle name="Normal 7 2 2 2 3 2 3" xfId="1717" xr:uid="{4AFC6CBA-CB3D-416C-82EF-4944D9A0FA41}"/>
    <cellStyle name="Normal 7 2 2 2 3 2 3 2" xfId="1718" xr:uid="{237680B8-6214-419F-AB81-A650E9B8B2C5}"/>
    <cellStyle name="Normal 7 2 2 2 3 2 4" xfId="1719" xr:uid="{F0F75528-32EC-4079-8407-9A6E7B6E5435}"/>
    <cellStyle name="Normal 7 2 2 2 3 3" xfId="682" xr:uid="{C8319E12-B6AF-421D-8E22-E1F8BB801BB2}"/>
    <cellStyle name="Normal 7 2 2 2 3 3 2" xfId="1720" xr:uid="{76E14CC6-AD9D-4661-A11F-9B049675CF11}"/>
    <cellStyle name="Normal 7 2 2 2 3 3 2 2" xfId="1721" xr:uid="{7F2E9CFE-272A-4FF2-A984-E48895A321E0}"/>
    <cellStyle name="Normal 7 2 2 2 3 3 3" xfId="1722" xr:uid="{009AC499-5429-4179-B68F-7CC0FEFA7A23}"/>
    <cellStyle name="Normal 7 2 2 2 3 4" xfId="1723" xr:uid="{374C4309-1FEA-41E5-A2B2-8F1F6878B5DE}"/>
    <cellStyle name="Normal 7 2 2 2 3 4 2" xfId="1724" xr:uid="{4BE0621D-F5E8-4421-A531-3D42493A7C6C}"/>
    <cellStyle name="Normal 7 2 2 2 3 5" xfId="1725" xr:uid="{AA05317C-19BB-4F8E-8459-DD0B6D364443}"/>
    <cellStyle name="Normal 7 2 2 2 4" xfId="683" xr:uid="{B6741D64-A7BC-4F0B-A198-CBC9D796FC73}"/>
    <cellStyle name="Normal 7 2 2 2 4 2" xfId="684" xr:uid="{D7E3D2C1-4653-49BA-9718-11D6CBD84BEA}"/>
    <cellStyle name="Normal 7 2 2 2 4 2 2" xfId="1726" xr:uid="{BCAB300B-F0FD-4BCB-941B-ACD3BC4078D2}"/>
    <cellStyle name="Normal 7 2 2 2 4 2 2 2" xfId="1727" xr:uid="{67A2A328-9C65-44A8-BED0-B35C48732446}"/>
    <cellStyle name="Normal 7 2 2 2 4 2 3" xfId="1728" xr:uid="{03F5120A-3BF2-466B-8004-7621358FA262}"/>
    <cellStyle name="Normal 7 2 2 2 4 3" xfId="1729" xr:uid="{F8A69103-DAD8-46DA-9081-E12A6D4F91B1}"/>
    <cellStyle name="Normal 7 2 2 2 4 3 2" xfId="1730" xr:uid="{903B3923-4AF4-4CE8-A2F8-FD51ABEB3A3B}"/>
    <cellStyle name="Normal 7 2 2 2 4 4" xfId="1731" xr:uid="{7E32FD07-7794-49F1-95D7-87CA7061CD2C}"/>
    <cellStyle name="Normal 7 2 2 2 5" xfId="685" xr:uid="{4DF0D08A-9E30-41CB-9BDB-51AA2406120A}"/>
    <cellStyle name="Normal 7 2 2 2 5 2" xfId="1732" xr:uid="{89EA09B3-B124-4B83-9EEF-F35C62B65674}"/>
    <cellStyle name="Normal 7 2 2 2 5 2 2" xfId="1733" xr:uid="{A4801D4E-B394-47A9-A1CE-83010CDCB2A6}"/>
    <cellStyle name="Normal 7 2 2 2 5 3" xfId="1734" xr:uid="{5354DCC0-5FF7-49E2-AC80-A504692F8DE0}"/>
    <cellStyle name="Normal 7 2 2 2 5 4" xfId="3429" xr:uid="{62E3246C-C97A-4707-801F-033F8A3C0EA3}"/>
    <cellStyle name="Normal 7 2 2 2 6" xfId="1735" xr:uid="{BD67A51D-F8E7-46EC-84CC-A8D38D1D4155}"/>
    <cellStyle name="Normal 7 2 2 2 6 2" xfId="1736" xr:uid="{E35FB789-EB67-4CD3-BE66-9BCD6A2FA686}"/>
    <cellStyle name="Normal 7 2 2 2 7" xfId="1737" xr:uid="{338B0582-2605-427A-8C01-96CC4A93937B}"/>
    <cellStyle name="Normal 7 2 2 2 8" xfId="3430" xr:uid="{2A580690-8F47-4933-8EC7-0578CA2AC7E8}"/>
    <cellStyle name="Normal 7 2 2 3" xfId="349" xr:uid="{D9BDAE0E-50CA-471A-BBF7-743557FA96D3}"/>
    <cellStyle name="Normal 7 2 2 3 2" xfId="686" xr:uid="{C31D9D45-BF06-4DFE-B83D-A5AF57EAE88C}"/>
    <cellStyle name="Normal 7 2 2 3 2 2" xfId="687" xr:uid="{9599475D-18A6-49E0-8766-9CE2FBBC2BB3}"/>
    <cellStyle name="Normal 7 2 2 3 2 2 2" xfId="1738" xr:uid="{74A10CFB-B96F-4790-952D-B36E7CCE5B48}"/>
    <cellStyle name="Normal 7 2 2 3 2 2 2 2" xfId="1739" xr:uid="{184D80F3-1E61-4626-8C73-F7F79A7FAECC}"/>
    <cellStyle name="Normal 7 2 2 3 2 2 3" xfId="1740" xr:uid="{E8366A99-F866-445B-BD0F-A2789AACAF83}"/>
    <cellStyle name="Normal 7 2 2 3 2 3" xfId="1741" xr:uid="{5E4DB563-14ED-4822-8B27-AD194ADD3747}"/>
    <cellStyle name="Normal 7 2 2 3 2 3 2" xfId="1742" xr:uid="{7EE8186B-4917-4E9A-85B3-9F11A057FDE5}"/>
    <cellStyle name="Normal 7 2 2 3 2 4" xfId="1743" xr:uid="{68A64592-3DD6-4533-8198-9F8E72C188D6}"/>
    <cellStyle name="Normal 7 2 2 3 3" xfId="688" xr:uid="{E2E5F472-42A7-451E-AE85-B9196DD066ED}"/>
    <cellStyle name="Normal 7 2 2 3 3 2" xfId="1744" xr:uid="{90CF85DC-B696-447C-B165-096A24E13172}"/>
    <cellStyle name="Normal 7 2 2 3 3 2 2" xfId="1745" xr:uid="{CC6C15CE-09BB-46C7-86D7-2DDAB7486CAF}"/>
    <cellStyle name="Normal 7 2 2 3 3 3" xfId="1746" xr:uid="{BD110D45-3EA5-4C81-82AE-24F307200C91}"/>
    <cellStyle name="Normal 7 2 2 3 3 4" xfId="3431" xr:uid="{C5109DB1-7210-433B-9379-F2B420F4FB1E}"/>
    <cellStyle name="Normal 7 2 2 3 4" xfId="1747" xr:uid="{071EB2E8-25DA-4F2F-88FA-AB8DDB6CDD5B}"/>
    <cellStyle name="Normal 7 2 2 3 4 2" xfId="1748" xr:uid="{49E5FCBA-2F1A-4218-BE2A-C88F69E080B0}"/>
    <cellStyle name="Normal 7 2 2 3 5" xfId="1749" xr:uid="{F93D0994-2672-4A38-81A8-36B463C6D4B3}"/>
    <cellStyle name="Normal 7 2 2 3 6" xfId="3432" xr:uid="{2912CABA-2AE1-453C-8543-06959E4E084C}"/>
    <cellStyle name="Normal 7 2 2 4" xfId="350" xr:uid="{5CC8013F-C164-487D-B3FE-1F3122891C32}"/>
    <cellStyle name="Normal 7 2 2 4 2" xfId="689" xr:uid="{6F8380A8-5FAF-4C64-8C63-9E6AD888254F}"/>
    <cellStyle name="Normal 7 2 2 4 2 2" xfId="690" xr:uid="{7019AFFB-A793-4F86-B712-192CA31564D0}"/>
    <cellStyle name="Normal 7 2 2 4 2 2 2" xfId="1750" xr:uid="{043157A6-97F1-4ADD-B768-746E4C413284}"/>
    <cellStyle name="Normal 7 2 2 4 2 2 2 2" xfId="1751" xr:uid="{55DBF9E1-40F7-40F3-A18B-0D7031D1FE1D}"/>
    <cellStyle name="Normal 7 2 2 4 2 2 3" xfId="1752" xr:uid="{59F30051-69ED-48DC-BDB4-132681D5183B}"/>
    <cellStyle name="Normal 7 2 2 4 2 3" xfId="1753" xr:uid="{3B94046B-899E-4D81-BF19-3E29125A16E3}"/>
    <cellStyle name="Normal 7 2 2 4 2 3 2" xfId="1754" xr:uid="{972C724D-7C07-4245-97D6-C780F75E500D}"/>
    <cellStyle name="Normal 7 2 2 4 2 4" xfId="1755" xr:uid="{7D6BB5CB-2560-408F-8BF7-F00189C89C87}"/>
    <cellStyle name="Normal 7 2 2 4 3" xfId="691" xr:uid="{D86AE5D1-6628-4D9D-AA32-A9B3DAE91551}"/>
    <cellStyle name="Normal 7 2 2 4 3 2" xfId="1756" xr:uid="{A748438B-42CF-4B5E-A72E-8CB0CC10BACB}"/>
    <cellStyle name="Normal 7 2 2 4 3 2 2" xfId="1757" xr:uid="{548B565D-FEF4-44B5-90E2-0003953000AD}"/>
    <cellStyle name="Normal 7 2 2 4 3 3" xfId="1758" xr:uid="{8FCC5C54-7AAF-45FA-8C9B-4858533E11B6}"/>
    <cellStyle name="Normal 7 2 2 4 4" xfId="1759" xr:uid="{7CDC7B65-ADC1-420E-8A0C-8792D0EBDF2F}"/>
    <cellStyle name="Normal 7 2 2 4 4 2" xfId="1760" xr:uid="{4E342B46-1B70-473C-BB61-39C41F6B957B}"/>
    <cellStyle name="Normal 7 2 2 4 5" xfId="1761" xr:uid="{8A6F7D66-C0C8-4B80-A9CD-2E5D2C09CF74}"/>
    <cellStyle name="Normal 7 2 2 5" xfId="351" xr:uid="{4D336D90-7BC6-4664-9791-BFA2FD9C895F}"/>
    <cellStyle name="Normal 7 2 2 5 2" xfId="692" xr:uid="{0DB89A6A-219A-41B0-8CC5-ADC8FD37D12F}"/>
    <cellStyle name="Normal 7 2 2 5 2 2" xfId="1762" xr:uid="{1D51F8C8-97BF-4BEC-AC4E-E38F742F9D88}"/>
    <cellStyle name="Normal 7 2 2 5 2 2 2" xfId="1763" xr:uid="{230DFBD9-DC73-4DDB-85ED-9FEB7FC6E7FF}"/>
    <cellStyle name="Normal 7 2 2 5 2 3" xfId="1764" xr:uid="{3641FFE5-A728-4C3F-B16E-4A97C0B9EE6A}"/>
    <cellStyle name="Normal 7 2 2 5 3" xfId="1765" xr:uid="{6B606B76-3347-494F-A147-84F9CAEE22D7}"/>
    <cellStyle name="Normal 7 2 2 5 3 2" xfId="1766" xr:uid="{943BEE14-2F2B-484B-9B69-1ED22789433D}"/>
    <cellStyle name="Normal 7 2 2 5 4" xfId="1767" xr:uid="{A446E1EF-31AE-42E2-9F56-4993A9797492}"/>
    <cellStyle name="Normal 7 2 2 6" xfId="693" xr:uid="{B733DE5D-36D2-4633-B520-E1E0E6FB91D0}"/>
    <cellStyle name="Normal 7 2 2 6 2" xfId="1768" xr:uid="{C228312E-A402-457F-A359-144CCF6378BB}"/>
    <cellStyle name="Normal 7 2 2 6 2 2" xfId="1769" xr:uid="{BD289B06-EF03-46C7-9C83-B9C2B2589729}"/>
    <cellStyle name="Normal 7 2 2 6 3" xfId="1770" xr:uid="{6E1A31EB-2789-4305-8CAC-D18DD2C336D9}"/>
    <cellStyle name="Normal 7 2 2 6 4" xfId="3433" xr:uid="{42A6243F-F018-489D-9F9E-36554996BD6A}"/>
    <cellStyle name="Normal 7 2 2 7" xfId="1771" xr:uid="{D2BF1D8B-4232-4A93-A79A-6AE89D67EA04}"/>
    <cellStyle name="Normal 7 2 2 7 2" xfId="1772" xr:uid="{66C1AD09-C5DA-4A93-9772-EFDFC01F261D}"/>
    <cellStyle name="Normal 7 2 2 8" xfId="1773" xr:uid="{217E63AE-DDEE-4E2C-AD66-B8FD9B76A62D}"/>
    <cellStyle name="Normal 7 2 2 9" xfId="3434" xr:uid="{55EECC81-984C-4741-BF67-8D095AE16C4D}"/>
    <cellStyle name="Normal 7 2 3" xfId="132" xr:uid="{84977C9F-0617-4CBC-9541-260229BA267D}"/>
    <cellStyle name="Normal 7 2 3 2" xfId="133" xr:uid="{C448EF18-6940-4E2C-BD00-CE65FFEDC123}"/>
    <cellStyle name="Normal 7 2 3 2 2" xfId="694" xr:uid="{BB3DB7BC-5063-469D-961A-064AD6E756F5}"/>
    <cellStyle name="Normal 7 2 3 2 2 2" xfId="695" xr:uid="{CD376F58-E497-4C52-8BD7-95624207B4FC}"/>
    <cellStyle name="Normal 7 2 3 2 2 2 2" xfId="1774" xr:uid="{3E8013D8-BF1A-4121-9C4B-F978CF960047}"/>
    <cellStyle name="Normal 7 2 3 2 2 2 2 2" xfId="1775" xr:uid="{B6BAD99B-EFF9-4DBE-B195-FC3D8C2DA7CB}"/>
    <cellStyle name="Normal 7 2 3 2 2 2 3" xfId="1776" xr:uid="{67067A09-0F4C-409F-BDC3-5CBF592383C8}"/>
    <cellStyle name="Normal 7 2 3 2 2 3" xfId="1777" xr:uid="{F13BBCC6-A230-476F-BFB3-C671B6289E54}"/>
    <cellStyle name="Normal 7 2 3 2 2 3 2" xfId="1778" xr:uid="{F7DCB09F-DF70-4A2D-9597-63880A82FD10}"/>
    <cellStyle name="Normal 7 2 3 2 2 4" xfId="1779" xr:uid="{AAD1A214-B2F2-449B-81F2-5A4EB0CACC55}"/>
    <cellStyle name="Normal 7 2 3 2 3" xfId="696" xr:uid="{D41EF48D-C8CD-42F4-B96F-7BA461EA44E9}"/>
    <cellStyle name="Normal 7 2 3 2 3 2" xfId="1780" xr:uid="{33FC22C4-6C57-4F5B-9D8D-D80BD6E9D670}"/>
    <cellStyle name="Normal 7 2 3 2 3 2 2" xfId="1781" xr:uid="{F6B1631C-08C8-4803-8587-469EC0E8B9E2}"/>
    <cellStyle name="Normal 7 2 3 2 3 3" xfId="1782" xr:uid="{370B7513-D1C6-4DC1-8D51-1B9CB56DFF35}"/>
    <cellStyle name="Normal 7 2 3 2 3 4" xfId="3435" xr:uid="{8AFDC7C6-1E6E-436D-B763-5EE615BF569A}"/>
    <cellStyle name="Normal 7 2 3 2 4" xfId="1783" xr:uid="{70C73AB4-4BA2-461C-B852-E81CAD11813D}"/>
    <cellStyle name="Normal 7 2 3 2 4 2" xfId="1784" xr:uid="{C0C77403-E8BE-46C1-B5E4-8D5DD81A177D}"/>
    <cellStyle name="Normal 7 2 3 2 5" xfId="1785" xr:uid="{7F17AB38-D515-42E1-8ACD-B8C1ACB5A6F7}"/>
    <cellStyle name="Normal 7 2 3 2 6" xfId="3436" xr:uid="{76AC17B8-DBFB-4B73-93F6-26F20FDCDAE2}"/>
    <cellStyle name="Normal 7 2 3 3" xfId="352" xr:uid="{4CAF7D3D-1B4F-4292-BC53-D5331D6583D2}"/>
    <cellStyle name="Normal 7 2 3 3 2" xfId="697" xr:uid="{3105416C-0BE3-4CC0-800F-922981DA9269}"/>
    <cellStyle name="Normal 7 2 3 3 2 2" xfId="698" xr:uid="{50C63431-4746-42E1-8A6C-1B25A8495442}"/>
    <cellStyle name="Normal 7 2 3 3 2 2 2" xfId="1786" xr:uid="{CC232DA6-1B39-4E4E-995B-E7E1E56538DF}"/>
    <cellStyle name="Normal 7 2 3 3 2 2 2 2" xfId="1787" xr:uid="{66CCC2BC-E594-4EE0-9716-BE5819F98D25}"/>
    <cellStyle name="Normal 7 2 3 3 2 2 3" xfId="1788" xr:uid="{487BB509-DA0C-4150-989D-9F892345C661}"/>
    <cellStyle name="Normal 7 2 3 3 2 3" xfId="1789" xr:uid="{E86D27EE-69E2-4553-B178-C0217CAA2BC3}"/>
    <cellStyle name="Normal 7 2 3 3 2 3 2" xfId="1790" xr:uid="{C4128462-4AC9-4E1F-80AF-696453E09F86}"/>
    <cellStyle name="Normal 7 2 3 3 2 4" xfId="1791" xr:uid="{9B1E3780-0368-4519-8167-5549FF5FD0C8}"/>
    <cellStyle name="Normal 7 2 3 3 3" xfId="699" xr:uid="{6F6CCCE4-8402-49F2-82A5-065AA2BA48C7}"/>
    <cellStyle name="Normal 7 2 3 3 3 2" xfId="1792" xr:uid="{19AE4437-FE1E-4D70-BCCC-E2745AA392B6}"/>
    <cellStyle name="Normal 7 2 3 3 3 2 2" xfId="1793" xr:uid="{08C8689B-1C7D-4B5D-8EA8-FAD63B0FF9D5}"/>
    <cellStyle name="Normal 7 2 3 3 3 3" xfId="1794" xr:uid="{FF4F22A0-36FF-465D-892C-33036D1811AB}"/>
    <cellStyle name="Normal 7 2 3 3 4" xfId="1795" xr:uid="{24CE8404-75F1-47DD-933D-558185CABD28}"/>
    <cellStyle name="Normal 7 2 3 3 4 2" xfId="1796" xr:uid="{ED7DE814-F89A-46C5-A216-881A71336741}"/>
    <cellStyle name="Normal 7 2 3 3 5" xfId="1797" xr:uid="{76E212BF-B723-4DBD-A9EC-FBFAEDB3ED41}"/>
    <cellStyle name="Normal 7 2 3 4" xfId="353" xr:uid="{391A8890-1D3B-45F8-B204-55660BE2F7E7}"/>
    <cellStyle name="Normal 7 2 3 4 2" xfId="700" xr:uid="{557AE0C0-3692-4567-B2DA-27DBF92AD6C1}"/>
    <cellStyle name="Normal 7 2 3 4 2 2" xfId="1798" xr:uid="{3B427764-5197-40A6-9D9E-E385BBE2046D}"/>
    <cellStyle name="Normal 7 2 3 4 2 2 2" xfId="1799" xr:uid="{93E0EF42-242D-4E5A-8748-BD166CD1E2A0}"/>
    <cellStyle name="Normal 7 2 3 4 2 3" xfId="1800" xr:uid="{E42722BB-8A9C-494A-8595-F8132ACE7D9C}"/>
    <cellStyle name="Normal 7 2 3 4 3" xfId="1801" xr:uid="{C3F9A71B-585E-4320-BC00-188459C12DEC}"/>
    <cellStyle name="Normal 7 2 3 4 3 2" xfId="1802" xr:uid="{5398217F-F2F0-4075-A5E6-702626B4DBEC}"/>
    <cellStyle name="Normal 7 2 3 4 4" xfId="1803" xr:uid="{2350D99D-9068-408D-B03E-25211026CC84}"/>
    <cellStyle name="Normal 7 2 3 5" xfId="701" xr:uid="{0B2902BE-9E4E-4171-80E8-B9771B0A3C48}"/>
    <cellStyle name="Normal 7 2 3 5 2" xfId="1804" xr:uid="{89C5FC8E-EC48-473C-A539-7AC12BFD16DC}"/>
    <cellStyle name="Normal 7 2 3 5 2 2" xfId="1805" xr:uid="{A3EF1A02-C237-4E1B-B4ED-644858F25CB2}"/>
    <cellStyle name="Normal 7 2 3 5 3" xfId="1806" xr:uid="{7700683E-E4DB-4227-A24C-D4C534C433B4}"/>
    <cellStyle name="Normal 7 2 3 5 4" xfId="3437" xr:uid="{B145751A-25CF-415B-8D4F-395EC418F1A8}"/>
    <cellStyle name="Normal 7 2 3 6" xfId="1807" xr:uid="{5DFD7238-18CA-49EB-80DB-3266852AD908}"/>
    <cellStyle name="Normal 7 2 3 6 2" xfId="1808" xr:uid="{EA3BE672-03FE-4E24-BDBF-E8C0F80B09AD}"/>
    <cellStyle name="Normal 7 2 3 7" xfId="1809" xr:uid="{2D23C4DE-C583-4A2F-B192-63610DE67C63}"/>
    <cellStyle name="Normal 7 2 3 8" xfId="3438" xr:uid="{D8C6F9EC-148E-4A86-B725-E538E5751249}"/>
    <cellStyle name="Normal 7 2 4" xfId="134" xr:uid="{FFC1BFBC-3FBA-4BC4-B7B3-D66CF092C027}"/>
    <cellStyle name="Normal 7 2 4 2" xfId="448" xr:uid="{B7DF9782-A047-4C9C-ABB3-CC8B7A8BC167}"/>
    <cellStyle name="Normal 7 2 4 2 2" xfId="702" xr:uid="{7B3AE407-96BE-4C68-9111-BE3191ADE12B}"/>
    <cellStyle name="Normal 7 2 4 2 2 2" xfId="1810" xr:uid="{22823CCF-E21D-4BA2-A570-6DA7072CA234}"/>
    <cellStyle name="Normal 7 2 4 2 2 2 2" xfId="1811" xr:uid="{1164A702-E73E-4003-8FDB-FCEB232C1D46}"/>
    <cellStyle name="Normal 7 2 4 2 2 3" xfId="1812" xr:uid="{2B618D4D-1F94-42C3-8E13-B113A1997ED0}"/>
    <cellStyle name="Normal 7 2 4 2 2 4" xfId="3439" xr:uid="{887CA907-F733-43B2-9AB8-D9FDE321AB44}"/>
    <cellStyle name="Normal 7 2 4 2 3" xfId="1813" xr:uid="{44C6A327-B082-49E7-B404-1A16EA6B665D}"/>
    <cellStyle name="Normal 7 2 4 2 3 2" xfId="1814" xr:uid="{004943AC-B970-403B-846A-F96B88DE5A12}"/>
    <cellStyle name="Normal 7 2 4 2 4" xfId="1815" xr:uid="{3180574A-759E-40E8-8A2D-ED95BC22C283}"/>
    <cellStyle name="Normal 7 2 4 2 5" xfId="3440" xr:uid="{4B6DF13D-7E7A-4E66-AB82-5B416DFC93AE}"/>
    <cellStyle name="Normal 7 2 4 3" xfId="703" xr:uid="{E5FF4BE2-EB4C-4741-980C-1DE6D96A0341}"/>
    <cellStyle name="Normal 7 2 4 3 2" xfId="1816" xr:uid="{59D932AC-FEBA-4BE9-ACB2-6FC2B311BE09}"/>
    <cellStyle name="Normal 7 2 4 3 2 2" xfId="1817" xr:uid="{D8F478B9-B9A9-46A9-BDC2-657CF5FD4322}"/>
    <cellStyle name="Normal 7 2 4 3 3" xfId="1818" xr:uid="{0B7EACD3-CD47-4A29-B34B-E2A706B30C18}"/>
    <cellStyle name="Normal 7 2 4 3 4" xfId="3441" xr:uid="{EDE200C1-17C5-443B-BC7D-074E0EE1480A}"/>
    <cellStyle name="Normal 7 2 4 4" xfId="1819" xr:uid="{AA26DE2C-43C8-401A-B229-B6E781BC87BB}"/>
    <cellStyle name="Normal 7 2 4 4 2" xfId="1820" xr:uid="{AF1B2994-7C0E-410C-A2A7-4CA5D0168304}"/>
    <cellStyle name="Normal 7 2 4 4 3" xfId="3442" xr:uid="{C4B98FE1-B710-400A-9DEB-A8835CF5C269}"/>
    <cellStyle name="Normal 7 2 4 4 4" xfId="3443" xr:uid="{D831CB60-0319-4690-9F95-2E1C43303687}"/>
    <cellStyle name="Normal 7 2 4 5" xfId="1821" xr:uid="{51A9E6A6-DAA5-42F5-AF53-193A1CB74C11}"/>
    <cellStyle name="Normal 7 2 4 6" xfId="3444" xr:uid="{86424A73-0B90-4576-9EC9-4F053AE9B73D}"/>
    <cellStyle name="Normal 7 2 4 7" xfId="3445" xr:uid="{5F6F302A-5E75-41B8-AC82-E7BA10BEA235}"/>
    <cellStyle name="Normal 7 2 5" xfId="354" xr:uid="{EE8F4C1A-0307-4753-AB79-F66549F2174E}"/>
    <cellStyle name="Normal 7 2 5 2" xfId="704" xr:uid="{727698FA-FA1B-47EF-A1C0-BFF3AA816C8D}"/>
    <cellStyle name="Normal 7 2 5 2 2" xfId="705" xr:uid="{EB983DED-9E23-4708-A352-609430D87048}"/>
    <cellStyle name="Normal 7 2 5 2 2 2" xfId="1822" xr:uid="{4AE7716F-9D5F-42F0-9745-F6204A696E63}"/>
    <cellStyle name="Normal 7 2 5 2 2 2 2" xfId="1823" xr:uid="{924821AA-2C4A-4824-9A21-12D58F53BA63}"/>
    <cellStyle name="Normal 7 2 5 2 2 3" xfId="1824" xr:uid="{ABE50D0B-4529-42FF-BFE2-ADF7C9ECCB68}"/>
    <cellStyle name="Normal 7 2 5 2 3" xfId="1825" xr:uid="{9A581F16-58A7-4D0A-B161-31F7C1D72012}"/>
    <cellStyle name="Normal 7 2 5 2 3 2" xfId="1826" xr:uid="{79117292-F645-454D-8192-971913204D33}"/>
    <cellStyle name="Normal 7 2 5 2 4" xfId="1827" xr:uid="{911F43EA-08DA-4365-B9AF-057CE31E7E9F}"/>
    <cellStyle name="Normal 7 2 5 3" xfId="706" xr:uid="{5EE52C66-7746-45C9-AF71-9A7DA2C05CDC}"/>
    <cellStyle name="Normal 7 2 5 3 2" xfId="1828" xr:uid="{A07F5B2A-E186-416C-8B6D-ADE878909F0B}"/>
    <cellStyle name="Normal 7 2 5 3 2 2" xfId="1829" xr:uid="{F8336EB2-D5A5-4C9B-B23C-87A0DE372342}"/>
    <cellStyle name="Normal 7 2 5 3 3" xfId="1830" xr:uid="{280D32B8-1374-471E-BD77-ED0E4FE2DD94}"/>
    <cellStyle name="Normal 7 2 5 3 4" xfId="3446" xr:uid="{E23C50BE-34E8-493F-B1D8-9CD4D3D2E30E}"/>
    <cellStyle name="Normal 7 2 5 4" xfId="1831" xr:uid="{1AE9F04C-ABE4-4239-B349-D102CFC3A1DD}"/>
    <cellStyle name="Normal 7 2 5 4 2" xfId="1832" xr:uid="{1B42DC2D-4AE6-4FA5-95C8-CD4D7050956F}"/>
    <cellStyle name="Normal 7 2 5 5" xfId="1833" xr:uid="{EEC94A90-4E79-44D5-BEA8-F331D735B324}"/>
    <cellStyle name="Normal 7 2 5 6" xfId="3447" xr:uid="{AE97CDE3-0302-4BD4-B904-056F2D73D93D}"/>
    <cellStyle name="Normal 7 2 6" xfId="355" xr:uid="{B3C09A9F-79F5-43CA-ADA9-9D2CF52F9EE1}"/>
    <cellStyle name="Normal 7 2 6 2" xfId="707" xr:uid="{82E903EF-AB87-4430-AC8A-4ED6DB291BFB}"/>
    <cellStyle name="Normal 7 2 6 2 2" xfId="1834" xr:uid="{64488EF7-57A8-41A7-83FF-F636BC1252C7}"/>
    <cellStyle name="Normal 7 2 6 2 2 2" xfId="1835" xr:uid="{E904ED7D-AB9B-4F30-AA6D-93B8709D5275}"/>
    <cellStyle name="Normal 7 2 6 2 3" xfId="1836" xr:uid="{CBED565A-0E19-4162-813E-4D77018339EE}"/>
    <cellStyle name="Normal 7 2 6 2 4" xfId="3448" xr:uid="{762B3461-950A-40A4-82F7-69B20BC12799}"/>
    <cellStyle name="Normal 7 2 6 3" xfId="1837" xr:uid="{E5331CF4-83E8-44C6-8D47-F0566F5CB114}"/>
    <cellStyle name="Normal 7 2 6 3 2" xfId="1838" xr:uid="{191707ED-1A32-4BDD-A1BA-CE649F5ECB2A}"/>
    <cellStyle name="Normal 7 2 6 4" xfId="1839" xr:uid="{139A1605-3F6F-478C-893E-A044A09A3CD7}"/>
    <cellStyle name="Normal 7 2 6 5" xfId="3449" xr:uid="{94AFF90D-D4D5-41FD-95AF-BD8FBFCDBABB}"/>
    <cellStyle name="Normal 7 2 7" xfId="708" xr:uid="{DD12EFDB-CC4F-4B29-B03F-A342F4699363}"/>
    <cellStyle name="Normal 7 2 7 2" xfId="1840" xr:uid="{F459DBFA-6B50-46EC-8170-7E3D0070E078}"/>
    <cellStyle name="Normal 7 2 7 2 2" xfId="1841" xr:uid="{4BE1E82E-2241-4FAF-8159-2BEAF144AC55}"/>
    <cellStyle name="Normal 7 2 7 2 3" xfId="4409" xr:uid="{0F7A64DE-49BB-4B22-969A-7DE4E3A5146D}"/>
    <cellStyle name="Normal 7 2 7 3" xfId="1842" xr:uid="{B8320374-45A5-498D-AD6C-45DAE5E038E2}"/>
    <cellStyle name="Normal 7 2 7 4" xfId="3450" xr:uid="{19C1C178-E6B2-4380-B668-5DC6B72C118D}"/>
    <cellStyle name="Normal 7 2 7 4 2" xfId="4579" xr:uid="{A2E1B9B6-8292-48AC-A2E3-BFFCBDFB6B77}"/>
    <cellStyle name="Normal 7 2 7 4 3" xfId="4686" xr:uid="{412FA3E2-4B92-459B-B971-E7E8F480A70A}"/>
    <cellStyle name="Normal 7 2 7 4 4" xfId="4608" xr:uid="{8D78E684-9683-4FA8-AA80-3D7BA5DE0A92}"/>
    <cellStyle name="Normal 7 2 8" xfId="1843" xr:uid="{34345EA6-DCB6-4F4E-9FDC-B655A4A27267}"/>
    <cellStyle name="Normal 7 2 8 2" xfId="1844" xr:uid="{6FEE4FB9-C867-47B3-9FCD-256FC1BB0A56}"/>
    <cellStyle name="Normal 7 2 8 3" xfId="3451" xr:uid="{1517B646-E89B-42A2-AF20-012850B8A60B}"/>
    <cellStyle name="Normal 7 2 8 4" xfId="3452" xr:uid="{4F121996-FB71-40A8-8737-E408F462C5C0}"/>
    <cellStyle name="Normal 7 2 9" xfId="1845" xr:uid="{664B4106-42DC-4FF5-997B-1CC094D3AE6E}"/>
    <cellStyle name="Normal 7 3" xfId="135" xr:uid="{24947B13-A193-46D4-BF07-4B1A4F0EC75D}"/>
    <cellStyle name="Normal 7 3 10" xfId="3453" xr:uid="{D109D58A-C504-4B2C-9494-C8F93522EC07}"/>
    <cellStyle name="Normal 7 3 11" xfId="3454" xr:uid="{320CF21C-E870-4677-92DD-136AFCDF74B5}"/>
    <cellStyle name="Normal 7 3 2" xfId="136" xr:uid="{04075B74-376F-40BA-AC53-BD66BC1F059D}"/>
    <cellStyle name="Normal 7 3 2 2" xfId="137" xr:uid="{9975CBDE-D53A-4BCC-830B-60CF63A8B745}"/>
    <cellStyle name="Normal 7 3 2 2 2" xfId="356" xr:uid="{8B59578E-1859-4252-9AF9-127A09460493}"/>
    <cellStyle name="Normal 7 3 2 2 2 2" xfId="709" xr:uid="{34ABB32E-B308-4C2D-AEFF-29F7F8C1E84F}"/>
    <cellStyle name="Normal 7 3 2 2 2 2 2" xfId="1846" xr:uid="{5FA7A0CF-3D55-4414-A862-D5D44C20BB7B}"/>
    <cellStyle name="Normal 7 3 2 2 2 2 2 2" xfId="1847" xr:uid="{A2B567DC-CF6D-438E-BE24-56FB7664ABE6}"/>
    <cellStyle name="Normal 7 3 2 2 2 2 3" xfId="1848" xr:uid="{523C8488-1AF2-48E7-8548-A3428CAB4B8E}"/>
    <cellStyle name="Normal 7 3 2 2 2 2 4" xfId="3455" xr:uid="{21828C7C-F65E-490D-8929-60C07948B1B3}"/>
    <cellStyle name="Normal 7 3 2 2 2 3" xfId="1849" xr:uid="{F93A7113-3CA4-479F-A80F-5BF3113F10DF}"/>
    <cellStyle name="Normal 7 3 2 2 2 3 2" xfId="1850" xr:uid="{DA2B4D75-4B21-487C-A636-652E2BC299AF}"/>
    <cellStyle name="Normal 7 3 2 2 2 3 3" xfId="3456" xr:uid="{4E55EE5A-64C5-4F0F-9367-11DFDBC80DDD}"/>
    <cellStyle name="Normal 7 3 2 2 2 3 4" xfId="3457" xr:uid="{AD321F99-1EFE-4750-B582-D4F90C0714EA}"/>
    <cellStyle name="Normal 7 3 2 2 2 4" xfId="1851" xr:uid="{94FEC721-B423-458E-9314-203F9DA2A488}"/>
    <cellStyle name="Normal 7 3 2 2 2 5" xfId="3458" xr:uid="{6B9A69F0-794A-4558-82C2-6747B5995B0D}"/>
    <cellStyle name="Normal 7 3 2 2 2 6" xfId="3459" xr:uid="{79BF4A54-F951-4B12-95A7-3F8083D73878}"/>
    <cellStyle name="Normal 7 3 2 2 3" xfId="710" xr:uid="{73106BF5-E60D-4F2F-AAE8-C13D7B6EE6CA}"/>
    <cellStyle name="Normal 7 3 2 2 3 2" xfId="1852" xr:uid="{1F74BE4B-044D-41A7-9DE3-0D44807F2F07}"/>
    <cellStyle name="Normal 7 3 2 2 3 2 2" xfId="1853" xr:uid="{1B07261C-6853-4240-B430-B3A82AF8E155}"/>
    <cellStyle name="Normal 7 3 2 2 3 2 3" xfId="3460" xr:uid="{3E9E67A7-7704-44CE-92B8-79C46B06E1D0}"/>
    <cellStyle name="Normal 7 3 2 2 3 2 4" xfId="3461" xr:uid="{4A001646-322C-43C4-B9AE-6A3C8BC22AF2}"/>
    <cellStyle name="Normal 7 3 2 2 3 3" xfId="1854" xr:uid="{3B306745-F08C-42E3-B4AD-3F7C11EDD4E7}"/>
    <cellStyle name="Normal 7 3 2 2 3 4" xfId="3462" xr:uid="{9FD48A46-99A3-4595-A32B-93E15E820E17}"/>
    <cellStyle name="Normal 7 3 2 2 3 5" xfId="3463" xr:uid="{8E55F2EB-FF95-4A28-8FEA-FCE4893DBD0E}"/>
    <cellStyle name="Normal 7 3 2 2 4" xfId="1855" xr:uid="{74FE1368-2264-45C8-ABCF-71391EFDABE0}"/>
    <cellStyle name="Normal 7 3 2 2 4 2" xfId="1856" xr:uid="{BDBC47E4-75E8-4428-BC49-67F4DDC8BD94}"/>
    <cellStyle name="Normal 7 3 2 2 4 3" xfId="3464" xr:uid="{8AFD1D92-8B03-4712-982C-8079834EF46F}"/>
    <cellStyle name="Normal 7 3 2 2 4 4" xfId="3465" xr:uid="{39B13BFF-3047-4005-AB14-8A705912CC5B}"/>
    <cellStyle name="Normal 7 3 2 2 5" xfId="1857" xr:uid="{55241A3A-2F52-4FA8-A26F-E243731C8CA8}"/>
    <cellStyle name="Normal 7 3 2 2 5 2" xfId="3466" xr:uid="{F79F9995-6EC3-4F8E-BFB1-6384D30176B8}"/>
    <cellStyle name="Normal 7 3 2 2 5 3" xfId="3467" xr:uid="{2477B288-BE59-4AF2-B0D5-66D9AE0C61D3}"/>
    <cellStyle name="Normal 7 3 2 2 5 4" xfId="3468" xr:uid="{948476A5-A3AD-47B4-B590-8DBF02320593}"/>
    <cellStyle name="Normal 7 3 2 2 6" xfId="3469" xr:uid="{47883A94-F172-4050-AFC9-14B2CC7F770F}"/>
    <cellStyle name="Normal 7 3 2 2 7" xfId="3470" xr:uid="{C82979CA-28D5-4DC5-8254-81BBDA4695BA}"/>
    <cellStyle name="Normal 7 3 2 2 8" xfId="3471" xr:uid="{B6AC4640-0597-4295-9315-E1B65D1443B3}"/>
    <cellStyle name="Normal 7 3 2 3" xfId="357" xr:uid="{54B41571-DE13-491C-8139-9F0D8F129168}"/>
    <cellStyle name="Normal 7 3 2 3 2" xfId="711" xr:uid="{4042070A-B8C3-4378-B16C-CF526EC3AB45}"/>
    <cellStyle name="Normal 7 3 2 3 2 2" xfId="712" xr:uid="{5CB7E11E-5329-4F82-969D-8E66248E9004}"/>
    <cellStyle name="Normal 7 3 2 3 2 2 2" xfId="1858" xr:uid="{2D389505-2D7A-4599-B2E2-A12FBFFD87E1}"/>
    <cellStyle name="Normal 7 3 2 3 2 2 2 2" xfId="1859" xr:uid="{7C65142B-3D5B-4748-AE49-32FD538BE8F3}"/>
    <cellStyle name="Normal 7 3 2 3 2 2 3" xfId="1860" xr:uid="{69678F26-DF3A-400C-843D-20B69199164F}"/>
    <cellStyle name="Normal 7 3 2 3 2 3" xfId="1861" xr:uid="{F224AA1E-B11E-4844-930F-BE3D4038C4CB}"/>
    <cellStyle name="Normal 7 3 2 3 2 3 2" xfId="1862" xr:uid="{11F8A4F5-B615-4CC0-9CF4-3A8F3C491FD1}"/>
    <cellStyle name="Normal 7 3 2 3 2 4" xfId="1863" xr:uid="{86AF5A06-4902-414E-AD65-DE3184E95D4E}"/>
    <cellStyle name="Normal 7 3 2 3 3" xfId="713" xr:uid="{583D60C5-A3D0-4124-9DC8-4DB83FA0035B}"/>
    <cellStyle name="Normal 7 3 2 3 3 2" xfId="1864" xr:uid="{DF29F171-A51E-4149-8EB8-E9472EF0F10A}"/>
    <cellStyle name="Normal 7 3 2 3 3 2 2" xfId="1865" xr:uid="{F422DA7B-C79A-4D36-ACE8-47D50CABF58E}"/>
    <cellStyle name="Normal 7 3 2 3 3 3" xfId="1866" xr:uid="{FFC9AA02-3CC8-4219-AC5C-7BD85A2FFD99}"/>
    <cellStyle name="Normal 7 3 2 3 3 4" xfId="3472" xr:uid="{0C1D0383-A2A5-4C43-BFB1-771B205AD448}"/>
    <cellStyle name="Normal 7 3 2 3 4" xfId="1867" xr:uid="{7B841468-9F4A-4C2A-A564-EC02EB9DCD51}"/>
    <cellStyle name="Normal 7 3 2 3 4 2" xfId="1868" xr:uid="{AE59B58B-A4CC-4CC3-B064-271A0AEA3D8E}"/>
    <cellStyle name="Normal 7 3 2 3 5" xfId="1869" xr:uid="{B5C21895-8EB5-4BB0-8F49-F352A99BFD4F}"/>
    <cellStyle name="Normal 7 3 2 3 6" xfId="3473" xr:uid="{AAE9C0A3-4951-4281-BA14-B4958D519135}"/>
    <cellStyle name="Normal 7 3 2 4" xfId="358" xr:uid="{C9F66C18-C7A5-4F0C-8986-5BC3BFAC5C8E}"/>
    <cellStyle name="Normal 7 3 2 4 2" xfId="714" xr:uid="{6F3397B0-C3AE-44B5-BBAC-D2B723D26C8F}"/>
    <cellStyle name="Normal 7 3 2 4 2 2" xfId="1870" xr:uid="{AF8D5DFE-2BF6-41C7-8050-E640505D5603}"/>
    <cellStyle name="Normal 7 3 2 4 2 2 2" xfId="1871" xr:uid="{93E56F81-83A0-426B-8640-2E75DC6ED40B}"/>
    <cellStyle name="Normal 7 3 2 4 2 3" xfId="1872" xr:uid="{830B9D08-BA6F-4400-A472-2157E1652CFA}"/>
    <cellStyle name="Normal 7 3 2 4 2 4" xfId="3474" xr:uid="{F7C2CF21-EDDD-4E20-ADBD-5DE5B7AE6829}"/>
    <cellStyle name="Normal 7 3 2 4 3" xfId="1873" xr:uid="{907E352A-CC8C-4CBC-ADD6-E3B92AE06590}"/>
    <cellStyle name="Normal 7 3 2 4 3 2" xfId="1874" xr:uid="{CAF2C27D-61C7-47C0-A1F2-C81845797D9A}"/>
    <cellStyle name="Normal 7 3 2 4 4" xfId="1875" xr:uid="{6CD5DCDA-B45F-424B-8BD7-CB69456C8EB7}"/>
    <cellStyle name="Normal 7 3 2 4 5" xfId="3475" xr:uid="{37CEB777-D208-4E2A-ACB6-581DD36AA8B7}"/>
    <cellStyle name="Normal 7 3 2 5" xfId="359" xr:uid="{A42ADF89-0970-4ECC-A3E7-5FC76FEC24C8}"/>
    <cellStyle name="Normal 7 3 2 5 2" xfId="1876" xr:uid="{B6590B6D-4DC8-4F36-8B26-0E2529BF97B5}"/>
    <cellStyle name="Normal 7 3 2 5 2 2" xfId="1877" xr:uid="{670A8FC0-CFE0-4715-AB4E-012204280DB7}"/>
    <cellStyle name="Normal 7 3 2 5 3" xfId="1878" xr:uid="{45AA800A-2F13-472B-BBB8-7341AF51F07A}"/>
    <cellStyle name="Normal 7 3 2 5 4" xfId="3476" xr:uid="{E69F33FA-0C97-4225-B944-BBB5788823B8}"/>
    <cellStyle name="Normal 7 3 2 6" xfId="1879" xr:uid="{4EF1E41B-97D6-433C-9611-80EFA584B87B}"/>
    <cellStyle name="Normal 7 3 2 6 2" xfId="1880" xr:uid="{2FD33E65-4205-4CBB-893E-7B88D3773DDE}"/>
    <cellStyle name="Normal 7 3 2 6 3" xfId="3477" xr:uid="{8C798230-B737-48F1-9F86-DC7094AF6554}"/>
    <cellStyle name="Normal 7 3 2 6 4" xfId="3478" xr:uid="{7A3DF3D6-9112-4507-B24D-9CC672FB25C5}"/>
    <cellStyle name="Normal 7 3 2 7" xfId="1881" xr:uid="{DAA35E6D-AB14-435D-9E52-36B4DE81AD96}"/>
    <cellStyle name="Normal 7 3 2 8" xfId="3479" xr:uid="{3EBC5D0B-115E-483B-8831-85ABE8ACC9A2}"/>
    <cellStyle name="Normal 7 3 2 9" xfId="3480" xr:uid="{44027275-D8BF-432B-9E0B-D8456BC7A7D5}"/>
    <cellStyle name="Normal 7 3 3" xfId="138" xr:uid="{018D783A-BFE4-4E30-9061-84674A99EAF4}"/>
    <cellStyle name="Normal 7 3 3 2" xfId="139" xr:uid="{C3FC6D82-54C9-487D-8BDA-7EE61927A489}"/>
    <cellStyle name="Normal 7 3 3 2 2" xfId="715" xr:uid="{C66AD1E5-457F-4CD4-B78A-D16C952E8CCA}"/>
    <cellStyle name="Normal 7 3 3 2 2 2" xfId="1882" xr:uid="{0F5A22D0-B974-46CE-B785-F2664F19EE95}"/>
    <cellStyle name="Normal 7 3 3 2 2 2 2" xfId="1883" xr:uid="{B4667B11-21E9-4D0E-9FEF-33DD65675B30}"/>
    <cellStyle name="Normal 7 3 3 2 2 2 2 2" xfId="4484" xr:uid="{667489EB-6A61-4244-A0AE-BB84ED2BA452}"/>
    <cellStyle name="Normal 7 3 3 2 2 2 3" xfId="4485" xr:uid="{3D22D1B2-F3A2-4A49-A272-33787611BD67}"/>
    <cellStyle name="Normal 7 3 3 2 2 3" xfId="1884" xr:uid="{88BC3371-6C22-4CFF-90D0-C452657018C4}"/>
    <cellStyle name="Normal 7 3 3 2 2 3 2" xfId="4486" xr:uid="{19F282EC-75B8-4769-9AF3-6D9F42E4D47E}"/>
    <cellStyle name="Normal 7 3 3 2 2 4" xfId="3481" xr:uid="{D248235C-0E0A-47A2-BEBE-7FBEE4A4DEEC}"/>
    <cellStyle name="Normal 7 3 3 2 3" xfId="1885" xr:uid="{87A942CC-E3A2-4613-8345-9FD21684F4A7}"/>
    <cellStyle name="Normal 7 3 3 2 3 2" xfId="1886" xr:uid="{6E5215A7-9ACE-447B-8099-56789E8E707C}"/>
    <cellStyle name="Normal 7 3 3 2 3 2 2" xfId="4487" xr:uid="{9799780A-23FD-48DE-9F1E-FE03807F4A36}"/>
    <cellStyle name="Normal 7 3 3 2 3 3" xfId="3482" xr:uid="{C669ECD8-1DDC-4E8F-8B85-35500CB68B40}"/>
    <cellStyle name="Normal 7 3 3 2 3 4" xfId="3483" xr:uid="{FFEF7A04-BA26-4F6E-A2D0-E69B807D4FD8}"/>
    <cellStyle name="Normal 7 3 3 2 4" xfId="1887" xr:uid="{15848C6B-C2EA-4647-B7E6-6E33020B3E0A}"/>
    <cellStyle name="Normal 7 3 3 2 4 2" xfId="4488" xr:uid="{A2741CF7-6BB8-497F-87C7-103A2CBBC93B}"/>
    <cellStyle name="Normal 7 3 3 2 5" xfId="3484" xr:uid="{8FBA347F-9A2D-4942-B693-D195E84BBBF6}"/>
    <cellStyle name="Normal 7 3 3 2 6" xfId="3485" xr:uid="{5BA3898D-D47A-4299-A004-1F03674EBBA0}"/>
    <cellStyle name="Normal 7 3 3 3" xfId="360" xr:uid="{009E2E8B-DFDD-4A31-83FF-A3FD6A4270CA}"/>
    <cellStyle name="Normal 7 3 3 3 2" xfId="1888" xr:uid="{0D045091-F122-4B1E-B78B-0650DC0BA7EE}"/>
    <cellStyle name="Normal 7 3 3 3 2 2" xfId="1889" xr:uid="{E79E1E04-3D67-413D-BCEF-BC9683A4B227}"/>
    <cellStyle name="Normal 7 3 3 3 2 2 2" xfId="4489" xr:uid="{6369B006-D74F-4F4C-BB40-FF0C9D70D70F}"/>
    <cellStyle name="Normal 7 3 3 3 2 3" xfId="3486" xr:uid="{B04BCD14-C227-41A8-953F-1CB6D19EBB8A}"/>
    <cellStyle name="Normal 7 3 3 3 2 4" xfId="3487" xr:uid="{1A9C3A07-4F2E-4958-90EA-3EB67DBA66D6}"/>
    <cellStyle name="Normal 7 3 3 3 3" xfId="1890" xr:uid="{CAE3669F-E399-4973-85DF-8075C4831450}"/>
    <cellStyle name="Normal 7 3 3 3 3 2" xfId="4490" xr:uid="{80DDAFEE-E373-4036-9079-C4ACBFEB2D1D}"/>
    <cellStyle name="Normal 7 3 3 3 4" xfId="3488" xr:uid="{159A8160-8078-4EC0-9188-3792771DA13B}"/>
    <cellStyle name="Normal 7 3 3 3 5" xfId="3489" xr:uid="{608EC962-E24E-498C-94D7-2D1424D994E4}"/>
    <cellStyle name="Normal 7 3 3 4" xfId="1891" xr:uid="{09329875-15F9-44FA-9BCB-FEDE46171968}"/>
    <cellStyle name="Normal 7 3 3 4 2" xfId="1892" xr:uid="{74173BA5-CE6C-4F6E-875D-8FD1DA4F5397}"/>
    <cellStyle name="Normal 7 3 3 4 2 2" xfId="4491" xr:uid="{E2B34B00-AD00-4426-9877-9132770AA2F9}"/>
    <cellStyle name="Normal 7 3 3 4 3" xfId="3490" xr:uid="{BCF312AD-F537-49A4-BE4E-F668E39BF29F}"/>
    <cellStyle name="Normal 7 3 3 4 4" xfId="3491" xr:uid="{1F1A19AF-4710-49C1-86AB-AAEFD1A00698}"/>
    <cellStyle name="Normal 7 3 3 5" xfId="1893" xr:uid="{80C2FE1E-E1E8-41F8-B87C-9218CC529E84}"/>
    <cellStyle name="Normal 7 3 3 5 2" xfId="3492" xr:uid="{FCD0BA4C-6DBA-4CBF-B064-F19440C7008B}"/>
    <cellStyle name="Normal 7 3 3 5 3" xfId="3493" xr:uid="{3A06A5C3-2F2C-4D92-B63E-AEC538D5785A}"/>
    <cellStyle name="Normal 7 3 3 5 4" xfId="3494" xr:uid="{3F29023E-654C-47FB-98CE-AD6932725D2F}"/>
    <cellStyle name="Normal 7 3 3 6" xfId="3495" xr:uid="{FBB46FCD-F1ED-43B7-97D8-0C1FB0F93009}"/>
    <cellStyle name="Normal 7 3 3 7" xfId="3496" xr:uid="{214EE0E8-4BAB-4E17-98C2-317821EA09D5}"/>
    <cellStyle name="Normal 7 3 3 8" xfId="3497" xr:uid="{20AE5B6B-F65E-4E15-A974-CDA56CCBE64D}"/>
    <cellStyle name="Normal 7 3 4" xfId="140" xr:uid="{BB33FF06-6319-48EB-A381-388020D571EB}"/>
    <cellStyle name="Normal 7 3 4 2" xfId="716" xr:uid="{C4B85B72-918F-4204-9822-F9CE511EC132}"/>
    <cellStyle name="Normal 7 3 4 2 2" xfId="717" xr:uid="{F9AA461D-1F6B-41CE-9E30-E5B75967C79D}"/>
    <cellStyle name="Normal 7 3 4 2 2 2" xfId="1894" xr:uid="{0FF917A6-7E02-4B1A-85CC-815BD28B8DE5}"/>
    <cellStyle name="Normal 7 3 4 2 2 2 2" xfId="1895" xr:uid="{85C49C72-30EF-4113-A953-CA65FA78A388}"/>
    <cellStyle name="Normal 7 3 4 2 2 3" xfId="1896" xr:uid="{36D57E54-1D2C-4366-BFC6-7673409FC9FC}"/>
    <cellStyle name="Normal 7 3 4 2 2 4" xfId="3498" xr:uid="{7542A873-2EF6-4E51-AB58-1852EDD768FD}"/>
    <cellStyle name="Normal 7 3 4 2 3" xfId="1897" xr:uid="{C26C8DC0-665F-40F2-8EC2-3B80458A7A75}"/>
    <cellStyle name="Normal 7 3 4 2 3 2" xfId="1898" xr:uid="{87D08434-83FA-4D6A-A1B4-A5290C8CB437}"/>
    <cellStyle name="Normal 7 3 4 2 4" xfId="1899" xr:uid="{0E2E567E-AC8B-4171-985F-14111680192A}"/>
    <cellStyle name="Normal 7 3 4 2 5" xfId="3499" xr:uid="{1101E94B-48B1-4780-8837-EF45A2805B8F}"/>
    <cellStyle name="Normal 7 3 4 3" xfId="718" xr:uid="{1F364735-94DE-4FCC-B446-FBC98AE99C6A}"/>
    <cellStyle name="Normal 7 3 4 3 2" xfId="1900" xr:uid="{21A0F763-8AAF-4193-A2DA-3FCB15648EFD}"/>
    <cellStyle name="Normal 7 3 4 3 2 2" xfId="1901" xr:uid="{C0F527A1-ACA4-4DAA-99FC-75FC3B480BC9}"/>
    <cellStyle name="Normal 7 3 4 3 3" xfId="1902" xr:uid="{B72FECD7-A7B3-43E5-A0B4-786360F19041}"/>
    <cellStyle name="Normal 7 3 4 3 4" xfId="3500" xr:uid="{1DADF61B-D042-4917-9F89-D425596F5BBD}"/>
    <cellStyle name="Normal 7 3 4 4" xfId="1903" xr:uid="{42B52A41-A65B-4850-BF9B-9BE62D4D2FA4}"/>
    <cellStyle name="Normal 7 3 4 4 2" xfId="1904" xr:uid="{07623121-1EC6-46DF-B722-719C1DB14CE2}"/>
    <cellStyle name="Normal 7 3 4 4 3" xfId="3501" xr:uid="{9EC41D1F-F449-4C8E-B6FD-C87C895F6641}"/>
    <cellStyle name="Normal 7 3 4 4 4" xfId="3502" xr:uid="{E0FC8A05-DD71-4496-9F7F-6C0895E0B97D}"/>
    <cellStyle name="Normal 7 3 4 5" xfId="1905" xr:uid="{648C2D23-167F-4BB8-B142-FDAE8CE02D77}"/>
    <cellStyle name="Normal 7 3 4 6" xfId="3503" xr:uid="{3F27CACA-BAA3-4893-A9ED-B2565B0D851D}"/>
    <cellStyle name="Normal 7 3 4 7" xfId="3504" xr:uid="{3FA38AE6-1BB2-4377-981B-3A5AE2F3E61A}"/>
    <cellStyle name="Normal 7 3 5" xfId="361" xr:uid="{DA26AD44-2CD1-4521-A825-E0DE667EB1DA}"/>
    <cellStyle name="Normal 7 3 5 2" xfId="719" xr:uid="{1DD28C81-35ED-4E25-B8C2-DDE4DC68A8BC}"/>
    <cellStyle name="Normal 7 3 5 2 2" xfId="1906" xr:uid="{FABFD7E7-E3B3-427C-BF24-579351767ABD}"/>
    <cellStyle name="Normal 7 3 5 2 2 2" xfId="1907" xr:uid="{2BED5C88-850F-4E8E-9D41-D39220B014D4}"/>
    <cellStyle name="Normal 7 3 5 2 3" xfId="1908" xr:uid="{00DAA5FB-06AF-492A-A5AF-1325882CED51}"/>
    <cellStyle name="Normal 7 3 5 2 4" xfId="3505" xr:uid="{0598879D-86F1-4200-9BCD-DF33EEC54793}"/>
    <cellStyle name="Normal 7 3 5 3" xfId="1909" xr:uid="{BA2A0114-98FE-4BDE-B41A-A682E33384CD}"/>
    <cellStyle name="Normal 7 3 5 3 2" xfId="1910" xr:uid="{8CE93D4E-AD2F-4556-9C00-1EAC17EB2E20}"/>
    <cellStyle name="Normal 7 3 5 3 3" xfId="3506" xr:uid="{B4F689E2-1962-4373-80C6-656D4F3D202E}"/>
    <cellStyle name="Normal 7 3 5 3 4" xfId="3507" xr:uid="{A019DCE0-0C42-4697-8613-61FAEBD4214A}"/>
    <cellStyle name="Normal 7 3 5 4" xfId="1911" xr:uid="{816C8297-23EA-412E-ABF0-AAA53929172F}"/>
    <cellStyle name="Normal 7 3 5 5" xfId="3508" xr:uid="{3E87D076-98F4-4A77-93B9-B407948E6869}"/>
    <cellStyle name="Normal 7 3 5 6" xfId="3509" xr:uid="{C742AB7D-B40E-4593-8FDB-C43CC7A64373}"/>
    <cellStyle name="Normal 7 3 6" xfId="362" xr:uid="{EC328F81-EA6D-4D9A-B8B3-DAD20C3BC647}"/>
    <cellStyle name="Normal 7 3 6 2" xfId="1912" xr:uid="{7ADD4E15-9A8A-4DCD-A3FC-B9AB83BC48FF}"/>
    <cellStyle name="Normal 7 3 6 2 2" xfId="1913" xr:uid="{2DC366A2-4F77-4082-A6B3-682827C61B5B}"/>
    <cellStyle name="Normal 7 3 6 2 3" xfId="3510" xr:uid="{9DB68563-BBC8-4410-9ED9-4C67D00A4119}"/>
    <cellStyle name="Normal 7 3 6 2 4" xfId="3511" xr:uid="{DF7B6F59-C7A6-4254-A738-4AF6F10B7E92}"/>
    <cellStyle name="Normal 7 3 6 3" xfId="1914" xr:uid="{314C2C5B-DFB8-4696-B5E2-4F77F12B3F18}"/>
    <cellStyle name="Normal 7 3 6 4" xfId="3512" xr:uid="{EA601EAE-280D-43E2-95B5-6B0845E939E7}"/>
    <cellStyle name="Normal 7 3 6 5" xfId="3513" xr:uid="{086564F2-3B2B-4896-A213-CEAE7C10BC0D}"/>
    <cellStyle name="Normal 7 3 7" xfId="1915" xr:uid="{AFC25733-9175-417F-9215-F25BCDA9EB1A}"/>
    <cellStyle name="Normal 7 3 7 2" xfId="1916" xr:uid="{67632B64-87B7-460E-BCF4-10FDF3EE3896}"/>
    <cellStyle name="Normal 7 3 7 3" xfId="3514" xr:uid="{88B596F5-B8BD-4A79-B402-AF8CF2CFA43C}"/>
    <cellStyle name="Normal 7 3 7 4" xfId="3515" xr:uid="{F3CD7694-5E73-4B10-B171-508C8386D6CB}"/>
    <cellStyle name="Normal 7 3 8" xfId="1917" xr:uid="{740EF6EB-CA4E-401D-ABBA-895B08BB049A}"/>
    <cellStyle name="Normal 7 3 8 2" xfId="3516" xr:uid="{F9920A0C-C164-4267-8E6D-085442E2E2C5}"/>
    <cellStyle name="Normal 7 3 8 3" xfId="3517" xr:uid="{9DA3E9A5-2D41-44AA-8A51-EBDEB814C982}"/>
    <cellStyle name="Normal 7 3 8 4" xfId="3518" xr:uid="{6EA19D8F-2EF8-486E-9260-9C55CABBFB1D}"/>
    <cellStyle name="Normal 7 3 9" xfId="3519" xr:uid="{BF141290-ECFB-4D60-B693-ADF84DFE9CA7}"/>
    <cellStyle name="Normal 7 4" xfId="141" xr:uid="{1FC8356D-30A6-4E2C-A103-04686AEB54BC}"/>
    <cellStyle name="Normal 7 4 10" xfId="3520" xr:uid="{DB2E01A3-7100-49BE-A8FA-B24DE1F4CD7C}"/>
    <cellStyle name="Normal 7 4 11" xfId="3521" xr:uid="{C02DA38E-0E19-41D9-BFBB-22A56A523F03}"/>
    <cellStyle name="Normal 7 4 2" xfId="142" xr:uid="{02CC3AD1-A46C-4397-94D7-C0A8EE869118}"/>
    <cellStyle name="Normal 7 4 2 2" xfId="363" xr:uid="{48443A71-7AA7-4FC6-97DC-28E33F00FB73}"/>
    <cellStyle name="Normal 7 4 2 2 2" xfId="720" xr:uid="{568AA348-F29C-4CDB-8138-9AB9DC363A25}"/>
    <cellStyle name="Normal 7 4 2 2 2 2" xfId="721" xr:uid="{94FB050C-0101-4CF0-B60A-7686462D0C10}"/>
    <cellStyle name="Normal 7 4 2 2 2 2 2" xfId="1918" xr:uid="{45622A89-69A8-40EF-B70A-21E4229B0691}"/>
    <cellStyle name="Normal 7 4 2 2 2 2 3" xfId="3522" xr:uid="{954D58A1-BDEB-4F82-8946-A700BA624C25}"/>
    <cellStyle name="Normal 7 4 2 2 2 2 4" xfId="3523" xr:uid="{B8AFADE7-AAB3-453E-A55D-8290F78BC76C}"/>
    <cellStyle name="Normal 7 4 2 2 2 3" xfId="1919" xr:uid="{B253173B-4BCF-4186-8E64-3290C1FAA141}"/>
    <cellStyle name="Normal 7 4 2 2 2 3 2" xfId="3524" xr:uid="{5605BADD-6601-424F-8A0B-6B3847F36B17}"/>
    <cellStyle name="Normal 7 4 2 2 2 3 3" xfId="3525" xr:uid="{5DFB1A5D-6F71-440C-AB48-7F6AFE6A25BF}"/>
    <cellStyle name="Normal 7 4 2 2 2 3 4" xfId="3526" xr:uid="{4DAF9E1A-F3A0-44CF-BA99-FE650F29ADC0}"/>
    <cellStyle name="Normal 7 4 2 2 2 4" xfId="3527" xr:uid="{E8B15B98-AFF0-4FD0-B839-2B7EC38B7D13}"/>
    <cellStyle name="Normal 7 4 2 2 2 5" xfId="3528" xr:uid="{82219F36-5AF6-417C-A39B-1CBCF441AA9D}"/>
    <cellStyle name="Normal 7 4 2 2 2 6" xfId="3529" xr:uid="{CC6E4B73-AD9F-4D89-8EB7-E84C2D77A3DB}"/>
    <cellStyle name="Normal 7 4 2 2 3" xfId="722" xr:uid="{56D3C32D-CEB3-4B37-884E-C4BD61C4869A}"/>
    <cellStyle name="Normal 7 4 2 2 3 2" xfId="1920" xr:uid="{D48B0D3A-1C19-4141-A049-D78B0C9B22C4}"/>
    <cellStyle name="Normal 7 4 2 2 3 2 2" xfId="3530" xr:uid="{0123545F-5BF1-45C0-8155-A731144AF512}"/>
    <cellStyle name="Normal 7 4 2 2 3 2 3" xfId="3531" xr:uid="{C45BE703-88BE-4E2F-AF3D-23119E159130}"/>
    <cellStyle name="Normal 7 4 2 2 3 2 4" xfId="3532" xr:uid="{38FEB36F-82C2-41E6-93D8-35921CCA4DD6}"/>
    <cellStyle name="Normal 7 4 2 2 3 3" xfId="3533" xr:uid="{7CB52510-11EB-49FC-9365-E562D341B4C4}"/>
    <cellStyle name="Normal 7 4 2 2 3 4" xfId="3534" xr:uid="{6D467847-2354-41B0-9259-AD1E01FE5838}"/>
    <cellStyle name="Normal 7 4 2 2 3 5" xfId="3535" xr:uid="{E7027EA5-B5B2-4BEC-8E83-2F3A7979F650}"/>
    <cellStyle name="Normal 7 4 2 2 4" xfId="1921" xr:uid="{796FE893-1899-4819-976A-E1F4ED3FD3D2}"/>
    <cellStyle name="Normal 7 4 2 2 4 2" xfId="3536" xr:uid="{990E2387-137A-4FF0-A7B5-C48EE36E8B41}"/>
    <cellStyle name="Normal 7 4 2 2 4 3" xfId="3537" xr:uid="{015869B3-05A3-44EC-805A-7BB01A7FE686}"/>
    <cellStyle name="Normal 7 4 2 2 4 4" xfId="3538" xr:uid="{1202D4A2-7D12-4E9D-A1F6-3BA99A07C68D}"/>
    <cellStyle name="Normal 7 4 2 2 5" xfId="3539" xr:uid="{6558D480-425F-4985-91C2-483829D2808B}"/>
    <cellStyle name="Normal 7 4 2 2 5 2" xfId="3540" xr:uid="{08D92350-B328-4104-BD83-F073FCAF3630}"/>
    <cellStyle name="Normal 7 4 2 2 5 3" xfId="3541" xr:uid="{02E130BC-E1FC-4A75-819C-3FD0410CF5BA}"/>
    <cellStyle name="Normal 7 4 2 2 5 4" xfId="3542" xr:uid="{395F1371-83AA-479B-88AD-A9C0DE2245D4}"/>
    <cellStyle name="Normal 7 4 2 2 6" xfId="3543" xr:uid="{EB9D701E-D8F6-4502-AED1-747FDCD1BBE5}"/>
    <cellStyle name="Normal 7 4 2 2 7" xfId="3544" xr:uid="{10936D90-939A-40F7-A065-5709B8957713}"/>
    <cellStyle name="Normal 7 4 2 2 8" xfId="3545" xr:uid="{19B91412-41E3-4D8E-BEB1-F3748F621CA5}"/>
    <cellStyle name="Normal 7 4 2 3" xfId="723" xr:uid="{56AD5E1A-12E1-4A77-A920-948AE082879D}"/>
    <cellStyle name="Normal 7 4 2 3 2" xfId="724" xr:uid="{FFABB2C1-4CE3-426B-BFC1-4ACD93096459}"/>
    <cellStyle name="Normal 7 4 2 3 2 2" xfId="725" xr:uid="{38542109-AF81-4D3C-926D-D7E92751342C}"/>
    <cellStyle name="Normal 7 4 2 3 2 3" xfId="3546" xr:uid="{88A0A790-16EE-4767-BC79-93482CCCF9C2}"/>
    <cellStyle name="Normal 7 4 2 3 2 4" xfId="3547" xr:uid="{2928D3C2-0883-4342-96ED-D212B0010724}"/>
    <cellStyle name="Normal 7 4 2 3 3" xfId="726" xr:uid="{965EB8D1-02CD-400E-BE18-79327BFC8086}"/>
    <cellStyle name="Normal 7 4 2 3 3 2" xfId="3548" xr:uid="{59F313CD-625B-4450-9288-0A7CC0D56D67}"/>
    <cellStyle name="Normal 7 4 2 3 3 3" xfId="3549" xr:uid="{00EADB90-CE74-449E-8E7D-F06C2837D0D0}"/>
    <cellStyle name="Normal 7 4 2 3 3 4" xfId="3550" xr:uid="{8960B114-DFF5-4148-AD88-1D4BED9F3482}"/>
    <cellStyle name="Normal 7 4 2 3 4" xfId="3551" xr:uid="{B48BF874-729C-4523-889B-0065C5BE04FA}"/>
    <cellStyle name="Normal 7 4 2 3 5" xfId="3552" xr:uid="{84F42085-B539-4A6A-924D-8BEABF6A9C36}"/>
    <cellStyle name="Normal 7 4 2 3 6" xfId="3553" xr:uid="{54535464-E372-4AD4-A10E-C4A5EEEA33A1}"/>
    <cellStyle name="Normal 7 4 2 4" xfId="727" xr:uid="{B886B457-3AC8-4E21-9824-20D887D0022C}"/>
    <cellStyle name="Normal 7 4 2 4 2" xfId="728" xr:uid="{33C45848-3F30-4FA0-A0C3-C8EBF05548C9}"/>
    <cellStyle name="Normal 7 4 2 4 2 2" xfId="3554" xr:uid="{A81BA2CF-1E19-4142-B399-F6DDF5BF0130}"/>
    <cellStyle name="Normal 7 4 2 4 2 3" xfId="3555" xr:uid="{C5DC2460-E294-4C15-9909-D0AC5E508A04}"/>
    <cellStyle name="Normal 7 4 2 4 2 4" xfId="3556" xr:uid="{DD2B44AF-3624-4326-8460-43D65B92C0BC}"/>
    <cellStyle name="Normal 7 4 2 4 3" xfId="3557" xr:uid="{57FAA957-4761-4210-9DC3-55FB49C32E38}"/>
    <cellStyle name="Normal 7 4 2 4 4" xfId="3558" xr:uid="{C226BD6C-74B2-421A-BE99-044920453ED7}"/>
    <cellStyle name="Normal 7 4 2 4 5" xfId="3559" xr:uid="{C60052A7-38CE-46E9-A35F-89155C5087B8}"/>
    <cellStyle name="Normal 7 4 2 5" xfId="729" xr:uid="{E8FBC746-3ED3-416D-9E16-C22CE07643E7}"/>
    <cellStyle name="Normal 7 4 2 5 2" xfId="3560" xr:uid="{C89E607B-A3CD-440B-B6E2-92968CBDBBC4}"/>
    <cellStyle name="Normal 7 4 2 5 3" xfId="3561" xr:uid="{2B1B470A-FC82-4A15-A9FC-6A8C4648FFDA}"/>
    <cellStyle name="Normal 7 4 2 5 4" xfId="3562" xr:uid="{D261EE9D-5C12-4043-A570-8A91D7C156FD}"/>
    <cellStyle name="Normal 7 4 2 6" xfId="3563" xr:uid="{2E39C2F2-AC9D-4D8C-A7E2-0190B5BB959D}"/>
    <cellStyle name="Normal 7 4 2 6 2" xfId="3564" xr:uid="{5459F77C-D064-4675-B831-5C9DE4204F90}"/>
    <cellStyle name="Normal 7 4 2 6 3" xfId="3565" xr:uid="{138EEDFE-DA20-4C6D-8489-ACF2B6A69F30}"/>
    <cellStyle name="Normal 7 4 2 6 4" xfId="3566" xr:uid="{DD383D45-86B5-4193-8DE7-A9C3858CF48F}"/>
    <cellStyle name="Normal 7 4 2 7" xfId="3567" xr:uid="{984C7121-5FF5-492A-9BB4-A9012DB83384}"/>
    <cellStyle name="Normal 7 4 2 8" xfId="3568" xr:uid="{84A282E7-C25B-4CEE-B7E2-E56EE085330A}"/>
    <cellStyle name="Normal 7 4 2 9" xfId="3569" xr:uid="{60A13F93-5C99-4028-8F12-91BF616AA525}"/>
    <cellStyle name="Normal 7 4 3" xfId="364" xr:uid="{0AFA0556-7FDF-432D-A96C-E81110BADB89}"/>
    <cellStyle name="Normal 7 4 3 2" xfId="730" xr:uid="{2B67D9BB-037E-4D27-BC61-4AC3DB8AB923}"/>
    <cellStyle name="Normal 7 4 3 2 2" xfId="731" xr:uid="{FE925DB6-4934-4F12-8065-D74C17B909F6}"/>
    <cellStyle name="Normal 7 4 3 2 2 2" xfId="1922" xr:uid="{345CA57D-70E6-4618-AE9E-CCC2E72E5071}"/>
    <cellStyle name="Normal 7 4 3 2 2 2 2" xfId="1923" xr:uid="{BAC0A7D6-04A5-4A5B-B0FB-1DCDA7FFAD9C}"/>
    <cellStyle name="Normal 7 4 3 2 2 3" xfId="1924" xr:uid="{908669F4-9292-4BC1-9FE5-E797DAF10050}"/>
    <cellStyle name="Normal 7 4 3 2 2 4" xfId="3570" xr:uid="{5BD6B517-CCA1-4473-801D-D9E283BE8AE1}"/>
    <cellStyle name="Normal 7 4 3 2 3" xfId="1925" xr:uid="{20CA20E6-BAC3-4761-8E4B-EC8DFB91604B}"/>
    <cellStyle name="Normal 7 4 3 2 3 2" xfId="1926" xr:uid="{D6F22B27-C4D3-4843-B6CA-461CFB6D6B34}"/>
    <cellStyle name="Normal 7 4 3 2 3 3" xfId="3571" xr:uid="{4051D55E-2DE2-4723-8ED4-8DA52C13F827}"/>
    <cellStyle name="Normal 7 4 3 2 3 4" xfId="3572" xr:uid="{BDA7BE07-D10E-4806-9B98-C4280ED7AF8D}"/>
    <cellStyle name="Normal 7 4 3 2 4" xfId="1927" xr:uid="{FF53AB24-C6B3-414C-8E82-C76189E44FFD}"/>
    <cellStyle name="Normal 7 4 3 2 5" xfId="3573" xr:uid="{D993CD47-2D79-4570-8DCA-DBB9E22164DA}"/>
    <cellStyle name="Normal 7 4 3 2 6" xfId="3574" xr:uid="{0D4A4616-2740-4CF3-B625-6D74B9877780}"/>
    <cellStyle name="Normal 7 4 3 3" xfId="732" xr:uid="{4201363D-D851-4D5B-B4AE-4EC5B72C5560}"/>
    <cellStyle name="Normal 7 4 3 3 2" xfId="1928" xr:uid="{F96BC1DB-2069-4A01-B5AB-AA52234F5145}"/>
    <cellStyle name="Normal 7 4 3 3 2 2" xfId="1929" xr:uid="{2432C098-AD6D-4ADD-BD93-019C6CF979FA}"/>
    <cellStyle name="Normal 7 4 3 3 2 3" xfId="3575" xr:uid="{A0C98979-70D7-40A9-9EC7-EF6A9487A06B}"/>
    <cellStyle name="Normal 7 4 3 3 2 4" xfId="3576" xr:uid="{36FC6E93-1747-4918-99C6-0E7F5B1DBCF1}"/>
    <cellStyle name="Normal 7 4 3 3 3" xfId="1930" xr:uid="{B9A258DB-48D0-4F01-B87D-EB752ACC205F}"/>
    <cellStyle name="Normal 7 4 3 3 4" xfId="3577" xr:uid="{22C25B6C-8EAD-4463-A813-C23BCD6BC83A}"/>
    <cellStyle name="Normal 7 4 3 3 5" xfId="3578" xr:uid="{27BFB9AD-89E9-424B-B41B-C4DF9B27AE00}"/>
    <cellStyle name="Normal 7 4 3 4" xfId="1931" xr:uid="{65B6CFB7-738D-4D3F-BA06-B5B3A19D0D6F}"/>
    <cellStyle name="Normal 7 4 3 4 2" xfId="1932" xr:uid="{B3A509E0-EF1D-4CAC-A0F4-E6CE6D112600}"/>
    <cellStyle name="Normal 7 4 3 4 3" xfId="3579" xr:uid="{A09CD755-0C2C-4942-8081-8ADE108EC9FC}"/>
    <cellStyle name="Normal 7 4 3 4 4" xfId="3580" xr:uid="{4914161A-D7D8-4E25-AEDC-51F64C013D93}"/>
    <cellStyle name="Normal 7 4 3 5" xfId="1933" xr:uid="{679701F0-3611-4531-8139-F8D4979B4C16}"/>
    <cellStyle name="Normal 7 4 3 5 2" xfId="3581" xr:uid="{C838E2F9-AE3E-4F6F-917B-FBF0E906430F}"/>
    <cellStyle name="Normal 7 4 3 5 3" xfId="3582" xr:uid="{9C272C3D-3EF1-4C6D-B433-AB9B04814D0B}"/>
    <cellStyle name="Normal 7 4 3 5 4" xfId="3583" xr:uid="{BDAD1AFD-96A1-4CCE-AF26-78D16FD84712}"/>
    <cellStyle name="Normal 7 4 3 6" xfId="3584" xr:uid="{7FAA77BA-1FE7-4740-8AEF-2DD31028677D}"/>
    <cellStyle name="Normal 7 4 3 7" xfId="3585" xr:uid="{FF528B3A-28A0-4A7A-80B9-F18504266C7C}"/>
    <cellStyle name="Normal 7 4 3 8" xfId="3586" xr:uid="{5B855E35-9FCD-437C-AA28-C371D81481AF}"/>
    <cellStyle name="Normal 7 4 4" xfId="365" xr:uid="{F5FD2118-889D-4400-B014-3DE51D0C2C71}"/>
    <cellStyle name="Normal 7 4 4 2" xfId="733" xr:uid="{47657693-A41F-43F6-9A40-BB05AC198C9F}"/>
    <cellStyle name="Normal 7 4 4 2 2" xfId="734" xr:uid="{D1B2D3E3-931F-4619-81E6-1A5BAD30BF04}"/>
    <cellStyle name="Normal 7 4 4 2 2 2" xfId="1934" xr:uid="{DBA55C41-9991-458D-AF9B-44F96C94753E}"/>
    <cellStyle name="Normal 7 4 4 2 2 3" xfId="3587" xr:uid="{3E16BE01-8998-4F61-A59C-86D344514BEC}"/>
    <cellStyle name="Normal 7 4 4 2 2 4" xfId="3588" xr:uid="{2A151A53-4FE8-4EA9-B4C3-E066F6EFFC90}"/>
    <cellStyle name="Normal 7 4 4 2 3" xfId="1935" xr:uid="{D135DD02-34DD-4454-B0D8-7916B29E1512}"/>
    <cellStyle name="Normal 7 4 4 2 4" xfId="3589" xr:uid="{5F61E0D9-F7D9-4DE7-BE4B-02B914F5E645}"/>
    <cellStyle name="Normal 7 4 4 2 5" xfId="3590" xr:uid="{E5EDF926-A64E-42D1-9286-4604761DEB58}"/>
    <cellStyle name="Normal 7 4 4 3" xfId="735" xr:uid="{84A5C588-53FC-4EBF-A734-851CC61D75C9}"/>
    <cellStyle name="Normal 7 4 4 3 2" xfId="1936" xr:uid="{184A2055-1B59-4D7F-AABE-63BF5F01FBC9}"/>
    <cellStyle name="Normal 7 4 4 3 3" xfId="3591" xr:uid="{546DCEF4-BF1C-474C-9DB6-5F4D9598DACE}"/>
    <cellStyle name="Normal 7 4 4 3 4" xfId="3592" xr:uid="{CD9CEADE-A6E1-4A91-8EB5-F6C2EAB55ADC}"/>
    <cellStyle name="Normal 7 4 4 4" xfId="1937" xr:uid="{2FCB28D0-B4F1-4671-A188-C949A48727A3}"/>
    <cellStyle name="Normal 7 4 4 4 2" xfId="3593" xr:uid="{BE6C7E6E-3025-4BDE-983F-FB19752683F6}"/>
    <cellStyle name="Normal 7 4 4 4 3" xfId="3594" xr:uid="{AEFC7D5F-3AF0-40E5-B086-69F8440ED153}"/>
    <cellStyle name="Normal 7 4 4 4 4" xfId="3595" xr:uid="{C3B59F48-ED14-4B02-BC2E-7A5D9A8AA73C}"/>
    <cellStyle name="Normal 7 4 4 5" xfId="3596" xr:uid="{6BFF5CB9-9928-4F42-9EB0-C204691812A0}"/>
    <cellStyle name="Normal 7 4 4 6" xfId="3597" xr:uid="{8B2CA821-D444-4EB8-B07F-AE2D2883DBB0}"/>
    <cellStyle name="Normal 7 4 4 7" xfId="3598" xr:uid="{1BD2E01B-D838-4B49-9EB9-503FEC948DCC}"/>
    <cellStyle name="Normal 7 4 5" xfId="366" xr:uid="{308BDEEB-47EE-40A7-B84C-C68A2EA9C6DB}"/>
    <cellStyle name="Normal 7 4 5 2" xfId="736" xr:uid="{61029B2E-4646-44E7-9B10-1F1070C1E626}"/>
    <cellStyle name="Normal 7 4 5 2 2" xfId="1938" xr:uid="{163884DA-8CE4-4FB2-ABBD-66381EC1FCAA}"/>
    <cellStyle name="Normal 7 4 5 2 3" xfId="3599" xr:uid="{CD801781-E30C-4245-86EF-8802C8D12C2C}"/>
    <cellStyle name="Normal 7 4 5 2 4" xfId="3600" xr:uid="{874CBF95-481D-44AF-8B5D-062BAA71E8F2}"/>
    <cellStyle name="Normal 7 4 5 3" xfId="1939" xr:uid="{997F2B65-8337-4F29-B502-BB294FA2BBF2}"/>
    <cellStyle name="Normal 7 4 5 3 2" xfId="3601" xr:uid="{59C56786-2856-43F0-805A-91DF7BF3E6BC}"/>
    <cellStyle name="Normal 7 4 5 3 3" xfId="3602" xr:uid="{AA09952E-5DDC-4E6B-A0CF-22FFE5660AC1}"/>
    <cellStyle name="Normal 7 4 5 3 4" xfId="3603" xr:uid="{DCA5EBC1-F7AC-4B37-94AC-CDA8E5029731}"/>
    <cellStyle name="Normal 7 4 5 4" xfId="3604" xr:uid="{6301A939-4373-4F4C-9253-C95435B87E9D}"/>
    <cellStyle name="Normal 7 4 5 5" xfId="3605" xr:uid="{8F0A0EEB-E193-455F-812B-9EA50228D681}"/>
    <cellStyle name="Normal 7 4 5 6" xfId="3606" xr:uid="{57D0BFD4-0CC2-4713-8FE4-F699FF4C3AF2}"/>
    <cellStyle name="Normal 7 4 6" xfId="737" xr:uid="{DCA117CE-0BD2-4450-82E4-377CA649D812}"/>
    <cellStyle name="Normal 7 4 6 2" xfId="1940" xr:uid="{CB7ED995-BD75-4AA7-A7B6-703464EA2085}"/>
    <cellStyle name="Normal 7 4 6 2 2" xfId="3607" xr:uid="{FDBE1097-CAD2-4889-9179-1043E69602FA}"/>
    <cellStyle name="Normal 7 4 6 2 3" xfId="3608" xr:uid="{D45D3A1C-341C-4F24-9F38-93B30C3FD3E1}"/>
    <cellStyle name="Normal 7 4 6 2 4" xfId="3609" xr:uid="{2EB2927C-8100-4A7A-860B-1C591969799E}"/>
    <cellStyle name="Normal 7 4 6 3" xfId="3610" xr:uid="{D62B1214-8371-4604-A1CC-905DCCB7FF76}"/>
    <cellStyle name="Normal 7 4 6 4" xfId="3611" xr:uid="{C29EF6ED-675E-4FEC-BB01-47FC1E81EB6E}"/>
    <cellStyle name="Normal 7 4 6 5" xfId="3612" xr:uid="{CB1172F2-5D4A-47CA-B6F3-0080FF2491D6}"/>
    <cellStyle name="Normal 7 4 7" xfId="1941" xr:uid="{4FB5F75E-1493-4ADD-A1A0-989931FD9D2B}"/>
    <cellStyle name="Normal 7 4 7 2" xfId="3613" xr:uid="{BFFE3285-E9F9-40BD-BA05-52A7D504BC85}"/>
    <cellStyle name="Normal 7 4 7 3" xfId="3614" xr:uid="{EE851AF9-84DC-4348-9FCA-E822FF60AC6E}"/>
    <cellStyle name="Normal 7 4 7 4" xfId="3615" xr:uid="{31694117-BF71-4F51-B6E5-6F15D7B9E765}"/>
    <cellStyle name="Normal 7 4 8" xfId="3616" xr:uid="{659FF6E2-FA00-4984-858A-864952D0AFC8}"/>
    <cellStyle name="Normal 7 4 8 2" xfId="3617" xr:uid="{73AEC806-230E-4E43-9C5A-C2C2CDBE037D}"/>
    <cellStyle name="Normal 7 4 8 3" xfId="3618" xr:uid="{B40780BB-195F-4C87-BC89-94378A75BC37}"/>
    <cellStyle name="Normal 7 4 8 4" xfId="3619" xr:uid="{DD5081A9-FF71-4C43-AEFC-6100B1FD0E6D}"/>
    <cellStyle name="Normal 7 4 9" xfId="3620" xr:uid="{7032866C-6738-482B-97ED-C3358958C207}"/>
    <cellStyle name="Normal 7 5" xfId="143" xr:uid="{25FD5170-373F-45A5-9862-3BA895F8F312}"/>
    <cellStyle name="Normal 7 5 2" xfId="144" xr:uid="{6FA0C1AE-F7FC-427F-A636-13FB56565E0D}"/>
    <cellStyle name="Normal 7 5 2 2" xfId="367" xr:uid="{A1263D6F-2FF9-47C9-915D-ACB40FBDB6F3}"/>
    <cellStyle name="Normal 7 5 2 2 2" xfId="738" xr:uid="{C8614B29-55D5-4A93-A7C5-E81AF181419D}"/>
    <cellStyle name="Normal 7 5 2 2 2 2" xfId="1942" xr:uid="{FF059F31-E5EA-4A01-B1C4-9C3713A4CB2D}"/>
    <cellStyle name="Normal 7 5 2 2 2 3" xfId="3621" xr:uid="{A6D2EC68-51E4-495F-8911-E842193FC54D}"/>
    <cellStyle name="Normal 7 5 2 2 2 4" xfId="3622" xr:uid="{96C1B921-F5C1-4D16-8004-042C843617FB}"/>
    <cellStyle name="Normal 7 5 2 2 3" xfId="1943" xr:uid="{EE619927-932C-43D0-86F9-516947FDE192}"/>
    <cellStyle name="Normal 7 5 2 2 3 2" xfId="3623" xr:uid="{383F1FAD-0B50-4324-9A3F-D2C7B6F044C9}"/>
    <cellStyle name="Normal 7 5 2 2 3 3" xfId="3624" xr:uid="{D3FD94F5-2E65-4D17-B7D5-E3267AB2DDC8}"/>
    <cellStyle name="Normal 7 5 2 2 3 4" xfId="3625" xr:uid="{B4E92390-C444-45BE-A56A-4E6ABCA8D084}"/>
    <cellStyle name="Normal 7 5 2 2 4" xfId="3626" xr:uid="{1CC75788-520B-4335-8937-5A111B3E7809}"/>
    <cellStyle name="Normal 7 5 2 2 5" xfId="3627" xr:uid="{DE7A4C83-B538-4106-9D92-9E1113F1151B}"/>
    <cellStyle name="Normal 7 5 2 2 6" xfId="3628" xr:uid="{C40AB97A-F003-4D66-8B44-46A5F83C6016}"/>
    <cellStyle name="Normal 7 5 2 3" xfId="739" xr:uid="{E9E05046-7752-47EB-BB8E-DCF3F9462228}"/>
    <cellStyle name="Normal 7 5 2 3 2" xfId="1944" xr:uid="{EE705982-1DA1-411F-8826-2CBE23385CAD}"/>
    <cellStyle name="Normal 7 5 2 3 2 2" xfId="3629" xr:uid="{5B369FB2-00D4-460A-82E4-C596D850D68C}"/>
    <cellStyle name="Normal 7 5 2 3 2 3" xfId="3630" xr:uid="{DC48A8AF-13E1-4F55-8A84-BF2824DCD37D}"/>
    <cellStyle name="Normal 7 5 2 3 2 4" xfId="3631" xr:uid="{C3D452F0-40DE-4E56-A484-BE1F750FFCBD}"/>
    <cellStyle name="Normal 7 5 2 3 3" xfId="3632" xr:uid="{92578BBB-CD61-47D3-B2FD-ADE72AD6FCF1}"/>
    <cellStyle name="Normal 7 5 2 3 4" xfId="3633" xr:uid="{7480631E-BE7A-451B-B478-C7C0D0173053}"/>
    <cellStyle name="Normal 7 5 2 3 5" xfId="3634" xr:uid="{2013EAC1-11DF-4924-999E-EFAFBD4080DB}"/>
    <cellStyle name="Normal 7 5 2 4" xfId="1945" xr:uid="{ACC07F34-77DE-449C-91B4-DFEE9586B7F3}"/>
    <cellStyle name="Normal 7 5 2 4 2" xfId="3635" xr:uid="{B7D4A433-773A-4FCD-B450-CC8CA5658322}"/>
    <cellStyle name="Normal 7 5 2 4 3" xfId="3636" xr:uid="{73BA0F91-AA97-4F5B-B23F-66032019528C}"/>
    <cellStyle name="Normal 7 5 2 4 4" xfId="3637" xr:uid="{B98D6570-DF86-47C9-AB4F-D00166653A53}"/>
    <cellStyle name="Normal 7 5 2 5" xfId="3638" xr:uid="{03820B0F-E182-4A17-BFA0-AC104AD6D7A2}"/>
    <cellStyle name="Normal 7 5 2 5 2" xfId="3639" xr:uid="{825B40D8-576D-4A36-99D5-DFE89E5D634A}"/>
    <cellStyle name="Normal 7 5 2 5 3" xfId="3640" xr:uid="{A4C8DA27-DD2E-48B7-ABB6-DCD2AB1E6401}"/>
    <cellStyle name="Normal 7 5 2 5 4" xfId="3641" xr:uid="{D09C4F73-9D5B-4D57-90D2-5E690278344E}"/>
    <cellStyle name="Normal 7 5 2 6" xfId="3642" xr:uid="{1D92BAFF-6EB5-40FE-ADFA-F6580BE3F5A4}"/>
    <cellStyle name="Normal 7 5 2 7" xfId="3643" xr:uid="{78C1B719-2D4E-4674-8467-27686B278503}"/>
    <cellStyle name="Normal 7 5 2 8" xfId="3644" xr:uid="{261AC468-B530-4FA9-A13E-21D2E4E75742}"/>
    <cellStyle name="Normal 7 5 3" xfId="368" xr:uid="{B858F03E-C919-4F9F-93F0-05D8A7263B90}"/>
    <cellStyle name="Normal 7 5 3 2" xfId="740" xr:uid="{E0EACFA4-F178-4560-A688-8DCA48FBA532}"/>
    <cellStyle name="Normal 7 5 3 2 2" xfId="741" xr:uid="{29319A94-5188-4E7E-AAC1-5308377B2CF6}"/>
    <cellStyle name="Normal 7 5 3 2 3" xfId="3645" xr:uid="{6F407929-F899-4C20-8D5A-736E20957C5A}"/>
    <cellStyle name="Normal 7 5 3 2 4" xfId="3646" xr:uid="{57A8397B-1634-48B6-BABB-08453C23BADB}"/>
    <cellStyle name="Normal 7 5 3 3" xfId="742" xr:uid="{32956DFE-2505-4FD5-85DB-D27696A12F65}"/>
    <cellStyle name="Normal 7 5 3 3 2" xfId="3647" xr:uid="{AC2C877F-7C83-48B4-ACC9-ADDC8C39787A}"/>
    <cellStyle name="Normal 7 5 3 3 3" xfId="3648" xr:uid="{BD73854C-1470-4840-B6BD-196EBD0024B3}"/>
    <cellStyle name="Normal 7 5 3 3 4" xfId="3649" xr:uid="{11BE33FA-BAF5-499E-8F21-E14526DA81D7}"/>
    <cellStyle name="Normal 7 5 3 4" xfId="3650" xr:uid="{578406EA-9845-408D-8C6B-CFB0CD3D7E05}"/>
    <cellStyle name="Normal 7 5 3 5" xfId="3651" xr:uid="{EE93C0FC-926D-4B2A-8388-49B611743C4B}"/>
    <cellStyle name="Normal 7 5 3 6" xfId="3652" xr:uid="{1E463C79-9F50-4035-8307-35526984DBA0}"/>
    <cellStyle name="Normal 7 5 4" xfId="369" xr:uid="{3B63EBC3-58B4-46C5-8CEC-39D8AE8866B9}"/>
    <cellStyle name="Normal 7 5 4 2" xfId="743" xr:uid="{3931C51A-0625-4BDF-88C0-A1AE03C72727}"/>
    <cellStyle name="Normal 7 5 4 2 2" xfId="3653" xr:uid="{03535805-EBCC-44F2-877B-FEB0181CCD93}"/>
    <cellStyle name="Normal 7 5 4 2 3" xfId="3654" xr:uid="{BBB6BC40-8B8A-4DAF-81A8-5B7BEF42F5A8}"/>
    <cellStyle name="Normal 7 5 4 2 4" xfId="3655" xr:uid="{00C6FDD9-533F-465D-AC6B-5A14C5764F8E}"/>
    <cellStyle name="Normal 7 5 4 3" xfId="3656" xr:uid="{4ABB006D-3932-4C1F-98D6-E2599561FBDA}"/>
    <cellStyle name="Normal 7 5 4 4" xfId="3657" xr:uid="{CA3708EF-09FB-4468-B759-33293BB15199}"/>
    <cellStyle name="Normal 7 5 4 5" xfId="3658" xr:uid="{B4128597-C305-416F-9CA6-C37AFE9FB941}"/>
    <cellStyle name="Normal 7 5 5" xfId="744" xr:uid="{4A642750-80A3-40B8-A4B6-16A836F5660C}"/>
    <cellStyle name="Normal 7 5 5 2" xfId="3659" xr:uid="{77E71D22-D049-4702-B927-F80347835F5B}"/>
    <cellStyle name="Normal 7 5 5 3" xfId="3660" xr:uid="{7F013023-3D47-4B1F-9BAA-760F2501E53D}"/>
    <cellStyle name="Normal 7 5 5 4" xfId="3661" xr:uid="{11CA651B-E647-42D2-A3C1-880191705ABB}"/>
    <cellStyle name="Normal 7 5 6" xfId="3662" xr:uid="{2404CA3A-431D-4056-9104-D8A63D84ABAE}"/>
    <cellStyle name="Normal 7 5 6 2" xfId="3663" xr:uid="{CA3A75FF-7353-4E86-A39F-54155AFEDAA2}"/>
    <cellStyle name="Normal 7 5 6 3" xfId="3664" xr:uid="{43569959-3309-437A-9AEE-95DF09C866CC}"/>
    <cellStyle name="Normal 7 5 6 4" xfId="3665" xr:uid="{39D18557-4043-4FB3-816B-D97FD71B2810}"/>
    <cellStyle name="Normal 7 5 7" xfId="3666" xr:uid="{D840F2FF-B77D-4119-94C7-E4BD847A1A7E}"/>
    <cellStyle name="Normal 7 5 8" xfId="3667" xr:uid="{70B17C15-E199-4292-AF67-B71C8E525BEA}"/>
    <cellStyle name="Normal 7 5 9" xfId="3668" xr:uid="{52AC07EF-4B3D-4F49-A597-50B01BCEC90D}"/>
    <cellStyle name="Normal 7 6" xfId="145" xr:uid="{57B8E51F-50A9-4141-B198-F9A2A9C2E72D}"/>
    <cellStyle name="Normal 7 6 2" xfId="370" xr:uid="{5C467ABF-5B8E-4E14-B401-1253A6081A5E}"/>
    <cellStyle name="Normal 7 6 2 2" xfId="745" xr:uid="{59357A24-FB9D-4117-B600-1E02BDB2AE09}"/>
    <cellStyle name="Normal 7 6 2 2 2" xfId="1946" xr:uid="{E98D2069-FE78-44E7-B5E0-728E8C63AC85}"/>
    <cellStyle name="Normal 7 6 2 2 2 2" xfId="1947" xr:uid="{D670871C-284D-4DEB-AE9C-E3FB63A4EC3D}"/>
    <cellStyle name="Normal 7 6 2 2 3" xfId="1948" xr:uid="{7FED5AC7-7673-402C-8B17-8EDBA73691F2}"/>
    <cellStyle name="Normal 7 6 2 2 4" xfId="3669" xr:uid="{CB575A5A-45CA-4E5E-904D-0B51994872CF}"/>
    <cellStyle name="Normal 7 6 2 3" xfId="1949" xr:uid="{62283669-C422-4DCA-9FC5-7732794C301F}"/>
    <cellStyle name="Normal 7 6 2 3 2" xfId="1950" xr:uid="{0F9D4AC6-E55A-4403-8A5F-67D2672383F0}"/>
    <cellStyle name="Normal 7 6 2 3 3" xfId="3670" xr:uid="{F90A436A-3AE3-4934-B194-A7C0D74CA371}"/>
    <cellStyle name="Normal 7 6 2 3 4" xfId="3671" xr:uid="{41E97EBE-2DA4-48A4-93B8-08D546A5C649}"/>
    <cellStyle name="Normal 7 6 2 4" xfId="1951" xr:uid="{78065F42-247C-4FE7-B0FC-C4324FF2EC4F}"/>
    <cellStyle name="Normal 7 6 2 5" xfId="3672" xr:uid="{05158489-83E3-4E0A-A9C6-BAB134ADAC04}"/>
    <cellStyle name="Normal 7 6 2 6" xfId="3673" xr:uid="{1E9FA450-9402-442E-9F28-8BFCA66A5B21}"/>
    <cellStyle name="Normal 7 6 3" xfId="746" xr:uid="{D9B42D40-E043-418B-900E-97F977AA689D}"/>
    <cellStyle name="Normal 7 6 3 2" xfId="1952" xr:uid="{2DF51E39-43F0-4EC4-86DB-1D64DE97AA22}"/>
    <cellStyle name="Normal 7 6 3 2 2" xfId="1953" xr:uid="{7E5EBF6B-EB05-47A5-A935-D77D1BDD138B}"/>
    <cellStyle name="Normal 7 6 3 2 3" xfId="3674" xr:uid="{644B6DBA-D1F9-4E6F-AB00-D2521F602C52}"/>
    <cellStyle name="Normal 7 6 3 2 4" xfId="3675" xr:uid="{7F7A385F-BC5D-4FAA-A133-EA067BE18330}"/>
    <cellStyle name="Normal 7 6 3 3" xfId="1954" xr:uid="{793A4D5E-03C9-4CF9-8D39-87016E462B76}"/>
    <cellStyle name="Normal 7 6 3 4" xfId="3676" xr:uid="{CF79F8CD-31B1-4D04-9731-25D81FEA4C87}"/>
    <cellStyle name="Normal 7 6 3 5" xfId="3677" xr:uid="{EA75BC09-64DC-49B4-8672-140E6A81405E}"/>
    <cellStyle name="Normal 7 6 4" xfId="1955" xr:uid="{3FF4B411-3E2A-436B-84C5-2AB0E82E9050}"/>
    <cellStyle name="Normal 7 6 4 2" xfId="1956" xr:uid="{C78D57E4-1416-4064-B1CA-956737BA03DF}"/>
    <cellStyle name="Normal 7 6 4 3" xfId="3678" xr:uid="{E01F717B-D448-454C-8538-24DF3A82D01B}"/>
    <cellStyle name="Normal 7 6 4 4" xfId="3679" xr:uid="{633F6326-56DE-421E-B16A-E6E3BE4E2E78}"/>
    <cellStyle name="Normal 7 6 5" xfId="1957" xr:uid="{F7D0A813-2B2D-422B-9042-A4EDC89ED483}"/>
    <cellStyle name="Normal 7 6 5 2" xfId="3680" xr:uid="{49FAA22E-0ACE-4367-B9EB-656CB49D9896}"/>
    <cellStyle name="Normal 7 6 5 3" xfId="3681" xr:uid="{506F04E0-FAC9-48AA-9011-E99682DF8E37}"/>
    <cellStyle name="Normal 7 6 5 4" xfId="3682" xr:uid="{E91E2281-BE04-4BF9-9222-4C5EFE8E91A6}"/>
    <cellStyle name="Normal 7 6 6" xfId="3683" xr:uid="{7EBD2096-51E6-4EEF-8446-9846EB235979}"/>
    <cellStyle name="Normal 7 6 7" xfId="3684" xr:uid="{591DFFA1-CC9D-46C7-BF1B-E151890AA0B7}"/>
    <cellStyle name="Normal 7 6 8" xfId="3685" xr:uid="{26C76342-3E40-4EDF-A34E-770770FB13F9}"/>
    <cellStyle name="Normal 7 7" xfId="371" xr:uid="{202925BD-7979-4CA9-B695-8ED8C493EFA6}"/>
    <cellStyle name="Normal 7 7 2" xfId="747" xr:uid="{7465BBA1-B5F4-4B38-B5F9-66B0D741AA8B}"/>
    <cellStyle name="Normal 7 7 2 2" xfId="748" xr:uid="{5AC932BF-431B-4060-B873-12A7B064183D}"/>
    <cellStyle name="Normal 7 7 2 2 2" xfId="1958" xr:uid="{531B863C-2EAA-4897-AC7C-5239C8EB8E5E}"/>
    <cellStyle name="Normal 7 7 2 2 3" xfId="3686" xr:uid="{C3C8B2A4-02E7-48E1-9480-5CB66D0D2D1F}"/>
    <cellStyle name="Normal 7 7 2 2 4" xfId="3687" xr:uid="{90AE3CB8-E912-426C-AC12-E5344DADA9A0}"/>
    <cellStyle name="Normal 7 7 2 3" xfId="1959" xr:uid="{343570E2-0F8D-43D0-91A1-7F65B76998C9}"/>
    <cellStyle name="Normal 7 7 2 4" xfId="3688" xr:uid="{63456808-3A8F-4513-BFD2-DB7DD7081E28}"/>
    <cellStyle name="Normal 7 7 2 5" xfId="3689" xr:uid="{426342B7-705D-4816-B7BE-D27B8F95A4ED}"/>
    <cellStyle name="Normal 7 7 3" xfId="749" xr:uid="{7C228673-6A64-4454-A3BF-E6B0F8348335}"/>
    <cellStyle name="Normal 7 7 3 2" xfId="1960" xr:uid="{4552B391-D891-432E-8FD6-180049D5B29E}"/>
    <cellStyle name="Normal 7 7 3 3" xfId="3690" xr:uid="{B1E0945C-7F4C-4FE3-9C66-179F3B78BA14}"/>
    <cellStyle name="Normal 7 7 3 4" xfId="3691" xr:uid="{5C80C1EC-DD59-422E-B870-56E29616347E}"/>
    <cellStyle name="Normal 7 7 4" xfId="1961" xr:uid="{35E49E31-C948-4FAF-BDF8-A8B246B70445}"/>
    <cellStyle name="Normal 7 7 4 2" xfId="3692" xr:uid="{4AD2D8D7-CD43-4382-AD5E-5173F6F8DB41}"/>
    <cellStyle name="Normal 7 7 4 3" xfId="3693" xr:uid="{729AE254-545C-4C4E-816C-810BFBF8753F}"/>
    <cellStyle name="Normal 7 7 4 4" xfId="3694" xr:uid="{BF3761C7-B066-42EB-A047-0FD59793EE83}"/>
    <cellStyle name="Normal 7 7 5" xfId="3695" xr:uid="{5AA01EAB-1175-4978-8F76-91BF2EB85C09}"/>
    <cellStyle name="Normal 7 7 6" xfId="3696" xr:uid="{A25E0A13-333F-47F2-869F-B6FD19BB3177}"/>
    <cellStyle name="Normal 7 7 7" xfId="3697" xr:uid="{7E3F83B1-BEC5-4A2A-8172-78313774328A}"/>
    <cellStyle name="Normal 7 8" xfId="372" xr:uid="{6854FF92-4436-42D3-B46D-B72DF8A2A70F}"/>
    <cellStyle name="Normal 7 8 2" xfId="750" xr:uid="{9CB651E4-2D98-43AB-9B85-7D3E59DA7461}"/>
    <cellStyle name="Normal 7 8 2 2" xfId="1962" xr:uid="{5FECD1C3-7128-46AF-9FA5-E12A9B29BC0C}"/>
    <cellStyle name="Normal 7 8 2 3" xfId="3698" xr:uid="{87A14829-C2EA-4D46-B305-C389B6B0D869}"/>
    <cellStyle name="Normal 7 8 2 4" xfId="3699" xr:uid="{2882E817-A7EC-4450-A7BA-B837210F071F}"/>
    <cellStyle name="Normal 7 8 3" xfId="1963" xr:uid="{88BA06A4-1F10-41E4-A2CA-7617B28DEFB0}"/>
    <cellStyle name="Normal 7 8 3 2" xfId="3700" xr:uid="{DC036B18-A2DF-495C-A4BC-42C48FB9C81B}"/>
    <cellStyle name="Normal 7 8 3 3" xfId="3701" xr:uid="{C60DCD92-E266-454A-9F05-F97E90E8909C}"/>
    <cellStyle name="Normal 7 8 3 4" xfId="3702" xr:uid="{4BA1A7C5-A1C6-4FB9-AF37-BA61139D2275}"/>
    <cellStyle name="Normal 7 8 4" xfId="3703" xr:uid="{919703D5-A748-4185-9E0B-7B64BDD0B499}"/>
    <cellStyle name="Normal 7 8 5" xfId="3704" xr:uid="{3706A11B-6E8F-4159-B2D5-CEFB849B7EF4}"/>
    <cellStyle name="Normal 7 8 6" xfId="3705" xr:uid="{35DC069F-1699-4B92-B654-6382E719699D}"/>
    <cellStyle name="Normal 7 9" xfId="373" xr:uid="{F8834572-28D6-4B6E-BEF2-E421B0192CFD}"/>
    <cellStyle name="Normal 7 9 2" xfId="1964" xr:uid="{C33C551D-C090-43B7-9F22-943A83F712AD}"/>
    <cellStyle name="Normal 7 9 2 2" xfId="3706" xr:uid="{DA465298-F401-4BC9-8EF5-70311E5787F6}"/>
    <cellStyle name="Normal 7 9 2 2 2" xfId="4408" xr:uid="{29E0F720-4EE4-4FFE-8A97-F8273C5220E0}"/>
    <cellStyle name="Normal 7 9 2 2 3" xfId="4687" xr:uid="{B917B850-58D9-4FA2-BC53-427C9A850F66}"/>
    <cellStyle name="Normal 7 9 2 3" xfId="3707" xr:uid="{EB70D321-6F35-4893-A498-3316F69D83BA}"/>
    <cellStyle name="Normal 7 9 2 4" xfId="3708" xr:uid="{A6F26425-93FB-4AD7-84C7-72FF2A5D7A54}"/>
    <cellStyle name="Normal 7 9 3" xfId="3709" xr:uid="{0589AEA6-DC4A-4D62-BAE4-1E4B20D86005}"/>
    <cellStyle name="Normal 7 9 4" xfId="3710" xr:uid="{25519E41-3A4E-40DD-B39B-26AF501C4223}"/>
    <cellStyle name="Normal 7 9 4 2" xfId="4578" xr:uid="{80A8292C-4965-48F0-9838-C0C01B339573}"/>
    <cellStyle name="Normal 7 9 4 3" xfId="4688" xr:uid="{5A095D25-09DF-4D21-A05E-04513CDEE7DB}"/>
    <cellStyle name="Normal 7 9 4 4" xfId="4607" xr:uid="{75B788AA-1D51-4928-AC12-8E315FCAA1EF}"/>
    <cellStyle name="Normal 7 9 5" xfId="3711" xr:uid="{19CF2EEA-43D2-4202-8C17-AC5CA18493B1}"/>
    <cellStyle name="Normal 8" xfId="146" xr:uid="{3A074848-00BB-49ED-8F4F-D408C46F71FA}"/>
    <cellStyle name="Normal 8 10" xfId="1965" xr:uid="{DF2DE2D0-5568-4CFF-9833-71BE22806FD8}"/>
    <cellStyle name="Normal 8 10 2" xfId="3712" xr:uid="{35B9487A-2046-4A43-9E7D-5E647B1B20B2}"/>
    <cellStyle name="Normal 8 10 3" xfId="3713" xr:uid="{5F358838-F65E-421B-9402-8D766E1CAED8}"/>
    <cellStyle name="Normal 8 10 4" xfId="3714" xr:uid="{47339D22-D8C7-446A-B9C6-786ECA6B3B50}"/>
    <cellStyle name="Normal 8 11" xfId="3715" xr:uid="{6BFCA9BB-5B76-49C6-A1E6-F29A169EF586}"/>
    <cellStyle name="Normal 8 11 2" xfId="3716" xr:uid="{4B272BA3-412B-45D9-A7DE-EE33901B5939}"/>
    <cellStyle name="Normal 8 11 3" xfId="3717" xr:uid="{CA5B7B9E-3786-4722-AA45-38D69D0A9136}"/>
    <cellStyle name="Normal 8 11 4" xfId="3718" xr:uid="{CCE003E5-C3DE-4715-BD4A-68ECEE977E0D}"/>
    <cellStyle name="Normal 8 12" xfId="3719" xr:uid="{239C1D05-9862-4F05-AAE5-60B852E1D9A6}"/>
    <cellStyle name="Normal 8 12 2" xfId="3720" xr:uid="{E1A8B0CC-A98E-43ED-9279-BBF09E43B33A}"/>
    <cellStyle name="Normal 8 13" xfId="3721" xr:uid="{065D1AC7-407A-4CBD-8184-A86AA39EEE33}"/>
    <cellStyle name="Normal 8 14" xfId="3722" xr:uid="{3C4E40C9-5142-4EEB-A5A7-DE019C2845D9}"/>
    <cellStyle name="Normal 8 15" xfId="3723" xr:uid="{87B7352B-4DB5-4942-AE3F-E6E812323E37}"/>
    <cellStyle name="Normal 8 2" xfId="147" xr:uid="{5D8D0B0F-D55A-49E1-87A0-58F32FC5BBF9}"/>
    <cellStyle name="Normal 8 2 10" xfId="3724" xr:uid="{C5D70F5B-B76E-44D7-809F-1F01438F707E}"/>
    <cellStyle name="Normal 8 2 11" xfId="3725" xr:uid="{37E46E18-7A56-47EB-9CAC-5D05A0D76265}"/>
    <cellStyle name="Normal 8 2 2" xfId="148" xr:uid="{09D99643-A9FE-4DEF-9E80-FB0393781884}"/>
    <cellStyle name="Normal 8 2 2 2" xfId="149" xr:uid="{496C3D36-B69D-4D7A-B036-96D5393BDCAE}"/>
    <cellStyle name="Normal 8 2 2 2 2" xfId="374" xr:uid="{107BC382-F4FB-4DE7-8A99-2D973190C8AD}"/>
    <cellStyle name="Normal 8 2 2 2 2 2" xfId="751" xr:uid="{67025B55-38C3-4B05-B557-5D04B999A77D}"/>
    <cellStyle name="Normal 8 2 2 2 2 2 2" xfId="752" xr:uid="{1E901BD2-1A9B-4DB8-8565-6F9F72E84A83}"/>
    <cellStyle name="Normal 8 2 2 2 2 2 2 2" xfId="1966" xr:uid="{0BBD5D49-7287-4F0F-AE55-27F4E368A873}"/>
    <cellStyle name="Normal 8 2 2 2 2 2 2 2 2" xfId="1967" xr:uid="{1F3FB3E8-F623-4217-8F63-1487E40C845A}"/>
    <cellStyle name="Normal 8 2 2 2 2 2 2 3" xfId="1968" xr:uid="{57304817-4D38-445C-B856-C1C353A91D02}"/>
    <cellStyle name="Normal 8 2 2 2 2 2 3" xfId="1969" xr:uid="{E95C3FDB-6EF9-4C57-8F79-C41C3D39E216}"/>
    <cellStyle name="Normal 8 2 2 2 2 2 3 2" xfId="1970" xr:uid="{3274069E-3FFD-4899-8188-3D87CEA70B57}"/>
    <cellStyle name="Normal 8 2 2 2 2 2 4" xfId="1971" xr:uid="{B9AA80B9-07E9-4237-BF85-939359B85AF3}"/>
    <cellStyle name="Normal 8 2 2 2 2 3" xfId="753" xr:uid="{8D5B34DD-9BD5-4F74-9162-9FB2220446CC}"/>
    <cellStyle name="Normal 8 2 2 2 2 3 2" xfId="1972" xr:uid="{8C5B3970-CAD4-41AC-A78A-39339346C69B}"/>
    <cellStyle name="Normal 8 2 2 2 2 3 2 2" xfId="1973" xr:uid="{ED72845F-7DE6-43E3-82D8-AB9EF69DF29F}"/>
    <cellStyle name="Normal 8 2 2 2 2 3 3" xfId="1974" xr:uid="{3FBCBE20-52EE-4DA1-8E8D-CB53C9185E35}"/>
    <cellStyle name="Normal 8 2 2 2 2 3 4" xfId="3726" xr:uid="{528E3B7F-2D67-46FC-A0D5-F96B28CA73B8}"/>
    <cellStyle name="Normal 8 2 2 2 2 4" xfId="1975" xr:uid="{8B3A7320-1BFD-4167-806F-5B0D8E5B77F1}"/>
    <cellStyle name="Normal 8 2 2 2 2 4 2" xfId="1976" xr:uid="{ED789542-F7B4-4EDD-BA98-FE944833F73C}"/>
    <cellStyle name="Normal 8 2 2 2 2 5" xfId="1977" xr:uid="{EFF1109C-BD29-4D26-8BD0-ACFCC22E1848}"/>
    <cellStyle name="Normal 8 2 2 2 2 6" xfId="3727" xr:uid="{EC7DE181-121C-435E-B7F7-0B1D77E071BA}"/>
    <cellStyle name="Normal 8 2 2 2 3" xfId="375" xr:uid="{D12083AE-63D5-4D90-998C-ED54FE944BC7}"/>
    <cellStyle name="Normal 8 2 2 2 3 2" xfId="754" xr:uid="{3683D194-0E75-4B9D-8701-B9248F8B82CE}"/>
    <cellStyle name="Normal 8 2 2 2 3 2 2" xfId="755" xr:uid="{44D70A88-2476-4640-8E68-096DB4E1EFC7}"/>
    <cellStyle name="Normal 8 2 2 2 3 2 2 2" xfId="1978" xr:uid="{01DB7ECB-120F-4EB2-B0A6-94E2C3163B5E}"/>
    <cellStyle name="Normal 8 2 2 2 3 2 2 2 2" xfId="1979" xr:uid="{131A52B6-6974-429E-AB64-D9005CC5F361}"/>
    <cellStyle name="Normal 8 2 2 2 3 2 2 3" xfId="1980" xr:uid="{01D4187A-2A79-46A9-A341-E51198E33AD1}"/>
    <cellStyle name="Normal 8 2 2 2 3 2 3" xfId="1981" xr:uid="{18A1C927-33F0-4B70-A5DD-28F9FC1F0910}"/>
    <cellStyle name="Normal 8 2 2 2 3 2 3 2" xfId="1982" xr:uid="{17D3163D-E936-4BE1-9C80-5D2AFAE19FB0}"/>
    <cellStyle name="Normal 8 2 2 2 3 2 4" xfId="1983" xr:uid="{DAE54744-4D37-489B-BEED-21C1B975BCDB}"/>
    <cellStyle name="Normal 8 2 2 2 3 3" xfId="756" xr:uid="{309F2D1E-046C-4485-B674-52D36AA95E7A}"/>
    <cellStyle name="Normal 8 2 2 2 3 3 2" xfId="1984" xr:uid="{F1E8558A-946B-48CE-A092-BE45ADF068C4}"/>
    <cellStyle name="Normal 8 2 2 2 3 3 2 2" xfId="1985" xr:uid="{83067290-103F-4AEE-AFBA-96F025E717F0}"/>
    <cellStyle name="Normal 8 2 2 2 3 3 3" xfId="1986" xr:uid="{95E197AB-F49D-4762-8183-87204469FC2C}"/>
    <cellStyle name="Normal 8 2 2 2 3 4" xfId="1987" xr:uid="{671C003D-A494-4DF8-A574-C6B10C565713}"/>
    <cellStyle name="Normal 8 2 2 2 3 4 2" xfId="1988" xr:uid="{9008D7A6-167F-4BC6-BFBA-8B8694F5440F}"/>
    <cellStyle name="Normal 8 2 2 2 3 5" xfId="1989" xr:uid="{76EE4CBD-4D9A-4D77-B470-E9A6D988F21A}"/>
    <cellStyle name="Normal 8 2 2 2 4" xfId="757" xr:uid="{47F0E96B-233F-4239-8C24-2034CEDA8512}"/>
    <cellStyle name="Normal 8 2 2 2 4 2" xfId="758" xr:uid="{6BB1F631-644F-4D6F-94DF-83BB3D462DD5}"/>
    <cellStyle name="Normal 8 2 2 2 4 2 2" xfId="1990" xr:uid="{C0C5C02B-FC3D-4530-BE64-D5B01ABDF0FE}"/>
    <cellStyle name="Normal 8 2 2 2 4 2 2 2" xfId="1991" xr:uid="{B141675A-0038-4F14-A31F-BCEE75F6C82A}"/>
    <cellStyle name="Normal 8 2 2 2 4 2 3" xfId="1992" xr:uid="{B9E38889-F289-4C57-9492-D4F2722A7978}"/>
    <cellStyle name="Normal 8 2 2 2 4 3" xfId="1993" xr:uid="{67068A6D-6322-4888-B59E-D6E51D589ABD}"/>
    <cellStyle name="Normal 8 2 2 2 4 3 2" xfId="1994" xr:uid="{2DB970EE-7AB6-4584-AC3F-927DD6A58301}"/>
    <cellStyle name="Normal 8 2 2 2 4 4" xfId="1995" xr:uid="{C3AACB32-620B-4B1F-9EB9-8004D3F31097}"/>
    <cellStyle name="Normal 8 2 2 2 5" xfId="759" xr:uid="{89009BB8-EA40-4C99-81BD-625687474FDF}"/>
    <cellStyle name="Normal 8 2 2 2 5 2" xfId="1996" xr:uid="{D1AFCEB1-0C72-4CFC-BB22-37DE638332EC}"/>
    <cellStyle name="Normal 8 2 2 2 5 2 2" xfId="1997" xr:uid="{06429ADB-7C29-4BB9-BB81-26ECE2828008}"/>
    <cellStyle name="Normal 8 2 2 2 5 3" xfId="1998" xr:uid="{1F7F49CA-4FD2-47DC-9B3D-182E469788D2}"/>
    <cellStyle name="Normal 8 2 2 2 5 4" xfId="3728" xr:uid="{CAB65930-2927-46F8-951B-4B8C8819AAE6}"/>
    <cellStyle name="Normal 8 2 2 2 6" xfId="1999" xr:uid="{D95535B7-8A13-4215-9D16-F876BAE8B8EA}"/>
    <cellStyle name="Normal 8 2 2 2 6 2" xfId="2000" xr:uid="{5F968199-4DB7-4E7E-A204-16842C59C68E}"/>
    <cellStyle name="Normal 8 2 2 2 7" xfId="2001" xr:uid="{F207AD1D-DFB6-4F36-8E47-CC47A4FCBBEA}"/>
    <cellStyle name="Normal 8 2 2 2 8" xfId="3729" xr:uid="{67680380-0616-4A4D-AE93-00187CE2C2E1}"/>
    <cellStyle name="Normal 8 2 2 3" xfId="376" xr:uid="{1AF35DB2-ED27-480C-BB73-39B31E4AA9D1}"/>
    <cellStyle name="Normal 8 2 2 3 2" xfId="760" xr:uid="{02B75E09-8660-4008-B6F1-758E35F38226}"/>
    <cellStyle name="Normal 8 2 2 3 2 2" xfId="761" xr:uid="{EC50FBC8-ECE9-48C6-B662-9849E0EBB1DB}"/>
    <cellStyle name="Normal 8 2 2 3 2 2 2" xfId="2002" xr:uid="{E8B62917-F35F-403F-B44E-3CFF18ED2797}"/>
    <cellStyle name="Normal 8 2 2 3 2 2 2 2" xfId="2003" xr:uid="{C7769E13-BCFD-40B9-8ABB-3D5D4E282660}"/>
    <cellStyle name="Normal 8 2 2 3 2 2 3" xfId="2004" xr:uid="{43E7AFFD-8CB1-4D12-AD7D-0E3DD435919F}"/>
    <cellStyle name="Normal 8 2 2 3 2 3" xfId="2005" xr:uid="{C6C36BEB-6AC2-42C2-9D48-FBAC0B6F5894}"/>
    <cellStyle name="Normal 8 2 2 3 2 3 2" xfId="2006" xr:uid="{DBA8C11C-C0B9-4116-ACD8-08BB7F8882F8}"/>
    <cellStyle name="Normal 8 2 2 3 2 4" xfId="2007" xr:uid="{6B306352-8F49-4184-8FC3-79B77FE8E585}"/>
    <cellStyle name="Normal 8 2 2 3 3" xfId="762" xr:uid="{F7711D77-DE07-488D-957E-2825056C7419}"/>
    <cellStyle name="Normal 8 2 2 3 3 2" xfId="2008" xr:uid="{B1101C73-3F65-4DB3-A801-439C77CA4A0E}"/>
    <cellStyle name="Normal 8 2 2 3 3 2 2" xfId="2009" xr:uid="{027494E9-5CDF-425A-B045-5348A24884C3}"/>
    <cellStyle name="Normal 8 2 2 3 3 3" xfId="2010" xr:uid="{11853AFE-0D05-4296-BE32-0DA8FE2DEEAE}"/>
    <cellStyle name="Normal 8 2 2 3 3 4" xfId="3730" xr:uid="{17C5E21B-0009-4717-97ED-232F12058358}"/>
    <cellStyle name="Normal 8 2 2 3 4" xfId="2011" xr:uid="{5BC9815B-428F-4A13-91A2-3846927CFE81}"/>
    <cellStyle name="Normal 8 2 2 3 4 2" xfId="2012" xr:uid="{D10A7C7C-6775-4EC1-8851-8569C2DDF744}"/>
    <cellStyle name="Normal 8 2 2 3 5" xfId="2013" xr:uid="{568D4110-AD88-4EA2-B99B-53C30F62A4E4}"/>
    <cellStyle name="Normal 8 2 2 3 6" xfId="3731" xr:uid="{F9F836A7-42AE-4913-AF76-6BB5698A428B}"/>
    <cellStyle name="Normal 8 2 2 4" xfId="377" xr:uid="{9FC47FA2-DDE2-4CE8-B706-DA1B50C1DAE6}"/>
    <cellStyle name="Normal 8 2 2 4 2" xfId="763" xr:uid="{486701C5-AF52-4901-B001-9DE2AFC4816B}"/>
    <cellStyle name="Normal 8 2 2 4 2 2" xfId="764" xr:uid="{ECBC5E30-9D27-4AB8-9222-01624C5CC814}"/>
    <cellStyle name="Normal 8 2 2 4 2 2 2" xfId="2014" xr:uid="{2CD7E17E-4143-4CF1-B5B3-917C5A8D78B0}"/>
    <cellStyle name="Normal 8 2 2 4 2 2 2 2" xfId="2015" xr:uid="{A1E07ED3-26F0-4062-96F4-9AA73B4BF747}"/>
    <cellStyle name="Normal 8 2 2 4 2 2 3" xfId="2016" xr:uid="{41F24CFF-A3B6-48D7-8C81-64D398225405}"/>
    <cellStyle name="Normal 8 2 2 4 2 3" xfId="2017" xr:uid="{D03B7471-FF7D-4DF3-B859-5AA1FAE9A3EE}"/>
    <cellStyle name="Normal 8 2 2 4 2 3 2" xfId="2018" xr:uid="{867DDB34-90DC-4E16-8749-B5EBDE50E210}"/>
    <cellStyle name="Normal 8 2 2 4 2 4" xfId="2019" xr:uid="{63A2CC5D-67D6-4B2B-976F-6A8F95FE4883}"/>
    <cellStyle name="Normal 8 2 2 4 3" xfId="765" xr:uid="{5DABDBFE-4EA7-4855-82EA-34CC17603D04}"/>
    <cellStyle name="Normal 8 2 2 4 3 2" xfId="2020" xr:uid="{C871FB54-EDF4-4DE9-A76E-D4A30E41BB42}"/>
    <cellStyle name="Normal 8 2 2 4 3 2 2" xfId="2021" xr:uid="{76251303-7FD1-43CA-AEB7-0EE8531956F8}"/>
    <cellStyle name="Normal 8 2 2 4 3 3" xfId="2022" xr:uid="{7458E48D-FC41-4A5F-908D-F1F4078F1A44}"/>
    <cellStyle name="Normal 8 2 2 4 4" xfId="2023" xr:uid="{2E7675A3-5737-48C2-9E50-337AF03108E0}"/>
    <cellStyle name="Normal 8 2 2 4 4 2" xfId="2024" xr:uid="{C046B557-2C7C-43A4-8338-C461BAF673B2}"/>
    <cellStyle name="Normal 8 2 2 4 5" xfId="2025" xr:uid="{44A3FE35-F48E-49A4-85FE-97017529A50B}"/>
    <cellStyle name="Normal 8 2 2 5" xfId="378" xr:uid="{35909F73-A3F5-461A-80C9-21FFE5352E3A}"/>
    <cellStyle name="Normal 8 2 2 5 2" xfId="766" xr:uid="{83A5735F-3DD1-471D-9EF6-3DE60F5118F5}"/>
    <cellStyle name="Normal 8 2 2 5 2 2" xfId="2026" xr:uid="{08D6BE91-1762-4111-8721-015C764EE99F}"/>
    <cellStyle name="Normal 8 2 2 5 2 2 2" xfId="2027" xr:uid="{09F978B8-F372-42DE-98B8-5526F32AAF97}"/>
    <cellStyle name="Normal 8 2 2 5 2 3" xfId="2028" xr:uid="{27B66371-11F2-49E2-8863-1D8927EA429E}"/>
    <cellStyle name="Normal 8 2 2 5 3" xfId="2029" xr:uid="{0DC4A604-99B7-4892-B005-43A15453B645}"/>
    <cellStyle name="Normal 8 2 2 5 3 2" xfId="2030" xr:uid="{D2238842-8BE1-4D16-ABD3-4BEDAC4BE362}"/>
    <cellStyle name="Normal 8 2 2 5 4" xfId="2031" xr:uid="{57B83886-5269-477B-892F-BB711B2E746B}"/>
    <cellStyle name="Normal 8 2 2 6" xfId="767" xr:uid="{1260DA20-0184-4EF0-AEBD-A49B6D4D42FD}"/>
    <cellStyle name="Normal 8 2 2 6 2" xfId="2032" xr:uid="{A4BBAA97-CC6B-4EB8-96FE-AF0370868D0E}"/>
    <cellStyle name="Normal 8 2 2 6 2 2" xfId="2033" xr:uid="{A37EF51C-5C0D-4033-8A80-7AC96D197730}"/>
    <cellStyle name="Normal 8 2 2 6 3" xfId="2034" xr:uid="{92902D6C-1C52-4789-9631-98F917037A73}"/>
    <cellStyle name="Normal 8 2 2 6 4" xfId="3732" xr:uid="{320ACA96-CB98-4B35-9165-621CA6E4FD05}"/>
    <cellStyle name="Normal 8 2 2 7" xfId="2035" xr:uid="{2BFA4548-41CF-4891-A4D7-9C17FCD7C1DF}"/>
    <cellStyle name="Normal 8 2 2 7 2" xfId="2036" xr:uid="{9D9688FF-ECEC-4834-BB60-F0494AF28EEF}"/>
    <cellStyle name="Normal 8 2 2 8" xfId="2037" xr:uid="{5B0E26C4-2E6A-40CE-8341-F1FC8CC3F951}"/>
    <cellStyle name="Normal 8 2 2 9" xfId="3733" xr:uid="{42E8D81D-D8BD-4623-9304-3C5432E56A9B}"/>
    <cellStyle name="Normal 8 2 3" xfId="150" xr:uid="{FE737BF7-601B-4148-A53C-44CAED9A34B5}"/>
    <cellStyle name="Normal 8 2 3 2" xfId="151" xr:uid="{E568A285-6D71-490C-8C67-F84CC32E8985}"/>
    <cellStyle name="Normal 8 2 3 2 2" xfId="768" xr:uid="{767FAD42-3C05-47B2-9946-F35C99A5DBA6}"/>
    <cellStyle name="Normal 8 2 3 2 2 2" xfId="769" xr:uid="{14FD2116-E709-45F4-8998-9C20D1BEEF6B}"/>
    <cellStyle name="Normal 8 2 3 2 2 2 2" xfId="2038" xr:uid="{4E7E4AA9-3854-4556-832D-A539B0AFAD10}"/>
    <cellStyle name="Normal 8 2 3 2 2 2 2 2" xfId="2039" xr:uid="{14DD0789-6BCE-4DA6-9F4E-F0466854A93B}"/>
    <cellStyle name="Normal 8 2 3 2 2 2 3" xfId="2040" xr:uid="{19CC73C4-E880-4E58-85CD-C197D8545920}"/>
    <cellStyle name="Normal 8 2 3 2 2 3" xfId="2041" xr:uid="{A4A7789B-21AD-4DD2-9DEF-659693C67552}"/>
    <cellStyle name="Normal 8 2 3 2 2 3 2" xfId="2042" xr:uid="{3EE3F91C-8D89-450B-A714-0952F99ABDD4}"/>
    <cellStyle name="Normal 8 2 3 2 2 4" xfId="2043" xr:uid="{36CB1457-A5D3-448B-87D0-37121C837C93}"/>
    <cellStyle name="Normal 8 2 3 2 3" xfId="770" xr:uid="{FB63A238-B8C2-4FD7-A0CA-FFFBDBDBD59F}"/>
    <cellStyle name="Normal 8 2 3 2 3 2" xfId="2044" xr:uid="{4CB1F2D7-F752-4703-B8A9-EFFFAD9BCBF0}"/>
    <cellStyle name="Normal 8 2 3 2 3 2 2" xfId="2045" xr:uid="{4FEF6602-479A-49BE-80FE-9988DFC8A5E7}"/>
    <cellStyle name="Normal 8 2 3 2 3 3" xfId="2046" xr:uid="{A8473DE4-43FD-44D7-AB9F-2F953F5CCDE5}"/>
    <cellStyle name="Normal 8 2 3 2 3 4" xfId="3734" xr:uid="{65A30F3D-BECA-44FB-86AE-EF433387CE6D}"/>
    <cellStyle name="Normal 8 2 3 2 4" xfId="2047" xr:uid="{5A93C0AD-5464-4F76-94CA-E1D02FC5DCD8}"/>
    <cellStyle name="Normal 8 2 3 2 4 2" xfId="2048" xr:uid="{B62F36A4-0AB3-46EA-A396-A158D97106BE}"/>
    <cellStyle name="Normal 8 2 3 2 5" xfId="2049" xr:uid="{D40559CD-CA83-4FBB-9BF6-C5F3F3BF8EDE}"/>
    <cellStyle name="Normal 8 2 3 2 6" xfId="3735" xr:uid="{6F3B9F1C-EB10-42A9-8B35-B63774F168B0}"/>
    <cellStyle name="Normal 8 2 3 3" xfId="379" xr:uid="{CB2F1630-06CB-49BF-9934-2A877882DEC0}"/>
    <cellStyle name="Normal 8 2 3 3 2" xfId="771" xr:uid="{7A9F582A-230D-4DA3-99B2-0A70F7A1E442}"/>
    <cellStyle name="Normal 8 2 3 3 2 2" xfId="772" xr:uid="{EFA2D3B0-7614-40D7-85A1-B6E7FBCDD840}"/>
    <cellStyle name="Normal 8 2 3 3 2 2 2" xfId="2050" xr:uid="{4653FBAC-F12C-48E7-8424-90150C64E5F8}"/>
    <cellStyle name="Normal 8 2 3 3 2 2 2 2" xfId="2051" xr:uid="{F533DF38-2E8E-464D-B77F-9D79B08433FF}"/>
    <cellStyle name="Normal 8 2 3 3 2 2 3" xfId="2052" xr:uid="{0DBA14A2-E717-404A-B963-D0AADACFC995}"/>
    <cellStyle name="Normal 8 2 3 3 2 3" xfId="2053" xr:uid="{77B8BE3F-E9C3-4278-BC7A-FB0E29538E65}"/>
    <cellStyle name="Normal 8 2 3 3 2 3 2" xfId="2054" xr:uid="{4F5F6F42-0A26-4C16-805B-04ADB83FC3C3}"/>
    <cellStyle name="Normal 8 2 3 3 2 4" xfId="2055" xr:uid="{A629C81B-ACC1-457A-A77F-71C5CEFF06B2}"/>
    <cellStyle name="Normal 8 2 3 3 3" xfId="773" xr:uid="{E67BE4A9-0B81-4C50-9F75-B5B002ED83FC}"/>
    <cellStyle name="Normal 8 2 3 3 3 2" xfId="2056" xr:uid="{21EE2F6D-1A40-47E2-892B-877870F7D482}"/>
    <cellStyle name="Normal 8 2 3 3 3 2 2" xfId="2057" xr:uid="{EA722CAF-8425-4D53-B7EF-10BAD341726E}"/>
    <cellStyle name="Normal 8 2 3 3 3 3" xfId="2058" xr:uid="{19AAC7A4-F2DC-40B8-B4EA-B1D8D16DA083}"/>
    <cellStyle name="Normal 8 2 3 3 4" xfId="2059" xr:uid="{DB5F5D54-C196-4DE4-853C-9E2018E4E527}"/>
    <cellStyle name="Normal 8 2 3 3 4 2" xfId="2060" xr:uid="{421A412C-4915-4331-9824-7BDB06EFFAA8}"/>
    <cellStyle name="Normal 8 2 3 3 5" xfId="2061" xr:uid="{9A3D0DE1-E6AF-4C63-983A-C5A28E21A7EC}"/>
    <cellStyle name="Normal 8 2 3 4" xfId="380" xr:uid="{06CE76BF-CFA6-4F74-9A2D-0DC0D946AA69}"/>
    <cellStyle name="Normal 8 2 3 4 2" xfId="774" xr:uid="{ACCF8EB1-8B50-40C3-A908-BD149762F5A2}"/>
    <cellStyle name="Normal 8 2 3 4 2 2" xfId="2062" xr:uid="{2C4A5A95-E890-42F7-9388-3087DE27ABFF}"/>
    <cellStyle name="Normal 8 2 3 4 2 2 2" xfId="2063" xr:uid="{10A0D40B-7C79-40E5-AD4B-7D3DAFB7FDC9}"/>
    <cellStyle name="Normal 8 2 3 4 2 3" xfId="2064" xr:uid="{64C5EE16-1598-451B-9B0C-B0EC71EC83E4}"/>
    <cellStyle name="Normal 8 2 3 4 3" xfId="2065" xr:uid="{2C807040-0841-4BB8-BD28-FD0BC4173C10}"/>
    <cellStyle name="Normal 8 2 3 4 3 2" xfId="2066" xr:uid="{0A1D978C-C7B2-4EB1-908E-CE651FD9FDB8}"/>
    <cellStyle name="Normal 8 2 3 4 4" xfId="2067" xr:uid="{6CA9BD41-E4DE-4C7E-BE23-40DD0B3E66E2}"/>
    <cellStyle name="Normal 8 2 3 5" xfId="775" xr:uid="{5F93B46D-F38A-4CFD-BEF0-47F9C16DBD13}"/>
    <cellStyle name="Normal 8 2 3 5 2" xfId="2068" xr:uid="{421246E2-98B5-4512-8911-FD8BDD7D6AE4}"/>
    <cellStyle name="Normal 8 2 3 5 2 2" xfId="2069" xr:uid="{27D7D4BA-8BDB-44F6-B66C-481618314141}"/>
    <cellStyle name="Normal 8 2 3 5 3" xfId="2070" xr:uid="{6940A37A-8744-49FE-95B9-FA7C8DE4C62A}"/>
    <cellStyle name="Normal 8 2 3 5 4" xfId="3736" xr:uid="{6E94B947-9BA5-4844-93E6-D8AF7323C6DD}"/>
    <cellStyle name="Normal 8 2 3 6" xfId="2071" xr:uid="{21EFB3B3-9CB0-4673-8892-B109A95D69E2}"/>
    <cellStyle name="Normal 8 2 3 6 2" xfId="2072" xr:uid="{EF73649D-46AC-481E-97F5-A5CBD0E95176}"/>
    <cellStyle name="Normal 8 2 3 7" xfId="2073" xr:uid="{0767C9C6-A235-4088-AA2F-910C45F3F73E}"/>
    <cellStyle name="Normal 8 2 3 8" xfId="3737" xr:uid="{D6BAEFA7-7C4A-4AC3-BF13-58EF5FC5FF6A}"/>
    <cellStyle name="Normal 8 2 4" xfId="152" xr:uid="{87722670-9FA3-4D5E-9ECE-414135EBAE0C}"/>
    <cellStyle name="Normal 8 2 4 2" xfId="449" xr:uid="{B4E18755-8855-4DC6-ABE6-BE6F5F7D3E11}"/>
    <cellStyle name="Normal 8 2 4 2 2" xfId="776" xr:uid="{75F86172-C43C-42B5-860D-7C7723440399}"/>
    <cellStyle name="Normal 8 2 4 2 2 2" xfId="2074" xr:uid="{3152FCC8-3620-4796-B0AD-2616F4958BB9}"/>
    <cellStyle name="Normal 8 2 4 2 2 2 2" xfId="2075" xr:uid="{9CD04A18-AC5D-41D5-A367-060509FCB024}"/>
    <cellStyle name="Normal 8 2 4 2 2 3" xfId="2076" xr:uid="{BD50076F-95A6-49CC-8CCF-B18DC17B5C5B}"/>
    <cellStyle name="Normal 8 2 4 2 2 4" xfId="3738" xr:uid="{7843B3D3-CEEC-41CC-8D55-B8E4BC822B09}"/>
    <cellStyle name="Normal 8 2 4 2 3" xfId="2077" xr:uid="{40FC7CE2-9D1F-4968-9135-83EC7E705BDC}"/>
    <cellStyle name="Normal 8 2 4 2 3 2" xfId="2078" xr:uid="{FACC7236-F65E-4550-8950-07463E4C9671}"/>
    <cellStyle name="Normal 8 2 4 2 4" xfId="2079" xr:uid="{DEB19310-E24A-4560-8991-4B924D54F821}"/>
    <cellStyle name="Normal 8 2 4 2 5" xfId="3739" xr:uid="{3410857A-0B8D-4B53-82FD-7B0A577B5ED7}"/>
    <cellStyle name="Normal 8 2 4 3" xfId="777" xr:uid="{99A1FCF4-20F9-4644-A987-B942875C0A39}"/>
    <cellStyle name="Normal 8 2 4 3 2" xfId="2080" xr:uid="{808DC72C-5697-4548-A800-959263C99AAC}"/>
    <cellStyle name="Normal 8 2 4 3 2 2" xfId="2081" xr:uid="{141341DE-01B5-4498-8DEC-3E9EEE1BFD4D}"/>
    <cellStyle name="Normal 8 2 4 3 3" xfId="2082" xr:uid="{B96841B6-0505-4F63-BFC9-2B25A31DADD4}"/>
    <cellStyle name="Normal 8 2 4 3 4" xfId="3740" xr:uid="{3C6A2E7C-5877-4A28-8DA1-D7CCBB4B69B9}"/>
    <cellStyle name="Normal 8 2 4 4" xfId="2083" xr:uid="{6CD8A8E1-EA9A-4907-845E-4FDEE3960E13}"/>
    <cellStyle name="Normal 8 2 4 4 2" xfId="2084" xr:uid="{D40B9A11-D97E-48F9-A53C-278244C76067}"/>
    <cellStyle name="Normal 8 2 4 4 3" xfId="3741" xr:uid="{94330172-593C-4461-843F-C6DEAC725DA3}"/>
    <cellStyle name="Normal 8 2 4 4 4" xfId="3742" xr:uid="{95CE896C-67A3-484C-AE3B-66BC0DBC190A}"/>
    <cellStyle name="Normal 8 2 4 5" xfId="2085" xr:uid="{380754E1-12C4-4FCD-823B-ED27BE7A78E5}"/>
    <cellStyle name="Normal 8 2 4 6" xfId="3743" xr:uid="{3C50511E-73C9-4BEA-8C8F-D9A51C72769B}"/>
    <cellStyle name="Normal 8 2 4 7" xfId="3744" xr:uid="{EB5097D8-051D-4BDB-94F0-14C782D351DF}"/>
    <cellStyle name="Normal 8 2 5" xfId="381" xr:uid="{2E9DAD56-0E3B-4816-8659-9673807E2F55}"/>
    <cellStyle name="Normal 8 2 5 2" xfId="778" xr:uid="{D3041FE7-C870-4053-AA53-0EF73A35DECF}"/>
    <cellStyle name="Normal 8 2 5 2 2" xfId="779" xr:uid="{5C3F529A-320B-41FD-BDC8-AD6C50049E44}"/>
    <cellStyle name="Normal 8 2 5 2 2 2" xfId="2086" xr:uid="{FDB6B11A-E27A-473D-A0C0-D08698052428}"/>
    <cellStyle name="Normal 8 2 5 2 2 2 2" xfId="2087" xr:uid="{B191F40B-C23E-485B-971B-CDA423F43BAE}"/>
    <cellStyle name="Normal 8 2 5 2 2 3" xfId="2088" xr:uid="{1022EEFE-271B-499D-9BCD-C545BCA0DB4F}"/>
    <cellStyle name="Normal 8 2 5 2 3" xfId="2089" xr:uid="{16B5EFFA-3F26-47A9-8B27-C2527D0F1648}"/>
    <cellStyle name="Normal 8 2 5 2 3 2" xfId="2090" xr:uid="{0BAD38C1-C598-443E-B191-A8D66D34F18B}"/>
    <cellStyle name="Normal 8 2 5 2 4" xfId="2091" xr:uid="{BA003707-7571-47DA-B52D-3EF2495057F9}"/>
    <cellStyle name="Normal 8 2 5 3" xfId="780" xr:uid="{7C63EC72-DE5B-4FEA-957D-DFBBC9B2BB6F}"/>
    <cellStyle name="Normal 8 2 5 3 2" xfId="2092" xr:uid="{773B61DB-F2D8-4790-A6CC-CFD514260384}"/>
    <cellStyle name="Normal 8 2 5 3 2 2" xfId="2093" xr:uid="{DCE2E171-2561-4130-B75E-7111681527E5}"/>
    <cellStyle name="Normal 8 2 5 3 3" xfId="2094" xr:uid="{89E174E4-E57E-4A1E-945E-83E2BE36514C}"/>
    <cellStyle name="Normal 8 2 5 3 4" xfId="3745" xr:uid="{79107133-6A0A-4B44-B8A7-E9D473783CD5}"/>
    <cellStyle name="Normal 8 2 5 4" xfId="2095" xr:uid="{CC498477-20CB-4AA7-8BDC-31228677E79E}"/>
    <cellStyle name="Normal 8 2 5 4 2" xfId="2096" xr:uid="{FC4A5AF9-96D2-4BB6-AA9E-C28348083F18}"/>
    <cellStyle name="Normal 8 2 5 5" xfId="2097" xr:uid="{AAB9E33F-6620-4134-AA41-9EADA06F4578}"/>
    <cellStyle name="Normal 8 2 5 6" xfId="3746" xr:uid="{78B41346-40C9-4E92-B376-7DBF5363730F}"/>
    <cellStyle name="Normal 8 2 6" xfId="382" xr:uid="{74BD78DE-2C73-40DC-9570-37BE58938EAF}"/>
    <cellStyle name="Normal 8 2 6 2" xfId="781" xr:uid="{BE6E46B7-ED72-43B1-80CE-D2F7D880D6BD}"/>
    <cellStyle name="Normal 8 2 6 2 2" xfId="2098" xr:uid="{79110022-6088-407B-AD4D-FA66480BBAAE}"/>
    <cellStyle name="Normal 8 2 6 2 2 2" xfId="2099" xr:uid="{4CFE37D8-DE12-4EA9-9038-23B9B99E0533}"/>
    <cellStyle name="Normal 8 2 6 2 3" xfId="2100" xr:uid="{A6138C74-7737-4EF6-B41D-3010BA15AE99}"/>
    <cellStyle name="Normal 8 2 6 2 4" xfId="3747" xr:uid="{F4C48072-274E-4B77-9BFE-583C486680D2}"/>
    <cellStyle name="Normal 8 2 6 3" xfId="2101" xr:uid="{56E350B8-9E18-44E3-AE78-5DDECFA260B8}"/>
    <cellStyle name="Normal 8 2 6 3 2" xfId="2102" xr:uid="{0BD9FE72-A027-4BC4-A032-F8DC67E5F1E6}"/>
    <cellStyle name="Normal 8 2 6 4" xfId="2103" xr:uid="{B655CF9A-BEB5-46D0-B269-B49FA85CB407}"/>
    <cellStyle name="Normal 8 2 6 5" xfId="3748" xr:uid="{AFC59B6B-2B12-425A-814F-6E6C8A4C05AB}"/>
    <cellStyle name="Normal 8 2 7" xfId="782" xr:uid="{2382AD2E-FC7D-44E8-A731-08B4C4F715B1}"/>
    <cellStyle name="Normal 8 2 7 2" xfId="2104" xr:uid="{C255EB8A-E814-4AC9-8BCB-EEBC3753B9B4}"/>
    <cellStyle name="Normal 8 2 7 2 2" xfId="2105" xr:uid="{3CCC9C16-33E9-4C85-855A-C64215BDDB87}"/>
    <cellStyle name="Normal 8 2 7 3" xfId="2106" xr:uid="{424B1CF6-CFF9-472F-AE34-6FBCEE6AF935}"/>
    <cellStyle name="Normal 8 2 7 4" xfId="3749" xr:uid="{C1FEA5C0-A9D0-4942-93EF-B056C0C1776E}"/>
    <cellStyle name="Normal 8 2 8" xfId="2107" xr:uid="{C1548C83-2384-4E8C-93B1-FD240247D3B7}"/>
    <cellStyle name="Normal 8 2 8 2" xfId="2108" xr:uid="{0EAF1DB6-3F34-4D49-9248-54C9B35D9B74}"/>
    <cellStyle name="Normal 8 2 8 3" xfId="3750" xr:uid="{4A13AC5D-F045-4559-9C03-B43563485834}"/>
    <cellStyle name="Normal 8 2 8 4" xfId="3751" xr:uid="{5753629E-D4F3-4C3E-92AB-42B6167735D9}"/>
    <cellStyle name="Normal 8 2 9" xfId="2109" xr:uid="{8FD4BCF4-3100-4BD7-BEFF-5C484504F5C9}"/>
    <cellStyle name="Normal 8 3" xfId="153" xr:uid="{F532DBAF-96ED-4739-9270-2E7BF173254B}"/>
    <cellStyle name="Normal 8 3 10" xfId="3752" xr:uid="{ED04EA43-EC00-49F8-9130-DAAF3D0CF16F}"/>
    <cellStyle name="Normal 8 3 11" xfId="3753" xr:uid="{E0CF8501-CAAA-459F-8A44-F0848506FCB3}"/>
    <cellStyle name="Normal 8 3 2" xfId="154" xr:uid="{F24D6541-655C-4ADD-AB11-BFFD320001B3}"/>
    <cellStyle name="Normal 8 3 2 2" xfId="155" xr:uid="{3E9E53CA-BE2C-4795-B242-88AE4FA86886}"/>
    <cellStyle name="Normal 8 3 2 2 2" xfId="383" xr:uid="{A1E1DE25-EB81-487D-A0DE-6170650E6EFE}"/>
    <cellStyle name="Normal 8 3 2 2 2 2" xfId="783" xr:uid="{AC4326AB-318A-4032-A509-72C2E2CE08D5}"/>
    <cellStyle name="Normal 8 3 2 2 2 2 2" xfId="2110" xr:uid="{4089D86D-70EE-48A9-BA75-2700704F6148}"/>
    <cellStyle name="Normal 8 3 2 2 2 2 2 2" xfId="2111" xr:uid="{2F123B7B-F24F-4C36-8430-B1D14912CB21}"/>
    <cellStyle name="Normal 8 3 2 2 2 2 3" xfId="2112" xr:uid="{F8174C87-2508-4FEB-805B-AAD39D17328F}"/>
    <cellStyle name="Normal 8 3 2 2 2 2 4" xfId="3754" xr:uid="{8130E1CA-CC6B-436C-A8DF-93B3F417B276}"/>
    <cellStyle name="Normal 8 3 2 2 2 3" xfId="2113" xr:uid="{1F4C90C5-D3B3-4630-B0DD-382563108F94}"/>
    <cellStyle name="Normal 8 3 2 2 2 3 2" xfId="2114" xr:uid="{99061CBE-3719-4397-96C9-ACA6A80CE842}"/>
    <cellStyle name="Normal 8 3 2 2 2 3 3" xfId="3755" xr:uid="{19078E24-95DF-4685-AFD6-B3D7FBB5D46C}"/>
    <cellStyle name="Normal 8 3 2 2 2 3 4" xfId="3756" xr:uid="{A684C205-7575-48B1-9BC7-A93B9C1035AE}"/>
    <cellStyle name="Normal 8 3 2 2 2 4" xfId="2115" xr:uid="{A9ADF06C-A5B8-4E49-B9CC-042761F89C8A}"/>
    <cellStyle name="Normal 8 3 2 2 2 5" xfId="3757" xr:uid="{B37CA2B4-517F-44EB-965C-B34E4B51FE19}"/>
    <cellStyle name="Normal 8 3 2 2 2 6" xfId="3758" xr:uid="{D8D7ADC7-CA5C-4127-85A1-C4155DC9590B}"/>
    <cellStyle name="Normal 8 3 2 2 3" xfId="784" xr:uid="{E9397378-B54A-4601-B897-6A94F4673DB7}"/>
    <cellStyle name="Normal 8 3 2 2 3 2" xfId="2116" xr:uid="{A14940C3-35B5-4A0D-A17B-2785EB8C19BD}"/>
    <cellStyle name="Normal 8 3 2 2 3 2 2" xfId="2117" xr:uid="{2861D076-842B-4F0F-9C9A-0932631644C3}"/>
    <cellStyle name="Normal 8 3 2 2 3 2 3" xfId="3759" xr:uid="{A72115B2-74E0-44B9-8AAC-E68B36DED310}"/>
    <cellStyle name="Normal 8 3 2 2 3 2 4" xfId="3760" xr:uid="{0BE83AC0-2C5A-4F0C-8AF4-3D75F696EB48}"/>
    <cellStyle name="Normal 8 3 2 2 3 3" xfId="2118" xr:uid="{87CF7A5A-7FB8-4965-9FBA-24C55309AA2E}"/>
    <cellStyle name="Normal 8 3 2 2 3 4" xfId="3761" xr:uid="{05885899-A7B6-495C-B018-7079CE947088}"/>
    <cellStyle name="Normal 8 3 2 2 3 5" xfId="3762" xr:uid="{F959FDBC-722F-49CD-AD00-ED0BEC5362A6}"/>
    <cellStyle name="Normal 8 3 2 2 4" xfId="2119" xr:uid="{EE7208B1-44F7-45D8-B585-8B90BC21B8FC}"/>
    <cellStyle name="Normal 8 3 2 2 4 2" xfId="2120" xr:uid="{C06B9211-C708-4E87-B9F2-F5968E8BA0D9}"/>
    <cellStyle name="Normal 8 3 2 2 4 3" xfId="3763" xr:uid="{4634B840-518E-4AF1-BF25-A4F0DF741A22}"/>
    <cellStyle name="Normal 8 3 2 2 4 4" xfId="3764" xr:uid="{7775CBC7-3C11-4CD9-9B93-9EE718B88850}"/>
    <cellStyle name="Normal 8 3 2 2 5" xfId="2121" xr:uid="{8CB8C8C2-0FCB-49F6-8273-76D98A26BB6C}"/>
    <cellStyle name="Normal 8 3 2 2 5 2" xfId="3765" xr:uid="{F1440243-5B2D-49B1-AE2B-624FFB714EE5}"/>
    <cellStyle name="Normal 8 3 2 2 5 3" xfId="3766" xr:uid="{85F2196B-5F50-4999-81E6-4C55B4FF0C3A}"/>
    <cellStyle name="Normal 8 3 2 2 5 4" xfId="3767" xr:uid="{FD34BF68-8911-4B39-AE7A-70DB31744219}"/>
    <cellStyle name="Normal 8 3 2 2 6" xfId="3768" xr:uid="{6909AC14-7640-49F5-85E7-6A1A63F4921A}"/>
    <cellStyle name="Normal 8 3 2 2 7" xfId="3769" xr:uid="{E3975ADC-3C16-492D-9B31-B306BBC1479D}"/>
    <cellStyle name="Normal 8 3 2 2 8" xfId="3770" xr:uid="{F5F54696-41D2-4B12-A990-53F78D9315C8}"/>
    <cellStyle name="Normal 8 3 2 3" xfId="384" xr:uid="{9C37D0BD-C0AE-4DD0-92A6-BDF136793827}"/>
    <cellStyle name="Normal 8 3 2 3 2" xfId="785" xr:uid="{A7AFE382-3C97-41E1-B021-6843680ABC3E}"/>
    <cellStyle name="Normal 8 3 2 3 2 2" xfId="786" xr:uid="{C8D88D45-83AA-4B5C-85BF-D62AB7B614D3}"/>
    <cellStyle name="Normal 8 3 2 3 2 2 2" xfId="2122" xr:uid="{30A96EEC-B8AE-4F57-9686-C7C2008F52A3}"/>
    <cellStyle name="Normal 8 3 2 3 2 2 2 2" xfId="2123" xr:uid="{074AECEE-8B69-485D-8182-811598805F73}"/>
    <cellStyle name="Normal 8 3 2 3 2 2 3" xfId="2124" xr:uid="{8DA5A45C-5C5E-48EA-AEDC-9B1695550C0B}"/>
    <cellStyle name="Normal 8 3 2 3 2 3" xfId="2125" xr:uid="{D60B1D5A-8890-4BA3-B056-A64BC0B8E5E6}"/>
    <cellStyle name="Normal 8 3 2 3 2 3 2" xfId="2126" xr:uid="{79011E01-8B72-4D8E-8097-D878F9988E1A}"/>
    <cellStyle name="Normal 8 3 2 3 2 4" xfId="2127" xr:uid="{7486ADF1-3593-40D9-8AD0-BF1F154F9AC1}"/>
    <cellStyle name="Normal 8 3 2 3 3" xfId="787" xr:uid="{245B7F80-FC85-4F49-965A-1F2448B9B632}"/>
    <cellStyle name="Normal 8 3 2 3 3 2" xfId="2128" xr:uid="{832BD4AA-0368-432E-9B1F-13C334F11922}"/>
    <cellStyle name="Normal 8 3 2 3 3 2 2" xfId="2129" xr:uid="{642B5802-B80B-4487-8716-14E77DDE9929}"/>
    <cellStyle name="Normal 8 3 2 3 3 3" xfId="2130" xr:uid="{93C67983-6480-41D4-8616-210066B638DC}"/>
    <cellStyle name="Normal 8 3 2 3 3 4" xfId="3771" xr:uid="{2A45DAB5-8645-4E25-BDDE-2A2E1E1CCEC4}"/>
    <cellStyle name="Normal 8 3 2 3 4" xfId="2131" xr:uid="{03A29871-944D-4B96-A352-D880DE132F0A}"/>
    <cellStyle name="Normal 8 3 2 3 4 2" xfId="2132" xr:uid="{9C6E9CF6-767D-40CF-B6D3-F8B5BA8B2D53}"/>
    <cellStyle name="Normal 8 3 2 3 5" xfId="2133" xr:uid="{02847AFE-C243-4DD4-BCA2-AA121E719BFB}"/>
    <cellStyle name="Normal 8 3 2 3 6" xfId="3772" xr:uid="{026496BC-B1D3-4D7E-9299-4508D28D2130}"/>
    <cellStyle name="Normal 8 3 2 4" xfId="385" xr:uid="{088850BE-4E7E-4731-8038-19FCB1CDB3CF}"/>
    <cellStyle name="Normal 8 3 2 4 2" xfId="788" xr:uid="{A8E7A93A-C171-4319-B87D-B64FBB6306BD}"/>
    <cellStyle name="Normal 8 3 2 4 2 2" xfId="2134" xr:uid="{55ECA146-93AE-47AD-8CBE-347F763E54C3}"/>
    <cellStyle name="Normal 8 3 2 4 2 2 2" xfId="2135" xr:uid="{66C649AC-2068-43D4-A372-41BFC5608335}"/>
    <cellStyle name="Normal 8 3 2 4 2 3" xfId="2136" xr:uid="{C7D21E42-AF7C-4FBF-A834-369666E52E93}"/>
    <cellStyle name="Normal 8 3 2 4 2 4" xfId="3773" xr:uid="{23AEA9F3-B7DC-4A04-B3DC-5EDD13FDB271}"/>
    <cellStyle name="Normal 8 3 2 4 3" xfId="2137" xr:uid="{554D163C-C667-4ECE-B195-C65BCFD47E18}"/>
    <cellStyle name="Normal 8 3 2 4 3 2" xfId="2138" xr:uid="{8DA13D2C-2BCD-4AAA-93A1-BE37D8C4129F}"/>
    <cellStyle name="Normal 8 3 2 4 4" xfId="2139" xr:uid="{0DEB0D87-E012-4D3F-B721-538AABD8A5E8}"/>
    <cellStyle name="Normal 8 3 2 4 5" xfId="3774" xr:uid="{7A3E13A4-DE59-49B5-BE6E-35F9F1BAD231}"/>
    <cellStyle name="Normal 8 3 2 5" xfId="386" xr:uid="{9A3E846E-BDB4-480C-B5D8-4613FB37DBDC}"/>
    <cellStyle name="Normal 8 3 2 5 2" xfId="2140" xr:uid="{07B98300-99D3-4EF2-9A44-005CDF4FA71F}"/>
    <cellStyle name="Normal 8 3 2 5 2 2" xfId="2141" xr:uid="{8440807E-33FD-4B7C-9C62-9050E4F03457}"/>
    <cellStyle name="Normal 8 3 2 5 3" xfId="2142" xr:uid="{69426FC8-652E-4BD6-8BC4-BB33599F9A68}"/>
    <cellStyle name="Normal 8 3 2 5 4" xfId="3775" xr:uid="{DCA59236-A0CD-4EDE-BC0E-1EDB5953E16A}"/>
    <cellStyle name="Normal 8 3 2 6" xfId="2143" xr:uid="{BBB1FA1B-FC46-42F2-8074-F0CC3B91A845}"/>
    <cellStyle name="Normal 8 3 2 6 2" xfId="2144" xr:uid="{EEB134C9-9F3E-4B59-9317-38D345EF03CD}"/>
    <cellStyle name="Normal 8 3 2 6 3" xfId="3776" xr:uid="{812625A8-91B7-4A3A-BCF0-EBCDF53D8B35}"/>
    <cellStyle name="Normal 8 3 2 6 4" xfId="3777" xr:uid="{31D69220-9D67-4804-9B3A-675CB0BB795D}"/>
    <cellStyle name="Normal 8 3 2 7" xfId="2145" xr:uid="{05E47CF1-272B-44BE-A157-881A7732003D}"/>
    <cellStyle name="Normal 8 3 2 8" xfId="3778" xr:uid="{6CB532B2-3D89-4376-82D7-96375A6977E0}"/>
    <cellStyle name="Normal 8 3 2 9" xfId="3779" xr:uid="{EBFC26EA-9F95-496C-BDD8-CAAF95750A6C}"/>
    <cellStyle name="Normal 8 3 3" xfId="156" xr:uid="{C26A51A4-8D6D-406E-90AD-F11A11774B84}"/>
    <cellStyle name="Normal 8 3 3 2" xfId="157" xr:uid="{7543BEE2-9B8D-4835-9827-918C39F14419}"/>
    <cellStyle name="Normal 8 3 3 2 2" xfId="789" xr:uid="{C24E762E-1877-44E4-931D-2DEFAAE41538}"/>
    <cellStyle name="Normal 8 3 3 2 2 2" xfId="2146" xr:uid="{825F7C73-2246-42ED-94CF-B549BF31C115}"/>
    <cellStyle name="Normal 8 3 3 2 2 2 2" xfId="2147" xr:uid="{CB6540E4-A4D2-4F1E-9276-ACA7AF1F9BDC}"/>
    <cellStyle name="Normal 8 3 3 2 2 2 2 2" xfId="4492" xr:uid="{3D83D244-1C6F-4683-842B-334A2F3EE6FA}"/>
    <cellStyle name="Normal 8 3 3 2 2 2 3" xfId="4493" xr:uid="{584A2BDB-6B8F-4A17-8142-987E6BE7196F}"/>
    <cellStyle name="Normal 8 3 3 2 2 3" xfId="2148" xr:uid="{ED5D8DE2-09CF-428D-8AA8-974338A17188}"/>
    <cellStyle name="Normal 8 3 3 2 2 3 2" xfId="4494" xr:uid="{8577B317-EFC6-4769-BD54-F604B38CB9F2}"/>
    <cellStyle name="Normal 8 3 3 2 2 4" xfId="3780" xr:uid="{1133D7DF-CF07-4065-9789-92DAFD66CC93}"/>
    <cellStyle name="Normal 8 3 3 2 3" xfId="2149" xr:uid="{4413E665-742F-4AE0-9C27-EDE3766BC340}"/>
    <cellStyle name="Normal 8 3 3 2 3 2" xfId="2150" xr:uid="{2C507AFF-92BF-4E4F-8337-0A351136DC0C}"/>
    <cellStyle name="Normal 8 3 3 2 3 2 2" xfId="4495" xr:uid="{9C7BAB34-E125-420D-9911-333A21E3237E}"/>
    <cellStyle name="Normal 8 3 3 2 3 3" xfId="3781" xr:uid="{EFCDFD5F-9935-4043-927C-DE2F35A1EC02}"/>
    <cellStyle name="Normal 8 3 3 2 3 4" xfId="3782" xr:uid="{37E5183C-AFB7-4E1D-A66C-9B62F2C481AE}"/>
    <cellStyle name="Normal 8 3 3 2 4" xfId="2151" xr:uid="{5B458820-A6E3-4A9E-9C28-2CDDB1099D3C}"/>
    <cellStyle name="Normal 8 3 3 2 4 2" xfId="4496" xr:uid="{6799648E-B9E5-44C2-B264-27DBC2C17B53}"/>
    <cellStyle name="Normal 8 3 3 2 5" xfId="3783" xr:uid="{04E1988D-19CA-4CEC-A69B-7DDC8747E4D3}"/>
    <cellStyle name="Normal 8 3 3 2 6" xfId="3784" xr:uid="{CB150188-519C-4D7A-9968-B3A3CB5D29D1}"/>
    <cellStyle name="Normal 8 3 3 3" xfId="387" xr:uid="{99630FA9-8B4B-4946-AEC3-6DADEF3AC100}"/>
    <cellStyle name="Normal 8 3 3 3 2" xfId="2152" xr:uid="{6BE747FF-AA44-4D80-8D4F-839003BFC669}"/>
    <cellStyle name="Normal 8 3 3 3 2 2" xfId="2153" xr:uid="{BF21B054-AB97-47E2-8837-470FE27608E9}"/>
    <cellStyle name="Normal 8 3 3 3 2 2 2" xfId="4497" xr:uid="{ADCE2015-AC79-4CCE-9F8E-E11D57CFAECD}"/>
    <cellStyle name="Normal 8 3 3 3 2 3" xfId="3785" xr:uid="{4A0E097E-E9ED-473F-A766-687AEFDF7DE1}"/>
    <cellStyle name="Normal 8 3 3 3 2 4" xfId="3786" xr:uid="{7DEE34BF-4FD9-4B3D-8F58-F5F96AA51D3A}"/>
    <cellStyle name="Normal 8 3 3 3 3" xfId="2154" xr:uid="{E231356C-360D-4452-B2F7-8B4ADB017A58}"/>
    <cellStyle name="Normal 8 3 3 3 3 2" xfId="4498" xr:uid="{131F9F33-4AEC-4AF4-8036-BA5D5C87DB7F}"/>
    <cellStyle name="Normal 8 3 3 3 4" xfId="3787" xr:uid="{6C458BCD-35CA-4DCC-94A7-839B46484F9A}"/>
    <cellStyle name="Normal 8 3 3 3 5" xfId="3788" xr:uid="{ECCA71BB-A85B-41C0-9425-2DB9DFE71373}"/>
    <cellStyle name="Normal 8 3 3 4" xfId="2155" xr:uid="{E7669E7A-B9C7-4736-8DA0-8666975288D3}"/>
    <cellStyle name="Normal 8 3 3 4 2" xfId="2156" xr:uid="{E17CEE12-0B2F-4E8D-AF43-0AE679CACFC6}"/>
    <cellStyle name="Normal 8 3 3 4 2 2" xfId="4499" xr:uid="{05CA5D6A-9409-41AD-A8D1-53C9B53C7EEA}"/>
    <cellStyle name="Normal 8 3 3 4 3" xfId="3789" xr:uid="{625C9641-A3B9-47C9-9495-34F02067CBE6}"/>
    <cellStyle name="Normal 8 3 3 4 4" xfId="3790" xr:uid="{42E9BE0E-CB2C-4B51-ADB2-7CE9F7685C85}"/>
    <cellStyle name="Normal 8 3 3 5" xfId="2157" xr:uid="{8AF68B13-9960-4986-8C70-5CB7977577EE}"/>
    <cellStyle name="Normal 8 3 3 5 2" xfId="3791" xr:uid="{066816AE-3057-4820-8945-569B805C4B37}"/>
    <cellStyle name="Normal 8 3 3 5 3" xfId="3792" xr:uid="{3094B1B2-120D-46E9-8DFE-5DAF5CE3C204}"/>
    <cellStyle name="Normal 8 3 3 5 4" xfId="3793" xr:uid="{4FD8E2A0-C391-427B-A64F-09A7B04C1032}"/>
    <cellStyle name="Normal 8 3 3 6" xfId="3794" xr:uid="{C8B76295-794B-41BC-BC62-75351596C673}"/>
    <cellStyle name="Normal 8 3 3 7" xfId="3795" xr:uid="{094A5DEB-F032-49D6-BD90-E6377E453087}"/>
    <cellStyle name="Normal 8 3 3 8" xfId="3796" xr:uid="{9EF6BB6B-5263-44A1-A7BB-3CC947AF32BC}"/>
    <cellStyle name="Normal 8 3 4" xfId="158" xr:uid="{89270FB4-F793-477D-93B7-DC87526A53ED}"/>
    <cellStyle name="Normal 8 3 4 2" xfId="790" xr:uid="{294D61BB-0317-4337-98CA-0CF5C08C6B3D}"/>
    <cellStyle name="Normal 8 3 4 2 2" xfId="791" xr:uid="{B14FF8F0-84A2-4CD3-B162-E7FB3FCCBF9B}"/>
    <cellStyle name="Normal 8 3 4 2 2 2" xfId="2158" xr:uid="{D176AF52-467F-44EF-8BE6-3F2C0F71CF6B}"/>
    <cellStyle name="Normal 8 3 4 2 2 2 2" xfId="2159" xr:uid="{65BA12C3-C2DA-4099-B11C-B6EA00171519}"/>
    <cellStyle name="Normal 8 3 4 2 2 3" xfId="2160" xr:uid="{B4957127-5705-4858-8A9D-3C29FCB28E9D}"/>
    <cellStyle name="Normal 8 3 4 2 2 4" xfId="3797" xr:uid="{23AE3C70-FA27-4999-9501-7992C3E2513B}"/>
    <cellStyle name="Normal 8 3 4 2 3" xfId="2161" xr:uid="{940DECBD-61C4-41CF-912B-1BD18CC60457}"/>
    <cellStyle name="Normal 8 3 4 2 3 2" xfId="2162" xr:uid="{ECAD1480-664E-44C3-8856-11C4D4A663F8}"/>
    <cellStyle name="Normal 8 3 4 2 4" xfId="2163" xr:uid="{ED77520B-5831-417A-A869-B0CA044862C5}"/>
    <cellStyle name="Normal 8 3 4 2 5" xfId="3798" xr:uid="{6C0AE830-6A79-4B16-B8AB-48FAC7098BD6}"/>
    <cellStyle name="Normal 8 3 4 3" xfId="792" xr:uid="{A3C7885F-4EB9-4C89-AC21-E98F8B13622A}"/>
    <cellStyle name="Normal 8 3 4 3 2" xfId="2164" xr:uid="{77158D79-1E62-48AE-8862-B0069A0BF635}"/>
    <cellStyle name="Normal 8 3 4 3 2 2" xfId="2165" xr:uid="{C2A85A5E-D3BC-4DC0-B5FD-382090CBA86B}"/>
    <cellStyle name="Normal 8 3 4 3 3" xfId="2166" xr:uid="{9A162D83-CFC4-451F-A918-7ACD2F34D8D6}"/>
    <cellStyle name="Normal 8 3 4 3 4" xfId="3799" xr:uid="{DC1E2229-2FE1-4B89-9E2D-B29D6B6269C5}"/>
    <cellStyle name="Normal 8 3 4 4" xfId="2167" xr:uid="{6DEB6BB6-BDC8-48B3-BFD9-68D33F44AE17}"/>
    <cellStyle name="Normal 8 3 4 4 2" xfId="2168" xr:uid="{6CE44EFB-E4BA-44B9-A3A5-F13338F208AF}"/>
    <cellStyle name="Normal 8 3 4 4 3" xfId="3800" xr:uid="{FEB9C69A-25DB-434E-A3E9-C241F45FE56D}"/>
    <cellStyle name="Normal 8 3 4 4 4" xfId="3801" xr:uid="{0D84EFD2-6220-43E3-92B5-A86C0A09B666}"/>
    <cellStyle name="Normal 8 3 4 5" xfId="2169" xr:uid="{EF4644AE-4D40-48F4-8A9C-ED37C2673910}"/>
    <cellStyle name="Normal 8 3 4 6" xfId="3802" xr:uid="{559E2C43-8695-493C-93D7-265CB43EFADD}"/>
    <cellStyle name="Normal 8 3 4 7" xfId="3803" xr:uid="{D9E7289B-CD00-4DE9-8F02-11F455657B1C}"/>
    <cellStyle name="Normal 8 3 5" xfId="388" xr:uid="{6B824887-6102-4C4E-9AC4-DF22AD863435}"/>
    <cellStyle name="Normal 8 3 5 2" xfId="793" xr:uid="{38054A48-688E-4443-B9CA-ADD9914A6957}"/>
    <cellStyle name="Normal 8 3 5 2 2" xfId="2170" xr:uid="{514D3301-79E3-45FE-BE2B-6633AE064CCE}"/>
    <cellStyle name="Normal 8 3 5 2 2 2" xfId="2171" xr:uid="{E316AD8C-C730-4607-B122-5EFAE713C3FD}"/>
    <cellStyle name="Normal 8 3 5 2 3" xfId="2172" xr:uid="{3F88BEB7-A8F6-4667-A383-E6E596193ED9}"/>
    <cellStyle name="Normal 8 3 5 2 4" xfId="3804" xr:uid="{26F949CD-71BF-4DE8-ACE5-6CD4E1CEBE49}"/>
    <cellStyle name="Normal 8 3 5 3" xfId="2173" xr:uid="{A4CF6D2B-5BC6-424C-9F7B-B3E4CD6A3469}"/>
    <cellStyle name="Normal 8 3 5 3 2" xfId="2174" xr:uid="{2E3EB70E-8C37-4FE1-B1E0-B1ED85E8377B}"/>
    <cellStyle name="Normal 8 3 5 3 3" xfId="3805" xr:uid="{6A630190-48CA-4BBF-8B1C-9C80B46CD435}"/>
    <cellStyle name="Normal 8 3 5 3 4" xfId="3806" xr:uid="{C965DE1F-70E8-484C-BAD8-245AB7E9B3DF}"/>
    <cellStyle name="Normal 8 3 5 4" xfId="2175" xr:uid="{F25B2911-F82D-48C6-81B4-AC7BD3AA3E3D}"/>
    <cellStyle name="Normal 8 3 5 5" xfId="3807" xr:uid="{3EB38BAB-3A22-4119-BC4B-B59B2FD66371}"/>
    <cellStyle name="Normal 8 3 5 6" xfId="3808" xr:uid="{510AE68B-D4BB-4A00-B285-192B8729CC4E}"/>
    <cellStyle name="Normal 8 3 6" xfId="389" xr:uid="{44F63FE2-AC19-42A2-800F-2006C223C417}"/>
    <cellStyle name="Normal 8 3 6 2" xfId="2176" xr:uid="{E24183A3-C2B1-45CE-A734-F92339547C33}"/>
    <cellStyle name="Normal 8 3 6 2 2" xfId="2177" xr:uid="{37A48AE5-4B1E-452B-89B8-5F5A484A565C}"/>
    <cellStyle name="Normal 8 3 6 2 3" xfId="3809" xr:uid="{E4CC58BB-9E6F-4FF1-81B8-8312EF30C542}"/>
    <cellStyle name="Normal 8 3 6 2 4" xfId="3810" xr:uid="{83E5DF22-B1D8-4643-8400-B6D9EEFE69B6}"/>
    <cellStyle name="Normal 8 3 6 3" xfId="2178" xr:uid="{C47C8BA4-C998-401E-BCF0-CE47EF0A7527}"/>
    <cellStyle name="Normal 8 3 6 4" xfId="3811" xr:uid="{36B7D09E-AFBC-4E27-9EE4-91C7A75B8660}"/>
    <cellStyle name="Normal 8 3 6 5" xfId="3812" xr:uid="{2B3A140D-4240-495A-8583-D65A0A5A2D07}"/>
    <cellStyle name="Normal 8 3 7" xfId="2179" xr:uid="{E07D9CFA-0759-4487-AE45-85169E931C83}"/>
    <cellStyle name="Normal 8 3 7 2" xfId="2180" xr:uid="{7602D52A-ED2E-4944-8D7D-DA8993EBE03D}"/>
    <cellStyle name="Normal 8 3 7 3" xfId="3813" xr:uid="{BA32ECEA-CC7A-4513-9543-34678F3CDD90}"/>
    <cellStyle name="Normal 8 3 7 4" xfId="3814" xr:uid="{80C917DC-88CD-4A89-8F31-A3826A5074FA}"/>
    <cellStyle name="Normal 8 3 8" xfId="2181" xr:uid="{16DEAE75-9258-4562-B336-0714E86052E7}"/>
    <cellStyle name="Normal 8 3 8 2" xfId="3815" xr:uid="{0682BFAC-9A2C-48CB-A7CD-18C856983446}"/>
    <cellStyle name="Normal 8 3 8 3" xfId="3816" xr:uid="{215241E9-DFAA-4A2C-B2BC-A241EDF56B8F}"/>
    <cellStyle name="Normal 8 3 8 4" xfId="3817" xr:uid="{21D8336C-3C49-4BFB-8687-7E0E5E4B3982}"/>
    <cellStyle name="Normal 8 3 9" xfId="3818" xr:uid="{86703EDD-DC3A-4447-87B7-2EEE2B44DEA4}"/>
    <cellStyle name="Normal 8 4" xfId="159" xr:uid="{557DF2FB-92BD-4CF4-BE31-70C7D7CF949E}"/>
    <cellStyle name="Normal 8 4 10" xfId="3819" xr:uid="{79332AF4-D46D-404A-AB31-085BE0F28A1E}"/>
    <cellStyle name="Normal 8 4 11" xfId="3820" xr:uid="{CF5130E1-C25C-43BE-ABEA-5EDAFB4C1410}"/>
    <cellStyle name="Normal 8 4 2" xfId="160" xr:uid="{E8AB265A-6A8E-4285-993E-830CDB75489C}"/>
    <cellStyle name="Normal 8 4 2 2" xfId="390" xr:uid="{253F2BA0-DB60-45E2-8287-A4EC6BC475C4}"/>
    <cellStyle name="Normal 8 4 2 2 2" xfId="794" xr:uid="{323E5A57-3C38-4D49-B7E3-47EEB41925D1}"/>
    <cellStyle name="Normal 8 4 2 2 2 2" xfId="795" xr:uid="{A586FFDF-6ABC-4F03-9508-5D54D12E3C75}"/>
    <cellStyle name="Normal 8 4 2 2 2 2 2" xfId="2182" xr:uid="{50E5FBB8-458C-4802-A8B2-4578C9ABF28A}"/>
    <cellStyle name="Normal 8 4 2 2 2 2 3" xfId="3821" xr:uid="{380D3400-49D5-4E56-8234-A0C9AE15BE0D}"/>
    <cellStyle name="Normal 8 4 2 2 2 2 4" xfId="3822" xr:uid="{92D65115-E492-49F3-9547-96D45AD48116}"/>
    <cellStyle name="Normal 8 4 2 2 2 3" xfId="2183" xr:uid="{920152E5-489A-406D-BBDC-45893F1017E6}"/>
    <cellStyle name="Normal 8 4 2 2 2 3 2" xfId="3823" xr:uid="{B5322A23-5E48-4C3D-B18E-AAF42D3950E3}"/>
    <cellStyle name="Normal 8 4 2 2 2 3 3" xfId="3824" xr:uid="{76E4D7B9-2674-4B37-813A-E1A4FC7C19EE}"/>
    <cellStyle name="Normal 8 4 2 2 2 3 4" xfId="3825" xr:uid="{1E0DEA5F-C735-41F4-B05D-820D99E7355E}"/>
    <cellStyle name="Normal 8 4 2 2 2 4" xfId="3826" xr:uid="{1CE2F990-C776-492E-82C8-441835322108}"/>
    <cellStyle name="Normal 8 4 2 2 2 5" xfId="3827" xr:uid="{58C496F7-6D89-4277-8B86-1DCBE48F00FF}"/>
    <cellStyle name="Normal 8 4 2 2 2 6" xfId="3828" xr:uid="{DF2B1193-601A-455E-9F51-28D2DEFA0A96}"/>
    <cellStyle name="Normal 8 4 2 2 3" xfId="796" xr:uid="{104CFCAA-B03A-41E3-B404-087471A9B9F9}"/>
    <cellStyle name="Normal 8 4 2 2 3 2" xfId="2184" xr:uid="{63793809-8E83-48EE-868A-72324402BF7C}"/>
    <cellStyle name="Normal 8 4 2 2 3 2 2" xfId="3829" xr:uid="{37CA751C-71F1-4318-AC2C-6460C479491C}"/>
    <cellStyle name="Normal 8 4 2 2 3 2 3" xfId="3830" xr:uid="{152BF988-C3D9-40E5-9BC2-345E0D4D29F3}"/>
    <cellStyle name="Normal 8 4 2 2 3 2 4" xfId="3831" xr:uid="{1BBCC587-5F06-4B88-BBE3-605C3A124C76}"/>
    <cellStyle name="Normal 8 4 2 2 3 3" xfId="3832" xr:uid="{DA741928-3A6D-42A8-9330-DD3F9B648ACC}"/>
    <cellStyle name="Normal 8 4 2 2 3 4" xfId="3833" xr:uid="{4D23A8F7-2ED5-4035-870A-961F82FB4AC0}"/>
    <cellStyle name="Normal 8 4 2 2 3 5" xfId="3834" xr:uid="{99C88FA0-6F6E-40EE-A86F-21F0A148E28C}"/>
    <cellStyle name="Normal 8 4 2 2 4" xfId="2185" xr:uid="{0C11042C-8248-4471-B0A1-40B0151D0A21}"/>
    <cellStyle name="Normal 8 4 2 2 4 2" xfId="3835" xr:uid="{1C2AFA3A-E15E-421F-92D7-2098629E3752}"/>
    <cellStyle name="Normal 8 4 2 2 4 3" xfId="3836" xr:uid="{5A3E899D-8A15-42C8-90E4-92835F20497C}"/>
    <cellStyle name="Normal 8 4 2 2 4 4" xfId="3837" xr:uid="{9F0F859D-D5AD-4A3A-BD2F-1AEDC23B075E}"/>
    <cellStyle name="Normal 8 4 2 2 5" xfId="3838" xr:uid="{7472E323-A2E8-432D-819E-54B3E8E14943}"/>
    <cellStyle name="Normal 8 4 2 2 5 2" xfId="3839" xr:uid="{D0EFF898-2248-4E4E-8058-5FFFC98E8C80}"/>
    <cellStyle name="Normal 8 4 2 2 5 3" xfId="3840" xr:uid="{9F44F3E2-7404-4665-B4AE-8830D38DE6EF}"/>
    <cellStyle name="Normal 8 4 2 2 5 4" xfId="3841" xr:uid="{2A1141AB-B8BF-4FDA-BBC3-828D40C5960E}"/>
    <cellStyle name="Normal 8 4 2 2 6" xfId="3842" xr:uid="{BB903E28-BFA1-45AA-9C58-C483F0E47183}"/>
    <cellStyle name="Normal 8 4 2 2 7" xfId="3843" xr:uid="{3F8295BB-B154-40F9-A5E8-A969A092EB3A}"/>
    <cellStyle name="Normal 8 4 2 2 8" xfId="3844" xr:uid="{F4C872BC-98EA-434E-B3C0-F061911E7A85}"/>
    <cellStyle name="Normal 8 4 2 3" xfId="797" xr:uid="{98186CBE-CC07-48C8-9108-D4320BE2CA2C}"/>
    <cellStyle name="Normal 8 4 2 3 2" xfId="798" xr:uid="{240DCEB9-1B92-4053-8443-26241269DAE1}"/>
    <cellStyle name="Normal 8 4 2 3 2 2" xfId="799" xr:uid="{B9DB57E2-E098-4782-8ADA-578487283333}"/>
    <cellStyle name="Normal 8 4 2 3 2 3" xfId="3845" xr:uid="{5042A4FC-C09A-4A7F-A867-7AA49163C3F3}"/>
    <cellStyle name="Normal 8 4 2 3 2 4" xfId="3846" xr:uid="{47555F15-983D-433D-9CF2-437376FA74C4}"/>
    <cellStyle name="Normal 8 4 2 3 3" xfId="800" xr:uid="{87CE58B0-EA73-40F8-B230-7CEBE5FB9140}"/>
    <cellStyle name="Normal 8 4 2 3 3 2" xfId="3847" xr:uid="{7BB44736-2DE1-4B78-89BC-0ADCAD80E962}"/>
    <cellStyle name="Normal 8 4 2 3 3 3" xfId="3848" xr:uid="{C87C05CF-98B2-4CE2-8D59-5BCC0ECC1C89}"/>
    <cellStyle name="Normal 8 4 2 3 3 4" xfId="3849" xr:uid="{E7D6C1C2-A77C-4A82-A670-D7DF1C28B902}"/>
    <cellStyle name="Normal 8 4 2 3 4" xfId="3850" xr:uid="{26B283D9-CF74-4B29-B4B4-12D44D7DDFBE}"/>
    <cellStyle name="Normal 8 4 2 3 5" xfId="3851" xr:uid="{971B2AC3-8ADB-4683-BC4B-0598783F525C}"/>
    <cellStyle name="Normal 8 4 2 3 6" xfId="3852" xr:uid="{E0D98774-9E14-493A-919F-52B15A9718B1}"/>
    <cellStyle name="Normal 8 4 2 4" xfId="801" xr:uid="{E5E49E06-7951-4FB9-B737-ACEB63F4CD2A}"/>
    <cellStyle name="Normal 8 4 2 4 2" xfId="802" xr:uid="{782137CF-0138-48AE-B91E-99C6B5B5ED4A}"/>
    <cellStyle name="Normal 8 4 2 4 2 2" xfId="3853" xr:uid="{9C550A9D-920E-48F2-9630-C0F0302CBE21}"/>
    <cellStyle name="Normal 8 4 2 4 2 3" xfId="3854" xr:uid="{6696AF0B-1DB0-4363-8AC5-60D76FE2B900}"/>
    <cellStyle name="Normal 8 4 2 4 2 4" xfId="3855" xr:uid="{D3437BDA-F34E-4127-8B3D-5DC813422FC9}"/>
    <cellStyle name="Normal 8 4 2 4 3" xfId="3856" xr:uid="{6224F21A-276B-43A4-83DF-7B6052DC5519}"/>
    <cellStyle name="Normal 8 4 2 4 4" xfId="3857" xr:uid="{90FD9316-EAEE-4BDF-8750-2E8128F23AE5}"/>
    <cellStyle name="Normal 8 4 2 4 5" xfId="3858" xr:uid="{45DB196C-F042-45CD-9382-B93ED53B978D}"/>
    <cellStyle name="Normal 8 4 2 5" xfId="803" xr:uid="{120AF86B-74EF-43E5-9DDB-DD54D709CF0C}"/>
    <cellStyle name="Normal 8 4 2 5 2" xfId="3859" xr:uid="{EEABA055-124A-4E3C-814C-19CB0189F462}"/>
    <cellStyle name="Normal 8 4 2 5 3" xfId="3860" xr:uid="{AED6E71A-584C-4396-86C2-A4406F22D1CE}"/>
    <cellStyle name="Normal 8 4 2 5 4" xfId="3861" xr:uid="{584794FA-DB7C-4D3A-A590-CA78DF6A1B6F}"/>
    <cellStyle name="Normal 8 4 2 6" xfId="3862" xr:uid="{067E3692-78AE-4C6C-8640-DAEAD213D41E}"/>
    <cellStyle name="Normal 8 4 2 6 2" xfId="3863" xr:uid="{103C5AC7-58FD-4CE5-A097-5A51700D697D}"/>
    <cellStyle name="Normal 8 4 2 6 3" xfId="3864" xr:uid="{6A19BFB8-19F5-4BBB-A502-2D153A9E2787}"/>
    <cellStyle name="Normal 8 4 2 6 4" xfId="3865" xr:uid="{AB661FA1-BA32-4BE0-8720-5A84474783E8}"/>
    <cellStyle name="Normal 8 4 2 7" xfId="3866" xr:uid="{806AB909-4477-4542-8CF9-5779CAEAE998}"/>
    <cellStyle name="Normal 8 4 2 8" xfId="3867" xr:uid="{89D7079C-75A4-43EE-839B-C021D8643516}"/>
    <cellStyle name="Normal 8 4 2 9" xfId="3868" xr:uid="{AAD002E2-7F0F-4929-8891-8812D32DC621}"/>
    <cellStyle name="Normal 8 4 3" xfId="391" xr:uid="{472D7302-D811-42A6-8829-87E6F895C898}"/>
    <cellStyle name="Normal 8 4 3 2" xfId="804" xr:uid="{857F99BE-7CF6-4930-8A5C-34791E8766F1}"/>
    <cellStyle name="Normal 8 4 3 2 2" xfId="805" xr:uid="{E32BD0AF-A17B-4DF3-A8DF-D74859C4B02F}"/>
    <cellStyle name="Normal 8 4 3 2 2 2" xfId="2186" xr:uid="{60A4D6BF-F56A-410D-99B7-BA1ED789F6C6}"/>
    <cellStyle name="Normal 8 4 3 2 2 2 2" xfId="2187" xr:uid="{CA6BE9CB-6432-4E5E-8DD0-DE25C2CA847D}"/>
    <cellStyle name="Normal 8 4 3 2 2 3" xfId="2188" xr:uid="{E8CF3B32-55BD-4795-AC6E-DCB654DA2B35}"/>
    <cellStyle name="Normal 8 4 3 2 2 4" xfId="3869" xr:uid="{FD1B1A78-D661-4F9F-A0AE-25F9A11459D4}"/>
    <cellStyle name="Normal 8 4 3 2 3" xfId="2189" xr:uid="{2F4A4531-B320-44F9-A8B8-39E12297C6A0}"/>
    <cellStyle name="Normal 8 4 3 2 3 2" xfId="2190" xr:uid="{940DDB87-C563-4BD0-BCE6-CB7E0D142653}"/>
    <cellStyle name="Normal 8 4 3 2 3 3" xfId="3870" xr:uid="{A511B96F-C1C9-4FAC-862E-95667F40B6BF}"/>
    <cellStyle name="Normal 8 4 3 2 3 4" xfId="3871" xr:uid="{ADD948A8-22DD-482C-A1A4-AC617FD73985}"/>
    <cellStyle name="Normal 8 4 3 2 4" xfId="2191" xr:uid="{9219FC62-2586-4F17-BC7B-69FFB806AD64}"/>
    <cellStyle name="Normal 8 4 3 2 5" xfId="3872" xr:uid="{4C77E7EF-DA0C-44A8-A6EE-020BC6795DDA}"/>
    <cellStyle name="Normal 8 4 3 2 6" xfId="3873" xr:uid="{9446C75A-8C62-4A88-93DE-455160017128}"/>
    <cellStyle name="Normal 8 4 3 3" xfId="806" xr:uid="{879240BF-0542-40D0-A710-AB7F9804586B}"/>
    <cellStyle name="Normal 8 4 3 3 2" xfId="2192" xr:uid="{32633B7E-68EB-433A-BAD8-571831B76DFE}"/>
    <cellStyle name="Normal 8 4 3 3 2 2" xfId="2193" xr:uid="{709A5E92-6E61-444E-BF7F-E8D2770BF34D}"/>
    <cellStyle name="Normal 8 4 3 3 2 3" xfId="3874" xr:uid="{42ED93AD-11E4-4E83-9C31-F75BD061D764}"/>
    <cellStyle name="Normal 8 4 3 3 2 4" xfId="3875" xr:uid="{57D98D3A-CB70-414D-8FD9-A4EE317A9B1F}"/>
    <cellStyle name="Normal 8 4 3 3 3" xfId="2194" xr:uid="{2400F4F0-0190-46E2-B93B-A2FF32B0A6EF}"/>
    <cellStyle name="Normal 8 4 3 3 4" xfId="3876" xr:uid="{609099BD-43E1-4B2B-8C70-1E148868C899}"/>
    <cellStyle name="Normal 8 4 3 3 5" xfId="3877" xr:uid="{A89F741E-562E-412F-BABE-A74537C9CB49}"/>
    <cellStyle name="Normal 8 4 3 4" xfId="2195" xr:uid="{789739BA-CDC8-4DB1-A582-F91853593536}"/>
    <cellStyle name="Normal 8 4 3 4 2" xfId="2196" xr:uid="{AA624375-E47B-453E-AF2B-F9F445F70F50}"/>
    <cellStyle name="Normal 8 4 3 4 3" xfId="3878" xr:uid="{55A3D76C-0AD2-450C-B4FF-24D7C5223331}"/>
    <cellStyle name="Normal 8 4 3 4 4" xfId="3879" xr:uid="{AD6BDDC8-10FB-40F4-A770-060E21BEC232}"/>
    <cellStyle name="Normal 8 4 3 5" xfId="2197" xr:uid="{040625FE-11C3-4A6E-B01B-EA4EBCEF3B6E}"/>
    <cellStyle name="Normal 8 4 3 5 2" xfId="3880" xr:uid="{EF2B74B5-BF8C-4B66-972C-2404B3BBB8C8}"/>
    <cellStyle name="Normal 8 4 3 5 3" xfId="3881" xr:uid="{1188964C-5564-47CB-9814-4002750751E3}"/>
    <cellStyle name="Normal 8 4 3 5 4" xfId="3882" xr:uid="{7B520B2F-426D-4705-836A-87DA9C9243F6}"/>
    <cellStyle name="Normal 8 4 3 6" xfId="3883" xr:uid="{09EA1926-612B-44D2-8983-99A145E6909C}"/>
    <cellStyle name="Normal 8 4 3 7" xfId="3884" xr:uid="{97AA2734-3947-4C6A-AEA3-57F1E7A361A2}"/>
    <cellStyle name="Normal 8 4 3 8" xfId="3885" xr:uid="{57B06F66-3420-4594-BD7E-25B9D40B4B68}"/>
    <cellStyle name="Normal 8 4 4" xfId="392" xr:uid="{F9E110B7-B0BA-49D2-8B24-31B5DCC6F9AA}"/>
    <cellStyle name="Normal 8 4 4 2" xfId="807" xr:uid="{375B6F10-FFA8-421D-8ABA-ED410F46D9F2}"/>
    <cellStyle name="Normal 8 4 4 2 2" xfId="808" xr:uid="{33A15A0A-9E07-485F-A70C-22DFE7CB6721}"/>
    <cellStyle name="Normal 8 4 4 2 2 2" xfId="2198" xr:uid="{5D93DDB7-A8D1-45B3-9C92-C4B0F048A2CC}"/>
    <cellStyle name="Normal 8 4 4 2 2 3" xfId="3886" xr:uid="{A7B9FFCF-A2FE-4921-B242-4AEBE9CD5E85}"/>
    <cellStyle name="Normal 8 4 4 2 2 4" xfId="3887" xr:uid="{DB4F2500-59D7-4A56-9C17-445E24350ECC}"/>
    <cellStyle name="Normal 8 4 4 2 3" xfId="2199" xr:uid="{F2F9AEC2-AD34-469A-AE69-52CE377F3ECD}"/>
    <cellStyle name="Normal 8 4 4 2 4" xfId="3888" xr:uid="{56C93008-5944-4440-ADC7-BDD66FF556F2}"/>
    <cellStyle name="Normal 8 4 4 2 5" xfId="3889" xr:uid="{B1AD2114-A621-49D6-A92A-1D80EA7A1ABD}"/>
    <cellStyle name="Normal 8 4 4 3" xfId="809" xr:uid="{52128A95-EDD0-4971-8E2C-4DBDF4B265DD}"/>
    <cellStyle name="Normal 8 4 4 3 2" xfId="2200" xr:uid="{BD54DA53-2C9D-4DCC-A5DC-10FF963BF60A}"/>
    <cellStyle name="Normal 8 4 4 3 3" xfId="3890" xr:uid="{2D092191-627B-45DB-9EDE-4A8410CAB724}"/>
    <cellStyle name="Normal 8 4 4 3 4" xfId="3891" xr:uid="{0A02BE65-DCB8-4614-A4CD-710689AA1632}"/>
    <cellStyle name="Normal 8 4 4 4" xfId="2201" xr:uid="{39F06A52-6DA3-41BA-8CDF-534CCC036FBF}"/>
    <cellStyle name="Normal 8 4 4 4 2" xfId="3892" xr:uid="{3686CFF5-DE4C-44D9-B2D8-B0DF91EE45B9}"/>
    <cellStyle name="Normal 8 4 4 4 3" xfId="3893" xr:uid="{86C1E862-AF8E-4591-B2C7-DFC337B5F049}"/>
    <cellStyle name="Normal 8 4 4 4 4" xfId="3894" xr:uid="{4AD3B407-BEF8-46A3-BE12-77313E93F692}"/>
    <cellStyle name="Normal 8 4 4 5" xfId="3895" xr:uid="{C1F74E92-2C51-4E7F-BDDE-99F3A5DBC5B5}"/>
    <cellStyle name="Normal 8 4 4 6" xfId="3896" xr:uid="{F75C13D6-6F42-432F-852A-B16F96E7AF73}"/>
    <cellStyle name="Normal 8 4 4 7" xfId="3897" xr:uid="{E4F6CF27-B975-493D-AED1-E078DDE0F1CB}"/>
    <cellStyle name="Normal 8 4 5" xfId="393" xr:uid="{C8ABB771-F061-4D43-883C-123099BA5BD4}"/>
    <cellStyle name="Normal 8 4 5 2" xfId="810" xr:uid="{1A2099B0-78B4-4BF8-B548-DEA7EED61CA7}"/>
    <cellStyle name="Normal 8 4 5 2 2" xfId="2202" xr:uid="{2B655CEE-AAAD-4354-A545-95DB4A610980}"/>
    <cellStyle name="Normal 8 4 5 2 3" xfId="3898" xr:uid="{E3364D25-D3D4-46E0-A806-1E147192A1EB}"/>
    <cellStyle name="Normal 8 4 5 2 4" xfId="3899" xr:uid="{34923039-E216-46F3-BAFF-FA2586DADE21}"/>
    <cellStyle name="Normal 8 4 5 3" xfId="2203" xr:uid="{3520CCB4-E7DB-42E3-A4FA-01FF98799C86}"/>
    <cellStyle name="Normal 8 4 5 3 2" xfId="3900" xr:uid="{68489E08-6AC1-48DA-98BA-1042C212488F}"/>
    <cellStyle name="Normal 8 4 5 3 3" xfId="3901" xr:uid="{CEF9C514-3F0F-439F-A57E-C37E15E88435}"/>
    <cellStyle name="Normal 8 4 5 3 4" xfId="3902" xr:uid="{F568FB8C-106E-468C-B69D-5EC818C0C497}"/>
    <cellStyle name="Normal 8 4 5 4" xfId="3903" xr:uid="{0EF1ED0E-3163-45ED-9A14-BDB7BAB1BB90}"/>
    <cellStyle name="Normal 8 4 5 5" xfId="3904" xr:uid="{31E9934F-97F0-4E4F-84B8-60B1D6D17636}"/>
    <cellStyle name="Normal 8 4 5 6" xfId="3905" xr:uid="{50CF5DE6-1855-4AA4-916C-F23EFE283425}"/>
    <cellStyle name="Normal 8 4 6" xfId="811" xr:uid="{813E126F-FE78-4634-BE97-B7BFC9E767E2}"/>
    <cellStyle name="Normal 8 4 6 2" xfId="2204" xr:uid="{7E5C4CEF-934D-4ADD-8322-0F5FA28CB85A}"/>
    <cellStyle name="Normal 8 4 6 2 2" xfId="3906" xr:uid="{7E1727DC-3014-4EE5-9E0E-B54F07D1C5AF}"/>
    <cellStyle name="Normal 8 4 6 2 3" xfId="3907" xr:uid="{86255710-3687-4968-AC53-A91FB2A2E965}"/>
    <cellStyle name="Normal 8 4 6 2 4" xfId="3908" xr:uid="{D5D3C9AE-DD6E-4F97-B3F2-5276377D3365}"/>
    <cellStyle name="Normal 8 4 6 3" xfId="3909" xr:uid="{42D04690-386B-4D89-9F86-BFC973AEF971}"/>
    <cellStyle name="Normal 8 4 6 4" xfId="3910" xr:uid="{699BD145-2972-4D62-B840-65DBAF92FB37}"/>
    <cellStyle name="Normal 8 4 6 5" xfId="3911" xr:uid="{EB196065-0778-43BB-A17C-2A262165728A}"/>
    <cellStyle name="Normal 8 4 7" xfId="2205" xr:uid="{AA9B362D-4509-4F7F-9BF3-D7BBCBF19927}"/>
    <cellStyle name="Normal 8 4 7 2" xfId="3912" xr:uid="{86B19B80-7D44-41B7-9153-85EC1A71FE8D}"/>
    <cellStyle name="Normal 8 4 7 3" xfId="3913" xr:uid="{9CE91019-4995-4C09-A01E-71984415E709}"/>
    <cellStyle name="Normal 8 4 7 4" xfId="3914" xr:uid="{C96EF53D-85DC-4CAC-B9C7-E5830E5318B7}"/>
    <cellStyle name="Normal 8 4 8" xfId="3915" xr:uid="{0647DC89-AC8D-41D6-B758-DB7A6BED236A}"/>
    <cellStyle name="Normal 8 4 8 2" xfId="3916" xr:uid="{0DB346C6-FFF0-4E81-81EF-A42D8D8DCCE8}"/>
    <cellStyle name="Normal 8 4 8 3" xfId="3917" xr:uid="{1A163831-5DA0-418A-ABB0-F2DE1CF100F5}"/>
    <cellStyle name="Normal 8 4 8 4" xfId="3918" xr:uid="{78E99A5E-AD8B-4EE8-8085-89253293BB87}"/>
    <cellStyle name="Normal 8 4 9" xfId="3919" xr:uid="{57FCAA16-C4A0-4283-BF1D-BEA01DFAA82B}"/>
    <cellStyle name="Normal 8 5" xfId="161" xr:uid="{E5A4D020-F43D-4209-9A29-922E067E449B}"/>
    <cellStyle name="Normal 8 5 2" xfId="162" xr:uid="{02B7EEC4-8532-4E75-B652-C7DA4358D3ED}"/>
    <cellStyle name="Normal 8 5 2 2" xfId="394" xr:uid="{39D5E2E4-76AF-4E25-A1B9-BF6CC63FCA1A}"/>
    <cellStyle name="Normal 8 5 2 2 2" xfId="812" xr:uid="{798B84A9-8558-40EA-873A-051B36406C52}"/>
    <cellStyle name="Normal 8 5 2 2 2 2" xfId="2206" xr:uid="{CF0524DF-A45F-4CE9-A195-A447987F19B1}"/>
    <cellStyle name="Normal 8 5 2 2 2 3" xfId="3920" xr:uid="{AE93BD4F-1886-4A21-919C-4F68736EAB65}"/>
    <cellStyle name="Normal 8 5 2 2 2 4" xfId="3921" xr:uid="{E3D0120C-C967-46D4-8B81-8D38705016B9}"/>
    <cellStyle name="Normal 8 5 2 2 3" xfId="2207" xr:uid="{E06BD0F1-DA35-455A-8A30-06FB32AC1EA4}"/>
    <cellStyle name="Normal 8 5 2 2 3 2" xfId="3922" xr:uid="{F6B07F58-7962-478F-943B-1A824AEB0D51}"/>
    <cellStyle name="Normal 8 5 2 2 3 3" xfId="3923" xr:uid="{7504D0AE-8DF3-4EA8-A1C2-276B30304B93}"/>
    <cellStyle name="Normal 8 5 2 2 3 4" xfId="3924" xr:uid="{AE2972E3-4920-473C-808E-E2D86B9E9294}"/>
    <cellStyle name="Normal 8 5 2 2 4" xfId="3925" xr:uid="{F1BFA2F0-84B1-4FB6-86D5-874556AB7040}"/>
    <cellStyle name="Normal 8 5 2 2 5" xfId="3926" xr:uid="{771F3C3E-6D81-4988-AFD8-6679694BF280}"/>
    <cellStyle name="Normal 8 5 2 2 6" xfId="3927" xr:uid="{B7E30C8C-98FB-4D08-A899-BC8BFC2CF1F2}"/>
    <cellStyle name="Normal 8 5 2 3" xfId="813" xr:uid="{32572FBE-63BC-40C7-92C2-76214CDC1212}"/>
    <cellStyle name="Normal 8 5 2 3 2" xfId="2208" xr:uid="{5CB1DF79-1FAF-4EF8-9E0C-53A19546B6BC}"/>
    <cellStyle name="Normal 8 5 2 3 2 2" xfId="3928" xr:uid="{7675F291-7BEC-410D-AD62-247E9E9EB97D}"/>
    <cellStyle name="Normal 8 5 2 3 2 3" xfId="3929" xr:uid="{E1F71D5A-E3CF-479D-BFF9-EA798415AD00}"/>
    <cellStyle name="Normal 8 5 2 3 2 4" xfId="3930" xr:uid="{219273F5-A104-4DF4-B9BD-EC42DA77F18E}"/>
    <cellStyle name="Normal 8 5 2 3 3" xfId="3931" xr:uid="{A8714A3F-6D6C-473A-935F-96362BE31667}"/>
    <cellStyle name="Normal 8 5 2 3 4" xfId="3932" xr:uid="{50F053F3-A4B4-4107-9036-7A82D9E62E5D}"/>
    <cellStyle name="Normal 8 5 2 3 5" xfId="3933" xr:uid="{FB6D9854-E973-4B41-A9E8-4693B24F3054}"/>
    <cellStyle name="Normal 8 5 2 4" xfId="2209" xr:uid="{BCC716F1-2FCD-42D8-8CD7-8378F924C003}"/>
    <cellStyle name="Normal 8 5 2 4 2" xfId="3934" xr:uid="{5D4E2C63-57FE-4A93-BC6E-7DD79136A9A3}"/>
    <cellStyle name="Normal 8 5 2 4 3" xfId="3935" xr:uid="{A4FA213D-8E77-4703-988D-821A2ACED9BD}"/>
    <cellStyle name="Normal 8 5 2 4 4" xfId="3936" xr:uid="{6AFE2EA3-EFE7-4457-A537-6BBFA56B0F1A}"/>
    <cellStyle name="Normal 8 5 2 5" xfId="3937" xr:uid="{E9281F93-CD95-48C4-B46A-F933F210EF79}"/>
    <cellStyle name="Normal 8 5 2 5 2" xfId="3938" xr:uid="{98AE0C76-FEF4-439B-A0D1-30192E788875}"/>
    <cellStyle name="Normal 8 5 2 5 3" xfId="3939" xr:uid="{CF773066-F550-4B85-B772-812718D8E231}"/>
    <cellStyle name="Normal 8 5 2 5 4" xfId="3940" xr:uid="{F32784FC-A0DE-45F2-80A6-D7F6534C590C}"/>
    <cellStyle name="Normal 8 5 2 6" xfId="3941" xr:uid="{05CE8051-EB81-4C06-8D31-73125FCE1D12}"/>
    <cellStyle name="Normal 8 5 2 7" xfId="3942" xr:uid="{19A876CD-41A5-4F66-A9BB-926ECAFDCC47}"/>
    <cellStyle name="Normal 8 5 2 8" xfId="3943" xr:uid="{338E9325-EC99-4097-910B-6827267831CA}"/>
    <cellStyle name="Normal 8 5 3" xfId="395" xr:uid="{FE171E99-54E9-4653-A174-DCCEB2111790}"/>
    <cellStyle name="Normal 8 5 3 2" xfId="814" xr:uid="{C6B65580-0625-49DE-AF69-D3D82EAD5A2A}"/>
    <cellStyle name="Normal 8 5 3 2 2" xfId="815" xr:uid="{8D57BBE7-2233-4C43-8071-F19F0B67EC2B}"/>
    <cellStyle name="Normal 8 5 3 2 3" xfId="3944" xr:uid="{EC254F69-D9B2-43B2-A904-3A52A1AB9E81}"/>
    <cellStyle name="Normal 8 5 3 2 4" xfId="3945" xr:uid="{1301D050-7A09-4E22-9F0B-1B3749F8862D}"/>
    <cellStyle name="Normal 8 5 3 3" xfId="816" xr:uid="{A34B13BB-C354-4275-B8AB-3ECE47D580D5}"/>
    <cellStyle name="Normal 8 5 3 3 2" xfId="3946" xr:uid="{994F2B0E-FBAE-4DDA-BB14-9EA02F9195E5}"/>
    <cellStyle name="Normal 8 5 3 3 3" xfId="3947" xr:uid="{98E3FEEA-634F-40F0-A48A-EAD89DEDECAA}"/>
    <cellStyle name="Normal 8 5 3 3 4" xfId="3948" xr:uid="{700E54E4-F961-48F2-8582-27F9E2008FDC}"/>
    <cellStyle name="Normal 8 5 3 4" xfId="3949" xr:uid="{4DD7928D-2015-4D1B-88C9-0111097DA6C1}"/>
    <cellStyle name="Normal 8 5 3 5" xfId="3950" xr:uid="{319A5755-7DFC-4067-838D-B00F9468901D}"/>
    <cellStyle name="Normal 8 5 3 6" xfId="3951" xr:uid="{24732EAB-CFB6-4DFC-98E3-4821E4464184}"/>
    <cellStyle name="Normal 8 5 4" xfId="396" xr:uid="{5F5B0A42-3CD5-477A-9891-D05AC097F471}"/>
    <cellStyle name="Normal 8 5 4 2" xfId="817" xr:uid="{F437B007-7705-4DE6-8D9C-3868ACACE195}"/>
    <cellStyle name="Normal 8 5 4 2 2" xfId="3952" xr:uid="{30AADFCB-D3B2-4AC5-8A30-1BC9948472D4}"/>
    <cellStyle name="Normal 8 5 4 2 3" xfId="3953" xr:uid="{469E1623-E163-46E8-A498-E3C7F5BB2D25}"/>
    <cellStyle name="Normal 8 5 4 2 4" xfId="3954" xr:uid="{0619CC50-FC4C-4A68-916E-31196952798E}"/>
    <cellStyle name="Normal 8 5 4 3" xfId="3955" xr:uid="{969B09E0-60A1-4E65-990A-FE823CD67748}"/>
    <cellStyle name="Normal 8 5 4 4" xfId="3956" xr:uid="{7D21052E-7E89-4F69-9949-EC5DF4843FFA}"/>
    <cellStyle name="Normal 8 5 4 5" xfId="3957" xr:uid="{0DD7B093-C591-4A2B-A2A0-AEEEAF20124F}"/>
    <cellStyle name="Normal 8 5 5" xfId="818" xr:uid="{FD826E4E-D0FE-4498-B188-FD3EC023A647}"/>
    <cellStyle name="Normal 8 5 5 2" xfId="3958" xr:uid="{D7A18BAF-DC2B-4838-9EB5-4F67FE5858C9}"/>
    <cellStyle name="Normal 8 5 5 3" xfId="3959" xr:uid="{259F45F0-5B2A-47B1-8AF0-BD1CB27D221D}"/>
    <cellStyle name="Normal 8 5 5 4" xfId="3960" xr:uid="{A8DC3868-6C06-472F-AF70-CD27F384A057}"/>
    <cellStyle name="Normal 8 5 6" xfId="3961" xr:uid="{1F83A9C9-427C-4609-9BB7-385962A13CC7}"/>
    <cellStyle name="Normal 8 5 6 2" xfId="3962" xr:uid="{CBE80422-8D11-464E-AD21-A31A8F45D7B5}"/>
    <cellStyle name="Normal 8 5 6 3" xfId="3963" xr:uid="{454B42F6-AD52-4E92-BCD3-4E93BF194AE9}"/>
    <cellStyle name="Normal 8 5 6 4" xfId="3964" xr:uid="{6808BA07-FD76-4DD4-A645-675DB49F3A57}"/>
    <cellStyle name="Normal 8 5 7" xfId="3965" xr:uid="{66878A29-CC7C-4000-9F24-569EF076DB5A}"/>
    <cellStyle name="Normal 8 5 8" xfId="3966" xr:uid="{3F473ED6-E472-4267-9980-0FC5BA91446F}"/>
    <cellStyle name="Normal 8 5 9" xfId="3967" xr:uid="{597D69C3-DF62-4209-815E-52B8F411DE70}"/>
    <cellStyle name="Normal 8 6" xfId="163" xr:uid="{3CE35254-93DD-49D2-B9DB-413187BA2A99}"/>
    <cellStyle name="Normal 8 6 2" xfId="397" xr:uid="{7FD6D9A6-B478-48FC-BCC4-976D625A4E33}"/>
    <cellStyle name="Normal 8 6 2 2" xfId="819" xr:uid="{3E1996D9-72C6-44D2-8C51-2FAA5E9F8974}"/>
    <cellStyle name="Normal 8 6 2 2 2" xfId="2210" xr:uid="{C32CA28E-AD43-4CE6-B571-BDF1062F6184}"/>
    <cellStyle name="Normal 8 6 2 2 2 2" xfId="2211" xr:uid="{3365DF85-B94C-4FD0-AF0B-62823232D991}"/>
    <cellStyle name="Normal 8 6 2 2 3" xfId="2212" xr:uid="{BEACA703-B3ED-47CA-A7F7-6A1826BE20CA}"/>
    <cellStyle name="Normal 8 6 2 2 4" xfId="3968" xr:uid="{2CA3A211-012D-4916-A07B-727BA13D320D}"/>
    <cellStyle name="Normal 8 6 2 3" xfId="2213" xr:uid="{56922FD0-FAFA-4D08-9629-6353E47F0946}"/>
    <cellStyle name="Normal 8 6 2 3 2" xfId="2214" xr:uid="{258CF8EB-32C3-497B-A1F7-3D3B722AD766}"/>
    <cellStyle name="Normal 8 6 2 3 3" xfId="3969" xr:uid="{12E6F6CD-3322-4B7D-9803-AABA2EC84E49}"/>
    <cellStyle name="Normal 8 6 2 3 4" xfId="3970" xr:uid="{F568B90C-F7C5-4127-AF2E-15A6E6347EFE}"/>
    <cellStyle name="Normal 8 6 2 4" xfId="2215" xr:uid="{B871A03C-F297-41E9-979D-FEA8D65086C6}"/>
    <cellStyle name="Normal 8 6 2 5" xfId="3971" xr:uid="{DCE84752-B8B5-46AA-93C1-9F7E924A5333}"/>
    <cellStyle name="Normal 8 6 2 6" xfId="3972" xr:uid="{4C98E940-C893-4C91-89A2-E2CF0F2EDF89}"/>
    <cellStyle name="Normal 8 6 3" xfId="820" xr:uid="{1EACE248-698D-43CB-A5C2-294A04D34761}"/>
    <cellStyle name="Normal 8 6 3 2" xfId="2216" xr:uid="{E6939253-8790-47AC-B3C3-D2577E33F1A3}"/>
    <cellStyle name="Normal 8 6 3 2 2" xfId="2217" xr:uid="{6BBA1E77-672B-4A7C-9D1D-4FA043A3DB37}"/>
    <cellStyle name="Normal 8 6 3 2 3" xfId="3973" xr:uid="{33EE1FE8-D3BD-4C62-8B65-DF552DBE4E55}"/>
    <cellStyle name="Normal 8 6 3 2 4" xfId="3974" xr:uid="{A04043EF-3E71-44A9-8355-6C63240C6329}"/>
    <cellStyle name="Normal 8 6 3 3" xfId="2218" xr:uid="{0F59A4DE-506D-4323-AFE6-A965A5C5BB47}"/>
    <cellStyle name="Normal 8 6 3 4" xfId="3975" xr:uid="{E85465B7-477F-4DAD-9E47-D2C565A58D2C}"/>
    <cellStyle name="Normal 8 6 3 5" xfId="3976" xr:uid="{EEAC266A-2682-433D-B45F-937363F18386}"/>
    <cellStyle name="Normal 8 6 4" xfId="2219" xr:uid="{16D6D203-9825-4BC7-B4A3-5F433FFB1293}"/>
    <cellStyle name="Normal 8 6 4 2" xfId="2220" xr:uid="{AD8F87E4-D595-46DB-9E74-181087616444}"/>
    <cellStyle name="Normal 8 6 4 3" xfId="3977" xr:uid="{0771986C-BC5E-4E10-8279-7864D8225AD5}"/>
    <cellStyle name="Normal 8 6 4 4" xfId="3978" xr:uid="{165B9066-4115-46C7-A7BA-272B46803E15}"/>
    <cellStyle name="Normal 8 6 5" xfId="2221" xr:uid="{8F638F7F-7490-4C82-B43D-C3B82259326A}"/>
    <cellStyle name="Normal 8 6 5 2" xfId="3979" xr:uid="{5EA78490-3866-4394-9071-323C1B694288}"/>
    <cellStyle name="Normal 8 6 5 3" xfId="3980" xr:uid="{21C48819-C9D7-4E06-885B-534E26185A3A}"/>
    <cellStyle name="Normal 8 6 5 4" xfId="3981" xr:uid="{1B8FD39C-ADAF-4FC9-B9F7-458C335EA6E6}"/>
    <cellStyle name="Normal 8 6 6" xfId="3982" xr:uid="{9F1553C4-E049-4910-BDC5-4E69CB37AB81}"/>
    <cellStyle name="Normal 8 6 7" xfId="3983" xr:uid="{A648B667-0FF9-40F7-BB42-6FDD296CDE33}"/>
    <cellStyle name="Normal 8 6 8" xfId="3984" xr:uid="{047ACF43-70A5-4D33-9BE7-A9D2C9E0CDE1}"/>
    <cellStyle name="Normal 8 7" xfId="398" xr:uid="{3743F58A-1007-4FFE-AAC2-171BAEA219F8}"/>
    <cellStyle name="Normal 8 7 2" xfId="821" xr:uid="{5BE289C9-217C-4E19-B71B-157CAEB341A4}"/>
    <cellStyle name="Normal 8 7 2 2" xfId="822" xr:uid="{5BFFC215-27B7-4B70-816C-C49E60BC75EB}"/>
    <cellStyle name="Normal 8 7 2 2 2" xfId="2222" xr:uid="{8450585B-C560-48F9-B9A8-4D9F0F802447}"/>
    <cellStyle name="Normal 8 7 2 2 3" xfId="3985" xr:uid="{DD9D76F0-F56F-4631-BDA4-F7CCA5B631FE}"/>
    <cellStyle name="Normal 8 7 2 2 4" xfId="3986" xr:uid="{A27E1092-19BE-4965-B723-96D9B0BCC4DC}"/>
    <cellStyle name="Normal 8 7 2 3" xfId="2223" xr:uid="{DE5F8701-2B26-4966-8E1E-0072C618CDD4}"/>
    <cellStyle name="Normal 8 7 2 4" xfId="3987" xr:uid="{1F939E34-9E87-408C-A5A4-9EDF13ABC06A}"/>
    <cellStyle name="Normal 8 7 2 5" xfId="3988" xr:uid="{CE5153D7-811F-4F1B-BB46-8B0F37E9DF6E}"/>
    <cellStyle name="Normal 8 7 3" xfId="823" xr:uid="{687A07CB-4590-4E76-8563-FCC78E005B34}"/>
    <cellStyle name="Normal 8 7 3 2" xfId="2224" xr:uid="{B566DB27-D4FC-4588-8E3A-29260EFD0F6B}"/>
    <cellStyle name="Normal 8 7 3 3" xfId="3989" xr:uid="{8A3FD873-D21D-4C7A-B187-E6223C9F72AD}"/>
    <cellStyle name="Normal 8 7 3 4" xfId="3990" xr:uid="{2D4AB03D-4B8A-4B84-A030-12E136177487}"/>
    <cellStyle name="Normal 8 7 4" xfId="2225" xr:uid="{A8003C19-9486-4A6A-BA49-D002C10A2B9F}"/>
    <cellStyle name="Normal 8 7 4 2" xfId="3991" xr:uid="{6342D49A-DD08-4A39-B1BD-1D2E6E043341}"/>
    <cellStyle name="Normal 8 7 4 3" xfId="3992" xr:uid="{CACB936F-D7A2-4571-BE9A-2B4A34E294FD}"/>
    <cellStyle name="Normal 8 7 4 4" xfId="3993" xr:uid="{BF68B855-D47B-4D3D-8DE5-D9D61F6B83A2}"/>
    <cellStyle name="Normal 8 7 5" xfId="3994" xr:uid="{6A73A206-0699-4377-A4ED-A56056CC2FFE}"/>
    <cellStyle name="Normal 8 7 6" xfId="3995" xr:uid="{2332BEE9-034A-451F-BF5C-6FC26F3F9320}"/>
    <cellStyle name="Normal 8 7 7" xfId="3996" xr:uid="{6EF6A124-94BC-478B-82FF-4D6B97F55EB1}"/>
    <cellStyle name="Normal 8 8" xfId="399" xr:uid="{14245147-5E18-4E82-9470-55852860C4CD}"/>
    <cellStyle name="Normal 8 8 2" xfId="824" xr:uid="{568C400E-A305-46C0-A05D-3CA0EE8ABE25}"/>
    <cellStyle name="Normal 8 8 2 2" xfId="2226" xr:uid="{06C51BAE-B05C-46E0-83C4-2C9C840C6B2B}"/>
    <cellStyle name="Normal 8 8 2 3" xfId="3997" xr:uid="{309D4797-4EFA-43D0-B6A8-6D6B77313058}"/>
    <cellStyle name="Normal 8 8 2 4" xfId="3998" xr:uid="{1858874E-6B10-4B52-BA98-384F5B390329}"/>
    <cellStyle name="Normal 8 8 3" xfId="2227" xr:uid="{CF8C4397-4C23-4286-AED0-508CEEB9246D}"/>
    <cellStyle name="Normal 8 8 3 2" xfId="3999" xr:uid="{E70D27E6-23AE-4830-AA0C-5412DE007F65}"/>
    <cellStyle name="Normal 8 8 3 3" xfId="4000" xr:uid="{B9744095-5A3E-4682-8423-11F3A502DBE5}"/>
    <cellStyle name="Normal 8 8 3 4" xfId="4001" xr:uid="{DBBDE3EF-5C72-4F77-9B8F-6FAADEDAC213}"/>
    <cellStyle name="Normal 8 8 4" xfId="4002" xr:uid="{AC8398E5-C2C4-4452-B6AA-712B4B658053}"/>
    <cellStyle name="Normal 8 8 5" xfId="4003" xr:uid="{8F6C27F6-822E-4335-91CA-ED2DB366C738}"/>
    <cellStyle name="Normal 8 8 6" xfId="4004" xr:uid="{B70C5896-BB8A-4372-B6CE-F87530B683F1}"/>
    <cellStyle name="Normal 8 9" xfId="400" xr:uid="{518B83E7-09BC-4341-8970-F81D8608B5F1}"/>
    <cellStyle name="Normal 8 9 2" xfId="2228" xr:uid="{06D183E0-BD91-4B24-964E-E651A86A9DF0}"/>
    <cellStyle name="Normal 8 9 2 2" xfId="4005" xr:uid="{84E4B536-261A-4969-8FFE-036154B75FC8}"/>
    <cellStyle name="Normal 8 9 2 2 2" xfId="4410" xr:uid="{E38CC2D1-34F2-4767-9CDB-42E5C2EE9E90}"/>
    <cellStyle name="Normal 8 9 2 2 3" xfId="4689" xr:uid="{F2B9BFA8-701D-4367-B7CF-33BA1EE10218}"/>
    <cellStyle name="Normal 8 9 2 3" xfId="4006" xr:uid="{3CC9AC09-E12F-4744-9D6D-4FD4B77452FA}"/>
    <cellStyle name="Normal 8 9 2 4" xfId="4007" xr:uid="{8FFACEFA-68C5-4A90-87A5-D28D1DD1B611}"/>
    <cellStyle name="Normal 8 9 3" xfId="4008" xr:uid="{E1F096B9-6EB6-4C4F-91E9-94C48E444C6A}"/>
    <cellStyle name="Normal 8 9 4" xfId="4009" xr:uid="{AD03577D-5987-4B6D-AF01-DBD30C094475}"/>
    <cellStyle name="Normal 8 9 4 2" xfId="4580" xr:uid="{B13C9F19-AC66-484F-AC33-23D2353C0E08}"/>
    <cellStyle name="Normal 8 9 4 3" xfId="4690" xr:uid="{64053956-20FD-4069-A9F0-D8A40D005982}"/>
    <cellStyle name="Normal 8 9 4 4" xfId="4609" xr:uid="{B1DFF7BF-BCE7-41AD-BA68-222D98E49A0C}"/>
    <cellStyle name="Normal 8 9 5" xfId="4010" xr:uid="{28D1272E-48E5-4500-A99E-B79189314760}"/>
    <cellStyle name="Normal 9" xfId="164" xr:uid="{B2BC2077-4BB2-4139-AD16-918F0E511731}"/>
    <cellStyle name="Normal 9 10" xfId="401" xr:uid="{7C68EC28-C6AA-4D25-B4D9-0EA4916123BC}"/>
    <cellStyle name="Normal 9 10 2" xfId="2229" xr:uid="{EC32EF33-ED28-4C6E-9A73-FBB473E492A9}"/>
    <cellStyle name="Normal 9 10 2 2" xfId="4011" xr:uid="{F7CEB885-F0BF-4587-984A-636B2485516A}"/>
    <cellStyle name="Normal 9 10 2 3" xfId="4012" xr:uid="{523827B6-41B5-4548-AEA8-A9CDBE54B291}"/>
    <cellStyle name="Normal 9 10 2 4" xfId="4013" xr:uid="{701FA08D-0677-450D-B653-EBB232A72659}"/>
    <cellStyle name="Normal 9 10 3" xfId="4014" xr:uid="{1D4E7100-C63B-48AE-9225-02856FA98A19}"/>
    <cellStyle name="Normal 9 10 4" xfId="4015" xr:uid="{6C29B6FE-D98D-412F-862B-8FC5E65F90C6}"/>
    <cellStyle name="Normal 9 10 5" xfId="4016" xr:uid="{E32A1503-2AA7-4FE3-83B9-0A91C1766A6B}"/>
    <cellStyle name="Normal 9 11" xfId="2230" xr:uid="{36E26AEB-2363-4CC3-9868-C889A3FFACB2}"/>
    <cellStyle name="Normal 9 11 2" xfId="4017" xr:uid="{0D594561-588A-40EE-BDF4-F515F894644D}"/>
    <cellStyle name="Normal 9 11 3" xfId="4018" xr:uid="{F1E95C08-6EF3-4476-B59A-CAC07B2B5F29}"/>
    <cellStyle name="Normal 9 11 4" xfId="4019" xr:uid="{E27AF0A2-694E-415F-8248-DED18E98506F}"/>
    <cellStyle name="Normal 9 12" xfId="4020" xr:uid="{BC0AC2E2-30AF-4D13-A241-C0B362EF540C}"/>
    <cellStyle name="Normal 9 12 2" xfId="4021" xr:uid="{64E53604-0354-4252-A888-5D99DFCA333D}"/>
    <cellStyle name="Normal 9 12 3" xfId="4022" xr:uid="{C4638C1F-6480-40A2-842A-2ED0CBF71082}"/>
    <cellStyle name="Normal 9 12 4" xfId="4023" xr:uid="{98761FD8-7CBD-4CA5-BE0A-5B185D2383B1}"/>
    <cellStyle name="Normal 9 13" xfId="4024" xr:uid="{2F095FBF-1B90-4BD3-A444-6028FD1EE391}"/>
    <cellStyle name="Normal 9 13 2" xfId="4025" xr:uid="{A500FFD0-0EB3-4A8F-9879-40A26F28AD63}"/>
    <cellStyle name="Normal 9 14" xfId="4026" xr:uid="{AE6DA767-9577-4FE4-9E67-723EF48F6DFF}"/>
    <cellStyle name="Normal 9 15" xfId="4027" xr:uid="{48E82073-F958-4A4D-9D94-796245512EB8}"/>
    <cellStyle name="Normal 9 16" xfId="4028" xr:uid="{481DAFA6-4D8F-4F7F-A6AC-3405A4284BD2}"/>
    <cellStyle name="Normal 9 2" xfId="165" xr:uid="{5DA31936-467F-482D-8CA7-FC2F780FE663}"/>
    <cellStyle name="Normal 9 2 2" xfId="402" xr:uid="{7F90FFB7-5C3A-4D4D-9D86-BD3F41967282}"/>
    <cellStyle name="Normal 9 2 2 2" xfId="4672" xr:uid="{7C9AFCFB-1CB4-429A-8E24-B9A86A8B409A}"/>
    <cellStyle name="Normal 9 2 3" xfId="4561" xr:uid="{5BABBBE5-6A4C-4FD2-B23F-E49E3E75CC3C}"/>
    <cellStyle name="Normal 9 3" xfId="166" xr:uid="{022D3192-A82B-44C6-86D6-98294EAC1FF4}"/>
    <cellStyle name="Normal 9 3 10" xfId="4029" xr:uid="{1354D2D4-4B35-4E3C-B455-A1E53AA8B181}"/>
    <cellStyle name="Normal 9 3 11" xfId="4030" xr:uid="{29967D92-4D9F-49AC-860E-B5BE53B8532F}"/>
    <cellStyle name="Normal 9 3 2" xfId="167" xr:uid="{8D908C2F-3ACC-42DE-A04D-17423162B347}"/>
    <cellStyle name="Normal 9 3 2 2" xfId="168" xr:uid="{93AD6971-01DE-444A-91FC-6D7F5E252BF9}"/>
    <cellStyle name="Normal 9 3 2 2 2" xfId="403" xr:uid="{7FF8DDCC-1BA7-433A-AC75-E00519E31DC7}"/>
    <cellStyle name="Normal 9 3 2 2 2 2" xfId="825" xr:uid="{1BA64B06-B89D-412C-BE99-4C0C615AD812}"/>
    <cellStyle name="Normal 9 3 2 2 2 2 2" xfId="826" xr:uid="{B13FBBD7-D3DD-4D04-8AE3-C2193A09D4D9}"/>
    <cellStyle name="Normal 9 3 2 2 2 2 2 2" xfId="2231" xr:uid="{1B9CF61A-20D7-416C-87CA-0332FD2DD327}"/>
    <cellStyle name="Normal 9 3 2 2 2 2 2 2 2" xfId="2232" xr:uid="{0C926F88-B5E8-4ECB-AC5C-5CEBBEC82AAA}"/>
    <cellStyle name="Normal 9 3 2 2 2 2 2 3" xfId="2233" xr:uid="{3A0FB5C3-3877-4F7D-A504-F8DF511CDAC8}"/>
    <cellStyle name="Normal 9 3 2 2 2 2 3" xfId="2234" xr:uid="{20870E97-320C-4048-8CF7-B5AD13998E09}"/>
    <cellStyle name="Normal 9 3 2 2 2 2 3 2" xfId="2235" xr:uid="{8CFA0EE7-29D8-4BE2-9653-7BDFDCF410EA}"/>
    <cellStyle name="Normal 9 3 2 2 2 2 4" xfId="2236" xr:uid="{EE2E3811-D188-4401-BC80-A487DDFC5C49}"/>
    <cellStyle name="Normal 9 3 2 2 2 3" xfId="827" xr:uid="{D00102E6-4415-437B-9B02-DFE32DC3FB03}"/>
    <cellStyle name="Normal 9 3 2 2 2 3 2" xfId="2237" xr:uid="{EC779C54-ECB4-497A-B671-FEEC98F2E8F1}"/>
    <cellStyle name="Normal 9 3 2 2 2 3 2 2" xfId="2238" xr:uid="{0B382314-153F-4143-9905-063BDDACE0A5}"/>
    <cellStyle name="Normal 9 3 2 2 2 3 3" xfId="2239" xr:uid="{122522EC-FA0E-4325-827F-8321C854A386}"/>
    <cellStyle name="Normal 9 3 2 2 2 3 4" xfId="4031" xr:uid="{8930CBD6-0959-4506-997B-E17D53A02D8F}"/>
    <cellStyle name="Normal 9 3 2 2 2 4" xfId="2240" xr:uid="{9AC931F9-AB39-448B-9DBC-D8FA54259308}"/>
    <cellStyle name="Normal 9 3 2 2 2 4 2" xfId="2241" xr:uid="{4214B49E-25C7-4715-B9D1-2A9F5ADE1DE4}"/>
    <cellStyle name="Normal 9 3 2 2 2 5" xfId="2242" xr:uid="{4643C6C1-A0C2-4BAA-B590-6690804ECA9F}"/>
    <cellStyle name="Normal 9 3 2 2 2 6" xfId="4032" xr:uid="{091D6C39-F108-47A1-A3F2-0924919BA293}"/>
    <cellStyle name="Normal 9 3 2 2 3" xfId="404" xr:uid="{664444AD-EE05-4580-95AF-BBE5ECC6BD43}"/>
    <cellStyle name="Normal 9 3 2 2 3 2" xfId="828" xr:uid="{5E05B5E2-2840-4373-82A6-4E39123252E9}"/>
    <cellStyle name="Normal 9 3 2 2 3 2 2" xfId="829" xr:uid="{B3CE5FA1-0C00-413D-B216-F27F90052790}"/>
    <cellStyle name="Normal 9 3 2 2 3 2 2 2" xfId="2243" xr:uid="{D9307BD7-A75B-4B51-B63A-6B5011BD2D62}"/>
    <cellStyle name="Normal 9 3 2 2 3 2 2 2 2" xfId="2244" xr:uid="{07CEC984-34D8-40BB-8267-949958EB1D7C}"/>
    <cellStyle name="Normal 9 3 2 2 3 2 2 3" xfId="2245" xr:uid="{DA6B28D1-1E29-4AE3-9C5D-D39FDE1C4D15}"/>
    <cellStyle name="Normal 9 3 2 2 3 2 3" xfId="2246" xr:uid="{6023050E-2E05-40ED-B853-1EA451E67146}"/>
    <cellStyle name="Normal 9 3 2 2 3 2 3 2" xfId="2247" xr:uid="{655C51F0-E9C4-4C38-BE13-0E9E9D7B02FA}"/>
    <cellStyle name="Normal 9 3 2 2 3 2 4" xfId="2248" xr:uid="{5EE0AE40-1015-46B2-BFA7-AA9B93D0CE05}"/>
    <cellStyle name="Normal 9 3 2 2 3 3" xfId="830" xr:uid="{F7195192-81AF-4BF3-B854-72A045CF74C4}"/>
    <cellStyle name="Normal 9 3 2 2 3 3 2" xfId="2249" xr:uid="{5FB139F1-D6F3-47BF-989B-1776796678A3}"/>
    <cellStyle name="Normal 9 3 2 2 3 3 2 2" xfId="2250" xr:uid="{DCFBEF96-FE1D-4ECC-AF16-708CE0E89761}"/>
    <cellStyle name="Normal 9 3 2 2 3 3 3" xfId="2251" xr:uid="{7750920E-753D-41B6-A0D3-FFBA2B66ABE1}"/>
    <cellStyle name="Normal 9 3 2 2 3 4" xfId="2252" xr:uid="{09AE03E9-8AA5-4569-BF3E-D13523C8BC36}"/>
    <cellStyle name="Normal 9 3 2 2 3 4 2" xfId="2253" xr:uid="{B33AA749-C48C-4B63-B27E-4BEC92BC8B1D}"/>
    <cellStyle name="Normal 9 3 2 2 3 5" xfId="2254" xr:uid="{3757D6B7-1A63-4E33-ACD1-4F008AFCACC1}"/>
    <cellStyle name="Normal 9 3 2 2 4" xfId="831" xr:uid="{7DBFF501-D527-48A5-9139-9BBF0252057A}"/>
    <cellStyle name="Normal 9 3 2 2 4 2" xfId="832" xr:uid="{8187398C-3B5E-4EC4-A8FB-E9619406612B}"/>
    <cellStyle name="Normal 9 3 2 2 4 2 2" xfId="2255" xr:uid="{A34F4D1A-85B1-4435-B479-E285F8495856}"/>
    <cellStyle name="Normal 9 3 2 2 4 2 2 2" xfId="2256" xr:uid="{8A33869D-C012-4445-8FD6-FC4DFE11E09D}"/>
    <cellStyle name="Normal 9 3 2 2 4 2 3" xfId="2257" xr:uid="{0562DFC9-A298-445B-ADCA-26DE729F1BD8}"/>
    <cellStyle name="Normal 9 3 2 2 4 3" xfId="2258" xr:uid="{BE9D17CB-2C7B-47B2-B451-02B01BCC4BB1}"/>
    <cellStyle name="Normal 9 3 2 2 4 3 2" xfId="2259" xr:uid="{D43E674A-ACD2-4B28-9EE6-77443A0729DE}"/>
    <cellStyle name="Normal 9 3 2 2 4 4" xfId="2260" xr:uid="{17095C7A-7641-468A-85D6-DD6E73C3AB12}"/>
    <cellStyle name="Normal 9 3 2 2 5" xfId="833" xr:uid="{517477B3-1EF2-4B21-A476-83FA0CA24587}"/>
    <cellStyle name="Normal 9 3 2 2 5 2" xfId="2261" xr:uid="{8F28FCC0-73E1-49B0-8F6D-8A0DF574C5D1}"/>
    <cellStyle name="Normal 9 3 2 2 5 2 2" xfId="2262" xr:uid="{C4079E24-9AD9-496F-A0A0-B4E0F5361B1F}"/>
    <cellStyle name="Normal 9 3 2 2 5 3" xfId="2263" xr:uid="{42018FDC-0B5C-4085-8026-265A26FF7C3C}"/>
    <cellStyle name="Normal 9 3 2 2 5 4" xfId="4033" xr:uid="{92E5DEEE-8485-4E29-A766-F4F74F50021F}"/>
    <cellStyle name="Normal 9 3 2 2 6" xfId="2264" xr:uid="{0C60F53D-6F63-4F8A-84AD-61BB13F6EEB5}"/>
    <cellStyle name="Normal 9 3 2 2 6 2" xfId="2265" xr:uid="{F16CCAEA-C66D-4068-9FD3-1373CDFCFF4E}"/>
    <cellStyle name="Normal 9 3 2 2 7" xfId="2266" xr:uid="{796A5E45-891B-40B0-8C15-70D04D16D89C}"/>
    <cellStyle name="Normal 9 3 2 2 8" xfId="4034" xr:uid="{55DFAAC9-AD22-425A-A29C-975E3F4C6176}"/>
    <cellStyle name="Normal 9 3 2 3" xfId="405" xr:uid="{B6F7C211-D65F-4009-AD64-7E3CF7A3254A}"/>
    <cellStyle name="Normal 9 3 2 3 2" xfId="834" xr:uid="{BFD36085-7C0F-4062-A0AB-A84AB16418C6}"/>
    <cellStyle name="Normal 9 3 2 3 2 2" xfId="835" xr:uid="{AE89772D-5426-4946-8EC1-5166ADFD7397}"/>
    <cellStyle name="Normal 9 3 2 3 2 2 2" xfId="2267" xr:uid="{C2683482-43A4-453C-B3EB-B1D39C9D2726}"/>
    <cellStyle name="Normal 9 3 2 3 2 2 2 2" xfId="2268" xr:uid="{E0B4016E-D83B-457C-9CF3-C7FA5C04465D}"/>
    <cellStyle name="Normal 9 3 2 3 2 2 3" xfId="2269" xr:uid="{CA3C331C-7E32-434D-9C1C-FEA73D544A21}"/>
    <cellStyle name="Normal 9 3 2 3 2 3" xfId="2270" xr:uid="{7D5AB725-0AB9-4952-8B27-B92FA1FCFCCF}"/>
    <cellStyle name="Normal 9 3 2 3 2 3 2" xfId="2271" xr:uid="{ACB5C817-A1E9-4761-B748-370573B19223}"/>
    <cellStyle name="Normal 9 3 2 3 2 4" xfId="2272" xr:uid="{DA10DE8D-5D2B-4DDB-A529-EFFE5CF2AA2F}"/>
    <cellStyle name="Normal 9 3 2 3 3" xfId="836" xr:uid="{24593455-5A2F-4937-87B6-9BE2FE3B496C}"/>
    <cellStyle name="Normal 9 3 2 3 3 2" xfId="2273" xr:uid="{BDE44698-63A8-4EB0-B594-9931807C6688}"/>
    <cellStyle name="Normal 9 3 2 3 3 2 2" xfId="2274" xr:uid="{7ED7241F-6681-494E-9603-3E70E9D70C2F}"/>
    <cellStyle name="Normal 9 3 2 3 3 3" xfId="2275" xr:uid="{4E0A3F37-7B63-43D1-9376-B82DB44EFF3A}"/>
    <cellStyle name="Normal 9 3 2 3 3 4" xfId="4035" xr:uid="{0441139A-68FB-471F-96D4-D28E26440C2B}"/>
    <cellStyle name="Normal 9 3 2 3 4" xfId="2276" xr:uid="{7BC3CD22-9283-43F8-A941-5DEF6A4FE72F}"/>
    <cellStyle name="Normal 9 3 2 3 4 2" xfId="2277" xr:uid="{A315050B-E131-41F4-9088-166F806D7FA5}"/>
    <cellStyle name="Normal 9 3 2 3 5" xfId="2278" xr:uid="{9A373A54-E643-4440-831A-6A4E49073F75}"/>
    <cellStyle name="Normal 9 3 2 3 6" xfId="4036" xr:uid="{5FE6F709-7535-48BF-B427-DE018967124D}"/>
    <cellStyle name="Normal 9 3 2 4" xfId="406" xr:uid="{A32DB085-EB45-4EAA-B6B6-697F8086288C}"/>
    <cellStyle name="Normal 9 3 2 4 2" xfId="837" xr:uid="{757D0DD4-B1E8-4139-9C0B-31E8BAB321FE}"/>
    <cellStyle name="Normal 9 3 2 4 2 2" xfId="838" xr:uid="{33461D87-58C3-428E-957D-BAB09479A1F4}"/>
    <cellStyle name="Normal 9 3 2 4 2 2 2" xfId="2279" xr:uid="{74B9B8BB-093A-4343-B851-DCB8AEC4C6CF}"/>
    <cellStyle name="Normal 9 3 2 4 2 2 2 2" xfId="2280" xr:uid="{DDD326F3-14B4-4820-98DE-94B9F2981E46}"/>
    <cellStyle name="Normal 9 3 2 4 2 2 3" xfId="2281" xr:uid="{3B5F71BA-6467-497E-9032-D518E900C6EB}"/>
    <cellStyle name="Normal 9 3 2 4 2 3" xfId="2282" xr:uid="{2E835EF1-F19D-4C04-96A6-A85DDE042BDD}"/>
    <cellStyle name="Normal 9 3 2 4 2 3 2" xfId="2283" xr:uid="{1BDE8CE3-EA97-4328-AAF8-6C8B5A6352EA}"/>
    <cellStyle name="Normal 9 3 2 4 2 4" xfId="2284" xr:uid="{33D75470-0BA7-48A4-8B37-16C9EDB39201}"/>
    <cellStyle name="Normal 9 3 2 4 3" xfId="839" xr:uid="{E896CE08-575A-41E1-9D04-C318B9B9F3F1}"/>
    <cellStyle name="Normal 9 3 2 4 3 2" xfId="2285" xr:uid="{EEF8FFCB-E677-4F3A-A17A-702461DF83D0}"/>
    <cellStyle name="Normal 9 3 2 4 3 2 2" xfId="2286" xr:uid="{AF1E0319-36D5-4B2F-BCAE-7434058B3AC8}"/>
    <cellStyle name="Normal 9 3 2 4 3 3" xfId="2287" xr:uid="{EF326E36-DC4F-4437-8C59-8EBBFDA662B1}"/>
    <cellStyle name="Normal 9 3 2 4 4" xfId="2288" xr:uid="{0AD87F78-DDC8-47B8-AAA5-D030DBB6BA14}"/>
    <cellStyle name="Normal 9 3 2 4 4 2" xfId="2289" xr:uid="{90E43D76-7D19-4F01-9A65-75DF3EA04421}"/>
    <cellStyle name="Normal 9 3 2 4 5" xfId="2290" xr:uid="{6A230A09-39D2-4FB3-97E2-E939C30D53BD}"/>
    <cellStyle name="Normal 9 3 2 5" xfId="407" xr:uid="{E1FB474E-5D21-4390-8411-12790496E6D5}"/>
    <cellStyle name="Normal 9 3 2 5 2" xfId="840" xr:uid="{EE057F8F-C21E-46AB-903A-D99069B67203}"/>
    <cellStyle name="Normal 9 3 2 5 2 2" xfId="2291" xr:uid="{284085A5-B653-4D5C-9671-4EEA8CFD9111}"/>
    <cellStyle name="Normal 9 3 2 5 2 2 2" xfId="2292" xr:uid="{9E03DA0C-F659-48E9-8505-B66087C9FAF1}"/>
    <cellStyle name="Normal 9 3 2 5 2 3" xfId="2293" xr:uid="{E56C70E2-5505-4ED4-B8FF-D6DDDA46EC45}"/>
    <cellStyle name="Normal 9 3 2 5 3" xfId="2294" xr:uid="{EE3653A7-1D5D-4C70-AD9C-F4E5ED0F2E7D}"/>
    <cellStyle name="Normal 9 3 2 5 3 2" xfId="2295" xr:uid="{4B708DC1-5CAE-40BC-9FCB-DF9BCF14626F}"/>
    <cellStyle name="Normal 9 3 2 5 4" xfId="2296" xr:uid="{67488773-03FC-4D7A-B117-D56155559F8F}"/>
    <cellStyle name="Normal 9 3 2 6" xfId="841" xr:uid="{22AD79C6-F054-4F6E-AC61-6351282A4C0E}"/>
    <cellStyle name="Normal 9 3 2 6 2" xfId="2297" xr:uid="{8C52F0A9-A333-4A0B-909D-A378D52654DE}"/>
    <cellStyle name="Normal 9 3 2 6 2 2" xfId="2298" xr:uid="{BC0F56C4-6E1B-4729-B54B-46F97F576B87}"/>
    <cellStyle name="Normal 9 3 2 6 3" xfId="2299" xr:uid="{09D62281-6373-4BDE-A76C-19396EC43134}"/>
    <cellStyle name="Normal 9 3 2 6 4" xfId="4037" xr:uid="{41EE34CF-ABF6-4DCC-829E-0FEA03F55355}"/>
    <cellStyle name="Normal 9 3 2 7" xfId="2300" xr:uid="{E8C2B4AE-201F-4386-8039-0CABF6188BE9}"/>
    <cellStyle name="Normal 9 3 2 7 2" xfId="2301" xr:uid="{ACE8DE32-7121-4D47-A379-024309E49C0A}"/>
    <cellStyle name="Normal 9 3 2 8" xfId="2302" xr:uid="{EEA86A17-E541-4C82-8C58-18A464B9FF76}"/>
    <cellStyle name="Normal 9 3 2 9" xfId="4038" xr:uid="{15FBBBDB-A283-42A8-A21C-0A185E029072}"/>
    <cellStyle name="Normal 9 3 3" xfId="169" xr:uid="{70E305E7-C440-4AA2-9E1A-F407E23AF90E}"/>
    <cellStyle name="Normal 9 3 3 2" xfId="170" xr:uid="{D9159846-2CE4-4508-B2BA-BBFFB8155BA5}"/>
    <cellStyle name="Normal 9 3 3 2 2" xfId="842" xr:uid="{CC6AD16F-C804-4129-85B0-2FFDC6B6304E}"/>
    <cellStyle name="Normal 9 3 3 2 2 2" xfId="843" xr:uid="{180D865C-4519-4EB5-A331-8B1897541E71}"/>
    <cellStyle name="Normal 9 3 3 2 2 2 2" xfId="2303" xr:uid="{68842439-A6C7-4623-98D1-6946EAD0A6F7}"/>
    <cellStyle name="Normal 9 3 3 2 2 2 2 2" xfId="2304" xr:uid="{E9EDC979-9B1C-4AA9-9387-EBC12DDDB36C}"/>
    <cellStyle name="Normal 9 3 3 2 2 2 3" xfId="2305" xr:uid="{A712B002-3295-4DBE-8139-12546A0BE4E3}"/>
    <cellStyle name="Normal 9 3 3 2 2 3" xfId="2306" xr:uid="{5D31B206-8A64-432E-8E5F-082CDFF0A3F2}"/>
    <cellStyle name="Normal 9 3 3 2 2 3 2" xfId="2307" xr:uid="{54E11DA9-3E96-42C4-9201-811FA41E127C}"/>
    <cellStyle name="Normal 9 3 3 2 2 4" xfId="2308" xr:uid="{6B34A1C9-3F16-40B2-82F8-044E6B3DBD46}"/>
    <cellStyle name="Normal 9 3 3 2 3" xfId="844" xr:uid="{AC4841F6-6706-40BA-B234-BE2E1CAAFFEA}"/>
    <cellStyle name="Normal 9 3 3 2 3 2" xfId="2309" xr:uid="{3E2D7DE4-1B4E-4CA5-B33B-17D1D2E1751D}"/>
    <cellStyle name="Normal 9 3 3 2 3 2 2" xfId="2310" xr:uid="{95CB0A7D-AE87-4947-83D1-36904A856771}"/>
    <cellStyle name="Normal 9 3 3 2 3 3" xfId="2311" xr:uid="{C83E5FAF-92E8-4E22-AC99-B2FAC5166B39}"/>
    <cellStyle name="Normal 9 3 3 2 3 4" xfId="4039" xr:uid="{E8AF9399-211E-42F8-ADF7-16810A6C2A09}"/>
    <cellStyle name="Normal 9 3 3 2 4" xfId="2312" xr:uid="{DB8EB19B-0AF6-4AC1-9C66-D04296D2E4BB}"/>
    <cellStyle name="Normal 9 3 3 2 4 2" xfId="2313" xr:uid="{CB3F6EDB-051D-4B94-BC73-BA3E03B27FBA}"/>
    <cellStyle name="Normal 9 3 3 2 5" xfId="2314" xr:uid="{12E0914B-A7BE-4266-8148-1BA5BE99991E}"/>
    <cellStyle name="Normal 9 3 3 2 6" xfId="4040" xr:uid="{E5FF4FE6-C222-4E31-B707-B794466FC1EA}"/>
    <cellStyle name="Normal 9 3 3 3" xfId="408" xr:uid="{521C70FC-2F16-4733-9D5C-DC41F944B38B}"/>
    <cellStyle name="Normal 9 3 3 3 2" xfId="845" xr:uid="{F66D0D71-8BC1-4328-AFC7-810FD6CB2E77}"/>
    <cellStyle name="Normal 9 3 3 3 2 2" xfId="846" xr:uid="{53CC6322-89DA-483A-B47F-EC9197320590}"/>
    <cellStyle name="Normal 9 3 3 3 2 2 2" xfId="2315" xr:uid="{F4205332-A12B-4FC1-A3BC-BE8F7CD151A7}"/>
    <cellStyle name="Normal 9 3 3 3 2 2 2 2" xfId="2316" xr:uid="{7072FE9D-2A13-4E73-A8E3-F98883632025}"/>
    <cellStyle name="Normal 9 3 3 3 2 2 2 2 2" xfId="4765" xr:uid="{0887AD7C-C4F0-459E-BA73-1B28AA6A59DF}"/>
    <cellStyle name="Normal 9 3 3 3 2 2 3" xfId="2317" xr:uid="{0931D1B4-F68F-4D6D-9D62-6226D40D14EC}"/>
    <cellStyle name="Normal 9 3 3 3 2 2 3 2" xfId="4766" xr:uid="{0B20AEAB-98C5-453A-8AC9-B689D54C0969}"/>
    <cellStyle name="Normal 9 3 3 3 2 3" xfId="2318" xr:uid="{7F4E18C4-B38B-4F8B-808C-CA4CD32A7D85}"/>
    <cellStyle name="Normal 9 3 3 3 2 3 2" xfId="2319" xr:uid="{07433F80-F5D1-44EE-A92B-D736DF607422}"/>
    <cellStyle name="Normal 9 3 3 3 2 3 2 2" xfId="4768" xr:uid="{0258A694-099F-45EB-9F99-589F884B8F85}"/>
    <cellStyle name="Normal 9 3 3 3 2 3 3" xfId="4767" xr:uid="{892D3F27-960A-4AEA-9517-68A0EC84F438}"/>
    <cellStyle name="Normal 9 3 3 3 2 4" xfId="2320" xr:uid="{0889C27A-C0A8-49CC-921D-95DAECDEC29C}"/>
    <cellStyle name="Normal 9 3 3 3 2 4 2" xfId="4769" xr:uid="{96A10B14-7B53-4DB3-B247-E7FA1815323A}"/>
    <cellStyle name="Normal 9 3 3 3 3" xfId="847" xr:uid="{52831E68-F8A0-4CF8-AD64-30FDFCBB1A42}"/>
    <cellStyle name="Normal 9 3 3 3 3 2" xfId="2321" xr:uid="{DE6CCDB2-F8CA-454E-B12A-323DF7E0E63C}"/>
    <cellStyle name="Normal 9 3 3 3 3 2 2" xfId="2322" xr:uid="{18161C56-5201-4343-874C-0059D3DF8058}"/>
    <cellStyle name="Normal 9 3 3 3 3 2 2 2" xfId="4772" xr:uid="{6C50FF0D-216E-48B3-8C25-186BB56DDF44}"/>
    <cellStyle name="Normal 9 3 3 3 3 2 3" xfId="4771" xr:uid="{F2AED8DF-0BE3-45B8-9C6D-56699B026DD0}"/>
    <cellStyle name="Normal 9 3 3 3 3 3" xfId="2323" xr:uid="{F5C3A96B-E98B-489C-893D-059653865CCE}"/>
    <cellStyle name="Normal 9 3 3 3 3 3 2" xfId="4773" xr:uid="{D70D0232-C7BB-44A1-8125-CCF5315482CB}"/>
    <cellStyle name="Normal 9 3 3 3 3 4" xfId="4770" xr:uid="{28160E00-A6B5-4201-98C6-595B30C357E5}"/>
    <cellStyle name="Normal 9 3 3 3 4" xfId="2324" xr:uid="{6F24A048-FA99-420E-A69D-D64B1C5DF719}"/>
    <cellStyle name="Normal 9 3 3 3 4 2" xfId="2325" xr:uid="{2F2F4FD3-55C8-4F4F-A704-73BF39843D5D}"/>
    <cellStyle name="Normal 9 3 3 3 4 2 2" xfId="4775" xr:uid="{17E650CE-5594-4323-B7E9-A68BC11D2DED}"/>
    <cellStyle name="Normal 9 3 3 3 4 3" xfId="4774" xr:uid="{36D32EC2-060A-436C-B9C5-D6D696162007}"/>
    <cellStyle name="Normal 9 3 3 3 5" xfId="2326" xr:uid="{E65CE646-70E2-407A-8F3A-D86603DAFD3D}"/>
    <cellStyle name="Normal 9 3 3 3 5 2" xfId="4776" xr:uid="{1DA0576B-2C85-464B-ADDE-BABC294FAA8A}"/>
    <cellStyle name="Normal 9 3 3 4" xfId="409" xr:uid="{80EA9CCB-640F-405D-B6D3-6CE2F8EC3E5D}"/>
    <cellStyle name="Normal 9 3 3 4 2" xfId="848" xr:uid="{69C440E0-63F1-4600-9B66-127F1FBFA780}"/>
    <cellStyle name="Normal 9 3 3 4 2 2" xfId="2327" xr:uid="{E69A3801-4478-4783-AA19-372A9CBFADA3}"/>
    <cellStyle name="Normal 9 3 3 4 2 2 2" xfId="2328" xr:uid="{01B74B5D-8EAF-4A2A-9C47-51333D82BF9E}"/>
    <cellStyle name="Normal 9 3 3 4 2 2 2 2" xfId="4780" xr:uid="{FBC44E0C-6803-40D2-99D4-F3E370819312}"/>
    <cellStyle name="Normal 9 3 3 4 2 2 3" xfId="4779" xr:uid="{85669926-DF54-4C3C-9AA4-459DCF7BF64C}"/>
    <cellStyle name="Normal 9 3 3 4 2 3" xfId="2329" xr:uid="{DD5EC157-BF3C-47AD-A38D-AB0CFB387BA2}"/>
    <cellStyle name="Normal 9 3 3 4 2 3 2" xfId="4781" xr:uid="{AA7DB203-D1BD-480F-8D72-73464EF07C13}"/>
    <cellStyle name="Normal 9 3 3 4 2 4" xfId="4778" xr:uid="{C789DBE6-5786-4B7A-8CE7-250E8E7510C9}"/>
    <cellStyle name="Normal 9 3 3 4 3" xfId="2330" xr:uid="{1E812CCF-5A86-4565-AFD9-78F78DCAFD32}"/>
    <cellStyle name="Normal 9 3 3 4 3 2" xfId="2331" xr:uid="{4C98F1D0-61B6-42C9-A8F8-237DD6B1AF6A}"/>
    <cellStyle name="Normal 9 3 3 4 3 2 2" xfId="4783" xr:uid="{C72E2C2C-3ADD-4ED3-B0DE-C8A7D3347447}"/>
    <cellStyle name="Normal 9 3 3 4 3 3" xfId="4782" xr:uid="{EFE41E85-EB59-448D-822E-CCCF78019568}"/>
    <cellStyle name="Normal 9 3 3 4 4" xfId="2332" xr:uid="{D620D31F-BAFF-4F53-9F8C-FFB8ED4AA139}"/>
    <cellStyle name="Normal 9 3 3 4 4 2" xfId="4784" xr:uid="{067BD176-B93F-4030-89AA-F87758BA39CB}"/>
    <cellStyle name="Normal 9 3 3 4 5" xfId="4777" xr:uid="{78E46AEE-DB6D-4EB1-805D-BB415C566918}"/>
    <cellStyle name="Normal 9 3 3 5" xfId="849" xr:uid="{9F2A3970-9A7A-488B-8CB5-997C01FC8CF0}"/>
    <cellStyle name="Normal 9 3 3 5 2" xfId="2333" xr:uid="{BBD6D7FC-0150-442C-A9B3-39172DC4B850}"/>
    <cellStyle name="Normal 9 3 3 5 2 2" xfId="2334" xr:uid="{7CB2CBEC-6135-4DF3-AB34-DA6EAB91E7EF}"/>
    <cellStyle name="Normal 9 3 3 5 2 2 2" xfId="4787" xr:uid="{35EBA30D-5D0E-44D0-A979-2307031091ED}"/>
    <cellStyle name="Normal 9 3 3 5 2 3" xfId="4786" xr:uid="{5A2F2426-F9D4-416D-BAED-1D7EA491EDAE}"/>
    <cellStyle name="Normal 9 3 3 5 3" xfId="2335" xr:uid="{17978081-62B3-4375-AC15-47FD6BFDB871}"/>
    <cellStyle name="Normal 9 3 3 5 3 2" xfId="4788" xr:uid="{D4EA7ECA-0FB6-4D2E-A348-4035C0F0D8FB}"/>
    <cellStyle name="Normal 9 3 3 5 4" xfId="4041" xr:uid="{1C81ABF5-9AE2-4336-9F14-F0544A29D7A7}"/>
    <cellStyle name="Normal 9 3 3 5 4 2" xfId="4789" xr:uid="{BE06A59A-3938-44C7-A38A-B03FB0428FCF}"/>
    <cellStyle name="Normal 9 3 3 5 5" xfId="4785" xr:uid="{C1542908-B389-4F47-AD29-822651AFBE24}"/>
    <cellStyle name="Normal 9 3 3 6" xfId="2336" xr:uid="{774B0D59-0A48-43EE-B8C7-22AFC5CFA6F8}"/>
    <cellStyle name="Normal 9 3 3 6 2" xfId="2337" xr:uid="{23869486-429A-41A5-AA59-D9C280FFB781}"/>
    <cellStyle name="Normal 9 3 3 6 2 2" xfId="4791" xr:uid="{48D55F8F-D7A7-41BB-8CB5-7BA040148B0E}"/>
    <cellStyle name="Normal 9 3 3 6 3" xfId="4790" xr:uid="{D1A7AD2E-9D88-40F8-A27D-539807FF4277}"/>
    <cellStyle name="Normal 9 3 3 7" xfId="2338" xr:uid="{EEFB3E43-A2D3-4FC0-95A0-E77B22EFC888}"/>
    <cellStyle name="Normal 9 3 3 7 2" xfId="4792" xr:uid="{7173E500-9DB6-49B4-97B9-874BD880131B}"/>
    <cellStyle name="Normal 9 3 3 8" xfId="4042" xr:uid="{9AAA209B-AEDC-4697-A199-B864DB70E3CE}"/>
    <cellStyle name="Normal 9 3 3 8 2" xfId="4793" xr:uid="{C106FD9D-9DFB-4D7C-9EE4-D75D00073EF8}"/>
    <cellStyle name="Normal 9 3 4" xfId="171" xr:uid="{1DD7BF01-447E-48C8-B59D-1EC38D192F84}"/>
    <cellStyle name="Normal 9 3 4 2" xfId="450" xr:uid="{94B88DF5-4E9A-4D59-A2A9-917BC354277D}"/>
    <cellStyle name="Normal 9 3 4 2 2" xfId="850" xr:uid="{84DD7E7E-9348-4C05-980C-A07ED0C334B6}"/>
    <cellStyle name="Normal 9 3 4 2 2 2" xfId="2339" xr:uid="{8FCE666E-9405-421B-805D-3FD55CA79C4A}"/>
    <cellStyle name="Normal 9 3 4 2 2 2 2" xfId="2340" xr:uid="{BB7BE63A-9E25-4C84-8F77-3BF43188F373}"/>
    <cellStyle name="Normal 9 3 4 2 2 2 2 2" xfId="4798" xr:uid="{BD2C3D09-EC35-4616-AB17-5339BF5D99BB}"/>
    <cellStyle name="Normal 9 3 4 2 2 2 3" xfId="4797" xr:uid="{78F9F46D-3D09-401D-8C7B-E30CFB78F5A5}"/>
    <cellStyle name="Normal 9 3 4 2 2 3" xfId="2341" xr:uid="{17385EC4-9BAC-492F-B33D-3F871330C895}"/>
    <cellStyle name="Normal 9 3 4 2 2 3 2" xfId="4799" xr:uid="{09F68232-4A1C-4D3C-965E-5C6598C13513}"/>
    <cellStyle name="Normal 9 3 4 2 2 4" xfId="4043" xr:uid="{09B423F2-4EB5-443D-95B3-5349BDA18EF0}"/>
    <cellStyle name="Normal 9 3 4 2 2 4 2" xfId="4800" xr:uid="{79448F09-120A-4A5B-B9CE-3D57AB8AF1E2}"/>
    <cellStyle name="Normal 9 3 4 2 2 5" xfId="4796" xr:uid="{68559D8C-5B79-4B72-85B7-9FB48DD61E98}"/>
    <cellStyle name="Normal 9 3 4 2 3" xfId="2342" xr:uid="{33A5DEA4-5C80-4292-A4DB-E62732622079}"/>
    <cellStyle name="Normal 9 3 4 2 3 2" xfId="2343" xr:uid="{C6E443EB-3860-4341-9FDB-4AACFB80B260}"/>
    <cellStyle name="Normal 9 3 4 2 3 2 2" xfId="4802" xr:uid="{DDF549D8-57EA-40C9-BC58-9FAF60E74FD8}"/>
    <cellStyle name="Normal 9 3 4 2 3 3" xfId="4801" xr:uid="{15F3BD4B-EC39-4648-9768-CD402DD85D09}"/>
    <cellStyle name="Normal 9 3 4 2 4" xfId="2344" xr:uid="{54DD7C28-59A5-4504-9A95-FA16B1FF7D6F}"/>
    <cellStyle name="Normal 9 3 4 2 4 2" xfId="4803" xr:uid="{5DBB2511-9026-42B7-93DB-133B4CE8BBD9}"/>
    <cellStyle name="Normal 9 3 4 2 5" xfId="4044" xr:uid="{47293E99-E320-47C7-B583-935F47356838}"/>
    <cellStyle name="Normal 9 3 4 2 5 2" xfId="4804" xr:uid="{F2B75F86-DCAB-4747-88DB-AC6601284F10}"/>
    <cellStyle name="Normal 9 3 4 2 6" xfId="4795" xr:uid="{6070FDDA-8A2F-414E-887F-786210A49243}"/>
    <cellStyle name="Normal 9 3 4 3" xfId="851" xr:uid="{B3BAB128-EA21-40A1-A4A0-1308302666B4}"/>
    <cellStyle name="Normal 9 3 4 3 2" xfId="2345" xr:uid="{D8AB7703-6D02-4B23-AF1A-262F2A979F77}"/>
    <cellStyle name="Normal 9 3 4 3 2 2" xfId="2346" xr:uid="{1EFBB792-0538-4FB6-ADCB-9E9763940DC6}"/>
    <cellStyle name="Normal 9 3 4 3 2 2 2" xfId="4807" xr:uid="{262DCA93-4197-4E31-A363-BFF159F326D2}"/>
    <cellStyle name="Normal 9 3 4 3 2 3" xfId="4806" xr:uid="{278AD750-EF0A-40F2-87E2-8FDCA966ADA2}"/>
    <cellStyle name="Normal 9 3 4 3 3" xfId="2347" xr:uid="{9C11705B-77E9-4F82-AA06-5400E17580FA}"/>
    <cellStyle name="Normal 9 3 4 3 3 2" xfId="4808" xr:uid="{1C0C611B-32B3-4CBF-A945-F85C0A5EDA76}"/>
    <cellStyle name="Normal 9 3 4 3 4" xfId="4045" xr:uid="{31B82BF1-2B66-4079-9EBC-9801A328CB99}"/>
    <cellStyle name="Normal 9 3 4 3 4 2" xfId="4809" xr:uid="{81F50EE9-093F-4ABD-8798-973080AD9455}"/>
    <cellStyle name="Normal 9 3 4 3 5" xfId="4805" xr:uid="{D9101C7E-6EDC-4BB4-9297-06AEAB78E8EF}"/>
    <cellStyle name="Normal 9 3 4 4" xfId="2348" xr:uid="{429F8167-6276-49AE-8971-CF0143FC424C}"/>
    <cellStyle name="Normal 9 3 4 4 2" xfId="2349" xr:uid="{11CCBF13-60ED-4956-B4C9-AB402E03BC41}"/>
    <cellStyle name="Normal 9 3 4 4 2 2" xfId="4811" xr:uid="{BAA6C346-74CC-4D69-AE54-A997B9876013}"/>
    <cellStyle name="Normal 9 3 4 4 3" xfId="4046" xr:uid="{8EF08551-0BE8-4EC9-9396-06C5891F77BB}"/>
    <cellStyle name="Normal 9 3 4 4 3 2" xfId="4812" xr:uid="{F495F979-2917-4207-8128-39918FB94E4E}"/>
    <cellStyle name="Normal 9 3 4 4 4" xfId="4047" xr:uid="{B34DD89E-6FE5-4D9A-83BC-7F8A58D43EB4}"/>
    <cellStyle name="Normal 9 3 4 4 4 2" xfId="4813" xr:uid="{A093FF68-F7CF-443E-9A8F-F4587516EF5F}"/>
    <cellStyle name="Normal 9 3 4 4 5" xfId="4810" xr:uid="{F2988D99-84E6-43F0-9022-C998EB47C767}"/>
    <cellStyle name="Normal 9 3 4 5" xfId="2350" xr:uid="{90906668-48A8-4E93-A3A0-4BA956A621A5}"/>
    <cellStyle name="Normal 9 3 4 5 2" xfId="4814" xr:uid="{59E4105B-BCA2-4349-A1D7-86F1A39CAE68}"/>
    <cellStyle name="Normal 9 3 4 6" xfId="4048" xr:uid="{48918804-47FB-47D2-8596-F06F3B1695BB}"/>
    <cellStyle name="Normal 9 3 4 6 2" xfId="4815" xr:uid="{B54C3594-FE0D-446C-8B5C-D75929F39DAA}"/>
    <cellStyle name="Normal 9 3 4 7" xfId="4049" xr:uid="{518FD004-4ED2-4CDD-932A-1E39010AAC8D}"/>
    <cellStyle name="Normal 9 3 4 7 2" xfId="4816" xr:uid="{7840B438-B9DB-4E0E-9A04-A8FBB6461A60}"/>
    <cellStyle name="Normal 9 3 4 8" xfId="4794" xr:uid="{02455724-8C4D-497D-BA90-F7EED46EA1A5}"/>
    <cellStyle name="Normal 9 3 5" xfId="410" xr:uid="{BD24B665-93F6-4223-AEFA-CFEE17E04DE1}"/>
    <cellStyle name="Normal 9 3 5 2" xfId="852" xr:uid="{11B5BBE7-A891-4759-918C-DB328A4A4368}"/>
    <cellStyle name="Normal 9 3 5 2 2" xfId="853" xr:uid="{3280CAC2-EF34-4B6A-85E7-B2F41E829A53}"/>
    <cellStyle name="Normal 9 3 5 2 2 2" xfId="2351" xr:uid="{620749BD-52A7-4D7D-BDAE-6E5F1DFF5F70}"/>
    <cellStyle name="Normal 9 3 5 2 2 2 2" xfId="2352" xr:uid="{10725C6F-C9E0-486C-9570-EC70173CEAC4}"/>
    <cellStyle name="Normal 9 3 5 2 2 2 2 2" xfId="4821" xr:uid="{2E3BF75A-03E6-4A9D-9205-A83AF36C38A2}"/>
    <cellStyle name="Normal 9 3 5 2 2 2 3" xfId="4820" xr:uid="{7AD9D8EB-AD69-4DF7-BB7A-3F63711B93ED}"/>
    <cellStyle name="Normal 9 3 5 2 2 3" xfId="2353" xr:uid="{47190AE2-09D2-4E42-B927-3EB9B90EBC96}"/>
    <cellStyle name="Normal 9 3 5 2 2 3 2" xfId="4822" xr:uid="{32EBA42F-B112-4E3B-85A6-740CA3D25F02}"/>
    <cellStyle name="Normal 9 3 5 2 2 4" xfId="4819" xr:uid="{D30E6ED3-BB83-4D1D-8C90-9CC536C8246A}"/>
    <cellStyle name="Normal 9 3 5 2 3" xfId="2354" xr:uid="{C1993787-3C2B-49DD-8BF2-42DC68353F4E}"/>
    <cellStyle name="Normal 9 3 5 2 3 2" xfId="2355" xr:uid="{21513C8F-2C90-445D-9783-72063F699884}"/>
    <cellStyle name="Normal 9 3 5 2 3 2 2" xfId="4824" xr:uid="{9AA21CED-9A02-45BD-B841-BF055E394D12}"/>
    <cellStyle name="Normal 9 3 5 2 3 3" xfId="4823" xr:uid="{0B7396EF-D866-4178-BF4C-FF8261D067BF}"/>
    <cellStyle name="Normal 9 3 5 2 4" xfId="2356" xr:uid="{C77D9D33-C324-4959-A553-D749C86A61C8}"/>
    <cellStyle name="Normal 9 3 5 2 4 2" xfId="4825" xr:uid="{4B9DFDDD-99F7-4B76-9C71-A213D7236AB6}"/>
    <cellStyle name="Normal 9 3 5 2 5" xfId="4818" xr:uid="{D466A939-0561-4616-8E24-77DB676125EE}"/>
    <cellStyle name="Normal 9 3 5 3" xfId="854" xr:uid="{CE30B5ED-9583-447A-BCB9-E5836267CC04}"/>
    <cellStyle name="Normal 9 3 5 3 2" xfId="2357" xr:uid="{58A2CF2D-40A8-4BBA-A58C-08FB67AC3959}"/>
    <cellStyle name="Normal 9 3 5 3 2 2" xfId="2358" xr:uid="{53722B87-61EA-406D-A317-D118543F684F}"/>
    <cellStyle name="Normal 9 3 5 3 2 2 2" xfId="4828" xr:uid="{B61B2FB2-3342-423A-875C-EF79E95A9E72}"/>
    <cellStyle name="Normal 9 3 5 3 2 3" xfId="4827" xr:uid="{8A2ADBAF-B933-446D-9550-554FE7D274C4}"/>
    <cellStyle name="Normal 9 3 5 3 3" xfId="2359" xr:uid="{003F1904-BF67-489B-BFC9-14F52B437939}"/>
    <cellStyle name="Normal 9 3 5 3 3 2" xfId="4829" xr:uid="{D569F7D8-AEF9-441F-BE25-6488663AD7F3}"/>
    <cellStyle name="Normal 9 3 5 3 4" xfId="4050" xr:uid="{1051F8CD-647F-4D86-9D93-3736A91C3870}"/>
    <cellStyle name="Normal 9 3 5 3 4 2" xfId="4830" xr:uid="{75537B56-D060-4D89-B193-8ECA2D7EDD5A}"/>
    <cellStyle name="Normal 9 3 5 3 5" xfId="4826" xr:uid="{23EB14CC-53CD-4533-9085-AA2FDD6977EC}"/>
    <cellStyle name="Normal 9 3 5 4" xfId="2360" xr:uid="{EC7EC3C5-D57C-4B5E-8226-B5402D964479}"/>
    <cellStyle name="Normal 9 3 5 4 2" xfId="2361" xr:uid="{6AD4E279-7293-47DB-8FD6-65462E214B4F}"/>
    <cellStyle name="Normal 9 3 5 4 2 2" xfId="4832" xr:uid="{905F02A5-12AF-4627-B3D8-8F40DC27E019}"/>
    <cellStyle name="Normal 9 3 5 4 3" xfId="4831" xr:uid="{66EA6634-2572-4D30-8674-C62B19F930C8}"/>
    <cellStyle name="Normal 9 3 5 5" xfId="2362" xr:uid="{24B4EE37-7768-4404-9764-4EB50C803E0A}"/>
    <cellStyle name="Normal 9 3 5 5 2" xfId="4833" xr:uid="{752A1513-DC29-48CF-99FD-7D4313574372}"/>
    <cellStyle name="Normal 9 3 5 6" xfId="4051" xr:uid="{908B6268-B259-40DD-B956-E0E1905B4AF5}"/>
    <cellStyle name="Normal 9 3 5 6 2" xfId="4834" xr:uid="{B2E6F4EE-1BEE-4C2A-AF40-F42632215205}"/>
    <cellStyle name="Normal 9 3 5 7" xfId="4817" xr:uid="{39FD462E-185E-4D8A-A6C1-E5C63DEDA4BD}"/>
    <cellStyle name="Normal 9 3 6" xfId="411" xr:uid="{D41C2ABB-1C56-41DA-AEA1-1A67D56D62EE}"/>
    <cellStyle name="Normal 9 3 6 2" xfId="855" xr:uid="{7051F2CB-95A1-4AA7-A31F-4081A3067036}"/>
    <cellStyle name="Normal 9 3 6 2 2" xfId="2363" xr:uid="{68F70007-C732-45CE-BFC6-DD5AEC587501}"/>
    <cellStyle name="Normal 9 3 6 2 2 2" xfId="2364" xr:uid="{7C443BAA-8423-433A-9741-C6E1E815D872}"/>
    <cellStyle name="Normal 9 3 6 2 2 2 2" xfId="4838" xr:uid="{B6F55370-DB33-44DE-9134-B5E7F1653B53}"/>
    <cellStyle name="Normal 9 3 6 2 2 3" xfId="4837" xr:uid="{A447A211-455A-4499-A126-A97535EE196B}"/>
    <cellStyle name="Normal 9 3 6 2 3" xfId="2365" xr:uid="{4701020B-901B-4BC5-8A53-CB0B81859737}"/>
    <cellStyle name="Normal 9 3 6 2 3 2" xfId="4839" xr:uid="{739B6D6E-7BED-4D04-83AB-9F770F5E33FB}"/>
    <cellStyle name="Normal 9 3 6 2 4" xfId="4052" xr:uid="{A331E2FA-3AD3-4D38-B466-749F648568C3}"/>
    <cellStyle name="Normal 9 3 6 2 4 2" xfId="4840" xr:uid="{313A7DA0-4447-495F-AE11-B97F8154362F}"/>
    <cellStyle name="Normal 9 3 6 2 5" xfId="4836" xr:uid="{C383F4E7-B5D2-4EFF-A492-DA7EFDE91809}"/>
    <cellStyle name="Normal 9 3 6 3" xfId="2366" xr:uid="{1A543062-E1EB-457E-A4E9-0C8B8414F02E}"/>
    <cellStyle name="Normal 9 3 6 3 2" xfId="2367" xr:uid="{52D0E92B-EB0A-4D3C-9302-7AB5416B0EFF}"/>
    <cellStyle name="Normal 9 3 6 3 2 2" xfId="4842" xr:uid="{4EFEFE8D-D281-46C0-A95D-13EA929C47D3}"/>
    <cellStyle name="Normal 9 3 6 3 3" xfId="4841" xr:uid="{30B8A6AA-5375-467E-86DF-045090E6F44E}"/>
    <cellStyle name="Normal 9 3 6 4" xfId="2368" xr:uid="{FA70F614-6549-4D15-AEF1-212E5CB1A895}"/>
    <cellStyle name="Normal 9 3 6 4 2" xfId="4843" xr:uid="{6D8E4806-8724-4FBD-A63D-D3F2A7BD906D}"/>
    <cellStyle name="Normal 9 3 6 5" xfId="4053" xr:uid="{C8ADC0C3-D72B-458F-8F95-078EAE3748FC}"/>
    <cellStyle name="Normal 9 3 6 5 2" xfId="4844" xr:uid="{593030F4-23DE-410F-9265-808AFEE6C993}"/>
    <cellStyle name="Normal 9 3 6 6" xfId="4835" xr:uid="{B26975E0-B13F-4930-BB36-27BE0B0AC82B}"/>
    <cellStyle name="Normal 9 3 7" xfId="856" xr:uid="{56FF8B7A-8F23-464F-B82A-D9ACAB692311}"/>
    <cellStyle name="Normal 9 3 7 2" xfId="2369" xr:uid="{99B1AE2D-F182-449C-B6C9-44579AAB5164}"/>
    <cellStyle name="Normal 9 3 7 2 2" xfId="2370" xr:uid="{C926046A-570E-4B13-A271-5DF7BEC4580A}"/>
    <cellStyle name="Normal 9 3 7 2 2 2" xfId="4847" xr:uid="{FDACAA0C-B1A2-46ED-89BA-A10C085CD01E}"/>
    <cellStyle name="Normal 9 3 7 2 3" xfId="4846" xr:uid="{E8CF51DC-BA55-48F4-939E-679C24DAA65F}"/>
    <cellStyle name="Normal 9 3 7 3" xfId="2371" xr:uid="{CF055544-438B-4C00-8B34-7E0CF895492D}"/>
    <cellStyle name="Normal 9 3 7 3 2" xfId="4848" xr:uid="{6BCF4B88-1CAB-42B7-BFAD-B40AF04CB061}"/>
    <cellStyle name="Normal 9 3 7 4" xfId="4054" xr:uid="{AC7FF1F3-2CE1-4023-9B2A-55F2E0117DA8}"/>
    <cellStyle name="Normal 9 3 7 4 2" xfId="4849" xr:uid="{B6A7C187-E371-4D24-BA0E-3CF6D6FEE05B}"/>
    <cellStyle name="Normal 9 3 7 5" xfId="4845" xr:uid="{7153D758-63C4-4CA0-B93B-AA0223D0A813}"/>
    <cellStyle name="Normal 9 3 8" xfId="2372" xr:uid="{60E18061-6932-4372-A81D-060DF74DC0C2}"/>
    <cellStyle name="Normal 9 3 8 2" xfId="2373" xr:uid="{E005A517-1849-46B4-86BA-B5A7F7489FA4}"/>
    <cellStyle name="Normal 9 3 8 2 2" xfId="4851" xr:uid="{207F26EC-8E94-4A1C-A17F-76E65CD9EED9}"/>
    <cellStyle name="Normal 9 3 8 3" xfId="4055" xr:uid="{7E018D82-3924-4170-8DC8-EBF2CB8B5787}"/>
    <cellStyle name="Normal 9 3 8 3 2" xfId="4852" xr:uid="{C32C0B34-0776-4825-9962-BFBE3CD67E23}"/>
    <cellStyle name="Normal 9 3 8 4" xfId="4056" xr:uid="{DDA31A68-F28B-4DE3-AF01-9F76BA520386}"/>
    <cellStyle name="Normal 9 3 8 4 2" xfId="4853" xr:uid="{6DDB5114-D3EB-412B-9F78-0B4B2F901121}"/>
    <cellStyle name="Normal 9 3 8 5" xfId="4850" xr:uid="{FA7CD742-343D-490A-BAF3-3A4F91E4DDC9}"/>
    <cellStyle name="Normal 9 3 9" xfId="2374" xr:uid="{090D9401-74F7-425B-8203-52A037F8A4BF}"/>
    <cellStyle name="Normal 9 3 9 2" xfId="4854" xr:uid="{F0799626-5001-48C4-A1E1-9F16F7C99CD4}"/>
    <cellStyle name="Normal 9 4" xfId="172" xr:uid="{CEFEDDAD-E033-4816-AE42-BD383259B7DD}"/>
    <cellStyle name="Normal 9 4 10" xfId="4057" xr:uid="{3566CD63-CBB1-402E-BE55-11E054618F0E}"/>
    <cellStyle name="Normal 9 4 10 2" xfId="4856" xr:uid="{C5671E84-7062-4D0D-8445-C44C0C12C5CA}"/>
    <cellStyle name="Normal 9 4 11" xfId="4058" xr:uid="{D72A1E63-2FAD-4CB6-B848-0BA29C66B4CA}"/>
    <cellStyle name="Normal 9 4 11 2" xfId="4857" xr:uid="{33E210E2-3913-4DBC-9B59-B4D0F58CED52}"/>
    <cellStyle name="Normal 9 4 12" xfId="4855" xr:uid="{C302D49A-3590-486E-8129-2D902DFB20EB}"/>
    <cellStyle name="Normal 9 4 2" xfId="173" xr:uid="{06D727C7-FBD5-4613-ABDB-9D6267AA2596}"/>
    <cellStyle name="Normal 9 4 2 10" xfId="4858" xr:uid="{CCF6138E-5DEB-4A68-8C2D-92C07C430D45}"/>
    <cellStyle name="Normal 9 4 2 2" xfId="174" xr:uid="{74A5CC97-D76C-4DE8-9761-D7AC81EFB2F7}"/>
    <cellStyle name="Normal 9 4 2 2 2" xfId="412" xr:uid="{64C3CABB-1F88-426A-9F9F-7A999EE7FC3A}"/>
    <cellStyle name="Normal 9 4 2 2 2 2" xfId="857" xr:uid="{A4EEAD48-42A8-45AA-99D8-BD286B885F09}"/>
    <cellStyle name="Normal 9 4 2 2 2 2 2" xfId="2375" xr:uid="{6A417B2A-DFA8-4D21-9037-CFEF89FD1021}"/>
    <cellStyle name="Normal 9 4 2 2 2 2 2 2" xfId="2376" xr:uid="{394A8926-4541-4386-AA78-0A978D1E3239}"/>
    <cellStyle name="Normal 9 4 2 2 2 2 2 2 2" xfId="4863" xr:uid="{B3175EF2-3D00-424F-A1A7-2D38F1E1AAA5}"/>
    <cellStyle name="Normal 9 4 2 2 2 2 2 3" xfId="4862" xr:uid="{E7659DBE-F4F3-428F-9850-55F28C27FA63}"/>
    <cellStyle name="Normal 9 4 2 2 2 2 3" xfId="2377" xr:uid="{B036F71B-4DD0-449A-8937-148B044BF3E0}"/>
    <cellStyle name="Normal 9 4 2 2 2 2 3 2" xfId="4864" xr:uid="{2198CB28-DB3B-452E-8A9F-3C0F447C18CA}"/>
    <cellStyle name="Normal 9 4 2 2 2 2 4" xfId="4059" xr:uid="{FA1D73C7-5DA9-476C-ADE4-456BD68F4891}"/>
    <cellStyle name="Normal 9 4 2 2 2 2 4 2" xfId="4865" xr:uid="{AC216C51-89B0-4737-9E56-FA2B485B1DCA}"/>
    <cellStyle name="Normal 9 4 2 2 2 2 5" xfId="4861" xr:uid="{B6DAA863-9A69-48AC-AB5E-DE0EAC68ED54}"/>
    <cellStyle name="Normal 9 4 2 2 2 3" xfId="2378" xr:uid="{69E8A1FC-E433-4410-A0D4-E3ADFCCB450F}"/>
    <cellStyle name="Normal 9 4 2 2 2 3 2" xfId="2379" xr:uid="{56EDF663-51E5-47F4-9C84-081D14A360A3}"/>
    <cellStyle name="Normal 9 4 2 2 2 3 2 2" xfId="4867" xr:uid="{26741729-15A9-4712-A3A0-5FC0CA50FD5B}"/>
    <cellStyle name="Normal 9 4 2 2 2 3 3" xfId="4060" xr:uid="{6045E6D2-4240-4859-A8B3-950D7EC75F31}"/>
    <cellStyle name="Normal 9 4 2 2 2 3 3 2" xfId="4868" xr:uid="{59774E93-D999-4BBC-AF49-BFA70EEB3A87}"/>
    <cellStyle name="Normal 9 4 2 2 2 3 4" xfId="4061" xr:uid="{B2FA49B4-F960-4E9C-BC59-4F23F61FA960}"/>
    <cellStyle name="Normal 9 4 2 2 2 3 4 2" xfId="4869" xr:uid="{7FB57FFD-C40E-4C67-ACF0-B064579EC87C}"/>
    <cellStyle name="Normal 9 4 2 2 2 3 5" xfId="4866" xr:uid="{0A8A047D-F4D1-4963-A9A1-AD10417ABA25}"/>
    <cellStyle name="Normal 9 4 2 2 2 4" xfId="2380" xr:uid="{D9BDDDA0-7BCA-4031-A9D4-74C817733727}"/>
    <cellStyle name="Normal 9 4 2 2 2 4 2" xfId="4870" xr:uid="{18333197-367C-4C9B-97FC-2952E1FE8764}"/>
    <cellStyle name="Normal 9 4 2 2 2 5" xfId="4062" xr:uid="{5E1C45F1-6FEF-4D26-98A7-277ADB837F7F}"/>
    <cellStyle name="Normal 9 4 2 2 2 5 2" xfId="4871" xr:uid="{F545222B-1D3B-41DF-8AC6-727D8CBB844A}"/>
    <cellStyle name="Normal 9 4 2 2 2 6" xfId="4063" xr:uid="{F7426C10-972C-4D43-BF55-967EBD5BA47D}"/>
    <cellStyle name="Normal 9 4 2 2 2 6 2" xfId="4872" xr:uid="{986963B4-C5A9-47C7-A7C3-382FC2A2C42A}"/>
    <cellStyle name="Normal 9 4 2 2 2 7" xfId="4860" xr:uid="{66EA7298-54CC-487C-AD62-CEE2EC291DD1}"/>
    <cellStyle name="Normal 9 4 2 2 3" xfId="858" xr:uid="{19867115-FB94-4603-A51B-4D5DB2F3DDFD}"/>
    <cellStyle name="Normal 9 4 2 2 3 2" xfId="2381" xr:uid="{CCC0EFCE-E51E-47C4-A47D-364667045A5A}"/>
    <cellStyle name="Normal 9 4 2 2 3 2 2" xfId="2382" xr:uid="{DA9FB3E5-CF4B-42CC-9E77-FA63EAF2DC28}"/>
    <cellStyle name="Normal 9 4 2 2 3 2 2 2" xfId="4875" xr:uid="{7209FEAE-AEC8-4919-B3B7-EFA0C4DEAFF6}"/>
    <cellStyle name="Normal 9 4 2 2 3 2 3" xfId="4064" xr:uid="{F4B060B2-CC7E-4363-B2D2-8F48A22AE79D}"/>
    <cellStyle name="Normal 9 4 2 2 3 2 3 2" xfId="4876" xr:uid="{D515E5EC-30AB-4B9A-8CA4-C88059A8C3C6}"/>
    <cellStyle name="Normal 9 4 2 2 3 2 4" xfId="4065" xr:uid="{D24C4172-DFDD-44EA-AAE2-FFBABB783237}"/>
    <cellStyle name="Normal 9 4 2 2 3 2 4 2" xfId="4877" xr:uid="{30BDD789-084D-447A-A413-6846462BB32D}"/>
    <cellStyle name="Normal 9 4 2 2 3 2 5" xfId="4874" xr:uid="{EB2CE112-404A-48E3-9C84-3F4AE0BDA8C4}"/>
    <cellStyle name="Normal 9 4 2 2 3 3" xfId="2383" xr:uid="{DE895070-4640-447C-8803-0C0F9E4F5738}"/>
    <cellStyle name="Normal 9 4 2 2 3 3 2" xfId="4878" xr:uid="{7286F4C0-2743-4B80-B0D0-78A2878B7656}"/>
    <cellStyle name="Normal 9 4 2 2 3 4" xfId="4066" xr:uid="{D32FD6B8-2D3D-4320-8A00-4B53BF1247C7}"/>
    <cellStyle name="Normal 9 4 2 2 3 4 2" xfId="4879" xr:uid="{6D5392CD-BC21-4E37-89E6-781AB74A9F2E}"/>
    <cellStyle name="Normal 9 4 2 2 3 5" xfId="4067" xr:uid="{7018450D-FB2C-4EA8-A436-3BD5BA9DC21F}"/>
    <cellStyle name="Normal 9 4 2 2 3 5 2" xfId="4880" xr:uid="{335C8B61-F562-4F90-A479-5B7998822841}"/>
    <cellStyle name="Normal 9 4 2 2 3 6" xfId="4873" xr:uid="{80F9C9A5-392F-4165-8C3D-446E6BA7BF22}"/>
    <cellStyle name="Normal 9 4 2 2 4" xfId="2384" xr:uid="{42E3F619-1669-4ECD-AC0A-450860766373}"/>
    <cellStyle name="Normal 9 4 2 2 4 2" xfId="2385" xr:uid="{650C94F7-3317-4D79-8312-09F377196907}"/>
    <cellStyle name="Normal 9 4 2 2 4 2 2" xfId="4882" xr:uid="{2E4E43BA-8825-4B4C-90D8-067917770FD7}"/>
    <cellStyle name="Normal 9 4 2 2 4 3" xfId="4068" xr:uid="{29E41043-04C9-4D58-B8C2-FA9044AE6E8F}"/>
    <cellStyle name="Normal 9 4 2 2 4 3 2" xfId="4883" xr:uid="{B1A9EC69-BD7C-42F6-A664-F34FAC1963A1}"/>
    <cellStyle name="Normal 9 4 2 2 4 4" xfId="4069" xr:uid="{B85FFBBE-00B2-457F-AB76-DA9E3C39134A}"/>
    <cellStyle name="Normal 9 4 2 2 4 4 2" xfId="4884" xr:uid="{82DCCEF7-CB5E-4904-8548-2FFDA99F135D}"/>
    <cellStyle name="Normal 9 4 2 2 4 5" xfId="4881" xr:uid="{0CEDD4C0-3331-4D6F-AD5D-8A42C5739385}"/>
    <cellStyle name="Normal 9 4 2 2 5" xfId="2386" xr:uid="{1501C3CB-42D2-4395-8734-95F93C11370B}"/>
    <cellStyle name="Normal 9 4 2 2 5 2" xfId="4070" xr:uid="{37D59051-D59E-49B4-9B94-1662BC8BE10C}"/>
    <cellStyle name="Normal 9 4 2 2 5 2 2" xfId="4886" xr:uid="{BAF21690-0683-48EA-B1B0-CF9D9909DC0D}"/>
    <cellStyle name="Normal 9 4 2 2 5 3" xfId="4071" xr:uid="{4D07FFE7-A439-487B-8289-F1498896550B}"/>
    <cellStyle name="Normal 9 4 2 2 5 3 2" xfId="4887" xr:uid="{17979766-8032-468D-9E74-A1B1EE7774A9}"/>
    <cellStyle name="Normal 9 4 2 2 5 4" xfId="4072" xr:uid="{7C7F962B-C91F-4C3F-87EC-32B1003D667A}"/>
    <cellStyle name="Normal 9 4 2 2 5 4 2" xfId="4888" xr:uid="{561FF111-A7BF-4C14-984B-07EB4F8AC754}"/>
    <cellStyle name="Normal 9 4 2 2 5 5" xfId="4885" xr:uid="{A9694EB4-D12C-4DD1-8321-3D9F162543AD}"/>
    <cellStyle name="Normal 9 4 2 2 6" xfId="4073" xr:uid="{69C0F315-F4C1-4B9C-A055-7E919BD55BC9}"/>
    <cellStyle name="Normal 9 4 2 2 6 2" xfId="4889" xr:uid="{5F65F345-4E64-4C75-9DB3-BC232770D006}"/>
    <cellStyle name="Normal 9 4 2 2 7" xfId="4074" xr:uid="{BE82C851-612B-410A-AE75-6E59819162F1}"/>
    <cellStyle name="Normal 9 4 2 2 7 2" xfId="4890" xr:uid="{51AD03A5-32C0-4A85-A647-F32FB1F30D70}"/>
    <cellStyle name="Normal 9 4 2 2 8" xfId="4075" xr:uid="{AD42B521-6D40-462C-B87D-EC3917920309}"/>
    <cellStyle name="Normal 9 4 2 2 8 2" xfId="4891" xr:uid="{B63307A1-5B83-457B-9153-DAC2007F8737}"/>
    <cellStyle name="Normal 9 4 2 2 9" xfId="4859" xr:uid="{96486356-C503-4FE3-9012-5AAD3A73C293}"/>
    <cellStyle name="Normal 9 4 2 3" xfId="413" xr:uid="{10DB69F5-2F7D-4B8F-9E90-5AE2CADEF1F7}"/>
    <cellStyle name="Normal 9 4 2 3 2" xfId="859" xr:uid="{1B15B521-AE82-4A99-A8A0-453B57FB56AA}"/>
    <cellStyle name="Normal 9 4 2 3 2 2" xfId="860" xr:uid="{AC0086C1-A71A-4364-B04D-C611A6355E1B}"/>
    <cellStyle name="Normal 9 4 2 3 2 2 2" xfId="2387" xr:uid="{3A210B3D-0E46-4710-83B7-387B6F2572D6}"/>
    <cellStyle name="Normal 9 4 2 3 2 2 2 2" xfId="2388" xr:uid="{C7698A1B-910A-44D9-A0E6-0686E718A214}"/>
    <cellStyle name="Normal 9 4 2 3 2 2 2 2 2" xfId="4896" xr:uid="{B301124A-5D65-4F4B-9678-56F8E9B29B0B}"/>
    <cellStyle name="Normal 9 4 2 3 2 2 2 3" xfId="4895" xr:uid="{5A1D447F-9DDF-43E6-A943-D1EAB8B7D608}"/>
    <cellStyle name="Normal 9 4 2 3 2 2 3" xfId="2389" xr:uid="{DB9C8146-F4D5-4FED-8C59-33AB5D514B1B}"/>
    <cellStyle name="Normal 9 4 2 3 2 2 3 2" xfId="4897" xr:uid="{8762E753-A259-4D4B-BF55-563E6AB59DDE}"/>
    <cellStyle name="Normal 9 4 2 3 2 2 4" xfId="4894" xr:uid="{B5CEF2A3-ED8A-4734-8522-D1C652FBC514}"/>
    <cellStyle name="Normal 9 4 2 3 2 3" xfId="2390" xr:uid="{6D99D709-91FE-4E6A-BE69-6B5D92752C88}"/>
    <cellStyle name="Normal 9 4 2 3 2 3 2" xfId="2391" xr:uid="{0DCCCB16-8B45-47D4-B399-85A16932142D}"/>
    <cellStyle name="Normal 9 4 2 3 2 3 2 2" xfId="4899" xr:uid="{25306D9D-4FF0-47D0-876E-AE8FBB8F3F82}"/>
    <cellStyle name="Normal 9 4 2 3 2 3 3" xfId="4898" xr:uid="{4D30E281-D309-4D8D-86A8-883EFDC28E86}"/>
    <cellStyle name="Normal 9 4 2 3 2 4" xfId="2392" xr:uid="{E783D1FC-E800-45A9-AD65-A526D49C57CC}"/>
    <cellStyle name="Normal 9 4 2 3 2 4 2" xfId="4900" xr:uid="{9D22A02C-27DF-4C71-84FA-389EC088E7B5}"/>
    <cellStyle name="Normal 9 4 2 3 2 5" xfId="4893" xr:uid="{7E775ECF-5988-4262-858F-57FBF6E94814}"/>
    <cellStyle name="Normal 9 4 2 3 3" xfId="861" xr:uid="{13730E11-A844-475F-AD3E-DC804FA45164}"/>
    <cellStyle name="Normal 9 4 2 3 3 2" xfId="2393" xr:uid="{844BFAC4-295D-4411-A671-7E4D538DF065}"/>
    <cellStyle name="Normal 9 4 2 3 3 2 2" xfId="2394" xr:uid="{E6073303-3BB7-446B-9365-02FFD9CA9608}"/>
    <cellStyle name="Normal 9 4 2 3 3 2 2 2" xfId="4903" xr:uid="{3A9373F7-03BA-43F4-811D-43E67A2571D8}"/>
    <cellStyle name="Normal 9 4 2 3 3 2 3" xfId="4902" xr:uid="{4E73EF67-2948-4B0E-BB9C-3FE9DE671F2D}"/>
    <cellStyle name="Normal 9 4 2 3 3 3" xfId="2395" xr:uid="{81643B40-DDCD-4894-81AA-FD222EA18448}"/>
    <cellStyle name="Normal 9 4 2 3 3 3 2" xfId="4904" xr:uid="{F3226E9D-3166-4BB0-82E9-14A7A47F74B4}"/>
    <cellStyle name="Normal 9 4 2 3 3 4" xfId="4076" xr:uid="{E8CC9AFA-A2FF-4F4C-9899-652E6DCF6536}"/>
    <cellStyle name="Normal 9 4 2 3 3 4 2" xfId="4905" xr:uid="{6530B13D-64E0-4F4A-A779-1ED9AD214CCA}"/>
    <cellStyle name="Normal 9 4 2 3 3 5" xfId="4901" xr:uid="{54F4AD8E-3AB4-4067-BCD5-C84D7B78284E}"/>
    <cellStyle name="Normal 9 4 2 3 4" xfId="2396" xr:uid="{C861DB27-4557-4777-B35D-3391A33FA43A}"/>
    <cellStyle name="Normal 9 4 2 3 4 2" xfId="2397" xr:uid="{60BE790E-36F8-42DF-A5A1-05706743EDDA}"/>
    <cellStyle name="Normal 9 4 2 3 4 2 2" xfId="4907" xr:uid="{04779C7A-22C7-4361-A4C2-1CEFB17850D1}"/>
    <cellStyle name="Normal 9 4 2 3 4 3" xfId="4906" xr:uid="{13427595-C71E-4155-96A4-E09EF34C92F6}"/>
    <cellStyle name="Normal 9 4 2 3 5" xfId="2398" xr:uid="{D04F6CAA-32AF-4271-9162-3F28AC01488F}"/>
    <cellStyle name="Normal 9 4 2 3 5 2" xfId="4908" xr:uid="{8EAADE5C-E6ED-4E31-9872-AA90A59D12E2}"/>
    <cellStyle name="Normal 9 4 2 3 6" xfId="4077" xr:uid="{6BA3B8C9-F1EF-4D28-9933-1122189AA47A}"/>
    <cellStyle name="Normal 9 4 2 3 6 2" xfId="4909" xr:uid="{0407D0AA-D501-4538-8B63-45894724D01D}"/>
    <cellStyle name="Normal 9 4 2 3 7" xfId="4892" xr:uid="{1749D1A9-9D05-4FCE-89EF-1ADB4C20B8FD}"/>
    <cellStyle name="Normal 9 4 2 4" xfId="414" xr:uid="{9A74CA35-AA37-462A-8A01-01743BE39C8A}"/>
    <cellStyle name="Normal 9 4 2 4 2" xfId="862" xr:uid="{E4B4CFA7-F561-4B82-9741-BA1F380E7BAF}"/>
    <cellStyle name="Normal 9 4 2 4 2 2" xfId="2399" xr:uid="{8CEFD3C5-8B7F-46FF-8F0F-96DBDA59FB87}"/>
    <cellStyle name="Normal 9 4 2 4 2 2 2" xfId="2400" xr:uid="{BE918165-B92E-4540-ADC6-5DB69B36FF3C}"/>
    <cellStyle name="Normal 9 4 2 4 2 2 2 2" xfId="4913" xr:uid="{7503AA1F-6C1B-453A-9C09-C03DB96D4905}"/>
    <cellStyle name="Normal 9 4 2 4 2 2 3" xfId="4912" xr:uid="{35332250-3202-4B0D-BD73-2B596A511D8A}"/>
    <cellStyle name="Normal 9 4 2 4 2 3" xfId="2401" xr:uid="{B9B7EFA5-668D-442E-82DD-5875510D587B}"/>
    <cellStyle name="Normal 9 4 2 4 2 3 2" xfId="4914" xr:uid="{9CEBFD0A-CC5E-473F-8D4B-F3DB2C440814}"/>
    <cellStyle name="Normal 9 4 2 4 2 4" xfId="4078" xr:uid="{E5CC2DD2-C126-49FD-8F69-40422E06A06F}"/>
    <cellStyle name="Normal 9 4 2 4 2 4 2" xfId="4915" xr:uid="{FE218F61-5B79-4940-B3E5-A2BB1B3FE245}"/>
    <cellStyle name="Normal 9 4 2 4 2 5" xfId="4911" xr:uid="{D6DCBC50-389F-44B0-AE24-BE03E418ECC9}"/>
    <cellStyle name="Normal 9 4 2 4 3" xfId="2402" xr:uid="{D7A6E468-B397-4B05-91F8-3C8FC7D141AD}"/>
    <cellStyle name="Normal 9 4 2 4 3 2" xfId="2403" xr:uid="{4BF9D90C-921B-4072-8195-CEE70BC56437}"/>
    <cellStyle name="Normal 9 4 2 4 3 2 2" xfId="4917" xr:uid="{FDE81744-D498-4F33-BE21-761E353000E9}"/>
    <cellStyle name="Normal 9 4 2 4 3 3" xfId="4916" xr:uid="{1EA5861A-7D37-4FCF-9A74-15D91F21E4EF}"/>
    <cellStyle name="Normal 9 4 2 4 4" xfId="2404" xr:uid="{8970CF98-C9B9-4ABC-A5ED-0AFD7F65E7B3}"/>
    <cellStyle name="Normal 9 4 2 4 4 2" xfId="4918" xr:uid="{C320A863-DB25-42CC-AE2F-A4803554A7AA}"/>
    <cellStyle name="Normal 9 4 2 4 5" xfId="4079" xr:uid="{911D03DE-6C35-47C6-9982-9D6CEB7E5C1E}"/>
    <cellStyle name="Normal 9 4 2 4 5 2" xfId="4919" xr:uid="{CAEC31B5-0744-4C44-BE6F-1C5679881851}"/>
    <cellStyle name="Normal 9 4 2 4 6" xfId="4910" xr:uid="{7BCCCA43-1ED1-48C8-9F3A-CDFD64B8ABC2}"/>
    <cellStyle name="Normal 9 4 2 5" xfId="415" xr:uid="{44E2352F-F8FB-4A0A-9617-7B4A3580F841}"/>
    <cellStyle name="Normal 9 4 2 5 2" xfId="2405" xr:uid="{2754E0D3-1961-4A0D-93E2-CCB2BA770CFE}"/>
    <cellStyle name="Normal 9 4 2 5 2 2" xfId="2406" xr:uid="{6A559489-FC42-42D1-BEFD-03F8B046BC35}"/>
    <cellStyle name="Normal 9 4 2 5 2 2 2" xfId="4922" xr:uid="{D4C515D9-77B1-424D-839B-7AD157FEA055}"/>
    <cellStyle name="Normal 9 4 2 5 2 3" xfId="4921" xr:uid="{04E48928-FCE7-4F84-BDB1-0BFE5622C899}"/>
    <cellStyle name="Normal 9 4 2 5 3" xfId="2407" xr:uid="{23BF5DCB-9DC4-41C7-A367-F7809E4F4B79}"/>
    <cellStyle name="Normal 9 4 2 5 3 2" xfId="4923" xr:uid="{A164AB49-9D95-482C-8E45-11CDA63E0604}"/>
    <cellStyle name="Normal 9 4 2 5 4" xfId="4080" xr:uid="{12135067-F1E8-4E47-97E6-81D779BD5923}"/>
    <cellStyle name="Normal 9 4 2 5 4 2" xfId="4924" xr:uid="{CF01A907-2DF3-45BC-AF0B-F2186121B175}"/>
    <cellStyle name="Normal 9 4 2 5 5" xfId="4920" xr:uid="{F755C812-E724-4D32-8639-EE047687D412}"/>
    <cellStyle name="Normal 9 4 2 6" xfId="2408" xr:uid="{C5E4591B-2F36-4A66-9FBE-1080A213BC2D}"/>
    <cellStyle name="Normal 9 4 2 6 2" xfId="2409" xr:uid="{2B735055-4D05-48E1-A180-0DD5774C2F38}"/>
    <cellStyle name="Normal 9 4 2 6 2 2" xfId="4926" xr:uid="{0E89572F-5878-44BF-83D5-7C2C21FCDE1F}"/>
    <cellStyle name="Normal 9 4 2 6 3" xfId="4081" xr:uid="{1EC1F693-DA1F-4F86-A828-39D12B2807C4}"/>
    <cellStyle name="Normal 9 4 2 6 3 2" xfId="4927" xr:uid="{34B10F9A-C7F9-471D-91CD-64928CA0E1E4}"/>
    <cellStyle name="Normal 9 4 2 6 4" xfId="4082" xr:uid="{E337660E-B203-4B1D-9F89-CD21E5EC57B2}"/>
    <cellStyle name="Normal 9 4 2 6 4 2" xfId="4928" xr:uid="{F32D0571-B649-4135-874B-B06505310CE2}"/>
    <cellStyle name="Normal 9 4 2 6 5" xfId="4925" xr:uid="{20AF9DE3-6401-48F7-9B40-B5AB2C603802}"/>
    <cellStyle name="Normal 9 4 2 7" xfId="2410" xr:uid="{315A65F3-B2C8-49F1-9327-D55C057B87F5}"/>
    <cellStyle name="Normal 9 4 2 7 2" xfId="4929" xr:uid="{458EE32E-A5AF-45AC-948E-B627506B5020}"/>
    <cellStyle name="Normal 9 4 2 8" xfId="4083" xr:uid="{2E2B5D8C-3063-40EB-B2F3-A9888F309113}"/>
    <cellStyle name="Normal 9 4 2 8 2" xfId="4930" xr:uid="{C799C2CD-E65D-48BF-866D-D7524F78BD7B}"/>
    <cellStyle name="Normal 9 4 2 9" xfId="4084" xr:uid="{C8D5D374-FA52-434A-9E55-EC6CF18BDF12}"/>
    <cellStyle name="Normal 9 4 2 9 2" xfId="4931" xr:uid="{8C0A8A36-AAE0-402C-9B44-0C5A0C48D878}"/>
    <cellStyle name="Normal 9 4 3" xfId="175" xr:uid="{93757A5E-54BC-4C35-9ABA-5C460B235766}"/>
    <cellStyle name="Normal 9 4 3 2" xfId="176" xr:uid="{22B0CC94-1941-44D6-93D4-BDA9BCCD9EA4}"/>
    <cellStyle name="Normal 9 4 3 2 2" xfId="863" xr:uid="{1960A1C6-3024-4499-AC79-4C6D32036990}"/>
    <cellStyle name="Normal 9 4 3 2 2 2" xfId="2411" xr:uid="{3880342A-4DD9-49DE-8135-B154F7F3BA10}"/>
    <cellStyle name="Normal 9 4 3 2 2 2 2" xfId="2412" xr:uid="{909D9D1A-79C5-4C04-B08E-79D9BC4184B0}"/>
    <cellStyle name="Normal 9 4 3 2 2 2 2 2" xfId="4500" xr:uid="{EA530D2F-D04B-4446-ADE7-AAC283EEB0A3}"/>
    <cellStyle name="Normal 9 4 3 2 2 2 2 2 2" xfId="5307" xr:uid="{0A5D6625-D36F-457C-95DA-906D86A3C5DF}"/>
    <cellStyle name="Normal 9 4 3 2 2 2 2 2 3" xfId="4936" xr:uid="{4C1C135B-CED7-4CA0-BA48-D56BEEF5877C}"/>
    <cellStyle name="Normal 9 4 3 2 2 2 3" xfId="4501" xr:uid="{B79CA975-18A0-4486-9B31-E23958172C4E}"/>
    <cellStyle name="Normal 9 4 3 2 2 2 3 2" xfId="5308" xr:uid="{C20C093A-4013-4A15-8CE8-B31B4467BAB5}"/>
    <cellStyle name="Normal 9 4 3 2 2 2 3 3" xfId="4935" xr:uid="{988F444A-A79F-4F7B-BC8D-5EC4D0C56E7C}"/>
    <cellStyle name="Normal 9 4 3 2 2 3" xfId="2413" xr:uid="{5C97A9FE-C1D9-4927-9486-B9F49022F97B}"/>
    <cellStyle name="Normal 9 4 3 2 2 3 2" xfId="4502" xr:uid="{F9C888E9-8E08-4186-8923-B72B95968AF5}"/>
    <cellStyle name="Normal 9 4 3 2 2 3 2 2" xfId="5309" xr:uid="{A69B69F8-8FF6-4ED7-B7B9-DDB996A5B29E}"/>
    <cellStyle name="Normal 9 4 3 2 2 3 2 3" xfId="4937" xr:uid="{8FC57563-3018-41BE-9B26-3304CDB13F4E}"/>
    <cellStyle name="Normal 9 4 3 2 2 4" xfId="4085" xr:uid="{22B023AC-33C3-4E05-ABB4-15FCE5E1043E}"/>
    <cellStyle name="Normal 9 4 3 2 2 4 2" xfId="4938" xr:uid="{1BF89A2D-17A2-44C5-BEFD-F8C8E085D372}"/>
    <cellStyle name="Normal 9 4 3 2 2 5" xfId="4934" xr:uid="{4407352C-1C79-4A97-9395-4FC88B6E31CF}"/>
    <cellStyle name="Normal 9 4 3 2 3" xfId="2414" xr:uid="{193E8F41-84FF-429E-A5F5-3213CC66A377}"/>
    <cellStyle name="Normal 9 4 3 2 3 2" xfId="2415" xr:uid="{B13008D2-CE0A-491A-96C3-E25DAD4A25E3}"/>
    <cellStyle name="Normal 9 4 3 2 3 2 2" xfId="4503" xr:uid="{A3FDB6FF-701A-4DDA-92AB-C838557E3EE6}"/>
    <cellStyle name="Normal 9 4 3 2 3 2 2 2" xfId="5310" xr:uid="{0FFB3B85-C323-4F9A-BA3A-F2943DFA4516}"/>
    <cellStyle name="Normal 9 4 3 2 3 2 2 3" xfId="4940" xr:uid="{655F92F6-A4BA-48FD-9575-FADF32FA6D7D}"/>
    <cellStyle name="Normal 9 4 3 2 3 3" xfId="4086" xr:uid="{6EC8C38A-9D21-452D-A56A-FE7E7AEE2666}"/>
    <cellStyle name="Normal 9 4 3 2 3 3 2" xfId="4941" xr:uid="{236CFB73-AA96-4ACA-A486-5D268D53DB11}"/>
    <cellStyle name="Normal 9 4 3 2 3 4" xfId="4087" xr:uid="{304763E1-498E-425D-8ED9-F7EFB255CA96}"/>
    <cellStyle name="Normal 9 4 3 2 3 4 2" xfId="4942" xr:uid="{1AF1FE2A-78C7-4C15-9562-AD027B8657E4}"/>
    <cellStyle name="Normal 9 4 3 2 3 5" xfId="4939" xr:uid="{3D9CB1CD-3C55-48E1-9EE3-72282F1AA81F}"/>
    <cellStyle name="Normal 9 4 3 2 4" xfId="2416" xr:uid="{7010E0C4-509F-4512-968D-56609933A5EF}"/>
    <cellStyle name="Normal 9 4 3 2 4 2" xfId="4504" xr:uid="{F4F2E940-0D99-4D6A-8AC4-AFA71220A9BD}"/>
    <cellStyle name="Normal 9 4 3 2 4 2 2" xfId="5311" xr:uid="{C636C013-3393-42A0-8006-D2F738FE17A8}"/>
    <cellStyle name="Normal 9 4 3 2 4 2 3" xfId="4943" xr:uid="{9EDC2DEF-E618-4AAD-BEB0-7B61815D70A1}"/>
    <cellStyle name="Normal 9 4 3 2 5" xfId="4088" xr:uid="{FD5F2E04-90BC-4C0A-8F6B-45BDCED78A81}"/>
    <cellStyle name="Normal 9 4 3 2 5 2" xfId="4944" xr:uid="{B7702BA0-4FD3-4344-BBBB-ACD59EE60459}"/>
    <cellStyle name="Normal 9 4 3 2 6" xfId="4089" xr:uid="{34E99420-6498-40EC-A020-3C6229C0A42E}"/>
    <cellStyle name="Normal 9 4 3 2 6 2" xfId="4945" xr:uid="{7289435B-5708-4198-BAF0-881DA4855DD1}"/>
    <cellStyle name="Normal 9 4 3 2 7" xfId="4933" xr:uid="{5A1F3953-293B-4677-81C1-BB97672C6997}"/>
    <cellStyle name="Normal 9 4 3 3" xfId="416" xr:uid="{4126705E-24FD-4F10-8667-DB509CAA3ED6}"/>
    <cellStyle name="Normal 9 4 3 3 2" xfId="2417" xr:uid="{13C6466B-4511-4E2C-BD07-B8D11A16E354}"/>
    <cellStyle name="Normal 9 4 3 3 2 2" xfId="2418" xr:uid="{B587E74B-2636-4943-A653-57787387B773}"/>
    <cellStyle name="Normal 9 4 3 3 2 2 2" xfId="4505" xr:uid="{8946A6A0-625C-4A52-ABBE-9B78BF60538F}"/>
    <cellStyle name="Normal 9 4 3 3 2 2 2 2" xfId="5312" xr:uid="{C7B80F11-BC80-433B-BB15-C93E8F330B2A}"/>
    <cellStyle name="Normal 9 4 3 3 2 2 2 3" xfId="4948" xr:uid="{162BA39E-D8C5-4488-8344-255AFC28DA59}"/>
    <cellStyle name="Normal 9 4 3 3 2 3" xfId="4090" xr:uid="{A95C4135-55FA-4F14-B372-363F524777FD}"/>
    <cellStyle name="Normal 9 4 3 3 2 3 2" xfId="4949" xr:uid="{41DC8F8E-14AD-4F0F-AA5F-F4AAF560CE20}"/>
    <cellStyle name="Normal 9 4 3 3 2 4" xfId="4091" xr:uid="{0CD6773A-C950-4343-9CB0-470F3FF234A9}"/>
    <cellStyle name="Normal 9 4 3 3 2 4 2" xfId="4950" xr:uid="{3140CD74-55AA-4A91-88A7-E38BA2543AD9}"/>
    <cellStyle name="Normal 9 4 3 3 2 5" xfId="4947" xr:uid="{F8CAB906-0F02-4D60-A42A-137BB7ED2AA7}"/>
    <cellStyle name="Normal 9 4 3 3 3" xfId="2419" xr:uid="{744A9CFC-3500-4A4E-A43D-3025C68648B9}"/>
    <cellStyle name="Normal 9 4 3 3 3 2" xfId="4506" xr:uid="{C1B0C8C6-C90E-4476-A8D0-7E25D8357255}"/>
    <cellStyle name="Normal 9 4 3 3 3 2 2" xfId="5313" xr:uid="{03D2E463-5ED7-4FD9-9D1A-972C9B0E451B}"/>
    <cellStyle name="Normal 9 4 3 3 3 2 3" xfId="4951" xr:uid="{A1A5910D-7ADD-43EA-8F22-842E207C63F3}"/>
    <cellStyle name="Normal 9 4 3 3 4" xfId="4092" xr:uid="{B56412CF-DC4A-4643-8C43-1E23C3103687}"/>
    <cellStyle name="Normal 9 4 3 3 4 2" xfId="4952" xr:uid="{8FAEE229-FECA-4CE1-8B61-168E38920FBC}"/>
    <cellStyle name="Normal 9 4 3 3 5" xfId="4093" xr:uid="{05D54793-5B96-483C-9B7B-005CE03FA205}"/>
    <cellStyle name="Normal 9 4 3 3 5 2" xfId="4953" xr:uid="{50CBDBA4-FA37-4369-8944-8750A0C6D073}"/>
    <cellStyle name="Normal 9 4 3 3 6" xfId="4946" xr:uid="{53F7C254-5713-4A67-ACED-2618CA50A145}"/>
    <cellStyle name="Normal 9 4 3 4" xfId="2420" xr:uid="{FDF41405-8E1A-4642-9573-FE8EE480AB77}"/>
    <cellStyle name="Normal 9 4 3 4 2" xfId="2421" xr:uid="{A6D65C4E-B363-4264-A33A-C6A8AAB32516}"/>
    <cellStyle name="Normal 9 4 3 4 2 2" xfId="4507" xr:uid="{7700659F-1227-46D9-80CF-6E0F8D9EF7C1}"/>
    <cellStyle name="Normal 9 4 3 4 2 2 2" xfId="5314" xr:uid="{E6904F56-029B-403F-8988-0BC6E931F818}"/>
    <cellStyle name="Normal 9 4 3 4 2 2 3" xfId="4955" xr:uid="{40E5D872-D7B0-40D0-BC3F-BDDAF493D5C6}"/>
    <cellStyle name="Normal 9 4 3 4 3" xfId="4094" xr:uid="{6E89C659-49E6-4E9A-870C-27381FAB7097}"/>
    <cellStyle name="Normal 9 4 3 4 3 2" xfId="4956" xr:uid="{A27CD833-C041-4002-BC2F-86B6EE4027BD}"/>
    <cellStyle name="Normal 9 4 3 4 4" xfId="4095" xr:uid="{AF1EB272-CCC7-44FB-8670-B9782DDC4BCE}"/>
    <cellStyle name="Normal 9 4 3 4 4 2" xfId="4957" xr:uid="{A80B24B7-CC0D-4E3E-AB89-0C45FB414ACF}"/>
    <cellStyle name="Normal 9 4 3 4 5" xfId="4954" xr:uid="{4639EFF0-E570-4C78-95D6-1D6741B2D272}"/>
    <cellStyle name="Normal 9 4 3 5" xfId="2422" xr:uid="{6AC6D90E-424E-417D-A2E3-E83391736672}"/>
    <cellStyle name="Normal 9 4 3 5 2" xfId="4096" xr:uid="{9C8C11E9-2FC5-41CA-9413-EBDC33D60FCF}"/>
    <cellStyle name="Normal 9 4 3 5 2 2" xfId="4959" xr:uid="{25BCD289-C8C5-4F63-9C94-54C8D19C7CC2}"/>
    <cellStyle name="Normal 9 4 3 5 3" xfId="4097" xr:uid="{1808A01D-82F6-48EF-AB13-4E47C49238F9}"/>
    <cellStyle name="Normal 9 4 3 5 3 2" xfId="4960" xr:uid="{FFEDDF15-CEA3-4A9C-8C7C-296C48B54ED1}"/>
    <cellStyle name="Normal 9 4 3 5 4" xfId="4098" xr:uid="{1D8436AE-470F-4AC1-AEB5-C6DC1FF564F2}"/>
    <cellStyle name="Normal 9 4 3 5 4 2" xfId="4961" xr:uid="{906BA2F4-4331-47DC-9D1C-68C7DCA21456}"/>
    <cellStyle name="Normal 9 4 3 5 5" xfId="4958" xr:uid="{B7E327B9-2ED5-4C29-8A49-0E0C2F89C022}"/>
    <cellStyle name="Normal 9 4 3 6" xfId="4099" xr:uid="{47266D3D-DEBB-4192-9147-8B33C5F4498A}"/>
    <cellStyle name="Normal 9 4 3 6 2" xfId="4962" xr:uid="{44B55B0D-D66B-40A1-A272-CAC4F616FB90}"/>
    <cellStyle name="Normal 9 4 3 7" xfId="4100" xr:uid="{5BA089A7-52F9-4EB7-8B8B-FA51A389726B}"/>
    <cellStyle name="Normal 9 4 3 7 2" xfId="4963" xr:uid="{CEB34DB6-D4EE-425B-B278-58A806F3D09C}"/>
    <cellStyle name="Normal 9 4 3 8" xfId="4101" xr:uid="{20D85E37-B822-40F3-A396-9CF80069D43E}"/>
    <cellStyle name="Normal 9 4 3 8 2" xfId="4964" xr:uid="{55701F4C-3402-4512-A9BD-5D9C02BED686}"/>
    <cellStyle name="Normal 9 4 3 9" xfId="4932" xr:uid="{BA822E28-0D23-40B5-A1BD-F4A12D7FD92F}"/>
    <cellStyle name="Normal 9 4 4" xfId="177" xr:uid="{ABD56CF2-585B-4595-9314-CF6A2433E214}"/>
    <cellStyle name="Normal 9 4 4 2" xfId="864" xr:uid="{2D2B6DA7-B3B4-42DC-8FCD-CA4809E0AFAF}"/>
    <cellStyle name="Normal 9 4 4 2 2" xfId="865" xr:uid="{C3956D1D-28FA-403C-80FC-86DD2D778FBB}"/>
    <cellStyle name="Normal 9 4 4 2 2 2" xfId="2423" xr:uid="{1F954AD1-2BDA-4951-8E42-D0F19FDA846D}"/>
    <cellStyle name="Normal 9 4 4 2 2 2 2" xfId="2424" xr:uid="{6A8A7D08-104F-4602-B6D3-895408F89900}"/>
    <cellStyle name="Normal 9 4 4 2 2 2 2 2" xfId="4969" xr:uid="{FB81F70B-B825-4FE7-B852-C114942A6678}"/>
    <cellStyle name="Normal 9 4 4 2 2 2 3" xfId="4968" xr:uid="{F86D722B-7650-4C39-9195-98F2A8F120C4}"/>
    <cellStyle name="Normal 9 4 4 2 2 3" xfId="2425" xr:uid="{E2C16167-7822-44F0-8E0A-8EAEA108FB09}"/>
    <cellStyle name="Normal 9 4 4 2 2 3 2" xfId="4970" xr:uid="{D96EC6BA-405F-4DF2-9907-52EDE74F2075}"/>
    <cellStyle name="Normal 9 4 4 2 2 4" xfId="4102" xr:uid="{23A305C6-0619-4E75-B313-213C48D628B6}"/>
    <cellStyle name="Normal 9 4 4 2 2 4 2" xfId="4971" xr:uid="{5FC7D162-AA92-4089-8BBF-56A24C19E2C9}"/>
    <cellStyle name="Normal 9 4 4 2 2 5" xfId="4967" xr:uid="{2524C36A-9886-4148-A2CF-99B50958B1C2}"/>
    <cellStyle name="Normal 9 4 4 2 3" xfId="2426" xr:uid="{65DE2812-AD66-4E6A-96D6-854F9D5A8808}"/>
    <cellStyle name="Normal 9 4 4 2 3 2" xfId="2427" xr:uid="{0357B877-4028-4AEE-BE93-4E916E636C8E}"/>
    <cellStyle name="Normal 9 4 4 2 3 2 2" xfId="4973" xr:uid="{CB53AC93-B5D6-4851-8B09-229AF4D60C4B}"/>
    <cellStyle name="Normal 9 4 4 2 3 3" xfId="4972" xr:uid="{96104C7F-099C-4018-AC8D-39426EBDB12E}"/>
    <cellStyle name="Normal 9 4 4 2 4" xfId="2428" xr:uid="{B918C8B3-F414-4417-98CF-42A268DCC3BB}"/>
    <cellStyle name="Normal 9 4 4 2 4 2" xfId="4974" xr:uid="{73EC313D-A5E8-434A-A408-ECAB745545B2}"/>
    <cellStyle name="Normal 9 4 4 2 5" xfId="4103" xr:uid="{48232DE5-C48D-4D16-B784-48902B6790D5}"/>
    <cellStyle name="Normal 9 4 4 2 5 2" xfId="4975" xr:uid="{2443C9F1-08A7-4B34-85A2-DC262D0D8944}"/>
    <cellStyle name="Normal 9 4 4 2 6" xfId="4966" xr:uid="{5278AFAC-B3DC-4E83-A523-67C66CBD5AD4}"/>
    <cellStyle name="Normal 9 4 4 3" xfId="866" xr:uid="{58FFC16E-7338-46E6-B6F7-CEDFCBB1DF55}"/>
    <cellStyle name="Normal 9 4 4 3 2" xfId="2429" xr:uid="{F16838A0-4983-4B8A-9132-0A19D98892CE}"/>
    <cellStyle name="Normal 9 4 4 3 2 2" xfId="2430" xr:uid="{9DEDDBFB-DCC8-4F6C-88B0-D9B31054EFFA}"/>
    <cellStyle name="Normal 9 4 4 3 2 2 2" xfId="4978" xr:uid="{8CC26182-74EC-4C41-8E02-EF5CE07008A6}"/>
    <cellStyle name="Normal 9 4 4 3 2 3" xfId="4977" xr:uid="{9F6DB4BA-769A-4179-A7FA-30A7C8CC65F5}"/>
    <cellStyle name="Normal 9 4 4 3 3" xfId="2431" xr:uid="{03374A7D-452E-418D-83B4-0A04D4B270C8}"/>
    <cellStyle name="Normal 9 4 4 3 3 2" xfId="4979" xr:uid="{1177BB9A-AED5-4003-9CDA-F94552FA7E20}"/>
    <cellStyle name="Normal 9 4 4 3 4" xfId="4104" xr:uid="{F07349E4-05DA-4108-BA0C-1B3AC547CF2F}"/>
    <cellStyle name="Normal 9 4 4 3 4 2" xfId="4980" xr:uid="{1AB9C79F-CEE4-445D-9098-48BD6646545B}"/>
    <cellStyle name="Normal 9 4 4 3 5" xfId="4976" xr:uid="{EFAAB8DB-FB26-4314-B55F-B9EC3D36894B}"/>
    <cellStyle name="Normal 9 4 4 4" xfId="2432" xr:uid="{45433E00-6C00-4664-909D-F4D808481500}"/>
    <cellStyle name="Normal 9 4 4 4 2" xfId="2433" xr:uid="{B998AF58-F599-4F5E-9847-979EE47B9A38}"/>
    <cellStyle name="Normal 9 4 4 4 2 2" xfId="4982" xr:uid="{0A3B459B-5660-44C1-A7E0-F5C2E089FFAB}"/>
    <cellStyle name="Normal 9 4 4 4 3" xfId="4105" xr:uid="{39AF216D-8232-4D65-9A6C-14DA53CB7A6A}"/>
    <cellStyle name="Normal 9 4 4 4 3 2" xfId="4983" xr:uid="{9B9A1C51-3EEE-48B5-97B3-379D865B0172}"/>
    <cellStyle name="Normal 9 4 4 4 4" xfId="4106" xr:uid="{5037C075-9430-4983-9D62-70A967E6D859}"/>
    <cellStyle name="Normal 9 4 4 4 4 2" xfId="4984" xr:uid="{5B83A18F-A650-49BB-B9FB-AFE342FB8212}"/>
    <cellStyle name="Normal 9 4 4 4 5" xfId="4981" xr:uid="{DB450E19-C126-4226-BD61-BF2821ACC79C}"/>
    <cellStyle name="Normal 9 4 4 5" xfId="2434" xr:uid="{D32B255B-ACF9-4CF7-8516-33914D66275D}"/>
    <cellStyle name="Normal 9 4 4 5 2" xfId="4985" xr:uid="{A41C5398-4006-46D1-9508-E02AD97C6F3D}"/>
    <cellStyle name="Normal 9 4 4 6" xfId="4107" xr:uid="{0E88B5ED-A635-4F86-B28E-9EE1B383584B}"/>
    <cellStyle name="Normal 9 4 4 6 2" xfId="4986" xr:uid="{2B794ED6-BFD1-49ED-9499-F8D1C0700B8B}"/>
    <cellStyle name="Normal 9 4 4 7" xfId="4108" xr:uid="{BA6633B8-2D0F-42E4-8BA2-60AE0FC88C0F}"/>
    <cellStyle name="Normal 9 4 4 7 2" xfId="4987" xr:uid="{D0519B49-A929-492A-AA90-1A6831C57C7D}"/>
    <cellStyle name="Normal 9 4 4 8" xfId="4965" xr:uid="{26BC1E2E-366B-4588-B2BE-D475EEE1D244}"/>
    <cellStyle name="Normal 9 4 5" xfId="417" xr:uid="{BD41342B-F878-497D-A262-D8042F05E2F4}"/>
    <cellStyle name="Normal 9 4 5 2" xfId="867" xr:uid="{85045A28-C950-4476-B264-3BC14E5C493C}"/>
    <cellStyle name="Normal 9 4 5 2 2" xfId="2435" xr:uid="{5A95E2E0-1F79-4832-B1FD-2AC7543140B2}"/>
    <cellStyle name="Normal 9 4 5 2 2 2" xfId="2436" xr:uid="{9775E1DC-CDDB-4E17-BB9A-3D5C4A773D17}"/>
    <cellStyle name="Normal 9 4 5 2 2 2 2" xfId="4991" xr:uid="{7A842307-8908-459C-9B88-D00D8C17E3B4}"/>
    <cellStyle name="Normal 9 4 5 2 2 3" xfId="4990" xr:uid="{BE167A3D-13E3-4217-9606-48CF1E5F4C61}"/>
    <cellStyle name="Normal 9 4 5 2 3" xfId="2437" xr:uid="{06AC8DBE-A720-48C7-9252-DD2CEDE823DE}"/>
    <cellStyle name="Normal 9 4 5 2 3 2" xfId="4992" xr:uid="{CEDF218B-12F7-4F71-837E-DEBB6C714614}"/>
    <cellStyle name="Normal 9 4 5 2 4" xfId="4109" xr:uid="{BFBEEA67-45B8-4452-91E9-87C77F6CA1B5}"/>
    <cellStyle name="Normal 9 4 5 2 4 2" xfId="4993" xr:uid="{0CEEE20F-7961-4914-8932-4752E1C0A9E3}"/>
    <cellStyle name="Normal 9 4 5 2 5" xfId="4989" xr:uid="{8AE3B2EB-C939-43AA-8319-488270E87B54}"/>
    <cellStyle name="Normal 9 4 5 3" xfId="2438" xr:uid="{6855744E-B703-4778-B09F-A75107416CC5}"/>
    <cellStyle name="Normal 9 4 5 3 2" xfId="2439" xr:uid="{2B4FF514-1E5E-4998-BDB7-06785B4451FE}"/>
    <cellStyle name="Normal 9 4 5 3 2 2" xfId="4995" xr:uid="{1643F6A5-1AD8-4845-B814-30C27A39A58C}"/>
    <cellStyle name="Normal 9 4 5 3 3" xfId="4110" xr:uid="{B35095AC-8099-453A-8C6B-293FDE327B5A}"/>
    <cellStyle name="Normal 9 4 5 3 3 2" xfId="4996" xr:uid="{1729298D-57BD-4731-916E-36869CA41A89}"/>
    <cellStyle name="Normal 9 4 5 3 4" xfId="4111" xr:uid="{D01E00DD-2AF2-4BC8-A75D-9E16B9AB63A4}"/>
    <cellStyle name="Normal 9 4 5 3 4 2" xfId="4997" xr:uid="{059A3F8A-73EB-4490-9C9F-46BC4817CCAB}"/>
    <cellStyle name="Normal 9 4 5 3 5" xfId="4994" xr:uid="{23C6047F-44D2-4E64-974D-686C70C91C1D}"/>
    <cellStyle name="Normal 9 4 5 4" xfId="2440" xr:uid="{850AA613-9A1C-43C8-A1FD-962018346856}"/>
    <cellStyle name="Normal 9 4 5 4 2" xfId="4998" xr:uid="{02237513-32E1-4214-9BD4-5A70FFD06A40}"/>
    <cellStyle name="Normal 9 4 5 5" xfId="4112" xr:uid="{14BCA750-6EAA-4427-99E0-B4B2FEB64731}"/>
    <cellStyle name="Normal 9 4 5 5 2" xfId="4999" xr:uid="{97925750-4B71-4390-9F38-8B35639601CB}"/>
    <cellStyle name="Normal 9 4 5 6" xfId="4113" xr:uid="{509D4812-B1CA-426F-A3BC-E98168547C71}"/>
    <cellStyle name="Normal 9 4 5 6 2" xfId="5000" xr:uid="{69D61AB1-C59D-4250-ABBD-B1162F973B57}"/>
    <cellStyle name="Normal 9 4 5 7" xfId="4988" xr:uid="{3928149D-7975-4F8E-AC13-03A43878D089}"/>
    <cellStyle name="Normal 9 4 6" xfId="418" xr:uid="{AA2A5D1F-0C96-4B9F-9FB3-C9A45223AD4E}"/>
    <cellStyle name="Normal 9 4 6 2" xfId="2441" xr:uid="{44B53319-2106-4847-AEF7-CDC02F14BD69}"/>
    <cellStyle name="Normal 9 4 6 2 2" xfId="2442" xr:uid="{399B8627-2A16-4EF8-AB2B-CAB42DF4F4EE}"/>
    <cellStyle name="Normal 9 4 6 2 2 2" xfId="5003" xr:uid="{49A62F54-B079-46BB-8848-99FA42C1EC36}"/>
    <cellStyle name="Normal 9 4 6 2 3" xfId="4114" xr:uid="{C4CC5746-DA5F-4879-AE2D-2B81A41FD898}"/>
    <cellStyle name="Normal 9 4 6 2 3 2" xfId="5004" xr:uid="{183CE41E-80DD-4A76-A012-201E48C2B6AD}"/>
    <cellStyle name="Normal 9 4 6 2 4" xfId="4115" xr:uid="{C81DA945-2673-4FCE-9E79-CDE101FD8B37}"/>
    <cellStyle name="Normal 9 4 6 2 4 2" xfId="5005" xr:uid="{B713DD85-B594-4DBC-BD41-F3A1A69F6F24}"/>
    <cellStyle name="Normal 9 4 6 2 5" xfId="5002" xr:uid="{F94BA4F9-1A14-4525-B5B7-0A0D12AFCB2D}"/>
    <cellStyle name="Normal 9 4 6 3" xfId="2443" xr:uid="{98874A5A-B8C7-452E-A23C-4E446288D587}"/>
    <cellStyle name="Normal 9 4 6 3 2" xfId="5006" xr:uid="{CB8D41C7-0BD9-4736-BDB7-B120FD788138}"/>
    <cellStyle name="Normal 9 4 6 4" xfId="4116" xr:uid="{29C2A37A-5D99-4491-BE3A-BE1C1AE9D914}"/>
    <cellStyle name="Normal 9 4 6 4 2" xfId="5007" xr:uid="{C090B4B6-3325-4E99-BA5C-A7CC1E2638EC}"/>
    <cellStyle name="Normal 9 4 6 5" xfId="4117" xr:uid="{5ECCBAA1-7D04-4B6C-91E8-833F7334EBF1}"/>
    <cellStyle name="Normal 9 4 6 5 2" xfId="5008" xr:uid="{3FCEBC0B-F2F0-4FF9-8C8F-998ED123707C}"/>
    <cellStyle name="Normal 9 4 6 6" xfId="5001" xr:uid="{A9742B7E-2759-4F69-8CD2-FD126A4E4AA1}"/>
    <cellStyle name="Normal 9 4 7" xfId="2444" xr:uid="{29EF7216-B47B-4F79-A7DE-2161DAE9CF7E}"/>
    <cellStyle name="Normal 9 4 7 2" xfId="2445" xr:uid="{065A8E82-47B1-428B-AA06-68B4287D0044}"/>
    <cellStyle name="Normal 9 4 7 2 2" xfId="5010" xr:uid="{1677D79A-FE07-48D1-B2B7-FB92BEE83AA9}"/>
    <cellStyle name="Normal 9 4 7 3" xfId="4118" xr:uid="{E9A3BF5C-DD72-400F-9590-5DE19347C063}"/>
    <cellStyle name="Normal 9 4 7 3 2" xfId="5011" xr:uid="{A61C5FEF-6478-4134-8923-31406E8CADA5}"/>
    <cellStyle name="Normal 9 4 7 4" xfId="4119" xr:uid="{119F9C92-4AA9-4A38-92B8-A6065B893C94}"/>
    <cellStyle name="Normal 9 4 7 4 2" xfId="5012" xr:uid="{1EC23997-AC1D-4F77-8827-80B6708398E8}"/>
    <cellStyle name="Normal 9 4 7 5" xfId="5009" xr:uid="{D490B8AB-A639-44B3-8EB1-F852042F59BC}"/>
    <cellStyle name="Normal 9 4 8" xfId="2446" xr:uid="{DA643C5D-EF47-4195-901E-F4AC029ABA89}"/>
    <cellStyle name="Normal 9 4 8 2" xfId="4120" xr:uid="{00A75E3A-A87A-4F58-A7CF-2FC3AEF5527E}"/>
    <cellStyle name="Normal 9 4 8 2 2" xfId="5014" xr:uid="{6F790DA1-15A2-4BA1-8911-720728356F4C}"/>
    <cellStyle name="Normal 9 4 8 3" xfId="4121" xr:uid="{80CBE978-9F30-495A-B209-B2C2E9F7DAAB}"/>
    <cellStyle name="Normal 9 4 8 3 2" xfId="5015" xr:uid="{1A1D3D0F-D3A1-4C67-94B0-F247DD8B1ECC}"/>
    <cellStyle name="Normal 9 4 8 4" xfId="4122" xr:uid="{BE323248-27A5-4471-A6CB-B684D08A762D}"/>
    <cellStyle name="Normal 9 4 8 4 2" xfId="5016" xr:uid="{D57CE7C0-134F-4762-B11A-7F7DD6026B1E}"/>
    <cellStyle name="Normal 9 4 8 5" xfId="5013" xr:uid="{14F91BDA-1A1C-4590-BE78-B51B2AB5A46F}"/>
    <cellStyle name="Normal 9 4 9" xfId="4123" xr:uid="{F119D1E7-16CF-4EBB-8028-98B6E4F672F1}"/>
    <cellStyle name="Normal 9 4 9 2" xfId="5017" xr:uid="{2AB6A1F1-D6F7-4BE8-B964-15712C2EE19C}"/>
    <cellStyle name="Normal 9 5" xfId="178" xr:uid="{4E3A3333-4247-4B7C-8546-8510F7974C45}"/>
    <cellStyle name="Normal 9 5 10" xfId="4124" xr:uid="{4A368A86-A0AF-4D35-A705-653B7E0DD29D}"/>
    <cellStyle name="Normal 9 5 10 2" xfId="5019" xr:uid="{7EA8EB81-5821-47DB-A672-F896C0276B8F}"/>
    <cellStyle name="Normal 9 5 11" xfId="4125" xr:uid="{70484085-B130-4105-AD0A-A013D6EBC63B}"/>
    <cellStyle name="Normal 9 5 11 2" xfId="5020" xr:uid="{9E2E51EE-3162-4F0A-A416-4A47C27B7FBA}"/>
    <cellStyle name="Normal 9 5 12" xfId="5018" xr:uid="{E071DD79-2ADD-45CB-9249-074D2D574295}"/>
    <cellStyle name="Normal 9 5 2" xfId="179" xr:uid="{72285FEC-E9ED-4B00-8C97-0EF1A577C1D9}"/>
    <cellStyle name="Normal 9 5 2 10" xfId="5021" xr:uid="{6FBED6B0-49AE-4A2E-A43A-CDA1D6989E68}"/>
    <cellStyle name="Normal 9 5 2 2" xfId="419" xr:uid="{07A1EDFD-8D35-45FF-9CC0-510779CA529E}"/>
    <cellStyle name="Normal 9 5 2 2 2" xfId="868" xr:uid="{69A89364-2665-4381-9ADF-B68ED0FF9606}"/>
    <cellStyle name="Normal 9 5 2 2 2 2" xfId="869" xr:uid="{C6AE301F-80C0-448A-AB35-30B11484FDC9}"/>
    <cellStyle name="Normal 9 5 2 2 2 2 2" xfId="2447" xr:uid="{B035A18A-2CAD-4E84-9ADD-A1920F9B82F4}"/>
    <cellStyle name="Normal 9 5 2 2 2 2 2 2" xfId="5025" xr:uid="{64D02522-AE9B-46B8-BF48-463F65B3FA26}"/>
    <cellStyle name="Normal 9 5 2 2 2 2 3" xfId="4126" xr:uid="{E80B2D36-ED84-4E54-99AB-8BF1B254BB11}"/>
    <cellStyle name="Normal 9 5 2 2 2 2 3 2" xfId="5026" xr:uid="{A7E87747-B0FE-46E7-9BA4-5F1A8BC67FC6}"/>
    <cellStyle name="Normal 9 5 2 2 2 2 4" xfId="4127" xr:uid="{075396B7-8550-4CCC-A9C0-9E20ABBB36FE}"/>
    <cellStyle name="Normal 9 5 2 2 2 2 4 2" xfId="5027" xr:uid="{63A3C4B9-1D56-4BDF-999B-CCBC5E72C225}"/>
    <cellStyle name="Normal 9 5 2 2 2 2 5" xfId="5024" xr:uid="{DB4EF7B1-9F01-4384-926F-0E9E974866BC}"/>
    <cellStyle name="Normal 9 5 2 2 2 3" xfId="2448" xr:uid="{B0AA56B5-1521-4E6B-99AA-4B33960E6F95}"/>
    <cellStyle name="Normal 9 5 2 2 2 3 2" xfId="4128" xr:uid="{4DCB1F54-621C-48FC-97DC-1EBF327A2141}"/>
    <cellStyle name="Normal 9 5 2 2 2 3 2 2" xfId="5029" xr:uid="{574D28F6-90AF-485E-85E6-6CBDE3612E6C}"/>
    <cellStyle name="Normal 9 5 2 2 2 3 3" xfId="4129" xr:uid="{8B265D99-CEA0-4BEE-8F29-EAEA6467C460}"/>
    <cellStyle name="Normal 9 5 2 2 2 3 3 2" xfId="5030" xr:uid="{B525E3E0-FF4C-4BF7-BD5A-138728249DF9}"/>
    <cellStyle name="Normal 9 5 2 2 2 3 4" xfId="4130" xr:uid="{971CEC6C-2452-4BDD-9D96-F23F5D806213}"/>
    <cellStyle name="Normal 9 5 2 2 2 3 4 2" xfId="5031" xr:uid="{E5B3F1D4-45FC-40DA-B5A6-410BCF58CCB3}"/>
    <cellStyle name="Normal 9 5 2 2 2 3 5" xfId="5028" xr:uid="{61AFE45A-9CDD-40F8-A9BD-21D8954D428A}"/>
    <cellStyle name="Normal 9 5 2 2 2 4" xfId="4131" xr:uid="{886F19D7-6BA2-4D5D-AC40-9EA53EAE3D9A}"/>
    <cellStyle name="Normal 9 5 2 2 2 4 2" xfId="5032" xr:uid="{B26E40C7-9CAC-4729-8516-90F47CEBC729}"/>
    <cellStyle name="Normal 9 5 2 2 2 5" xfId="4132" xr:uid="{BF58DB7A-D29A-4FB0-A9CE-FA16B00C527F}"/>
    <cellStyle name="Normal 9 5 2 2 2 5 2" xfId="5033" xr:uid="{3C57A2CD-3B1B-4823-9C9F-5B4945C67E90}"/>
    <cellStyle name="Normal 9 5 2 2 2 6" xfId="4133" xr:uid="{6ED17341-5B12-48A2-9E54-8382C4FED411}"/>
    <cellStyle name="Normal 9 5 2 2 2 6 2" xfId="5034" xr:uid="{85B8CC41-7420-4176-A28E-6F15EA6B8FAC}"/>
    <cellStyle name="Normal 9 5 2 2 2 7" xfId="5023" xr:uid="{289416B9-32E1-4FA9-8971-8DE0D9C0439C}"/>
    <cellStyle name="Normal 9 5 2 2 3" xfId="870" xr:uid="{868CB115-FA06-431D-9AB9-87C29B701BAE}"/>
    <cellStyle name="Normal 9 5 2 2 3 2" xfId="2449" xr:uid="{8DF6AC09-7EC8-45A8-95EA-4AA81CC1C1FD}"/>
    <cellStyle name="Normal 9 5 2 2 3 2 2" xfId="4134" xr:uid="{8CD28557-7533-45A4-9C1C-06769D12923B}"/>
    <cellStyle name="Normal 9 5 2 2 3 2 2 2" xfId="5037" xr:uid="{EBA4B5C7-648C-49F1-A959-97825BE52900}"/>
    <cellStyle name="Normal 9 5 2 2 3 2 3" xfId="4135" xr:uid="{29F0D3A5-2504-4EF8-B080-43A91475FFFD}"/>
    <cellStyle name="Normal 9 5 2 2 3 2 3 2" xfId="5038" xr:uid="{DD7D8F66-63DA-4AF6-B789-17DD8704DE1F}"/>
    <cellStyle name="Normal 9 5 2 2 3 2 4" xfId="4136" xr:uid="{DB1F735C-0D52-4662-8570-1A1D3C746E16}"/>
    <cellStyle name="Normal 9 5 2 2 3 2 4 2" xfId="5039" xr:uid="{500CA4CE-2D71-45A7-A077-EE47B49D2776}"/>
    <cellStyle name="Normal 9 5 2 2 3 2 5" xfId="5036" xr:uid="{C5B7FE04-9ADF-4420-837D-3317E8104AB1}"/>
    <cellStyle name="Normal 9 5 2 2 3 3" xfId="4137" xr:uid="{34DFF01C-CE07-4CD5-9063-7201E2ECBB6E}"/>
    <cellStyle name="Normal 9 5 2 2 3 3 2" xfId="5040" xr:uid="{E6242308-6061-45E3-AF07-EDA5849CA402}"/>
    <cellStyle name="Normal 9 5 2 2 3 4" xfId="4138" xr:uid="{ADEF633B-81C8-4746-828F-E3DEA46A22A3}"/>
    <cellStyle name="Normal 9 5 2 2 3 4 2" xfId="5041" xr:uid="{EDFD3178-77DE-4B07-93B2-8B19B252C6AD}"/>
    <cellStyle name="Normal 9 5 2 2 3 5" xfId="4139" xr:uid="{DCC28A0E-4FFD-41AE-99F5-26B2FEDC296F}"/>
    <cellStyle name="Normal 9 5 2 2 3 5 2" xfId="5042" xr:uid="{3FEBE831-D943-4868-95D6-3B2A700BAC54}"/>
    <cellStyle name="Normal 9 5 2 2 3 6" xfId="5035" xr:uid="{C834B4CD-9A3A-4FB0-9DE2-1A92AA6FEC38}"/>
    <cellStyle name="Normal 9 5 2 2 4" xfId="2450" xr:uid="{D6A66CA1-AFC8-4A06-BC70-46ED6095A9FE}"/>
    <cellStyle name="Normal 9 5 2 2 4 2" xfId="4140" xr:uid="{0CD7B748-BBCB-42B3-A8C6-00D4E64373D5}"/>
    <cellStyle name="Normal 9 5 2 2 4 2 2" xfId="5044" xr:uid="{60835E2F-E469-4EA6-B1F3-10F7001460EE}"/>
    <cellStyle name="Normal 9 5 2 2 4 3" xfId="4141" xr:uid="{FAFBB0D3-01F7-4322-8897-8A159BF1B271}"/>
    <cellStyle name="Normal 9 5 2 2 4 3 2" xfId="5045" xr:uid="{DCBCFAC5-A88D-4286-881D-B26326F92B6B}"/>
    <cellStyle name="Normal 9 5 2 2 4 4" xfId="4142" xr:uid="{7766482C-0FC3-4A06-907A-C279FB032EB7}"/>
    <cellStyle name="Normal 9 5 2 2 4 4 2" xfId="5046" xr:uid="{CF5F620A-A0B3-4523-9B25-D1BAB13898A6}"/>
    <cellStyle name="Normal 9 5 2 2 4 5" xfId="5043" xr:uid="{54A765F2-E55A-4C7C-893D-1A9500DB4F49}"/>
    <cellStyle name="Normal 9 5 2 2 5" xfId="4143" xr:uid="{8CD3BD21-B5EE-498C-B8A2-48190A93BD60}"/>
    <cellStyle name="Normal 9 5 2 2 5 2" xfId="4144" xr:uid="{C1A8D532-196E-43EF-8A6A-FC95E84AD31B}"/>
    <cellStyle name="Normal 9 5 2 2 5 2 2" xfId="5048" xr:uid="{A8865D2B-2BB7-4B85-8A05-95C5F59628A1}"/>
    <cellStyle name="Normal 9 5 2 2 5 3" xfId="4145" xr:uid="{62F190DF-1EDD-4121-8535-9E80E17BDEAF}"/>
    <cellStyle name="Normal 9 5 2 2 5 3 2" xfId="5049" xr:uid="{368141FB-8FE4-436B-A63E-AC396F0EF363}"/>
    <cellStyle name="Normal 9 5 2 2 5 4" xfId="4146" xr:uid="{B8F74568-2863-4BE6-B942-8C774B0B14F5}"/>
    <cellStyle name="Normal 9 5 2 2 5 4 2" xfId="5050" xr:uid="{C7749A43-9921-447E-8384-9C01B4C131F5}"/>
    <cellStyle name="Normal 9 5 2 2 5 5" xfId="5047" xr:uid="{076B0932-E26D-4B23-9AAC-0A6146FB4190}"/>
    <cellStyle name="Normal 9 5 2 2 6" xfId="4147" xr:uid="{48C882F7-282F-47EA-8462-5E65AF615CFD}"/>
    <cellStyle name="Normal 9 5 2 2 6 2" xfId="5051" xr:uid="{385C0F06-A23E-4D85-B283-9336A228BFBD}"/>
    <cellStyle name="Normal 9 5 2 2 7" xfId="4148" xr:uid="{F3999FEA-9EB8-449D-8871-B3AFC9C0B3ED}"/>
    <cellStyle name="Normal 9 5 2 2 7 2" xfId="5052" xr:uid="{17D5619E-4587-4670-B35D-AABC065D729D}"/>
    <cellStyle name="Normal 9 5 2 2 8" xfId="4149" xr:uid="{83697EDC-C63E-4794-9B69-7C727819A9AC}"/>
    <cellStyle name="Normal 9 5 2 2 8 2" xfId="5053" xr:uid="{377449DB-0498-4472-A012-4FC73CDC65FA}"/>
    <cellStyle name="Normal 9 5 2 2 9" xfId="5022" xr:uid="{064CF08E-E9CA-4C23-A6F6-6B099674EC16}"/>
    <cellStyle name="Normal 9 5 2 3" xfId="871" xr:uid="{A3309F84-7A33-4AB6-9A55-63A419003D0F}"/>
    <cellStyle name="Normal 9 5 2 3 2" xfId="872" xr:uid="{F711FAAF-AB04-4D77-8B8C-D6908663B090}"/>
    <cellStyle name="Normal 9 5 2 3 2 2" xfId="873" xr:uid="{93CAD83B-0B57-41D5-9758-9DE9F641A971}"/>
    <cellStyle name="Normal 9 5 2 3 2 2 2" xfId="5056" xr:uid="{A35B78FF-59A6-4CCF-BFA6-5399D51E691E}"/>
    <cellStyle name="Normal 9 5 2 3 2 3" xfId="4150" xr:uid="{62AAFF4D-DA98-46D2-BB3F-2CE1D8DBC108}"/>
    <cellStyle name="Normal 9 5 2 3 2 3 2" xfId="5057" xr:uid="{5EF91340-CA24-4254-A02F-4DA4F66914DD}"/>
    <cellStyle name="Normal 9 5 2 3 2 4" xfId="4151" xr:uid="{762F82DF-D57D-4C45-90C2-D9F6A7FBDFCA}"/>
    <cellStyle name="Normal 9 5 2 3 2 4 2" xfId="5058" xr:uid="{70D95C7A-B443-4A8C-AF2A-E2274D73E58B}"/>
    <cellStyle name="Normal 9 5 2 3 2 5" xfId="5055" xr:uid="{3F61E8AF-ACA4-41A3-9AD1-E1CFFD3126AE}"/>
    <cellStyle name="Normal 9 5 2 3 3" xfId="874" xr:uid="{04DB8A69-0110-4DC4-96E8-E653AC47ECF8}"/>
    <cellStyle name="Normal 9 5 2 3 3 2" xfId="4152" xr:uid="{C090983B-C498-4D4A-98D5-DE3EC01571FE}"/>
    <cellStyle name="Normal 9 5 2 3 3 2 2" xfId="5060" xr:uid="{C3D0C994-F296-43C1-B175-D2AB38728FA3}"/>
    <cellStyle name="Normal 9 5 2 3 3 3" xfId="4153" xr:uid="{EEF7CCA5-0AD7-4B42-8FC6-F22DA9E5BC55}"/>
    <cellStyle name="Normal 9 5 2 3 3 3 2" xfId="5061" xr:uid="{E55FDA24-62F0-4556-A501-0C80106990E5}"/>
    <cellStyle name="Normal 9 5 2 3 3 4" xfId="4154" xr:uid="{0BE160F8-B0B8-4D45-B126-3210FB64F663}"/>
    <cellStyle name="Normal 9 5 2 3 3 4 2" xfId="5062" xr:uid="{8D0CFF75-9265-46CA-93CE-5F6A66889CF4}"/>
    <cellStyle name="Normal 9 5 2 3 3 5" xfId="5059" xr:uid="{C5697063-F783-44DF-A504-8CF06CBC39F7}"/>
    <cellStyle name="Normal 9 5 2 3 4" xfId="4155" xr:uid="{CCDA1DA0-A0FB-4E56-948C-98495A179B6F}"/>
    <cellStyle name="Normal 9 5 2 3 4 2" xfId="5063" xr:uid="{A1772054-23F8-4B78-9A5E-B20E3958B39C}"/>
    <cellStyle name="Normal 9 5 2 3 5" xfId="4156" xr:uid="{DE281D4F-6527-4794-AD91-A6487FC64E2E}"/>
    <cellStyle name="Normal 9 5 2 3 5 2" xfId="5064" xr:uid="{0772ED56-9F2E-472F-9148-3E0D95141ECF}"/>
    <cellStyle name="Normal 9 5 2 3 6" xfId="4157" xr:uid="{65FAA8A4-73FA-42F9-BB7A-07A46FB58BF5}"/>
    <cellStyle name="Normal 9 5 2 3 6 2" xfId="5065" xr:uid="{96A93646-975D-487E-80F8-46FC11B5B7F6}"/>
    <cellStyle name="Normal 9 5 2 3 7" xfId="5054" xr:uid="{3CAF9145-1100-40BF-88B3-B802897955BC}"/>
    <cellStyle name="Normal 9 5 2 4" xfId="875" xr:uid="{80A8A428-1047-4212-BB14-75518A12FE7E}"/>
    <cellStyle name="Normal 9 5 2 4 2" xfId="876" xr:uid="{455E095D-4F5C-406C-8BD5-F8E5426430C9}"/>
    <cellStyle name="Normal 9 5 2 4 2 2" xfId="4158" xr:uid="{FD84E717-C2FA-4878-939D-17B610AE7F5C}"/>
    <cellStyle name="Normal 9 5 2 4 2 2 2" xfId="5068" xr:uid="{ECE84F8B-4F52-4A98-B834-28E00F366919}"/>
    <cellStyle name="Normal 9 5 2 4 2 3" xfId="4159" xr:uid="{46CF51E5-2C8B-4443-B74B-187776EF9422}"/>
    <cellStyle name="Normal 9 5 2 4 2 3 2" xfId="5069" xr:uid="{C9374237-AD36-4FD3-935C-DEA0733C5A7B}"/>
    <cellStyle name="Normal 9 5 2 4 2 4" xfId="4160" xr:uid="{18BB3974-BC28-4253-9AE0-59321CF9CAC1}"/>
    <cellStyle name="Normal 9 5 2 4 2 4 2" xfId="5070" xr:uid="{350E2189-24EB-4DFB-B4BA-C709E4F4EF8F}"/>
    <cellStyle name="Normal 9 5 2 4 2 5" xfId="5067" xr:uid="{EBAB9332-0540-41D5-8596-0A29F1FE5B59}"/>
    <cellStyle name="Normal 9 5 2 4 3" xfId="4161" xr:uid="{250F00F7-0405-4C9A-B1A3-E46DEF178A0C}"/>
    <cellStyle name="Normal 9 5 2 4 3 2" xfId="5071" xr:uid="{862ED0F3-A180-4571-AE3A-2B9470102BD8}"/>
    <cellStyle name="Normal 9 5 2 4 4" xfId="4162" xr:uid="{F5EBA709-B465-44A5-BE0A-26389DBA1B60}"/>
    <cellStyle name="Normal 9 5 2 4 4 2" xfId="5072" xr:uid="{BFB8C210-B8CF-4DC3-9087-3AF204C0ADA8}"/>
    <cellStyle name="Normal 9 5 2 4 5" xfId="4163" xr:uid="{84F456EA-1BDC-4F6D-B68C-16D280B8A960}"/>
    <cellStyle name="Normal 9 5 2 4 5 2" xfId="5073" xr:uid="{6DA1B6FD-81C0-4C17-A053-A6553D65164B}"/>
    <cellStyle name="Normal 9 5 2 4 6" xfId="5066" xr:uid="{C49602D5-9161-44A5-B7B4-FB4512926010}"/>
    <cellStyle name="Normal 9 5 2 5" xfId="877" xr:uid="{9A526233-3BFC-4E44-8DCB-42D30DAE7522}"/>
    <cellStyle name="Normal 9 5 2 5 2" xfId="4164" xr:uid="{9147D9C5-4D39-4976-A4E5-144E6692E932}"/>
    <cellStyle name="Normal 9 5 2 5 2 2" xfId="5075" xr:uid="{F089A9E6-9008-4750-B6F5-FED64E9247DE}"/>
    <cellStyle name="Normal 9 5 2 5 3" xfId="4165" xr:uid="{A385C3E8-5FA2-49C4-9050-D2FBB07D0865}"/>
    <cellStyle name="Normal 9 5 2 5 3 2" xfId="5076" xr:uid="{51B88AEF-9300-40F0-B7A4-5CDC9E688305}"/>
    <cellStyle name="Normal 9 5 2 5 4" xfId="4166" xr:uid="{D9255B78-B063-4514-A935-330C24E98FC9}"/>
    <cellStyle name="Normal 9 5 2 5 4 2" xfId="5077" xr:uid="{BB86CF91-F1A0-4E78-A097-68947C03A665}"/>
    <cellStyle name="Normal 9 5 2 5 5" xfId="5074" xr:uid="{D93D3AF5-7867-4BDA-A602-2B00F4ECF15D}"/>
    <cellStyle name="Normal 9 5 2 6" xfId="4167" xr:uid="{CD639AAB-D581-4760-9C10-C533F934FFF1}"/>
    <cellStyle name="Normal 9 5 2 6 2" xfId="4168" xr:uid="{06C73750-0510-4F0F-9C9E-9109D043FCFF}"/>
    <cellStyle name="Normal 9 5 2 6 2 2" xfId="5079" xr:uid="{C2A63362-6481-40C1-BC6C-C7A053DE4F24}"/>
    <cellStyle name="Normal 9 5 2 6 3" xfId="4169" xr:uid="{2E9C0D5B-15AB-4009-9D38-A469247AAC1C}"/>
    <cellStyle name="Normal 9 5 2 6 3 2" xfId="5080" xr:uid="{F35BBA8D-1091-48B3-8B62-E3A0005D6FB0}"/>
    <cellStyle name="Normal 9 5 2 6 4" xfId="4170" xr:uid="{69EF3BD0-DB2B-4FF7-99D5-15899D6CF4A4}"/>
    <cellStyle name="Normal 9 5 2 6 4 2" xfId="5081" xr:uid="{8D6D25C7-9FF7-46A9-831B-D68E8C8CADBE}"/>
    <cellStyle name="Normal 9 5 2 6 5" xfId="5078" xr:uid="{F888FDB2-A91E-437F-9C97-D4CFA0E594A1}"/>
    <cellStyle name="Normal 9 5 2 7" xfId="4171" xr:uid="{31E8D573-A96F-46D9-897C-173E49914848}"/>
    <cellStyle name="Normal 9 5 2 7 2" xfId="5082" xr:uid="{B1158A68-CF5F-43DC-8DFA-A67E27F5DA2E}"/>
    <cellStyle name="Normal 9 5 2 8" xfId="4172" xr:uid="{1B1EF7FE-CC19-4111-B096-AE70DE8D940F}"/>
    <cellStyle name="Normal 9 5 2 8 2" xfId="5083" xr:uid="{C96E0C61-2C45-494E-B4E9-F99060CAB143}"/>
    <cellStyle name="Normal 9 5 2 9" xfId="4173" xr:uid="{B2215E8D-711D-441A-9A33-73F7C4B9A0E0}"/>
    <cellStyle name="Normal 9 5 2 9 2" xfId="5084" xr:uid="{17476B9E-0C64-4E78-AE86-3534B1E33604}"/>
    <cellStyle name="Normal 9 5 3" xfId="420" xr:uid="{D875586D-FEB2-4297-B267-D786AE543306}"/>
    <cellStyle name="Normal 9 5 3 2" xfId="878" xr:uid="{98307446-48D8-4BEE-AA9C-D940B73840D6}"/>
    <cellStyle name="Normal 9 5 3 2 2" xfId="879" xr:uid="{36D4781E-D118-497B-BCB5-3A3822E61AA3}"/>
    <cellStyle name="Normal 9 5 3 2 2 2" xfId="2451" xr:uid="{126B69F5-44B3-42EC-99D1-962D4C9B4100}"/>
    <cellStyle name="Normal 9 5 3 2 2 2 2" xfId="2452" xr:uid="{41519FDD-E76F-40AF-A2CE-678A9BED9148}"/>
    <cellStyle name="Normal 9 5 3 2 2 2 2 2" xfId="5089" xr:uid="{8F8803BE-204C-49CD-81C3-910F204BEE2A}"/>
    <cellStyle name="Normal 9 5 3 2 2 2 3" xfId="5088" xr:uid="{26013C3A-6AAE-41DD-A7B7-1285F87E2133}"/>
    <cellStyle name="Normal 9 5 3 2 2 3" xfId="2453" xr:uid="{F5FBFDF6-E232-4562-90E6-44EFB1C0EA6D}"/>
    <cellStyle name="Normal 9 5 3 2 2 3 2" xfId="5090" xr:uid="{3693B173-29B3-42BF-9B9B-143162134C4F}"/>
    <cellStyle name="Normal 9 5 3 2 2 4" xfId="4174" xr:uid="{8162266B-78A2-49A3-8B69-F8824146CF8A}"/>
    <cellStyle name="Normal 9 5 3 2 2 4 2" xfId="5091" xr:uid="{8A7272D3-F9C4-4FA3-925A-6E69D2D05866}"/>
    <cellStyle name="Normal 9 5 3 2 2 5" xfId="5087" xr:uid="{EE1095B5-CA8D-4D91-A1AD-9B89F2EDE772}"/>
    <cellStyle name="Normal 9 5 3 2 3" xfId="2454" xr:uid="{09A41F17-1272-4A9B-B1F5-03B12E14470C}"/>
    <cellStyle name="Normal 9 5 3 2 3 2" xfId="2455" xr:uid="{6B79CCC3-4F0F-4D6B-8F4C-B4EDFB25E103}"/>
    <cellStyle name="Normal 9 5 3 2 3 2 2" xfId="5093" xr:uid="{2167B4E3-81EF-4A1C-8F02-0A000F140C14}"/>
    <cellStyle name="Normal 9 5 3 2 3 3" xfId="4175" xr:uid="{1199F06A-8F79-480E-BC7F-9AA1342C1793}"/>
    <cellStyle name="Normal 9 5 3 2 3 3 2" xfId="5094" xr:uid="{1C7BC07B-FB37-49DD-A2D5-23B952AE59A8}"/>
    <cellStyle name="Normal 9 5 3 2 3 4" xfId="4176" xr:uid="{0AA62979-6662-49C9-9397-8379B40CAD04}"/>
    <cellStyle name="Normal 9 5 3 2 3 4 2" xfId="5095" xr:uid="{CE3C4ADC-ED75-4F5B-86A5-4BCCDB5EECFF}"/>
    <cellStyle name="Normal 9 5 3 2 3 5" xfId="5092" xr:uid="{A57427DB-9C5E-4AD4-98D4-426131BFBDD4}"/>
    <cellStyle name="Normal 9 5 3 2 4" xfId="2456" xr:uid="{FFDC936D-1D77-42E2-9D09-D2E59B223C10}"/>
    <cellStyle name="Normal 9 5 3 2 4 2" xfId="5096" xr:uid="{4A42613C-428E-43AC-A23F-55D512EFFA71}"/>
    <cellStyle name="Normal 9 5 3 2 5" xfId="4177" xr:uid="{38B59B7E-2BE8-4F4E-9922-BE471F6F1B28}"/>
    <cellStyle name="Normal 9 5 3 2 5 2" xfId="5097" xr:uid="{67E846BB-CCDD-4537-A5A7-63B502E0649B}"/>
    <cellStyle name="Normal 9 5 3 2 6" xfId="4178" xr:uid="{60B170D4-DD09-4CE3-93EE-B56F71D22CAD}"/>
    <cellStyle name="Normal 9 5 3 2 6 2" xfId="5098" xr:uid="{10B3E52D-F683-4D6F-9B7C-1174A285625F}"/>
    <cellStyle name="Normal 9 5 3 2 7" xfId="5086" xr:uid="{9251DC74-4CB9-41BF-A410-F6B24602D313}"/>
    <cellStyle name="Normal 9 5 3 3" xfId="880" xr:uid="{6E62AAE5-7AB9-49BE-8094-5117CC5F9F97}"/>
    <cellStyle name="Normal 9 5 3 3 2" xfId="2457" xr:uid="{BB4B4A84-451A-4251-ABE0-F80C03C0A311}"/>
    <cellStyle name="Normal 9 5 3 3 2 2" xfId="2458" xr:uid="{572F031F-FE23-4BB6-9000-E8A678B46190}"/>
    <cellStyle name="Normal 9 5 3 3 2 2 2" xfId="5101" xr:uid="{ECF1C907-F8AF-4059-801E-E5CD7660367B}"/>
    <cellStyle name="Normal 9 5 3 3 2 3" xfId="4179" xr:uid="{9A5328AA-CFA6-41E1-ADF7-C720EDD99897}"/>
    <cellStyle name="Normal 9 5 3 3 2 3 2" xfId="5102" xr:uid="{62A9C0FF-9233-4022-8FFB-8FEA70CF4F2D}"/>
    <cellStyle name="Normal 9 5 3 3 2 4" xfId="4180" xr:uid="{37697C61-9539-440E-B8ED-BB19BD981DA6}"/>
    <cellStyle name="Normal 9 5 3 3 2 4 2" xfId="5103" xr:uid="{B2DBD18B-1691-4470-8294-EECAEB0433B7}"/>
    <cellStyle name="Normal 9 5 3 3 2 5" xfId="5100" xr:uid="{93F2C6B0-C800-4C20-8DD9-6BCA7B2CBEAB}"/>
    <cellStyle name="Normal 9 5 3 3 3" xfId="2459" xr:uid="{C2D58323-F318-411B-A957-409C1A49DB28}"/>
    <cellStyle name="Normal 9 5 3 3 3 2" xfId="5104" xr:uid="{6071B1BC-5504-4F62-8298-8B1836DDA001}"/>
    <cellStyle name="Normal 9 5 3 3 4" xfId="4181" xr:uid="{61EFE7EC-8B30-47A3-B3C1-1FB6684D7068}"/>
    <cellStyle name="Normal 9 5 3 3 4 2" xfId="5105" xr:uid="{26CBD42C-FE68-430E-96EA-00AE4F2226CB}"/>
    <cellStyle name="Normal 9 5 3 3 5" xfId="4182" xr:uid="{99F25A3E-6816-4ADE-8F5A-04BE494A4992}"/>
    <cellStyle name="Normal 9 5 3 3 5 2" xfId="5106" xr:uid="{FD453F8F-23F7-41A8-90FD-A9974A118244}"/>
    <cellStyle name="Normal 9 5 3 3 6" xfId="5099" xr:uid="{7EB595D8-366D-4A7A-B791-92F3B85808D3}"/>
    <cellStyle name="Normal 9 5 3 4" xfId="2460" xr:uid="{7F74B80A-E4CC-4918-8F80-A0E3AE72677F}"/>
    <cellStyle name="Normal 9 5 3 4 2" xfId="2461" xr:uid="{16C3F6E1-8B41-4923-9945-6183C95F4BAE}"/>
    <cellStyle name="Normal 9 5 3 4 2 2" xfId="5108" xr:uid="{A935ACA5-039F-4B42-AEF6-A3BF6703E5D8}"/>
    <cellStyle name="Normal 9 5 3 4 3" xfId="4183" xr:uid="{58D41CA7-D3E5-4978-B322-CB5449478859}"/>
    <cellStyle name="Normal 9 5 3 4 3 2" xfId="5109" xr:uid="{3214D88E-CAA2-47A0-B565-51EC9D9CDB48}"/>
    <cellStyle name="Normal 9 5 3 4 4" xfId="4184" xr:uid="{7565FD7D-9006-4D9E-93F2-90E5FDA80C0C}"/>
    <cellStyle name="Normal 9 5 3 4 4 2" xfId="5110" xr:uid="{236C6A33-ABBA-4DD8-8423-46CF1DF6DBE2}"/>
    <cellStyle name="Normal 9 5 3 4 5" xfId="5107" xr:uid="{A98CBD6E-6444-468A-BABB-C73C651B7191}"/>
    <cellStyle name="Normal 9 5 3 5" xfId="2462" xr:uid="{E9C801AA-AB4A-4A9A-8666-2E5EA5B84F30}"/>
    <cellStyle name="Normal 9 5 3 5 2" xfId="4185" xr:uid="{AC30F449-4C67-4D0B-B7AF-2D918EDF88A2}"/>
    <cellStyle name="Normal 9 5 3 5 2 2" xfId="5112" xr:uid="{14EFDC72-1427-476F-B2B6-395BE68C48CD}"/>
    <cellStyle name="Normal 9 5 3 5 3" xfId="4186" xr:uid="{8C8B7FCE-CDD8-4E84-8ECA-9B4CA8C05370}"/>
    <cellStyle name="Normal 9 5 3 5 3 2" xfId="5113" xr:uid="{87E37CF8-88E5-4252-ACD2-1DA771AB0320}"/>
    <cellStyle name="Normal 9 5 3 5 4" xfId="4187" xr:uid="{F61424B7-11BA-42F4-AC41-B51D059E35A8}"/>
    <cellStyle name="Normal 9 5 3 5 4 2" xfId="5114" xr:uid="{48B61750-A506-47E5-B239-84D6C6DEDD8D}"/>
    <cellStyle name="Normal 9 5 3 5 5" xfId="5111" xr:uid="{703F5B03-EABF-44AF-9F6E-2532BA9C46F2}"/>
    <cellStyle name="Normal 9 5 3 6" xfId="4188" xr:uid="{69992D84-2DCA-4C40-AD49-921E0C609252}"/>
    <cellStyle name="Normal 9 5 3 6 2" xfId="5115" xr:uid="{68CD6FD5-9278-4D02-B1C5-E1A77A334E89}"/>
    <cellStyle name="Normal 9 5 3 7" xfId="4189" xr:uid="{63A851BE-5422-47AA-8910-042352F26371}"/>
    <cellStyle name="Normal 9 5 3 7 2" xfId="5116" xr:uid="{D49F1BCB-7F11-4F7E-A714-4613DC69DD56}"/>
    <cellStyle name="Normal 9 5 3 8" xfId="4190" xr:uid="{32F9715F-2AA8-4AFA-83C5-EE936D596A2D}"/>
    <cellStyle name="Normal 9 5 3 8 2" xfId="5117" xr:uid="{4CB9F3B4-7A20-498F-A10B-C353642A8ECF}"/>
    <cellStyle name="Normal 9 5 3 9" xfId="5085" xr:uid="{7698318B-1716-431B-B50C-715DBBE56040}"/>
    <cellStyle name="Normal 9 5 4" xfId="421" xr:uid="{758E9D34-0176-48E0-AD50-AF0FC0290F5B}"/>
    <cellStyle name="Normal 9 5 4 2" xfId="881" xr:uid="{76A24DB6-536A-494B-9092-D1A8D0F3EE5E}"/>
    <cellStyle name="Normal 9 5 4 2 2" xfId="882" xr:uid="{42486625-0C87-4B82-92C8-631A56AAC65A}"/>
    <cellStyle name="Normal 9 5 4 2 2 2" xfId="2463" xr:uid="{F2E19331-069F-4352-8EE7-C14A34F06170}"/>
    <cellStyle name="Normal 9 5 4 2 2 2 2" xfId="5121" xr:uid="{74C30183-C58C-40A1-9027-26D1C70C24F2}"/>
    <cellStyle name="Normal 9 5 4 2 2 3" xfId="4191" xr:uid="{68A56114-D35C-4573-84A8-2189467259CC}"/>
    <cellStyle name="Normal 9 5 4 2 2 3 2" xfId="5122" xr:uid="{63CDB473-106E-483F-AF7F-A0B0837EC8D2}"/>
    <cellStyle name="Normal 9 5 4 2 2 4" xfId="4192" xr:uid="{43234472-AF6F-4036-93D0-10DB5603BDE6}"/>
    <cellStyle name="Normal 9 5 4 2 2 4 2" xfId="5123" xr:uid="{32A585A5-97F5-4A0A-84D2-8A70885E9000}"/>
    <cellStyle name="Normal 9 5 4 2 2 5" xfId="5120" xr:uid="{BBE1C6B9-D411-4F83-80FB-2827CEA7B0FA}"/>
    <cellStyle name="Normal 9 5 4 2 3" xfId="2464" xr:uid="{827FC438-7391-462C-8B73-5B63BDB61E69}"/>
    <cellStyle name="Normal 9 5 4 2 3 2" xfId="5124" xr:uid="{52D8CDAF-5BFB-4FE8-B3B9-4470E5903920}"/>
    <cellStyle name="Normal 9 5 4 2 4" xfId="4193" xr:uid="{E4499D82-0B0A-4A41-B8C7-891EB2039964}"/>
    <cellStyle name="Normal 9 5 4 2 4 2" xfId="5125" xr:uid="{94C249C0-89BF-4962-9CF5-DE2C2030A66E}"/>
    <cellStyle name="Normal 9 5 4 2 5" xfId="4194" xr:uid="{EDC0EE67-5E79-4235-8A62-F6C35BA09E52}"/>
    <cellStyle name="Normal 9 5 4 2 5 2" xfId="5126" xr:uid="{67C1670F-303F-4543-B1D8-808DC491BA1D}"/>
    <cellStyle name="Normal 9 5 4 2 6" xfId="5119" xr:uid="{3C1E19D7-E73E-4BDE-959A-EB124F785DB7}"/>
    <cellStyle name="Normal 9 5 4 3" xfId="883" xr:uid="{CB2A1111-EE21-4E36-A88E-3CAA04D4E7D8}"/>
    <cellStyle name="Normal 9 5 4 3 2" xfId="2465" xr:uid="{4F8C9A0C-E24D-4A9D-8A12-471DDD2237ED}"/>
    <cellStyle name="Normal 9 5 4 3 2 2" xfId="5128" xr:uid="{22AD8A68-176F-4A87-A318-78FF0C52E851}"/>
    <cellStyle name="Normal 9 5 4 3 3" xfId="4195" xr:uid="{6CC5CE30-400F-4D2F-95DF-ED17D9B7A880}"/>
    <cellStyle name="Normal 9 5 4 3 3 2" xfId="5129" xr:uid="{84BBD347-C325-4B30-BD65-134FFE43ACD5}"/>
    <cellStyle name="Normal 9 5 4 3 4" xfId="4196" xr:uid="{6BEE00E4-4A03-4460-8D66-62A138A39BE1}"/>
    <cellStyle name="Normal 9 5 4 3 4 2" xfId="5130" xr:uid="{6115DDE3-470A-4F61-84E5-3C3393A1AF9F}"/>
    <cellStyle name="Normal 9 5 4 3 5" xfId="5127" xr:uid="{64062FA2-CA45-4924-9FB6-0F23276B76C9}"/>
    <cellStyle name="Normal 9 5 4 4" xfId="2466" xr:uid="{DE2F727F-3FFE-4829-B0DB-E9973FD2B52C}"/>
    <cellStyle name="Normal 9 5 4 4 2" xfId="4197" xr:uid="{7D3A7A8F-A838-42AE-A3FF-7642D422F5B7}"/>
    <cellStyle name="Normal 9 5 4 4 2 2" xfId="5132" xr:uid="{99FFEDCA-E4CB-4356-8661-36686941D008}"/>
    <cellStyle name="Normal 9 5 4 4 3" xfId="4198" xr:uid="{C336ED2B-A8C6-4A13-B13C-82C528D77397}"/>
    <cellStyle name="Normal 9 5 4 4 3 2" xfId="5133" xr:uid="{5E7B6539-504D-4E8F-A31D-FADCA3CE67AF}"/>
    <cellStyle name="Normal 9 5 4 4 4" xfId="4199" xr:uid="{CC59CE7E-FAC1-4D5D-9F77-42D69B6E7CF3}"/>
    <cellStyle name="Normal 9 5 4 4 4 2" xfId="5134" xr:uid="{4685BDF1-EDFC-41D7-AE0C-BAB1AE398B01}"/>
    <cellStyle name="Normal 9 5 4 4 5" xfId="5131" xr:uid="{F303DAB4-A708-47D4-A106-C3240AC29D17}"/>
    <cellStyle name="Normal 9 5 4 5" xfId="4200" xr:uid="{5EFB067B-C938-42EA-993C-A88A31730F13}"/>
    <cellStyle name="Normal 9 5 4 5 2" xfId="5135" xr:uid="{7B1FE7B9-94E2-4B54-95BA-C2BCA54A1E73}"/>
    <cellStyle name="Normal 9 5 4 6" xfId="4201" xr:uid="{EF680AB9-19C8-4E00-A06B-97087AEA976E}"/>
    <cellStyle name="Normal 9 5 4 6 2" xfId="5136" xr:uid="{DA8F7B33-785E-4E54-8204-A7C51FE55660}"/>
    <cellStyle name="Normal 9 5 4 7" xfId="4202" xr:uid="{9BA190D2-9899-482A-BDA3-7AE49DD11E36}"/>
    <cellStyle name="Normal 9 5 4 7 2" xfId="5137" xr:uid="{D5BA1DC8-253B-4197-AEA4-1F4FB9D52963}"/>
    <cellStyle name="Normal 9 5 4 8" xfId="5118" xr:uid="{BE59E0CC-8819-437D-9A0E-72DD56A10859}"/>
    <cellStyle name="Normal 9 5 5" xfId="422" xr:uid="{13C50BD4-5C48-439C-B5BE-84AB15160769}"/>
    <cellStyle name="Normal 9 5 5 2" xfId="884" xr:uid="{348B29F8-EED7-4592-8DB0-FECAF28BEEA7}"/>
    <cellStyle name="Normal 9 5 5 2 2" xfId="2467" xr:uid="{438EE5DB-4F46-4CA4-9B6C-5B27E41BBAD3}"/>
    <cellStyle name="Normal 9 5 5 2 2 2" xfId="5140" xr:uid="{DA7F1D64-0D8C-4A8D-833A-B5659716A9B2}"/>
    <cellStyle name="Normal 9 5 5 2 3" xfId="4203" xr:uid="{CB46EDEA-176C-4A79-992C-0B49D5F80F2F}"/>
    <cellStyle name="Normal 9 5 5 2 3 2" xfId="5141" xr:uid="{257CCC1F-5BC3-498C-AA3B-BEFA29E2D88C}"/>
    <cellStyle name="Normal 9 5 5 2 4" xfId="4204" xr:uid="{76BE582B-E3B3-46F9-9CC7-D0F3AE08CD20}"/>
    <cellStyle name="Normal 9 5 5 2 4 2" xfId="5142" xr:uid="{D075E7F1-515E-4DF7-BCDD-6BB58895B7C5}"/>
    <cellStyle name="Normal 9 5 5 2 5" xfId="5139" xr:uid="{C51BF2D0-0284-4932-B7FA-0FD0A6BC95A9}"/>
    <cellStyle name="Normal 9 5 5 3" xfId="2468" xr:uid="{2E999B01-19FB-41E6-AFC6-E4A926CCA883}"/>
    <cellStyle name="Normal 9 5 5 3 2" xfId="4205" xr:uid="{864F4915-EC88-4ECC-9E26-A7AEB24D700F}"/>
    <cellStyle name="Normal 9 5 5 3 2 2" xfId="5144" xr:uid="{A719C2A4-ADC6-42F1-9ED9-8F82E32A9A4B}"/>
    <cellStyle name="Normal 9 5 5 3 3" xfId="4206" xr:uid="{CF21017C-6FEA-4393-9D8A-0DB40FFEFF51}"/>
    <cellStyle name="Normal 9 5 5 3 3 2" xfId="5145" xr:uid="{D5BF188D-3354-4D25-9783-9637BF5160DC}"/>
    <cellStyle name="Normal 9 5 5 3 4" xfId="4207" xr:uid="{13BBC43F-2062-4012-BC71-C0C9C1608463}"/>
    <cellStyle name="Normal 9 5 5 3 4 2" xfId="5146" xr:uid="{A9BC3F29-C861-4CF4-BA89-70450B1320D1}"/>
    <cellStyle name="Normal 9 5 5 3 5" xfId="5143" xr:uid="{91106143-58DF-49F3-914E-561AB43D4755}"/>
    <cellStyle name="Normal 9 5 5 4" xfId="4208" xr:uid="{FE6E900D-1A81-4197-A8F5-740E1DC13554}"/>
    <cellStyle name="Normal 9 5 5 4 2" xfId="5147" xr:uid="{EFE5AC75-51DC-44DC-AB16-5768DDC90CAB}"/>
    <cellStyle name="Normal 9 5 5 5" xfId="4209" xr:uid="{AA20390C-48EA-42AC-B5D2-4C330969A0C1}"/>
    <cellStyle name="Normal 9 5 5 5 2" xfId="5148" xr:uid="{4C80B768-3148-4541-888F-130217BDAC30}"/>
    <cellStyle name="Normal 9 5 5 6" xfId="4210" xr:uid="{6F74C1F9-A026-4742-8BCE-8FED23F6F31E}"/>
    <cellStyle name="Normal 9 5 5 6 2" xfId="5149" xr:uid="{160AFB54-534D-4224-AEDA-A32F806F30A4}"/>
    <cellStyle name="Normal 9 5 5 7" xfId="5138" xr:uid="{B964A3EA-04C3-4E2C-9666-727454EFFF62}"/>
    <cellStyle name="Normal 9 5 6" xfId="885" xr:uid="{337E7B57-5ADA-4B23-B49C-C8007C0970D5}"/>
    <cellStyle name="Normal 9 5 6 2" xfId="2469" xr:uid="{E592C81E-CA83-4123-9AFF-4BEFFA051E60}"/>
    <cellStyle name="Normal 9 5 6 2 2" xfId="4211" xr:uid="{B06DCB87-3EB1-4820-9FA7-42EC67BF6DEC}"/>
    <cellStyle name="Normal 9 5 6 2 2 2" xfId="5152" xr:uid="{7C645451-4E4A-4647-BE76-B545F811E8F9}"/>
    <cellStyle name="Normal 9 5 6 2 3" xfId="4212" xr:uid="{81F97BF5-1BA3-42F3-9481-548CB4385424}"/>
    <cellStyle name="Normal 9 5 6 2 3 2" xfId="5153" xr:uid="{9739EC9B-4154-40B2-8913-B6121B6269CF}"/>
    <cellStyle name="Normal 9 5 6 2 4" xfId="4213" xr:uid="{31489646-2BC8-4317-9066-F12CE4C77AA0}"/>
    <cellStyle name="Normal 9 5 6 2 4 2" xfId="5154" xr:uid="{3632E2A3-900F-440E-83E2-0B2D972251FE}"/>
    <cellStyle name="Normal 9 5 6 2 5" xfId="5151" xr:uid="{4C8ADB6D-DB82-448B-ACD1-2901E14642C7}"/>
    <cellStyle name="Normal 9 5 6 3" xfId="4214" xr:uid="{BD016E93-54E7-44F1-9E60-66CCADDC180B}"/>
    <cellStyle name="Normal 9 5 6 3 2" xfId="5155" xr:uid="{B6237556-56F4-4A2A-906E-A2ABDFEB9BEF}"/>
    <cellStyle name="Normal 9 5 6 4" xfId="4215" xr:uid="{74C5D1A4-61A2-47F0-A8BB-3C3CF05ADCF6}"/>
    <cellStyle name="Normal 9 5 6 4 2" xfId="5156" xr:uid="{61AA032C-D388-4C92-AB2B-5F98086A186A}"/>
    <cellStyle name="Normal 9 5 6 5" xfId="4216" xr:uid="{C822F58B-51E6-4056-BA25-D5BCDE3D43A5}"/>
    <cellStyle name="Normal 9 5 6 5 2" xfId="5157" xr:uid="{FE779D07-0501-4C84-BFC7-7466FC9DB6FB}"/>
    <cellStyle name="Normal 9 5 6 6" xfId="5150" xr:uid="{F78E76A3-BD75-4B8C-A478-B50F847FA9CF}"/>
    <cellStyle name="Normal 9 5 7" xfId="2470" xr:uid="{1921A93F-C1AF-4294-BB7D-55606873273C}"/>
    <cellStyle name="Normal 9 5 7 2" xfId="4217" xr:uid="{18CCC2B2-A0FD-4E75-B3F3-B794CB5AFBE4}"/>
    <cellStyle name="Normal 9 5 7 2 2" xfId="5159" xr:uid="{F314BDB3-9FB5-4902-AA26-D9F77D8F89E0}"/>
    <cellStyle name="Normal 9 5 7 3" xfId="4218" xr:uid="{C6923B1F-BFAD-44CD-BC92-B91EEBBF3188}"/>
    <cellStyle name="Normal 9 5 7 3 2" xfId="5160" xr:uid="{46857DE6-D711-461A-84A0-838F56463EC6}"/>
    <cellStyle name="Normal 9 5 7 4" xfId="4219" xr:uid="{E3CF4573-6397-4ED3-A2D3-C0545B44D65D}"/>
    <cellStyle name="Normal 9 5 7 4 2" xfId="5161" xr:uid="{A22B3C61-2CB3-4CDF-BE44-9C5B2F63000E}"/>
    <cellStyle name="Normal 9 5 7 5" xfId="5158" xr:uid="{6642D420-9ED7-4DAE-90AC-2BA4BE467E25}"/>
    <cellStyle name="Normal 9 5 8" xfId="4220" xr:uid="{EDB09875-04AE-4370-8E31-0F0C7D41E74A}"/>
    <cellStyle name="Normal 9 5 8 2" xfId="4221" xr:uid="{EB2C5CFA-75B4-461F-86EA-959EE9F6832D}"/>
    <cellStyle name="Normal 9 5 8 2 2" xfId="5163" xr:uid="{AA082E94-6F7C-4B2D-9752-13DA4A4FDEF1}"/>
    <cellStyle name="Normal 9 5 8 3" xfId="4222" xr:uid="{691859E1-003A-4447-BA55-BA94794314F2}"/>
    <cellStyle name="Normal 9 5 8 3 2" xfId="5164" xr:uid="{96731BDC-5EF3-451C-97B3-0D8473C2EDE9}"/>
    <cellStyle name="Normal 9 5 8 4" xfId="4223" xr:uid="{AD5D307B-DF21-41C9-8225-75C2F1D6D4A3}"/>
    <cellStyle name="Normal 9 5 8 4 2" xfId="5165" xr:uid="{FFE42194-7994-4FB4-8034-367D83E46FC3}"/>
    <cellStyle name="Normal 9 5 8 5" xfId="5162" xr:uid="{11A2AED2-9CB2-4DB7-8D1C-D472D3A4608A}"/>
    <cellStyle name="Normal 9 5 9" xfId="4224" xr:uid="{84D39FF5-7C3C-4FAD-BBB1-C8AB377892B6}"/>
    <cellStyle name="Normal 9 5 9 2" xfId="5166" xr:uid="{83B38B98-934E-4CD9-AF54-A9D5A2CF889E}"/>
    <cellStyle name="Normal 9 6" xfId="180" xr:uid="{66DEF25D-160B-4F19-ACCD-3FB5B400137A}"/>
    <cellStyle name="Normal 9 6 10" xfId="5167" xr:uid="{7A7954D0-E278-4333-AA2F-A80852F2E854}"/>
    <cellStyle name="Normal 9 6 2" xfId="181" xr:uid="{7E1B2796-58C0-448B-B242-C3B2978B3ED5}"/>
    <cellStyle name="Normal 9 6 2 2" xfId="423" xr:uid="{3B167D5C-10BC-401C-9178-062DA417E17E}"/>
    <cellStyle name="Normal 9 6 2 2 2" xfId="886" xr:uid="{DA9899EE-2377-4A2F-BB97-92C76D743468}"/>
    <cellStyle name="Normal 9 6 2 2 2 2" xfId="2471" xr:uid="{690EA7EB-DD2D-4747-8A46-E98E744696D3}"/>
    <cellStyle name="Normal 9 6 2 2 2 2 2" xfId="5171" xr:uid="{D3991FFA-9EB9-4177-9C55-55ED6D85421A}"/>
    <cellStyle name="Normal 9 6 2 2 2 3" xfId="4225" xr:uid="{852250BF-7381-4644-9897-D0831B05E901}"/>
    <cellStyle name="Normal 9 6 2 2 2 3 2" xfId="5172" xr:uid="{DDA28A20-9203-4FA1-B6FC-D015D95E5A06}"/>
    <cellStyle name="Normal 9 6 2 2 2 4" xfId="4226" xr:uid="{0A19C0E6-C8FC-4E89-959A-985C860ECE31}"/>
    <cellStyle name="Normal 9 6 2 2 2 4 2" xfId="5173" xr:uid="{B203F042-6BB9-44DE-A370-E5474EE57369}"/>
    <cellStyle name="Normal 9 6 2 2 2 5" xfId="5170" xr:uid="{1AC11B11-EEAE-44BE-8C24-8FD33A61FF7E}"/>
    <cellStyle name="Normal 9 6 2 2 3" xfId="2472" xr:uid="{5AEB06EF-9ACD-4690-90B3-6FB23A780661}"/>
    <cellStyle name="Normal 9 6 2 2 3 2" xfId="4227" xr:uid="{646758EF-F2A2-476F-B618-E8690A184055}"/>
    <cellStyle name="Normal 9 6 2 2 3 2 2" xfId="5175" xr:uid="{C1613BBE-2F75-4A1F-8C57-C938D363E5B9}"/>
    <cellStyle name="Normal 9 6 2 2 3 3" xfId="4228" xr:uid="{C675AA9C-E0BF-48AF-B77A-DC4C1E3894CF}"/>
    <cellStyle name="Normal 9 6 2 2 3 3 2" xfId="5176" xr:uid="{64E451A3-F061-46DA-B5E4-AE1509BC5AA1}"/>
    <cellStyle name="Normal 9 6 2 2 3 4" xfId="4229" xr:uid="{D064F9C3-81B0-46D5-A27A-063FC57F121A}"/>
    <cellStyle name="Normal 9 6 2 2 3 4 2" xfId="5177" xr:uid="{B594A4CC-A91B-4EB6-AA3E-1908C045D79F}"/>
    <cellStyle name="Normal 9 6 2 2 3 5" xfId="5174" xr:uid="{BE70586E-C689-4D93-991F-F8F958D5ADB6}"/>
    <cellStyle name="Normal 9 6 2 2 4" xfId="4230" xr:uid="{CF89E86A-9587-48A2-BE1D-3CD2C5F0D8EA}"/>
    <cellStyle name="Normal 9 6 2 2 4 2" xfId="5178" xr:uid="{8EC45B39-8386-48DA-BD45-3B1C4B3A4343}"/>
    <cellStyle name="Normal 9 6 2 2 5" xfId="4231" xr:uid="{72EB2A85-95F6-40F7-8A92-33500B15CECD}"/>
    <cellStyle name="Normal 9 6 2 2 5 2" xfId="5179" xr:uid="{B5CAC8E1-5C9E-4BB9-BFFE-F0B4093BF3F2}"/>
    <cellStyle name="Normal 9 6 2 2 6" xfId="4232" xr:uid="{DF677E39-3244-4243-A537-B54899314108}"/>
    <cellStyle name="Normal 9 6 2 2 6 2" xfId="5180" xr:uid="{FD832CDF-B0E6-4DAF-B9A3-694B80B8198B}"/>
    <cellStyle name="Normal 9 6 2 2 7" xfId="5169" xr:uid="{84459574-B474-4008-8910-99CFE2EA2B27}"/>
    <cellStyle name="Normal 9 6 2 3" xfId="887" xr:uid="{D1679266-3990-42E2-A15E-3E60163060AD}"/>
    <cellStyle name="Normal 9 6 2 3 2" xfId="2473" xr:uid="{B2D82A57-FA85-4E31-BC6E-6A6C9CF43A05}"/>
    <cellStyle name="Normal 9 6 2 3 2 2" xfId="4233" xr:uid="{9754CF93-52BA-4DDD-83C3-25AB5F59C916}"/>
    <cellStyle name="Normal 9 6 2 3 2 2 2" xfId="5183" xr:uid="{6E999F89-1C8A-49E0-A04E-A1389A192FD2}"/>
    <cellStyle name="Normal 9 6 2 3 2 3" xfId="4234" xr:uid="{F2D80A33-5C9E-40E1-AC79-6F29908D9538}"/>
    <cellStyle name="Normal 9 6 2 3 2 3 2" xfId="5184" xr:uid="{E4524120-2470-4107-97BE-E292316A9332}"/>
    <cellStyle name="Normal 9 6 2 3 2 4" xfId="4235" xr:uid="{98E779EE-2716-44A1-BD74-842BBF5B6480}"/>
    <cellStyle name="Normal 9 6 2 3 2 4 2" xfId="5185" xr:uid="{7890A303-76DD-4E50-BCCA-D3E2581A9273}"/>
    <cellStyle name="Normal 9 6 2 3 2 5" xfId="5182" xr:uid="{2EA6CCAF-5691-42D0-912B-5BE854C12581}"/>
    <cellStyle name="Normal 9 6 2 3 3" xfId="4236" xr:uid="{B2AC2C66-FF0A-4EAB-A8E1-1BD405EB8B9D}"/>
    <cellStyle name="Normal 9 6 2 3 3 2" xfId="5186" xr:uid="{2966A47E-AE0C-46E5-A295-C60A2E66A65E}"/>
    <cellStyle name="Normal 9 6 2 3 4" xfId="4237" xr:uid="{947F0C5E-D6E1-44DA-9463-7D0BE336FBDD}"/>
    <cellStyle name="Normal 9 6 2 3 4 2" xfId="5187" xr:uid="{2EC92600-292F-43C8-AEC2-C28A9E87FCAB}"/>
    <cellStyle name="Normal 9 6 2 3 5" xfId="4238" xr:uid="{BC291870-FC98-432E-BECE-2729CE18319A}"/>
    <cellStyle name="Normal 9 6 2 3 5 2" xfId="5188" xr:uid="{C089A97D-FE70-448E-A7D7-5A1DF5DE5DEE}"/>
    <cellStyle name="Normal 9 6 2 3 6" xfId="5181" xr:uid="{C4D05613-2DB6-4C42-B892-3B0CAB1DA859}"/>
    <cellStyle name="Normal 9 6 2 4" xfId="2474" xr:uid="{5F865F7F-4C95-47BC-9B3E-CBE8B8669B18}"/>
    <cellStyle name="Normal 9 6 2 4 2" xfId="4239" xr:uid="{319C6770-06EE-4371-98F5-4F0B4BBC470F}"/>
    <cellStyle name="Normal 9 6 2 4 2 2" xfId="5190" xr:uid="{57E44FDD-55AE-4AF1-8345-FC57C1078F16}"/>
    <cellStyle name="Normal 9 6 2 4 3" xfId="4240" xr:uid="{263A3C40-496F-481F-99BF-ACE79890C1D4}"/>
    <cellStyle name="Normal 9 6 2 4 3 2" xfId="5191" xr:uid="{67BBE19E-ECD1-4A17-B149-B62C94028EC2}"/>
    <cellStyle name="Normal 9 6 2 4 4" xfId="4241" xr:uid="{5107181D-318D-422A-BF87-3A27C50E2B62}"/>
    <cellStyle name="Normal 9 6 2 4 4 2" xfId="5192" xr:uid="{F56BA1E4-E152-47FC-ADA9-9A8C2218F02F}"/>
    <cellStyle name="Normal 9 6 2 4 5" xfId="5189" xr:uid="{EF9733DD-48EE-4DF1-AF35-1D3B12A84B84}"/>
    <cellStyle name="Normal 9 6 2 5" xfId="4242" xr:uid="{0868736C-06E0-433E-A94A-859F00BF6F62}"/>
    <cellStyle name="Normal 9 6 2 5 2" xfId="4243" xr:uid="{09CB5AC9-9EDB-4361-8F6C-BA7944AED836}"/>
    <cellStyle name="Normal 9 6 2 5 2 2" xfId="5194" xr:uid="{3BF617AC-4149-4576-B1F4-F18F96D043DA}"/>
    <cellStyle name="Normal 9 6 2 5 3" xfId="4244" xr:uid="{9106A5CB-CAD6-489A-B123-9DB5545DA3F2}"/>
    <cellStyle name="Normal 9 6 2 5 3 2" xfId="5195" xr:uid="{02520865-11EC-4AE0-B136-9872AF50A61B}"/>
    <cellStyle name="Normal 9 6 2 5 4" xfId="4245" xr:uid="{07FDDA92-8FCF-40DB-8AE0-1344EB601D31}"/>
    <cellStyle name="Normal 9 6 2 5 4 2" xfId="5196" xr:uid="{5BFC9E85-C865-4F34-AD71-085BA5C7FDC2}"/>
    <cellStyle name="Normal 9 6 2 5 5" xfId="5193" xr:uid="{73339605-1DFB-4BEB-9B36-F3A228AA34EB}"/>
    <cellStyle name="Normal 9 6 2 6" xfId="4246" xr:uid="{32492A93-C6C7-4BEB-B4C8-39B32C40CA12}"/>
    <cellStyle name="Normal 9 6 2 6 2" xfId="5197" xr:uid="{499F5FF5-4347-47A7-B785-44ADD5CEA718}"/>
    <cellStyle name="Normal 9 6 2 7" xfId="4247" xr:uid="{CF686C13-F404-4B22-9780-33DFF5A77E04}"/>
    <cellStyle name="Normal 9 6 2 7 2" xfId="5198" xr:uid="{45B2A8D9-A4DA-43C8-ADD6-92F05721E7A8}"/>
    <cellStyle name="Normal 9 6 2 8" xfId="4248" xr:uid="{F9F6A967-FC82-4569-BFD1-C48995ED9E74}"/>
    <cellStyle name="Normal 9 6 2 8 2" xfId="5199" xr:uid="{A339FEA0-96BA-4321-9ABF-408057FEBDFD}"/>
    <cellStyle name="Normal 9 6 2 9" xfId="5168" xr:uid="{04D859BD-7418-4F91-8152-61EAD3D3A1CE}"/>
    <cellStyle name="Normal 9 6 3" xfId="424" xr:uid="{634EF2FF-9810-4FDA-843B-773D2CE20987}"/>
    <cellStyle name="Normal 9 6 3 2" xfId="888" xr:uid="{84C8ED3D-90BB-4DDE-8928-26F0A7875B01}"/>
    <cellStyle name="Normal 9 6 3 2 2" xfId="889" xr:uid="{F7CB1CA4-35FE-4864-A453-A7AFCB7A10E3}"/>
    <cellStyle name="Normal 9 6 3 2 2 2" xfId="5202" xr:uid="{AF055EA4-EEBC-4E62-9FD5-A834BAAC282A}"/>
    <cellStyle name="Normal 9 6 3 2 3" xfId="4249" xr:uid="{F798AEC2-A534-41CC-8F56-B3D74E334E06}"/>
    <cellStyle name="Normal 9 6 3 2 3 2" xfId="5203" xr:uid="{33A8C487-8E13-448D-AAC5-DBE4EE7B948C}"/>
    <cellStyle name="Normal 9 6 3 2 4" xfId="4250" xr:uid="{139B9AB5-EF46-45E5-88E9-B9BCF1D0B918}"/>
    <cellStyle name="Normal 9 6 3 2 4 2" xfId="5204" xr:uid="{EBEFFF45-7FE3-4635-A237-F660A8365967}"/>
    <cellStyle name="Normal 9 6 3 2 5" xfId="5201" xr:uid="{6C62035B-8D98-4D03-8209-2B8E1D7385BF}"/>
    <cellStyle name="Normal 9 6 3 3" xfId="890" xr:uid="{1A5AB870-A037-422A-B808-2484C00E1BE5}"/>
    <cellStyle name="Normal 9 6 3 3 2" xfId="4251" xr:uid="{D4414511-1B0F-4E54-9DB6-7CFE6D45D7CC}"/>
    <cellStyle name="Normal 9 6 3 3 2 2" xfId="5206" xr:uid="{4215132F-B043-4D57-A749-27709903CD7F}"/>
    <cellStyle name="Normal 9 6 3 3 3" xfId="4252" xr:uid="{293EA486-7F6D-48B8-AD78-5953A2D2CA4E}"/>
    <cellStyle name="Normal 9 6 3 3 3 2" xfId="5207" xr:uid="{440B6369-6801-4948-A56D-7A93CE11A96B}"/>
    <cellStyle name="Normal 9 6 3 3 4" xfId="4253" xr:uid="{4363BBC6-DE80-4A3D-B62E-396402CC0BA3}"/>
    <cellStyle name="Normal 9 6 3 3 4 2" xfId="5208" xr:uid="{C8D54B12-1DDC-4E55-B1D0-08E90E6CA8A9}"/>
    <cellStyle name="Normal 9 6 3 3 5" xfId="5205" xr:uid="{36AA8027-D8BC-4011-864D-104EA2799E8E}"/>
    <cellStyle name="Normal 9 6 3 4" xfId="4254" xr:uid="{001FAD61-C50B-478C-87F1-57FBC5B897B4}"/>
    <cellStyle name="Normal 9 6 3 4 2" xfId="5209" xr:uid="{2CD5E542-BCA7-41EE-95B6-05B930E42D18}"/>
    <cellStyle name="Normal 9 6 3 5" xfId="4255" xr:uid="{D12C9C8E-4CC1-4F44-BF1F-8D1885F0ABD3}"/>
    <cellStyle name="Normal 9 6 3 5 2" xfId="5210" xr:uid="{3FA6DA68-7A88-4913-A550-69BC3AABBC96}"/>
    <cellStyle name="Normal 9 6 3 6" xfId="4256" xr:uid="{5D1BF1D0-7100-44FB-B5F0-5ACA75CED235}"/>
    <cellStyle name="Normal 9 6 3 6 2" xfId="5211" xr:uid="{1C6F9B73-8B68-482F-A4C7-753EDB108CD1}"/>
    <cellStyle name="Normal 9 6 3 7" xfId="5200" xr:uid="{9D4D3CEF-EE2C-486B-B2B7-BBF74965CDD0}"/>
    <cellStyle name="Normal 9 6 4" xfId="425" xr:uid="{EBDB1058-99E0-4B1A-AD6F-763BA610137D}"/>
    <cellStyle name="Normal 9 6 4 2" xfId="891" xr:uid="{8D8FC6F9-9019-4B39-8FE6-DF665C14F1FA}"/>
    <cellStyle name="Normal 9 6 4 2 2" xfId="4257" xr:uid="{6A497353-A127-460D-84A3-ABD2F18DBA92}"/>
    <cellStyle name="Normal 9 6 4 2 2 2" xfId="5214" xr:uid="{54CDE6E1-DF97-4237-B00C-0134773831B9}"/>
    <cellStyle name="Normal 9 6 4 2 3" xfId="4258" xr:uid="{4810DBAA-EB80-41B8-9172-B7F224D721E3}"/>
    <cellStyle name="Normal 9 6 4 2 3 2" xfId="5215" xr:uid="{CD781068-ABD2-4106-AF2D-5E8E40BD7D3E}"/>
    <cellStyle name="Normal 9 6 4 2 4" xfId="4259" xr:uid="{8CD23E92-03A9-4667-9F69-E5B8AE4AEE92}"/>
    <cellStyle name="Normal 9 6 4 2 4 2" xfId="5216" xr:uid="{9F2306D2-E348-4FDD-BBCA-7B656715A5B7}"/>
    <cellStyle name="Normal 9 6 4 2 5" xfId="5213" xr:uid="{3A748A28-908A-44D4-B9EF-651E04B5F55A}"/>
    <cellStyle name="Normal 9 6 4 3" xfId="4260" xr:uid="{6525C1BC-4197-46A2-82E6-316B12B1FDE8}"/>
    <cellStyle name="Normal 9 6 4 3 2" xfId="5217" xr:uid="{E5AC2DE7-5F06-47DD-8275-5C497902DB55}"/>
    <cellStyle name="Normal 9 6 4 4" xfId="4261" xr:uid="{7B9045BA-1857-460B-A44C-29F9F71378C3}"/>
    <cellStyle name="Normal 9 6 4 4 2" xfId="5218" xr:uid="{4136887F-379D-4196-9246-8C7F638629B9}"/>
    <cellStyle name="Normal 9 6 4 5" xfId="4262" xr:uid="{E41A4B8E-2FF9-419E-AA81-E5FB07757393}"/>
    <cellStyle name="Normal 9 6 4 5 2" xfId="5219" xr:uid="{3950567D-14E8-45EF-9F7C-7BA58DD2AF8B}"/>
    <cellStyle name="Normal 9 6 4 6" xfId="5212" xr:uid="{AEB56008-09AE-4A4D-A328-5637E32C7A45}"/>
    <cellStyle name="Normal 9 6 5" xfId="892" xr:uid="{9108B14E-B1DE-4527-B013-8CDFBA0427FD}"/>
    <cellStyle name="Normal 9 6 5 2" xfId="4263" xr:uid="{36DB0A34-66FB-428E-96F3-74CA31D080AC}"/>
    <cellStyle name="Normal 9 6 5 2 2" xfId="5221" xr:uid="{68A1B4EB-6434-43FB-AA04-5275CEB3AF7B}"/>
    <cellStyle name="Normal 9 6 5 3" xfId="4264" xr:uid="{C2D3644C-BF3A-42B3-93E1-1816EF46A7D0}"/>
    <cellStyle name="Normal 9 6 5 3 2" xfId="5222" xr:uid="{6E2119D3-E7C6-46B3-9E70-C4A4C1201EA1}"/>
    <cellStyle name="Normal 9 6 5 4" xfId="4265" xr:uid="{D70AE222-56C5-484C-BB18-2568D1408B4E}"/>
    <cellStyle name="Normal 9 6 5 4 2" xfId="5223" xr:uid="{F2C83D78-E050-41A0-BC21-73FAD9DAB51F}"/>
    <cellStyle name="Normal 9 6 5 5" xfId="5220" xr:uid="{DCB14CFD-09E9-4291-9E3C-35134B54BB7C}"/>
    <cellStyle name="Normal 9 6 6" xfId="4266" xr:uid="{2D64575D-52B8-408F-B7EF-FA59B182BCDC}"/>
    <cellStyle name="Normal 9 6 6 2" xfId="4267" xr:uid="{A9C326BF-178A-4D6A-87DD-3A9B9DCBEEB6}"/>
    <cellStyle name="Normal 9 6 6 2 2" xfId="5225" xr:uid="{FA685F2B-870E-47C0-95E6-D2F749E42206}"/>
    <cellStyle name="Normal 9 6 6 3" xfId="4268" xr:uid="{6849AFA2-5132-45C3-926F-B1F93AEC3284}"/>
    <cellStyle name="Normal 9 6 6 3 2" xfId="5226" xr:uid="{635E2BFE-5E65-4C16-903D-2B776F36CB7B}"/>
    <cellStyle name="Normal 9 6 6 4" xfId="4269" xr:uid="{E72DFF81-5668-4858-8712-9464806177CB}"/>
    <cellStyle name="Normal 9 6 6 4 2" xfId="5227" xr:uid="{68875D24-4B38-40E8-BEAF-A3458675601C}"/>
    <cellStyle name="Normal 9 6 6 5" xfId="5224" xr:uid="{94B8FC99-7CA0-42E7-9C99-AAD33934B2CB}"/>
    <cellStyle name="Normal 9 6 7" xfId="4270" xr:uid="{2B1F1B10-CFC5-4C2A-A4A8-A01EC3A136B4}"/>
    <cellStyle name="Normal 9 6 7 2" xfId="5228" xr:uid="{7CAED7FB-60C1-44B5-9B4D-2F4A8223E413}"/>
    <cellStyle name="Normal 9 6 8" xfId="4271" xr:uid="{FD10882B-3520-49A7-8EFB-687FCE5D6103}"/>
    <cellStyle name="Normal 9 6 8 2" xfId="5229" xr:uid="{D18A0611-D028-4C38-A6A3-B682ECD61F94}"/>
    <cellStyle name="Normal 9 6 9" xfId="4272" xr:uid="{2681C7C9-DD48-4064-A581-2B00A9B1AB4E}"/>
    <cellStyle name="Normal 9 6 9 2" xfId="5230" xr:uid="{8F7E698F-8512-4491-B646-4584877B2F6C}"/>
    <cellStyle name="Normal 9 7" xfId="182" xr:uid="{FB49BE9D-EE21-4486-B2EC-6FA9301A52BF}"/>
    <cellStyle name="Normal 9 7 2" xfId="426" xr:uid="{98456C95-639A-403D-BF70-C3C7DE314E25}"/>
    <cellStyle name="Normal 9 7 2 2" xfId="893" xr:uid="{ADB172AE-F306-48B0-9896-AD4848E73CCA}"/>
    <cellStyle name="Normal 9 7 2 2 2" xfId="2475" xr:uid="{E53FEFAB-110B-4873-A13A-5D88D86713B4}"/>
    <cellStyle name="Normal 9 7 2 2 2 2" xfId="2476" xr:uid="{3F4992F4-F4B5-4BDA-8208-2F0E097099F2}"/>
    <cellStyle name="Normal 9 7 2 2 2 2 2" xfId="5235" xr:uid="{7BE01A20-2B44-4196-935A-A9994AFDCFEF}"/>
    <cellStyle name="Normal 9 7 2 2 2 3" xfId="5234" xr:uid="{02625576-8449-4EBE-93A8-EA5B4C3918A5}"/>
    <cellStyle name="Normal 9 7 2 2 3" xfId="2477" xr:uid="{A8B137FF-0301-4EBE-94A2-56F1F37E593C}"/>
    <cellStyle name="Normal 9 7 2 2 3 2" xfId="5236" xr:uid="{FB6049CC-C0D3-492F-8D5E-A273792AEEB0}"/>
    <cellStyle name="Normal 9 7 2 2 4" xfId="4273" xr:uid="{C24ABD7B-CC3B-43CB-A976-72BACFC8C3D6}"/>
    <cellStyle name="Normal 9 7 2 2 4 2" xfId="5237" xr:uid="{6C8480CB-8B26-4529-8320-83AFD4802946}"/>
    <cellStyle name="Normal 9 7 2 2 5" xfId="5233" xr:uid="{A702D8B0-7BFD-4F4A-B745-84200264E737}"/>
    <cellStyle name="Normal 9 7 2 3" xfId="2478" xr:uid="{7B5271C7-745B-4D74-B118-D744A81AB2D6}"/>
    <cellStyle name="Normal 9 7 2 3 2" xfId="2479" xr:uid="{F2663CFA-1BE6-4F1F-B78E-6DD3FA00669E}"/>
    <cellStyle name="Normal 9 7 2 3 2 2" xfId="5239" xr:uid="{451D7BD2-FD0C-4E82-9CFB-7FFF6BEBBDD1}"/>
    <cellStyle name="Normal 9 7 2 3 3" xfId="4274" xr:uid="{583F4012-5169-46AF-9645-73EC0A9F4ED8}"/>
    <cellStyle name="Normal 9 7 2 3 3 2" xfId="5240" xr:uid="{507773A5-0AEE-4CA1-AA28-7BE8215D29BB}"/>
    <cellStyle name="Normal 9 7 2 3 4" xfId="4275" xr:uid="{068A8A42-5A03-4EBF-813F-7831FCC29BF8}"/>
    <cellStyle name="Normal 9 7 2 3 4 2" xfId="5241" xr:uid="{88162108-D744-4F7D-9CFF-754E46A56EF6}"/>
    <cellStyle name="Normal 9 7 2 3 5" xfId="5238" xr:uid="{B4069FD6-C586-452D-B8C7-CA5BD5B13358}"/>
    <cellStyle name="Normal 9 7 2 4" xfId="2480" xr:uid="{8F059BE4-14F6-4118-92B4-5AF5BF195DEC}"/>
    <cellStyle name="Normal 9 7 2 4 2" xfId="5242" xr:uid="{CDD368E7-96FA-4881-8529-C9A3484648D4}"/>
    <cellStyle name="Normal 9 7 2 5" xfId="4276" xr:uid="{D0F7B186-DB72-4056-96F7-FA84B320E932}"/>
    <cellStyle name="Normal 9 7 2 5 2" xfId="5243" xr:uid="{2AE30A90-6CE8-4BF8-B03F-E3EFFDF985BB}"/>
    <cellStyle name="Normal 9 7 2 6" xfId="4277" xr:uid="{1FC98F1F-09CC-44E5-B6D3-F39DB0F05A9F}"/>
    <cellStyle name="Normal 9 7 2 6 2" xfId="5244" xr:uid="{ECCD94CE-E77C-4445-973A-4DF7D31D3F86}"/>
    <cellStyle name="Normal 9 7 2 7" xfId="5232" xr:uid="{93AC3D55-3D23-4DC1-999C-2C1A8CD3FDC3}"/>
    <cellStyle name="Normal 9 7 3" xfId="894" xr:uid="{5D8D23B3-7E54-4310-A42B-1A9C77C7B332}"/>
    <cellStyle name="Normal 9 7 3 2" xfId="2481" xr:uid="{FB21FF6F-AA89-4A88-9603-7CEF89A993F3}"/>
    <cellStyle name="Normal 9 7 3 2 2" xfId="2482" xr:uid="{690CE250-6AC4-469E-802C-84E57E195A9B}"/>
    <cellStyle name="Normal 9 7 3 2 2 2" xfId="5247" xr:uid="{286FE58B-1281-4F03-9FAE-407692ABAE12}"/>
    <cellStyle name="Normal 9 7 3 2 3" xfId="4278" xr:uid="{A9CD59ED-60CF-4945-AFC1-CE4F425D50FD}"/>
    <cellStyle name="Normal 9 7 3 2 3 2" xfId="5248" xr:uid="{C5943BB6-D905-4A9B-B2E4-37EB1C0A092F}"/>
    <cellStyle name="Normal 9 7 3 2 4" xfId="4279" xr:uid="{5252003A-AF38-4B42-8E04-E31566E39F98}"/>
    <cellStyle name="Normal 9 7 3 2 4 2" xfId="5249" xr:uid="{947F28AB-4827-4233-864A-FE14530390EB}"/>
    <cellStyle name="Normal 9 7 3 2 5" xfId="5246" xr:uid="{030A1BCC-5290-44EC-9225-E2CCD6899726}"/>
    <cellStyle name="Normal 9 7 3 3" xfId="2483" xr:uid="{9E93D3D5-DEE5-45CD-9F6B-BE7C78755943}"/>
    <cellStyle name="Normal 9 7 3 3 2" xfId="5250" xr:uid="{2D306BBE-828E-4B1E-81D8-831DA381B950}"/>
    <cellStyle name="Normal 9 7 3 4" xfId="4280" xr:uid="{26E74090-9B88-4AF0-8879-737F5D2DEDDD}"/>
    <cellStyle name="Normal 9 7 3 4 2" xfId="5251" xr:uid="{BAE0B146-9222-420A-9073-C210E85676A4}"/>
    <cellStyle name="Normal 9 7 3 5" xfId="4281" xr:uid="{67800F9C-96DD-4E26-A6A4-25F83DCB58C9}"/>
    <cellStyle name="Normal 9 7 3 5 2" xfId="5252" xr:uid="{374BD085-75DC-4489-B94E-BCC9E2716F6B}"/>
    <cellStyle name="Normal 9 7 3 6" xfId="5245" xr:uid="{1BC32BE8-3DA7-4897-9A62-66CB8C573B6D}"/>
    <cellStyle name="Normal 9 7 4" xfId="2484" xr:uid="{DC5B5A59-BEFD-4493-AD30-9B962E487224}"/>
    <cellStyle name="Normal 9 7 4 2" xfId="2485" xr:uid="{59B41FBF-BEE4-485A-93B7-53E6BEEDC1F1}"/>
    <cellStyle name="Normal 9 7 4 2 2" xfId="5254" xr:uid="{8AC94C3A-2E5D-43A6-B3A5-1E0FD29FB4B9}"/>
    <cellStyle name="Normal 9 7 4 3" xfId="4282" xr:uid="{3041E5A6-C6AE-41FF-B324-E3ACD1BDF342}"/>
    <cellStyle name="Normal 9 7 4 3 2" xfId="5255" xr:uid="{9395817A-67C6-4D96-8812-6DB08FF266ED}"/>
    <cellStyle name="Normal 9 7 4 4" xfId="4283" xr:uid="{BDEA6AA3-11ED-4085-9C35-4B2F2B0D57EE}"/>
    <cellStyle name="Normal 9 7 4 4 2" xfId="5256" xr:uid="{BA9FC69A-B85D-4348-9254-D4D369320046}"/>
    <cellStyle name="Normal 9 7 4 5" xfId="5253" xr:uid="{AF42F62B-7457-4874-9CDB-3F609774D5AC}"/>
    <cellStyle name="Normal 9 7 5" xfId="2486" xr:uid="{1F9150D2-E1C3-40D3-B4E6-97CA10A6D620}"/>
    <cellStyle name="Normal 9 7 5 2" xfId="4284" xr:uid="{FD230468-72DD-4809-AE18-A9C9A604C47D}"/>
    <cellStyle name="Normal 9 7 5 2 2" xfId="5258" xr:uid="{F8CAE97E-7EBF-480E-A7A6-9DD3182D1EEB}"/>
    <cellStyle name="Normal 9 7 5 3" xfId="4285" xr:uid="{5AD02C96-F416-4D84-A7F6-126CDA400DAE}"/>
    <cellStyle name="Normal 9 7 5 3 2" xfId="5259" xr:uid="{A12557A9-8CC3-4BB8-9F71-34DB16CECD5D}"/>
    <cellStyle name="Normal 9 7 5 4" xfId="4286" xr:uid="{1DD8B9B1-B5BD-4E56-BC37-72347B4BEE2D}"/>
    <cellStyle name="Normal 9 7 5 4 2" xfId="5260" xr:uid="{1C74764D-C122-44EF-819F-3A8D8E6D4A28}"/>
    <cellStyle name="Normal 9 7 5 5" xfId="5257" xr:uid="{677CCF13-BCE7-4CEC-B1F6-BA494F4797FC}"/>
    <cellStyle name="Normal 9 7 6" xfId="4287" xr:uid="{7050918F-1334-4087-BE72-1C1196DD5FCA}"/>
    <cellStyle name="Normal 9 7 6 2" xfId="5261" xr:uid="{947C4099-6899-471B-98D2-8362E17F5C7D}"/>
    <cellStyle name="Normal 9 7 7" xfId="4288" xr:uid="{B9601711-1A46-4BF1-8D80-4E1DFB85ACCD}"/>
    <cellStyle name="Normal 9 7 7 2" xfId="5262" xr:uid="{6ECC13B9-1A37-41F4-ACF3-EC4F4C90725E}"/>
    <cellStyle name="Normal 9 7 8" xfId="4289" xr:uid="{E3AAEEC9-6008-463C-93DE-75C084AC11E9}"/>
    <cellStyle name="Normal 9 7 8 2" xfId="5263" xr:uid="{C924A7F8-F918-452B-B264-A1EDB95C0FD7}"/>
    <cellStyle name="Normal 9 7 9" xfId="5231" xr:uid="{B032BB8E-9649-406A-8B08-169873124483}"/>
    <cellStyle name="Normal 9 8" xfId="427" xr:uid="{F1135B25-0C3B-4E12-B7D3-026784A7B06C}"/>
    <cellStyle name="Normal 9 8 2" xfId="895" xr:uid="{11B60C86-6719-4E08-8DAD-698E1F9F1B42}"/>
    <cellStyle name="Normal 9 8 2 2" xfId="896" xr:uid="{960F534A-7052-40FA-9E51-5575B1DD7913}"/>
    <cellStyle name="Normal 9 8 2 2 2" xfId="2487" xr:uid="{6C5ED0B9-5834-4E8F-8D22-6369B64569DC}"/>
    <cellStyle name="Normal 9 8 2 2 2 2" xfId="5267" xr:uid="{74FB342E-8A8E-428B-8286-8F42DBDDBA44}"/>
    <cellStyle name="Normal 9 8 2 2 3" xfId="4290" xr:uid="{D39A2086-44C3-4A85-A1D7-F22C342D1391}"/>
    <cellStyle name="Normal 9 8 2 2 3 2" xfId="5268" xr:uid="{0A1F3A65-029E-4976-91D5-6C52BDCF9131}"/>
    <cellStyle name="Normal 9 8 2 2 4" xfId="4291" xr:uid="{A7DD7ACE-20AC-4C52-9C27-D18C37865246}"/>
    <cellStyle name="Normal 9 8 2 2 4 2" xfId="5269" xr:uid="{08CAC947-B532-4100-AF02-80D334B50199}"/>
    <cellStyle name="Normal 9 8 2 2 5" xfId="5266" xr:uid="{94B1FD98-B234-47F4-8FC5-22BC6D79DF34}"/>
    <cellStyle name="Normal 9 8 2 3" xfId="2488" xr:uid="{C6E0C0AA-EA0F-4F7C-ADE4-7BE0BDFD4DE5}"/>
    <cellStyle name="Normal 9 8 2 3 2" xfId="5270" xr:uid="{27911C6E-4592-405E-9288-45FD04D86451}"/>
    <cellStyle name="Normal 9 8 2 4" xfId="4292" xr:uid="{48243868-0D7F-42E7-8846-80C737F4364B}"/>
    <cellStyle name="Normal 9 8 2 4 2" xfId="5271" xr:uid="{BFCD5CCE-9E0E-4731-B9EB-46A1941721D2}"/>
    <cellStyle name="Normal 9 8 2 5" xfId="4293" xr:uid="{4457D93F-803C-438C-A89B-332D35186845}"/>
    <cellStyle name="Normal 9 8 2 5 2" xfId="5272" xr:uid="{B671F2D8-F0E8-48CF-A841-D07DFB24DFB2}"/>
    <cellStyle name="Normal 9 8 2 6" xfId="5265" xr:uid="{09DE976D-512F-4585-94CA-30B4E9691340}"/>
    <cellStyle name="Normal 9 8 3" xfId="897" xr:uid="{8BBE8852-649E-4195-8C0E-8CDAB5E57B88}"/>
    <cellStyle name="Normal 9 8 3 2" xfId="2489" xr:uid="{446FA30D-8EA1-4A0A-8BC1-7A92C3816E08}"/>
    <cellStyle name="Normal 9 8 3 2 2" xfId="5274" xr:uid="{434CF510-90E0-4425-9CBC-3A83CC768A6D}"/>
    <cellStyle name="Normal 9 8 3 3" xfId="4294" xr:uid="{5C71D764-EB68-49AD-B1A8-3B8B15D442A4}"/>
    <cellStyle name="Normal 9 8 3 3 2" xfId="5275" xr:uid="{6D8DE53F-2115-462E-A985-F106856D0B40}"/>
    <cellStyle name="Normal 9 8 3 4" xfId="4295" xr:uid="{A8A7253A-2582-4E00-988C-4A05E378154C}"/>
    <cellStyle name="Normal 9 8 3 4 2" xfId="5276" xr:uid="{4104937D-CD54-49F9-9A8B-4E7C233ED4F9}"/>
    <cellStyle name="Normal 9 8 3 5" xfId="5273" xr:uid="{BAEF2175-ECD2-4544-AC99-32B0A99ED46B}"/>
    <cellStyle name="Normal 9 8 4" xfId="2490" xr:uid="{47AAA087-AE8A-4BB6-BFA0-8D8B45F1465F}"/>
    <cellStyle name="Normal 9 8 4 2" xfId="4296" xr:uid="{D4AFDA38-CC25-40D1-BC68-69ED1201C78D}"/>
    <cellStyle name="Normal 9 8 4 2 2" xfId="5278" xr:uid="{17E72049-AB5F-496A-836F-4D7890150E33}"/>
    <cellStyle name="Normal 9 8 4 3" xfId="4297" xr:uid="{38B667B1-5D15-4D8F-B499-CAE28F12FA91}"/>
    <cellStyle name="Normal 9 8 4 3 2" xfId="5279" xr:uid="{CD261165-B7DA-413B-8544-B510BA5C9733}"/>
    <cellStyle name="Normal 9 8 4 4" xfId="4298" xr:uid="{02083B96-B74E-47F7-AA8F-BE11CD50EED7}"/>
    <cellStyle name="Normal 9 8 4 4 2" xfId="5280" xr:uid="{F4195ECF-5B85-421C-A459-5C6C60F2575C}"/>
    <cellStyle name="Normal 9 8 4 5" xfId="5277" xr:uid="{57CBF6C7-DD33-4F7B-AC7A-47CFB4A016DD}"/>
    <cellStyle name="Normal 9 8 5" xfId="4299" xr:uid="{E04645E6-C8D5-4B6D-922C-6696B6DB3D89}"/>
    <cellStyle name="Normal 9 8 5 2" xfId="5281" xr:uid="{8BDC0D5F-D682-4A94-9132-BA8133AD8DC5}"/>
    <cellStyle name="Normal 9 8 6" xfId="4300" xr:uid="{DF5CB5B2-AEFD-45C3-994A-B002BB945B7E}"/>
    <cellStyle name="Normal 9 8 6 2" xfId="5282" xr:uid="{A20282A1-9183-420A-9E9B-5E775A05C8DD}"/>
    <cellStyle name="Normal 9 8 7" xfId="4301" xr:uid="{8FE7A0E8-EA8B-4A36-8ECE-721A1815CE2F}"/>
    <cellStyle name="Normal 9 8 7 2" xfId="5283" xr:uid="{610301F8-BE5B-43B9-9D8E-77BE5F26D7A7}"/>
    <cellStyle name="Normal 9 8 8" xfId="5264" xr:uid="{C563A4D8-6BC3-487B-B156-74F7674C3852}"/>
    <cellStyle name="Normal 9 9" xfId="428" xr:uid="{A8D1B99E-ADB4-46F0-B57C-727B99EBC4A8}"/>
    <cellStyle name="Normal 9 9 2" xfId="898" xr:uid="{CDFB8ED2-2EFF-4FF0-8BC5-2B184702E3CC}"/>
    <cellStyle name="Normal 9 9 2 2" xfId="2491" xr:uid="{AEBEE77F-8820-45B6-B5B0-738F8ABAE556}"/>
    <cellStyle name="Normal 9 9 2 2 2" xfId="5286" xr:uid="{A2FE07E0-A7B3-40E4-A670-B214F42F4A1E}"/>
    <cellStyle name="Normal 9 9 2 3" xfId="4302" xr:uid="{E41A8A46-1658-405E-ACEF-49B124C111FD}"/>
    <cellStyle name="Normal 9 9 2 3 2" xfId="5287" xr:uid="{5D149C05-3231-43F7-A48F-FA9EE9F3D590}"/>
    <cellStyle name="Normal 9 9 2 4" xfId="4303" xr:uid="{D387B871-517B-47BC-8F87-34462D85C51F}"/>
    <cellStyle name="Normal 9 9 2 4 2" xfId="5288" xr:uid="{C1D62416-83FA-42CE-A0C8-8E3E576F4892}"/>
    <cellStyle name="Normal 9 9 2 5" xfId="5285" xr:uid="{8B31F8AF-EDB3-4549-B179-89468915BC34}"/>
    <cellStyle name="Normal 9 9 3" xfId="2492" xr:uid="{4FEEA02B-5866-4B20-897C-E2F60D9E7AD0}"/>
    <cellStyle name="Normal 9 9 3 2" xfId="4304" xr:uid="{A2ACFF83-E9B4-48BC-8F1C-E11D5DE2B385}"/>
    <cellStyle name="Normal 9 9 3 2 2" xfId="5290" xr:uid="{5EF1586D-656B-4BD4-A742-F1B5B2D92A2A}"/>
    <cellStyle name="Normal 9 9 3 3" xfId="4305" xr:uid="{A7957BA2-06CE-401C-89C2-1614B8B6E579}"/>
    <cellStyle name="Normal 9 9 3 3 2" xfId="5291" xr:uid="{988E09C8-68D0-47B2-8B09-DF209BE2C40A}"/>
    <cellStyle name="Normal 9 9 3 4" xfId="4306" xr:uid="{106770AA-3473-4B9A-8714-6F139B48F2EB}"/>
    <cellStyle name="Normal 9 9 3 4 2" xfId="5292" xr:uid="{3F34E37A-ADB9-46EB-8B87-6ACA09AD161B}"/>
    <cellStyle name="Normal 9 9 3 5" xfId="5289" xr:uid="{B42FF15E-CA74-48A8-A873-98C41078BF35}"/>
    <cellStyle name="Normal 9 9 4" xfId="4307" xr:uid="{AA1ADB00-5CBE-448A-8440-3CFF6F6E6CF7}"/>
    <cellStyle name="Normal 9 9 4 2" xfId="5293" xr:uid="{D4073CC8-3EF5-488C-982B-3E66D06D5FA2}"/>
    <cellStyle name="Normal 9 9 5" xfId="4308" xr:uid="{5EEC1737-A133-4D72-A90D-4E01335B4794}"/>
    <cellStyle name="Normal 9 9 5 2" xfId="5294" xr:uid="{3D3AFD30-35E6-45B4-B7C3-226BACB524D4}"/>
    <cellStyle name="Normal 9 9 6" xfId="4309" xr:uid="{CBB839E5-04A9-446C-93CA-6BC9AD506E59}"/>
    <cellStyle name="Normal 9 9 6 2" xfId="5295" xr:uid="{A6F572F0-42B7-4DD1-836D-C833C2FC2D06}"/>
    <cellStyle name="Normal 9 9 7" xfId="5284" xr:uid="{786477A3-E28C-4CCF-B194-F8995B0A7621}"/>
    <cellStyle name="Percent 2" xfId="183" xr:uid="{A3D4658B-FDFC-4D07-8A35-D8FAA65F2187}"/>
    <cellStyle name="Percent 2 2" xfId="5296" xr:uid="{73C93535-0BA0-46EC-B3F5-C4208CE1D45F}"/>
    <cellStyle name="Гиперссылка 2" xfId="4" xr:uid="{49BAA0F8-B3D3-41B5-87DD-435502328B29}"/>
    <cellStyle name="Гиперссылка 2 2" xfId="5297" xr:uid="{87ACB75D-9B8C-4E3C-ADE0-C042BC81CFFC}"/>
    <cellStyle name="Обычный 2" xfId="1" xr:uid="{A3CD5D5E-4502-4158-8112-08CDD679ACF5}"/>
    <cellStyle name="Обычный 2 2" xfId="5" xr:uid="{D19F253E-EE9B-4476-9D91-2EE3A6D7A3DC}"/>
    <cellStyle name="Обычный 2 2 2" xfId="5299" xr:uid="{C013BD98-3321-4B2B-893E-6B6829E66CE2}"/>
    <cellStyle name="Обычный 2 3" xfId="5298" xr:uid="{E9ADB6C3-DF4C-410D-A288-81042C2DCCB0}"/>
    <cellStyle name="常规_Sheet1_1" xfId="4411" xr:uid="{67727652-F0EC-42E1-9A88-191AC28E3DC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M13" sqref="M1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4" t="s">
        <v>2</v>
      </c>
      <c r="C8" s="94"/>
      <c r="D8" s="94"/>
      <c r="E8" s="94"/>
      <c r="F8" s="94"/>
      <c r="G8" s="95"/>
    </row>
    <row r="9" spans="2:7" ht="14.25">
      <c r="B9" s="14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topLeftCell="A33" zoomScale="90" zoomScaleNormal="90" workbookViewId="0">
      <selection activeCell="Q44" sqref="Q4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746</v>
      </c>
      <c r="C10" s="132"/>
      <c r="D10" s="132"/>
      <c r="E10" s="132"/>
      <c r="F10" s="127"/>
      <c r="G10" s="128"/>
      <c r="H10" s="128" t="s">
        <v>746</v>
      </c>
      <c r="I10" s="132"/>
      <c r="J10" s="145">
        <v>51383</v>
      </c>
      <c r="K10" s="127"/>
    </row>
    <row r="11" spans="1:11">
      <c r="A11" s="126"/>
      <c r="B11" s="126" t="s">
        <v>720</v>
      </c>
      <c r="C11" s="132"/>
      <c r="D11" s="132"/>
      <c r="E11" s="132"/>
      <c r="F11" s="127"/>
      <c r="G11" s="128"/>
      <c r="H11" s="128" t="s">
        <v>720</v>
      </c>
      <c r="I11" s="132"/>
      <c r="J11" s="146"/>
      <c r="K11" s="127"/>
    </row>
    <row r="12" spans="1:11">
      <c r="A12" s="126"/>
      <c r="B12" s="126" t="s">
        <v>721</v>
      </c>
      <c r="C12" s="132"/>
      <c r="D12" s="132"/>
      <c r="E12" s="132"/>
      <c r="F12" s="127"/>
      <c r="G12" s="128"/>
      <c r="H12" s="128" t="s">
        <v>721</v>
      </c>
      <c r="I12" s="132"/>
      <c r="J12" s="132"/>
      <c r="K12" s="127"/>
    </row>
    <row r="13" spans="1:11">
      <c r="A13" s="126"/>
      <c r="B13" s="126" t="s">
        <v>722</v>
      </c>
      <c r="C13" s="132"/>
      <c r="D13" s="132"/>
      <c r="E13" s="132"/>
      <c r="F13" s="127"/>
      <c r="G13" s="128"/>
      <c r="H13" s="128" t="s">
        <v>722</v>
      </c>
      <c r="I13" s="132"/>
      <c r="J13" s="111" t="s">
        <v>16</v>
      </c>
      <c r="K13" s="127"/>
    </row>
    <row r="14" spans="1:11" ht="15" customHeight="1">
      <c r="A14" s="126"/>
      <c r="B14" s="126" t="s">
        <v>723</v>
      </c>
      <c r="C14" s="132"/>
      <c r="D14" s="132"/>
      <c r="E14" s="132"/>
      <c r="F14" s="127"/>
      <c r="G14" s="128"/>
      <c r="H14" s="128" t="s">
        <v>723</v>
      </c>
      <c r="I14" s="132"/>
      <c r="J14" s="147">
        <v>45180</v>
      </c>
      <c r="K14" s="127"/>
    </row>
    <row r="15" spans="1:11" ht="15" customHeight="1">
      <c r="A15" s="126"/>
      <c r="B15" s="6" t="s">
        <v>11</v>
      </c>
      <c r="C15" s="7"/>
      <c r="D15" s="7"/>
      <c r="E15" s="7"/>
      <c r="F15" s="8"/>
      <c r="G15" s="128"/>
      <c r="H15" s="9" t="s">
        <v>11</v>
      </c>
      <c r="I15" s="132"/>
      <c r="J15" s="148"/>
      <c r="K15" s="127"/>
    </row>
    <row r="16" spans="1:11" ht="15" customHeight="1">
      <c r="A16" s="126"/>
      <c r="B16" s="132"/>
      <c r="C16" s="132"/>
      <c r="D16" s="132"/>
      <c r="E16" s="132"/>
      <c r="F16" s="132"/>
      <c r="G16" s="132"/>
      <c r="H16" s="132"/>
      <c r="I16" s="135" t="s">
        <v>147</v>
      </c>
      <c r="J16" s="141">
        <v>39936</v>
      </c>
      <c r="K16" s="127"/>
    </row>
    <row r="17" spans="1:11">
      <c r="A17" s="126"/>
      <c r="B17" s="132" t="s">
        <v>724</v>
      </c>
      <c r="C17" s="132"/>
      <c r="D17" s="132"/>
      <c r="E17" s="132"/>
      <c r="F17" s="132"/>
      <c r="G17" s="132"/>
      <c r="H17" s="132"/>
      <c r="I17" s="135" t="s">
        <v>148</v>
      </c>
      <c r="J17" s="141" t="s">
        <v>748</v>
      </c>
      <c r="K17" s="127"/>
    </row>
    <row r="18" spans="1:11" ht="18">
      <c r="A18" s="126"/>
      <c r="B18" s="132" t="s">
        <v>725</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49" t="s">
        <v>207</v>
      </c>
      <c r="G20" s="150"/>
      <c r="H20" s="112" t="s">
        <v>174</v>
      </c>
      <c r="I20" s="112" t="s">
        <v>208</v>
      </c>
      <c r="J20" s="112" t="s">
        <v>26</v>
      </c>
      <c r="K20" s="127"/>
    </row>
    <row r="21" spans="1:11">
      <c r="A21" s="126"/>
      <c r="B21" s="117"/>
      <c r="C21" s="117"/>
      <c r="D21" s="118"/>
      <c r="E21" s="118"/>
      <c r="F21" s="151"/>
      <c r="G21" s="152"/>
      <c r="H21" s="117" t="s">
        <v>146</v>
      </c>
      <c r="I21" s="117"/>
      <c r="J21" s="117"/>
      <c r="K21" s="127"/>
    </row>
    <row r="22" spans="1:11">
      <c r="A22" s="126"/>
      <c r="B22" s="119">
        <v>20</v>
      </c>
      <c r="C22" s="10" t="s">
        <v>48</v>
      </c>
      <c r="D22" s="130" t="s">
        <v>48</v>
      </c>
      <c r="E22" s="130" t="s">
        <v>53</v>
      </c>
      <c r="F22" s="153"/>
      <c r="G22" s="154"/>
      <c r="H22" s="11" t="s">
        <v>726</v>
      </c>
      <c r="I22" s="14">
        <v>0.19</v>
      </c>
      <c r="J22" s="121">
        <f t="shared" ref="J22:J43" si="0">I22*B22</f>
        <v>3.8</v>
      </c>
      <c r="K22" s="127"/>
    </row>
    <row r="23" spans="1:11" ht="24">
      <c r="A23" s="126"/>
      <c r="B23" s="119">
        <v>10</v>
      </c>
      <c r="C23" s="10" t="s">
        <v>668</v>
      </c>
      <c r="D23" s="130" t="s">
        <v>668</v>
      </c>
      <c r="E23" s="130" t="s">
        <v>32</v>
      </c>
      <c r="F23" s="153" t="s">
        <v>112</v>
      </c>
      <c r="G23" s="154"/>
      <c r="H23" s="11" t="s">
        <v>716</v>
      </c>
      <c r="I23" s="14">
        <v>0.84</v>
      </c>
      <c r="J23" s="121">
        <f t="shared" si="0"/>
        <v>8.4</v>
      </c>
      <c r="K23" s="127"/>
    </row>
    <row r="24" spans="1:11" ht="24">
      <c r="A24" s="126"/>
      <c r="B24" s="119">
        <v>25</v>
      </c>
      <c r="C24" s="10" t="s">
        <v>668</v>
      </c>
      <c r="D24" s="130" t="s">
        <v>668</v>
      </c>
      <c r="E24" s="130" t="s">
        <v>32</v>
      </c>
      <c r="F24" s="153" t="s">
        <v>216</v>
      </c>
      <c r="G24" s="154"/>
      <c r="H24" s="11" t="s">
        <v>716</v>
      </c>
      <c r="I24" s="14">
        <v>0.84</v>
      </c>
      <c r="J24" s="121">
        <f t="shared" si="0"/>
        <v>21</v>
      </c>
      <c r="K24" s="127"/>
    </row>
    <row r="25" spans="1:11" ht="24">
      <c r="A25" s="126"/>
      <c r="B25" s="119">
        <v>5</v>
      </c>
      <c r="C25" s="10" t="s">
        <v>668</v>
      </c>
      <c r="D25" s="130" t="s">
        <v>668</v>
      </c>
      <c r="E25" s="130" t="s">
        <v>32</v>
      </c>
      <c r="F25" s="153" t="s">
        <v>218</v>
      </c>
      <c r="G25" s="154"/>
      <c r="H25" s="11" t="s">
        <v>716</v>
      </c>
      <c r="I25" s="14">
        <v>0.84</v>
      </c>
      <c r="J25" s="121">
        <f t="shared" si="0"/>
        <v>4.2</v>
      </c>
      <c r="K25" s="127"/>
    </row>
    <row r="26" spans="1:11" ht="24">
      <c r="A26" s="126"/>
      <c r="B26" s="119">
        <v>10</v>
      </c>
      <c r="C26" s="10" t="s">
        <v>668</v>
      </c>
      <c r="D26" s="130" t="s">
        <v>668</v>
      </c>
      <c r="E26" s="130" t="s">
        <v>33</v>
      </c>
      <c r="F26" s="153" t="s">
        <v>112</v>
      </c>
      <c r="G26" s="154"/>
      <c r="H26" s="11" t="s">
        <v>716</v>
      </c>
      <c r="I26" s="14">
        <v>0.84</v>
      </c>
      <c r="J26" s="121">
        <f t="shared" si="0"/>
        <v>8.4</v>
      </c>
      <c r="K26" s="127"/>
    </row>
    <row r="27" spans="1:11">
      <c r="A27" s="126"/>
      <c r="B27" s="119">
        <v>20</v>
      </c>
      <c r="C27" s="10" t="s">
        <v>727</v>
      </c>
      <c r="D27" s="130" t="s">
        <v>727</v>
      </c>
      <c r="E27" s="130" t="s">
        <v>72</v>
      </c>
      <c r="F27" s="153"/>
      <c r="G27" s="154"/>
      <c r="H27" s="11" t="s">
        <v>728</v>
      </c>
      <c r="I27" s="14">
        <v>0.28000000000000003</v>
      </c>
      <c r="J27" s="121">
        <f t="shared" si="0"/>
        <v>5.6000000000000005</v>
      </c>
      <c r="K27" s="127"/>
    </row>
    <row r="28" spans="1:11">
      <c r="A28" s="126"/>
      <c r="B28" s="119">
        <v>20</v>
      </c>
      <c r="C28" s="10" t="s">
        <v>662</v>
      </c>
      <c r="D28" s="130" t="s">
        <v>662</v>
      </c>
      <c r="E28" s="130" t="s">
        <v>30</v>
      </c>
      <c r="F28" s="153"/>
      <c r="G28" s="154"/>
      <c r="H28" s="11" t="s">
        <v>664</v>
      </c>
      <c r="I28" s="14">
        <v>0.17</v>
      </c>
      <c r="J28" s="121">
        <f t="shared" si="0"/>
        <v>3.4000000000000004</v>
      </c>
      <c r="K28" s="127"/>
    </row>
    <row r="29" spans="1:11">
      <c r="A29" s="126"/>
      <c r="B29" s="119">
        <v>10</v>
      </c>
      <c r="C29" s="10" t="s">
        <v>662</v>
      </c>
      <c r="D29" s="130" t="s">
        <v>662</v>
      </c>
      <c r="E29" s="130" t="s">
        <v>31</v>
      </c>
      <c r="F29" s="153"/>
      <c r="G29" s="154"/>
      <c r="H29" s="11" t="s">
        <v>664</v>
      </c>
      <c r="I29" s="14">
        <v>0.17</v>
      </c>
      <c r="J29" s="121">
        <f t="shared" si="0"/>
        <v>1.7000000000000002</v>
      </c>
      <c r="K29" s="127"/>
    </row>
    <row r="30" spans="1:11">
      <c r="A30" s="126"/>
      <c r="B30" s="119">
        <v>20</v>
      </c>
      <c r="C30" s="10" t="s">
        <v>729</v>
      </c>
      <c r="D30" s="130" t="s">
        <v>729</v>
      </c>
      <c r="E30" s="130" t="s">
        <v>28</v>
      </c>
      <c r="F30" s="153" t="s">
        <v>112</v>
      </c>
      <c r="G30" s="154"/>
      <c r="H30" s="11" t="s">
        <v>730</v>
      </c>
      <c r="I30" s="14">
        <v>0.38</v>
      </c>
      <c r="J30" s="121">
        <f t="shared" si="0"/>
        <v>7.6</v>
      </c>
      <c r="K30" s="127"/>
    </row>
    <row r="31" spans="1:11" ht="36">
      <c r="A31" s="126"/>
      <c r="B31" s="119">
        <v>60</v>
      </c>
      <c r="C31" s="10" t="s">
        <v>717</v>
      </c>
      <c r="D31" s="130" t="s">
        <v>719</v>
      </c>
      <c r="E31" s="130" t="s">
        <v>236</v>
      </c>
      <c r="F31" s="153" t="s">
        <v>112</v>
      </c>
      <c r="G31" s="154"/>
      <c r="H31" s="11" t="s">
        <v>718</v>
      </c>
      <c r="I31" s="14">
        <v>0.82</v>
      </c>
      <c r="J31" s="121">
        <f t="shared" si="0"/>
        <v>49.199999999999996</v>
      </c>
      <c r="K31" s="127"/>
    </row>
    <row r="32" spans="1:11" ht="36">
      <c r="A32" s="126"/>
      <c r="B32" s="119">
        <v>70</v>
      </c>
      <c r="C32" s="10" t="s">
        <v>717</v>
      </c>
      <c r="D32" s="130" t="s">
        <v>719</v>
      </c>
      <c r="E32" s="130" t="s">
        <v>237</v>
      </c>
      <c r="F32" s="153" t="s">
        <v>112</v>
      </c>
      <c r="G32" s="154"/>
      <c r="H32" s="11" t="s">
        <v>718</v>
      </c>
      <c r="I32" s="14">
        <v>0.82</v>
      </c>
      <c r="J32" s="121">
        <f t="shared" si="0"/>
        <v>57.4</v>
      </c>
      <c r="K32" s="127"/>
    </row>
    <row r="33" spans="1:11" ht="36">
      <c r="A33" s="126"/>
      <c r="B33" s="119">
        <v>20</v>
      </c>
      <c r="C33" s="10" t="s">
        <v>717</v>
      </c>
      <c r="D33" s="130" t="s">
        <v>719</v>
      </c>
      <c r="E33" s="130" t="s">
        <v>238</v>
      </c>
      <c r="F33" s="153" t="s">
        <v>112</v>
      </c>
      <c r="G33" s="154"/>
      <c r="H33" s="11" t="s">
        <v>718</v>
      </c>
      <c r="I33" s="14">
        <v>0.82</v>
      </c>
      <c r="J33" s="121">
        <f t="shared" si="0"/>
        <v>16.399999999999999</v>
      </c>
      <c r="K33" s="127"/>
    </row>
    <row r="34" spans="1:11" ht="24">
      <c r="A34" s="126"/>
      <c r="B34" s="119">
        <v>25</v>
      </c>
      <c r="C34" s="10" t="s">
        <v>731</v>
      </c>
      <c r="D34" s="130" t="s">
        <v>731</v>
      </c>
      <c r="E34" s="130" t="s">
        <v>30</v>
      </c>
      <c r="F34" s="153"/>
      <c r="G34" s="154"/>
      <c r="H34" s="11" t="s">
        <v>732</v>
      </c>
      <c r="I34" s="14">
        <v>0.78</v>
      </c>
      <c r="J34" s="121">
        <f t="shared" si="0"/>
        <v>19.5</v>
      </c>
      <c r="K34" s="127"/>
    </row>
    <row r="35" spans="1:11" ht="24">
      <c r="A35" s="126"/>
      <c r="B35" s="119">
        <v>20</v>
      </c>
      <c r="C35" s="10" t="s">
        <v>731</v>
      </c>
      <c r="D35" s="130" t="s">
        <v>731</v>
      </c>
      <c r="E35" s="130" t="s">
        <v>31</v>
      </c>
      <c r="F35" s="153"/>
      <c r="G35" s="154"/>
      <c r="H35" s="11" t="s">
        <v>732</v>
      </c>
      <c r="I35" s="14">
        <v>0.78</v>
      </c>
      <c r="J35" s="121">
        <f t="shared" si="0"/>
        <v>15.600000000000001</v>
      </c>
      <c r="K35" s="127"/>
    </row>
    <row r="36" spans="1:11" ht="24">
      <c r="A36" s="126"/>
      <c r="B36" s="119">
        <v>15</v>
      </c>
      <c r="C36" s="10" t="s">
        <v>733</v>
      </c>
      <c r="D36" s="130" t="s">
        <v>744</v>
      </c>
      <c r="E36" s="130" t="s">
        <v>112</v>
      </c>
      <c r="F36" s="153" t="s">
        <v>734</v>
      </c>
      <c r="G36" s="154"/>
      <c r="H36" s="11" t="s">
        <v>735</v>
      </c>
      <c r="I36" s="14">
        <v>0.24</v>
      </c>
      <c r="J36" s="121">
        <f t="shared" si="0"/>
        <v>3.5999999999999996</v>
      </c>
      <c r="K36" s="127"/>
    </row>
    <row r="37" spans="1:11" ht="24">
      <c r="A37" s="126"/>
      <c r="B37" s="119">
        <v>20</v>
      </c>
      <c r="C37" s="10" t="s">
        <v>736</v>
      </c>
      <c r="D37" s="130" t="s">
        <v>736</v>
      </c>
      <c r="E37" s="130" t="s">
        <v>112</v>
      </c>
      <c r="F37" s="153"/>
      <c r="G37" s="154"/>
      <c r="H37" s="11" t="s">
        <v>737</v>
      </c>
      <c r="I37" s="14">
        <v>0.24</v>
      </c>
      <c r="J37" s="121">
        <f t="shared" si="0"/>
        <v>4.8</v>
      </c>
      <c r="K37" s="127"/>
    </row>
    <row r="38" spans="1:11" ht="24">
      <c r="A38" s="126"/>
      <c r="B38" s="119">
        <v>5</v>
      </c>
      <c r="C38" s="10" t="s">
        <v>738</v>
      </c>
      <c r="D38" s="130" t="s">
        <v>738</v>
      </c>
      <c r="E38" s="130" t="s">
        <v>30</v>
      </c>
      <c r="F38" s="153"/>
      <c r="G38" s="154"/>
      <c r="H38" s="11" t="s">
        <v>739</v>
      </c>
      <c r="I38" s="14">
        <v>1.66</v>
      </c>
      <c r="J38" s="121">
        <f t="shared" si="0"/>
        <v>8.2999999999999989</v>
      </c>
      <c r="K38" s="127"/>
    </row>
    <row r="39" spans="1:11" ht="24">
      <c r="A39" s="126"/>
      <c r="B39" s="119">
        <v>12</v>
      </c>
      <c r="C39" s="10" t="s">
        <v>738</v>
      </c>
      <c r="D39" s="130" t="s">
        <v>738</v>
      </c>
      <c r="E39" s="130" t="s">
        <v>72</v>
      </c>
      <c r="F39" s="153"/>
      <c r="G39" s="154"/>
      <c r="H39" s="11" t="s">
        <v>739</v>
      </c>
      <c r="I39" s="14">
        <v>1.66</v>
      </c>
      <c r="J39" s="121">
        <f t="shared" si="0"/>
        <v>19.919999999999998</v>
      </c>
      <c r="K39" s="127"/>
    </row>
    <row r="40" spans="1:11">
      <c r="A40" s="126"/>
      <c r="B40" s="119">
        <v>20</v>
      </c>
      <c r="C40" s="10" t="s">
        <v>740</v>
      </c>
      <c r="D40" s="130" t="s">
        <v>740</v>
      </c>
      <c r="E40" s="130" t="s">
        <v>30</v>
      </c>
      <c r="F40" s="153" t="s">
        <v>278</v>
      </c>
      <c r="G40" s="154"/>
      <c r="H40" s="11" t="s">
        <v>741</v>
      </c>
      <c r="I40" s="14">
        <v>2.0499999999999998</v>
      </c>
      <c r="J40" s="121">
        <f t="shared" si="0"/>
        <v>41</v>
      </c>
      <c r="K40" s="127"/>
    </row>
    <row r="41" spans="1:11">
      <c r="A41" s="126"/>
      <c r="B41" s="119">
        <v>30</v>
      </c>
      <c r="C41" s="10" t="s">
        <v>740</v>
      </c>
      <c r="D41" s="130" t="s">
        <v>740</v>
      </c>
      <c r="E41" s="130" t="s">
        <v>72</v>
      </c>
      <c r="F41" s="153" t="s">
        <v>278</v>
      </c>
      <c r="G41" s="154"/>
      <c r="H41" s="11" t="s">
        <v>741</v>
      </c>
      <c r="I41" s="14">
        <v>2.0499999999999998</v>
      </c>
      <c r="J41" s="121">
        <f t="shared" si="0"/>
        <v>61.499999999999993</v>
      </c>
      <c r="K41" s="127"/>
    </row>
    <row r="42" spans="1:11" ht="24">
      <c r="A42" s="126"/>
      <c r="B42" s="119">
        <v>1</v>
      </c>
      <c r="C42" s="10" t="s">
        <v>742</v>
      </c>
      <c r="D42" s="130" t="s">
        <v>742</v>
      </c>
      <c r="E42" s="130" t="s">
        <v>30</v>
      </c>
      <c r="F42" s="153"/>
      <c r="G42" s="154"/>
      <c r="H42" s="11" t="s">
        <v>743</v>
      </c>
      <c r="I42" s="14">
        <v>1.18</v>
      </c>
      <c r="J42" s="121">
        <f t="shared" si="0"/>
        <v>1.18</v>
      </c>
      <c r="K42" s="127"/>
    </row>
    <row r="43" spans="1:11" ht="24">
      <c r="A43" s="126"/>
      <c r="B43" s="120">
        <v>1</v>
      </c>
      <c r="C43" s="12" t="s">
        <v>742</v>
      </c>
      <c r="D43" s="131" t="s">
        <v>742</v>
      </c>
      <c r="E43" s="131" t="s">
        <v>31</v>
      </c>
      <c r="F43" s="155"/>
      <c r="G43" s="156"/>
      <c r="H43" s="13" t="s">
        <v>743</v>
      </c>
      <c r="I43" s="15">
        <v>1.18</v>
      </c>
      <c r="J43" s="122">
        <f t="shared" si="0"/>
        <v>1.18</v>
      </c>
      <c r="K43" s="127"/>
    </row>
    <row r="44" spans="1:11">
      <c r="A44" s="126"/>
      <c r="B44" s="138"/>
      <c r="C44" s="138"/>
      <c r="D44" s="138"/>
      <c r="E44" s="138"/>
      <c r="F44" s="138"/>
      <c r="G44" s="138"/>
      <c r="H44" s="138"/>
      <c r="I44" s="139" t="s">
        <v>261</v>
      </c>
      <c r="J44" s="140">
        <f>SUM(J22:J43)</f>
        <v>363.68000000000006</v>
      </c>
      <c r="K44" s="127"/>
    </row>
    <row r="45" spans="1:11">
      <c r="A45" s="126"/>
      <c r="B45" s="138"/>
      <c r="C45" s="138"/>
      <c r="D45" s="138"/>
      <c r="E45" s="138"/>
      <c r="F45" s="138"/>
      <c r="G45" s="138"/>
      <c r="H45" s="138"/>
      <c r="I45" s="139" t="s">
        <v>749</v>
      </c>
      <c r="J45" s="140">
        <v>0</v>
      </c>
      <c r="K45" s="127"/>
    </row>
    <row r="46" spans="1:11" hidden="1" outlineLevel="1">
      <c r="A46" s="126"/>
      <c r="B46" s="138"/>
      <c r="C46" s="138"/>
      <c r="D46" s="138"/>
      <c r="E46" s="138"/>
      <c r="F46" s="138"/>
      <c r="G46" s="138"/>
      <c r="H46" s="138"/>
      <c r="I46" s="139" t="s">
        <v>191</v>
      </c>
      <c r="J46" s="140"/>
      <c r="K46" s="127"/>
    </row>
    <row r="47" spans="1:11" collapsed="1">
      <c r="A47" s="126"/>
      <c r="B47" s="138"/>
      <c r="C47" s="138"/>
      <c r="D47" s="138"/>
      <c r="E47" s="138"/>
      <c r="F47" s="138"/>
      <c r="G47" s="138"/>
      <c r="H47" s="138"/>
      <c r="I47" s="139" t="s">
        <v>263</v>
      </c>
      <c r="J47" s="140">
        <f>SUM(J44:J46)</f>
        <v>363.68000000000006</v>
      </c>
      <c r="K47" s="127"/>
    </row>
    <row r="48" spans="1:11">
      <c r="A48" s="6"/>
      <c r="B48" s="7"/>
      <c r="C48" s="7"/>
      <c r="D48" s="7"/>
      <c r="E48" s="7"/>
      <c r="F48" s="7"/>
      <c r="G48" s="7"/>
      <c r="H48" s="7" t="s">
        <v>745</v>
      </c>
      <c r="I48" s="7"/>
      <c r="J48" s="7"/>
      <c r="K48" s="8"/>
    </row>
    <row r="50" spans="8:9">
      <c r="H50" s="1" t="s">
        <v>747</v>
      </c>
      <c r="I50" s="103">
        <f>'Tax Invoice'!E14</f>
        <v>37.770000000000003</v>
      </c>
    </row>
    <row r="51" spans="8:9">
      <c r="H51" s="1" t="s">
        <v>711</v>
      </c>
      <c r="I51" s="103">
        <f>'Tax Invoice'!M11</f>
        <v>35.43</v>
      </c>
    </row>
    <row r="52" spans="8:9">
      <c r="H52" s="1" t="s">
        <v>714</v>
      </c>
      <c r="I52" s="103">
        <f>I54/I51</f>
        <v>387.69950889077063</v>
      </c>
    </row>
    <row r="53" spans="8:9">
      <c r="H53" s="1" t="s">
        <v>715</v>
      </c>
      <c r="I53" s="103">
        <f>I55/I51</f>
        <v>387.69950889077063</v>
      </c>
    </row>
    <row r="54" spans="8:9">
      <c r="H54" s="1" t="s">
        <v>712</v>
      </c>
      <c r="I54" s="103">
        <f>J44*I50</f>
        <v>13736.193600000004</v>
      </c>
    </row>
    <row r="55" spans="8:9">
      <c r="H55" s="1" t="s">
        <v>713</v>
      </c>
      <c r="I55" s="103">
        <f>J47*I50</f>
        <v>13736.193600000004</v>
      </c>
    </row>
  </sheetData>
  <mergeCells count="26">
    <mergeCell ref="F33:G33"/>
    <mergeCell ref="F34:G34"/>
    <mergeCell ref="F35:G35"/>
    <mergeCell ref="F36:G36"/>
    <mergeCell ref="F37:G37"/>
    <mergeCell ref="F23:G23"/>
    <mergeCell ref="F24:G24"/>
    <mergeCell ref="F25:G25"/>
    <mergeCell ref="F26:G26"/>
    <mergeCell ref="F27:G27"/>
    <mergeCell ref="F28:G28"/>
    <mergeCell ref="F29:G29"/>
    <mergeCell ref="F30:G30"/>
    <mergeCell ref="F31:G31"/>
    <mergeCell ref="F32:G32"/>
    <mergeCell ref="F43:G43"/>
    <mergeCell ref="F38:G38"/>
    <mergeCell ref="F39:G39"/>
    <mergeCell ref="F40:G40"/>
    <mergeCell ref="F41:G41"/>
    <mergeCell ref="F42:G42"/>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439</v>
      </c>
      <c r="O1" t="s">
        <v>149</v>
      </c>
      <c r="T1" t="s">
        <v>261</v>
      </c>
      <c r="U1">
        <v>363.68000000000006</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363.68000000000006</v>
      </c>
    </row>
    <row r="5" spans="1:21">
      <c r="A5" s="126"/>
      <c r="B5" s="133" t="s">
        <v>142</v>
      </c>
      <c r="C5" s="132"/>
      <c r="D5" s="132"/>
      <c r="E5" s="132"/>
      <c r="F5" s="132"/>
      <c r="G5" s="132"/>
      <c r="H5" s="132"/>
      <c r="I5" s="132"/>
      <c r="J5" s="127"/>
      <c r="S5" t="s">
        <v>745</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746</v>
      </c>
      <c r="C10" s="132"/>
      <c r="D10" s="132"/>
      <c r="E10" s="127"/>
      <c r="F10" s="128"/>
      <c r="G10" s="128" t="s">
        <v>746</v>
      </c>
      <c r="H10" s="132"/>
      <c r="I10" s="145"/>
      <c r="J10" s="127"/>
    </row>
    <row r="11" spans="1:21">
      <c r="A11" s="126"/>
      <c r="B11" s="126" t="s">
        <v>720</v>
      </c>
      <c r="C11" s="132"/>
      <c r="D11" s="132"/>
      <c r="E11" s="127"/>
      <c r="F11" s="128"/>
      <c r="G11" s="128" t="s">
        <v>720</v>
      </c>
      <c r="H11" s="132"/>
      <c r="I11" s="146"/>
      <c r="J11" s="127"/>
    </row>
    <row r="12" spans="1:21">
      <c r="A12" s="126"/>
      <c r="B12" s="126" t="s">
        <v>721</v>
      </c>
      <c r="C12" s="132"/>
      <c r="D12" s="132"/>
      <c r="E12" s="127"/>
      <c r="F12" s="128"/>
      <c r="G12" s="128" t="s">
        <v>721</v>
      </c>
      <c r="H12" s="132"/>
      <c r="I12" s="132"/>
      <c r="J12" s="127"/>
    </row>
    <row r="13" spans="1:21">
      <c r="A13" s="126"/>
      <c r="B13" s="126" t="s">
        <v>722</v>
      </c>
      <c r="C13" s="132"/>
      <c r="D13" s="132"/>
      <c r="E13" s="127"/>
      <c r="F13" s="128"/>
      <c r="G13" s="128" t="s">
        <v>722</v>
      </c>
      <c r="H13" s="132"/>
      <c r="I13" s="111" t="s">
        <v>16</v>
      </c>
      <c r="J13" s="127"/>
    </row>
    <row r="14" spans="1:21">
      <c r="A14" s="126"/>
      <c r="B14" s="126" t="s">
        <v>723</v>
      </c>
      <c r="C14" s="132"/>
      <c r="D14" s="132"/>
      <c r="E14" s="127"/>
      <c r="F14" s="128"/>
      <c r="G14" s="128" t="s">
        <v>723</v>
      </c>
      <c r="H14" s="132"/>
      <c r="I14" s="147">
        <v>45180</v>
      </c>
      <c r="J14" s="127"/>
    </row>
    <row r="15" spans="1:21">
      <c r="A15" s="126"/>
      <c r="B15" s="6" t="s">
        <v>11</v>
      </c>
      <c r="C15" s="7"/>
      <c r="D15" s="7"/>
      <c r="E15" s="8"/>
      <c r="F15" s="128"/>
      <c r="G15" s="9" t="s">
        <v>11</v>
      </c>
      <c r="H15" s="132"/>
      <c r="I15" s="148"/>
      <c r="J15" s="127"/>
    </row>
    <row r="16" spans="1:21">
      <c r="A16" s="126"/>
      <c r="B16" s="132"/>
      <c r="C16" s="132"/>
      <c r="D16" s="132"/>
      <c r="E16" s="132"/>
      <c r="F16" s="132"/>
      <c r="G16" s="132"/>
      <c r="H16" s="135" t="s">
        <v>147</v>
      </c>
      <c r="I16" s="141">
        <v>39936</v>
      </c>
      <c r="J16" s="127"/>
    </row>
    <row r="17" spans="1:16">
      <c r="A17" s="126"/>
      <c r="B17" s="132" t="s">
        <v>724</v>
      </c>
      <c r="C17" s="132"/>
      <c r="D17" s="132"/>
      <c r="E17" s="132"/>
      <c r="F17" s="132"/>
      <c r="G17" s="132"/>
      <c r="H17" s="135" t="s">
        <v>148</v>
      </c>
      <c r="I17" s="141"/>
      <c r="J17" s="127"/>
    </row>
    <row r="18" spans="1:16" ht="18">
      <c r="A18" s="126"/>
      <c r="B18" s="132" t="s">
        <v>725</v>
      </c>
      <c r="C18" s="132"/>
      <c r="D18" s="132"/>
      <c r="E18" s="132"/>
      <c r="F18" s="132"/>
      <c r="G18" s="132"/>
      <c r="H18" s="134" t="s">
        <v>264</v>
      </c>
      <c r="I18" s="116" t="s">
        <v>138</v>
      </c>
      <c r="J18" s="127"/>
    </row>
    <row r="19" spans="1:16">
      <c r="A19" s="126"/>
      <c r="B19" s="132"/>
      <c r="C19" s="132"/>
      <c r="D19" s="132"/>
      <c r="E19" s="132"/>
      <c r="F19" s="132"/>
      <c r="G19" s="132"/>
      <c r="H19" s="132"/>
      <c r="I19" s="132"/>
      <c r="J19" s="127"/>
      <c r="P19">
        <v>45180</v>
      </c>
    </row>
    <row r="20" spans="1:16">
      <c r="A20" s="126"/>
      <c r="B20" s="112" t="s">
        <v>204</v>
      </c>
      <c r="C20" s="112" t="s">
        <v>205</v>
      </c>
      <c r="D20" s="129" t="s">
        <v>206</v>
      </c>
      <c r="E20" s="149" t="s">
        <v>207</v>
      </c>
      <c r="F20" s="150"/>
      <c r="G20" s="112" t="s">
        <v>174</v>
      </c>
      <c r="H20" s="112" t="s">
        <v>208</v>
      </c>
      <c r="I20" s="112" t="s">
        <v>26</v>
      </c>
      <c r="J20" s="127"/>
    </row>
    <row r="21" spans="1:16">
      <c r="A21" s="126"/>
      <c r="B21" s="117"/>
      <c r="C21" s="117"/>
      <c r="D21" s="118"/>
      <c r="E21" s="151"/>
      <c r="F21" s="152"/>
      <c r="G21" s="117" t="s">
        <v>146</v>
      </c>
      <c r="H21" s="117"/>
      <c r="I21" s="117"/>
      <c r="J21" s="127"/>
    </row>
    <row r="22" spans="1:16" ht="108">
      <c r="A22" s="126"/>
      <c r="B22" s="119">
        <v>20</v>
      </c>
      <c r="C22" s="10" t="s">
        <v>48</v>
      </c>
      <c r="D22" s="130" t="s">
        <v>53</v>
      </c>
      <c r="E22" s="153"/>
      <c r="F22" s="154"/>
      <c r="G22" s="11" t="s">
        <v>726</v>
      </c>
      <c r="H22" s="14">
        <v>0.19</v>
      </c>
      <c r="I22" s="121">
        <f t="shared" ref="I22:I43" si="0">H22*B22</f>
        <v>3.8</v>
      </c>
      <c r="J22" s="127"/>
    </row>
    <row r="23" spans="1:16" ht="192">
      <c r="A23" s="126"/>
      <c r="B23" s="119">
        <v>10</v>
      </c>
      <c r="C23" s="10" t="s">
        <v>668</v>
      </c>
      <c r="D23" s="130" t="s">
        <v>32</v>
      </c>
      <c r="E23" s="153" t="s">
        <v>112</v>
      </c>
      <c r="F23" s="154"/>
      <c r="G23" s="11" t="s">
        <v>716</v>
      </c>
      <c r="H23" s="14">
        <v>0.84</v>
      </c>
      <c r="I23" s="121">
        <f t="shared" si="0"/>
        <v>8.4</v>
      </c>
      <c r="J23" s="127"/>
    </row>
    <row r="24" spans="1:16" ht="192">
      <c r="A24" s="126"/>
      <c r="B24" s="119">
        <v>25</v>
      </c>
      <c r="C24" s="10" t="s">
        <v>668</v>
      </c>
      <c r="D24" s="130" t="s">
        <v>32</v>
      </c>
      <c r="E24" s="153" t="s">
        <v>216</v>
      </c>
      <c r="F24" s="154"/>
      <c r="G24" s="11" t="s">
        <v>716</v>
      </c>
      <c r="H24" s="14">
        <v>0.84</v>
      </c>
      <c r="I24" s="121">
        <f t="shared" si="0"/>
        <v>21</v>
      </c>
      <c r="J24" s="127"/>
    </row>
    <row r="25" spans="1:16" ht="192">
      <c r="A25" s="126"/>
      <c r="B25" s="119">
        <v>5</v>
      </c>
      <c r="C25" s="10" t="s">
        <v>668</v>
      </c>
      <c r="D25" s="130" t="s">
        <v>32</v>
      </c>
      <c r="E25" s="153" t="s">
        <v>218</v>
      </c>
      <c r="F25" s="154"/>
      <c r="G25" s="11" t="s">
        <v>716</v>
      </c>
      <c r="H25" s="14">
        <v>0.84</v>
      </c>
      <c r="I25" s="121">
        <f t="shared" si="0"/>
        <v>4.2</v>
      </c>
      <c r="J25" s="127"/>
    </row>
    <row r="26" spans="1:16" ht="192">
      <c r="A26" s="126"/>
      <c r="B26" s="119">
        <v>10</v>
      </c>
      <c r="C26" s="10" t="s">
        <v>668</v>
      </c>
      <c r="D26" s="130" t="s">
        <v>33</v>
      </c>
      <c r="E26" s="153" t="s">
        <v>112</v>
      </c>
      <c r="F26" s="154"/>
      <c r="G26" s="11" t="s">
        <v>716</v>
      </c>
      <c r="H26" s="14">
        <v>0.84</v>
      </c>
      <c r="I26" s="121">
        <f t="shared" si="0"/>
        <v>8.4</v>
      </c>
      <c r="J26" s="127"/>
    </row>
    <row r="27" spans="1:16" ht="108">
      <c r="A27" s="126"/>
      <c r="B27" s="119">
        <v>20</v>
      </c>
      <c r="C27" s="10" t="s">
        <v>727</v>
      </c>
      <c r="D27" s="130" t="s">
        <v>72</v>
      </c>
      <c r="E27" s="153"/>
      <c r="F27" s="154"/>
      <c r="G27" s="11" t="s">
        <v>728</v>
      </c>
      <c r="H27" s="14">
        <v>0.28000000000000003</v>
      </c>
      <c r="I27" s="121">
        <f t="shared" si="0"/>
        <v>5.6000000000000005</v>
      </c>
      <c r="J27" s="127"/>
    </row>
    <row r="28" spans="1:16" ht="84">
      <c r="A28" s="126"/>
      <c r="B28" s="119">
        <v>20</v>
      </c>
      <c r="C28" s="10" t="s">
        <v>662</v>
      </c>
      <c r="D28" s="130" t="s">
        <v>30</v>
      </c>
      <c r="E28" s="153"/>
      <c r="F28" s="154"/>
      <c r="G28" s="11" t="s">
        <v>664</v>
      </c>
      <c r="H28" s="14">
        <v>0.17</v>
      </c>
      <c r="I28" s="121">
        <f t="shared" si="0"/>
        <v>3.4000000000000004</v>
      </c>
      <c r="J28" s="127"/>
    </row>
    <row r="29" spans="1:16" ht="84">
      <c r="A29" s="126"/>
      <c r="B29" s="119">
        <v>10</v>
      </c>
      <c r="C29" s="10" t="s">
        <v>662</v>
      </c>
      <c r="D29" s="130" t="s">
        <v>31</v>
      </c>
      <c r="E29" s="153"/>
      <c r="F29" s="154"/>
      <c r="G29" s="11" t="s">
        <v>664</v>
      </c>
      <c r="H29" s="14">
        <v>0.17</v>
      </c>
      <c r="I29" s="121">
        <f t="shared" si="0"/>
        <v>1.7000000000000002</v>
      </c>
      <c r="J29" s="127"/>
    </row>
    <row r="30" spans="1:16" ht="108">
      <c r="A30" s="126"/>
      <c r="B30" s="119">
        <v>20</v>
      </c>
      <c r="C30" s="10" t="s">
        <v>729</v>
      </c>
      <c r="D30" s="130" t="s">
        <v>28</v>
      </c>
      <c r="E30" s="153" t="s">
        <v>112</v>
      </c>
      <c r="F30" s="154"/>
      <c r="G30" s="11" t="s">
        <v>730</v>
      </c>
      <c r="H30" s="14">
        <v>0.38</v>
      </c>
      <c r="I30" s="121">
        <f t="shared" si="0"/>
        <v>7.6</v>
      </c>
      <c r="J30" s="127"/>
    </row>
    <row r="31" spans="1:16" ht="192">
      <c r="A31" s="126"/>
      <c r="B31" s="119">
        <v>60</v>
      </c>
      <c r="C31" s="10" t="s">
        <v>717</v>
      </c>
      <c r="D31" s="130" t="s">
        <v>236</v>
      </c>
      <c r="E31" s="153" t="s">
        <v>112</v>
      </c>
      <c r="F31" s="154"/>
      <c r="G31" s="11" t="s">
        <v>718</v>
      </c>
      <c r="H31" s="14">
        <v>0.82</v>
      </c>
      <c r="I31" s="121">
        <f t="shared" si="0"/>
        <v>49.199999999999996</v>
      </c>
      <c r="J31" s="127"/>
    </row>
    <row r="32" spans="1:16" ht="192">
      <c r="A32" s="126"/>
      <c r="B32" s="119">
        <v>70</v>
      </c>
      <c r="C32" s="10" t="s">
        <v>717</v>
      </c>
      <c r="D32" s="130" t="s">
        <v>237</v>
      </c>
      <c r="E32" s="153" t="s">
        <v>112</v>
      </c>
      <c r="F32" s="154"/>
      <c r="G32" s="11" t="s">
        <v>718</v>
      </c>
      <c r="H32" s="14">
        <v>0.82</v>
      </c>
      <c r="I32" s="121">
        <f t="shared" si="0"/>
        <v>57.4</v>
      </c>
      <c r="J32" s="127"/>
    </row>
    <row r="33" spans="1:10" ht="192">
      <c r="A33" s="126"/>
      <c r="B33" s="119">
        <v>20</v>
      </c>
      <c r="C33" s="10" t="s">
        <v>717</v>
      </c>
      <c r="D33" s="130" t="s">
        <v>238</v>
      </c>
      <c r="E33" s="153" t="s">
        <v>112</v>
      </c>
      <c r="F33" s="154"/>
      <c r="G33" s="11" t="s">
        <v>718</v>
      </c>
      <c r="H33" s="14">
        <v>0.82</v>
      </c>
      <c r="I33" s="121">
        <f t="shared" si="0"/>
        <v>16.399999999999999</v>
      </c>
      <c r="J33" s="127"/>
    </row>
    <row r="34" spans="1:10" ht="144">
      <c r="A34" s="126"/>
      <c r="B34" s="119">
        <v>25</v>
      </c>
      <c r="C34" s="10" t="s">
        <v>731</v>
      </c>
      <c r="D34" s="130" t="s">
        <v>30</v>
      </c>
      <c r="E34" s="153"/>
      <c r="F34" s="154"/>
      <c r="G34" s="11" t="s">
        <v>732</v>
      </c>
      <c r="H34" s="14">
        <v>0.78</v>
      </c>
      <c r="I34" s="121">
        <f t="shared" si="0"/>
        <v>19.5</v>
      </c>
      <c r="J34" s="127"/>
    </row>
    <row r="35" spans="1:10" ht="144">
      <c r="A35" s="126"/>
      <c r="B35" s="119">
        <v>20</v>
      </c>
      <c r="C35" s="10" t="s">
        <v>731</v>
      </c>
      <c r="D35" s="130" t="s">
        <v>31</v>
      </c>
      <c r="E35" s="153"/>
      <c r="F35" s="154"/>
      <c r="G35" s="11" t="s">
        <v>732</v>
      </c>
      <c r="H35" s="14">
        <v>0.78</v>
      </c>
      <c r="I35" s="121">
        <f t="shared" si="0"/>
        <v>15.600000000000001</v>
      </c>
      <c r="J35" s="127"/>
    </row>
    <row r="36" spans="1:10" ht="156">
      <c r="A36" s="126"/>
      <c r="B36" s="119">
        <v>15</v>
      </c>
      <c r="C36" s="10" t="s">
        <v>733</v>
      </c>
      <c r="D36" s="130" t="s">
        <v>112</v>
      </c>
      <c r="E36" s="153" t="s">
        <v>734</v>
      </c>
      <c r="F36" s="154"/>
      <c r="G36" s="11" t="s">
        <v>735</v>
      </c>
      <c r="H36" s="14">
        <v>0.24</v>
      </c>
      <c r="I36" s="121">
        <f t="shared" si="0"/>
        <v>3.5999999999999996</v>
      </c>
      <c r="J36" s="127"/>
    </row>
    <row r="37" spans="1:10" ht="120">
      <c r="A37" s="126"/>
      <c r="B37" s="119">
        <v>20</v>
      </c>
      <c r="C37" s="10" t="s">
        <v>736</v>
      </c>
      <c r="D37" s="130" t="s">
        <v>112</v>
      </c>
      <c r="E37" s="153"/>
      <c r="F37" s="154"/>
      <c r="G37" s="11" t="s">
        <v>737</v>
      </c>
      <c r="H37" s="14">
        <v>0.24</v>
      </c>
      <c r="I37" s="121">
        <f t="shared" si="0"/>
        <v>4.8</v>
      </c>
      <c r="J37" s="127"/>
    </row>
    <row r="38" spans="1:10" ht="96">
      <c r="A38" s="126"/>
      <c r="B38" s="119">
        <v>5</v>
      </c>
      <c r="C38" s="10" t="s">
        <v>738</v>
      </c>
      <c r="D38" s="130" t="s">
        <v>30</v>
      </c>
      <c r="E38" s="153"/>
      <c r="F38" s="154"/>
      <c r="G38" s="11" t="s">
        <v>739</v>
      </c>
      <c r="H38" s="14">
        <v>1.66</v>
      </c>
      <c r="I38" s="121">
        <f t="shared" si="0"/>
        <v>8.2999999999999989</v>
      </c>
      <c r="J38" s="127"/>
    </row>
    <row r="39" spans="1:10" ht="96">
      <c r="A39" s="126"/>
      <c r="B39" s="119">
        <v>12</v>
      </c>
      <c r="C39" s="10" t="s">
        <v>738</v>
      </c>
      <c r="D39" s="130" t="s">
        <v>72</v>
      </c>
      <c r="E39" s="153"/>
      <c r="F39" s="154"/>
      <c r="G39" s="11" t="s">
        <v>739</v>
      </c>
      <c r="H39" s="14">
        <v>1.66</v>
      </c>
      <c r="I39" s="121">
        <f t="shared" si="0"/>
        <v>19.919999999999998</v>
      </c>
      <c r="J39" s="127"/>
    </row>
    <row r="40" spans="1:10" ht="96">
      <c r="A40" s="126"/>
      <c r="B40" s="119">
        <v>20</v>
      </c>
      <c r="C40" s="10" t="s">
        <v>740</v>
      </c>
      <c r="D40" s="130" t="s">
        <v>30</v>
      </c>
      <c r="E40" s="153" t="s">
        <v>278</v>
      </c>
      <c r="F40" s="154"/>
      <c r="G40" s="11" t="s">
        <v>741</v>
      </c>
      <c r="H40" s="14">
        <v>2.0499999999999998</v>
      </c>
      <c r="I40" s="121">
        <f t="shared" si="0"/>
        <v>41</v>
      </c>
      <c r="J40" s="127"/>
    </row>
    <row r="41" spans="1:10" ht="96">
      <c r="A41" s="126"/>
      <c r="B41" s="119">
        <v>30</v>
      </c>
      <c r="C41" s="10" t="s">
        <v>740</v>
      </c>
      <c r="D41" s="130" t="s">
        <v>72</v>
      </c>
      <c r="E41" s="153" t="s">
        <v>278</v>
      </c>
      <c r="F41" s="154"/>
      <c r="G41" s="11" t="s">
        <v>741</v>
      </c>
      <c r="H41" s="14">
        <v>2.0499999999999998</v>
      </c>
      <c r="I41" s="121">
        <f t="shared" si="0"/>
        <v>61.499999999999993</v>
      </c>
      <c r="J41" s="127"/>
    </row>
    <row r="42" spans="1:10" ht="132">
      <c r="A42" s="126"/>
      <c r="B42" s="119">
        <v>1</v>
      </c>
      <c r="C42" s="10" t="s">
        <v>742</v>
      </c>
      <c r="D42" s="130" t="s">
        <v>30</v>
      </c>
      <c r="E42" s="153"/>
      <c r="F42" s="154"/>
      <c r="G42" s="11" t="s">
        <v>743</v>
      </c>
      <c r="H42" s="14">
        <v>1.18</v>
      </c>
      <c r="I42" s="121">
        <f t="shared" si="0"/>
        <v>1.18</v>
      </c>
      <c r="J42" s="127"/>
    </row>
    <row r="43" spans="1:10" ht="132">
      <c r="A43" s="126"/>
      <c r="B43" s="120">
        <v>1</v>
      </c>
      <c r="C43" s="12" t="s">
        <v>742</v>
      </c>
      <c r="D43" s="131" t="s">
        <v>31</v>
      </c>
      <c r="E43" s="155"/>
      <c r="F43" s="156"/>
      <c r="G43" s="13" t="s">
        <v>743</v>
      </c>
      <c r="H43" s="15">
        <v>1.18</v>
      </c>
      <c r="I43" s="122">
        <f t="shared" si="0"/>
        <v>1.18</v>
      </c>
      <c r="J43" s="127"/>
    </row>
  </sheetData>
  <mergeCells count="26">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43:F43"/>
    <mergeCell ref="E35:F35"/>
    <mergeCell ref="E36:F36"/>
    <mergeCell ref="E37:F37"/>
    <mergeCell ref="E38:F38"/>
    <mergeCell ref="E39:F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7"/>
  <sheetViews>
    <sheetView topLeftCell="A36" zoomScale="90" zoomScaleNormal="90" workbookViewId="0">
      <selection activeCell="H21" sqref="H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363.68000000000006</v>
      </c>
      <c r="O2" t="s">
        <v>188</v>
      </c>
    </row>
    <row r="3" spans="1:15" ht="12.75" customHeight="1">
      <c r="A3" s="126"/>
      <c r="B3" s="133" t="s">
        <v>140</v>
      </c>
      <c r="C3" s="132"/>
      <c r="D3" s="132"/>
      <c r="E3" s="132"/>
      <c r="F3" s="132"/>
      <c r="G3" s="132"/>
      <c r="H3" s="132"/>
      <c r="I3" s="132"/>
      <c r="J3" s="132"/>
      <c r="K3" s="132"/>
      <c r="L3" s="127"/>
      <c r="N3">
        <v>363.68000000000006</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746</v>
      </c>
      <c r="C10" s="132"/>
      <c r="D10" s="132"/>
      <c r="E10" s="132"/>
      <c r="F10" s="127"/>
      <c r="G10" s="128"/>
      <c r="H10" s="128" t="s">
        <v>746</v>
      </c>
      <c r="I10" s="132"/>
      <c r="J10" s="132"/>
      <c r="K10" s="145">
        <f>IF(Invoice!J10&lt;&gt;"",Invoice!J10,"")</f>
        <v>51383</v>
      </c>
      <c r="L10" s="127"/>
    </row>
    <row r="11" spans="1:15" ht="12.75" customHeight="1">
      <c r="A11" s="126"/>
      <c r="B11" s="126" t="s">
        <v>720</v>
      </c>
      <c r="C11" s="132"/>
      <c r="D11" s="132"/>
      <c r="E11" s="132"/>
      <c r="F11" s="127"/>
      <c r="G11" s="128"/>
      <c r="H11" s="128" t="s">
        <v>720</v>
      </c>
      <c r="I11" s="132"/>
      <c r="J11" s="132"/>
      <c r="K11" s="146"/>
      <c r="L11" s="127"/>
    </row>
    <row r="12" spans="1:15" ht="12.75" customHeight="1">
      <c r="A12" s="126"/>
      <c r="B12" s="126" t="s">
        <v>721</v>
      </c>
      <c r="C12" s="132"/>
      <c r="D12" s="132"/>
      <c r="E12" s="132"/>
      <c r="F12" s="127"/>
      <c r="G12" s="128"/>
      <c r="H12" s="128" t="s">
        <v>721</v>
      </c>
      <c r="I12" s="132"/>
      <c r="J12" s="132"/>
      <c r="K12" s="132"/>
      <c r="L12" s="127"/>
    </row>
    <row r="13" spans="1:15" ht="12.75" customHeight="1">
      <c r="A13" s="126"/>
      <c r="B13" s="126" t="s">
        <v>722</v>
      </c>
      <c r="C13" s="132"/>
      <c r="D13" s="132"/>
      <c r="E13" s="132"/>
      <c r="F13" s="127"/>
      <c r="G13" s="128"/>
      <c r="H13" s="128" t="s">
        <v>722</v>
      </c>
      <c r="I13" s="132"/>
      <c r="J13" s="132"/>
      <c r="K13" s="111" t="s">
        <v>16</v>
      </c>
      <c r="L13" s="127"/>
    </row>
    <row r="14" spans="1:15" ht="15" customHeight="1">
      <c r="A14" s="126"/>
      <c r="B14" s="126" t="s">
        <v>723</v>
      </c>
      <c r="C14" s="132"/>
      <c r="D14" s="132"/>
      <c r="E14" s="132"/>
      <c r="F14" s="127"/>
      <c r="G14" s="128"/>
      <c r="H14" s="128" t="s">
        <v>723</v>
      </c>
      <c r="I14" s="132"/>
      <c r="J14" s="132"/>
      <c r="K14" s="147">
        <f>Invoice!J14</f>
        <v>45180</v>
      </c>
      <c r="L14" s="127"/>
    </row>
    <row r="15" spans="1:15" ht="15" customHeight="1">
      <c r="A15" s="126"/>
      <c r="B15" s="6" t="s">
        <v>11</v>
      </c>
      <c r="C15" s="7"/>
      <c r="D15" s="7"/>
      <c r="E15" s="7"/>
      <c r="F15" s="8"/>
      <c r="G15" s="128"/>
      <c r="H15" s="9" t="s">
        <v>11</v>
      </c>
      <c r="I15" s="132"/>
      <c r="J15" s="132"/>
      <c r="K15" s="148"/>
      <c r="L15" s="127"/>
    </row>
    <row r="16" spans="1:15" ht="15" customHeight="1">
      <c r="A16" s="126"/>
      <c r="B16" s="132"/>
      <c r="C16" s="132"/>
      <c r="D16" s="132"/>
      <c r="E16" s="132"/>
      <c r="F16" s="132"/>
      <c r="G16" s="132"/>
      <c r="H16" s="132"/>
      <c r="I16" s="135" t="s">
        <v>147</v>
      </c>
      <c r="J16" s="135" t="s">
        <v>147</v>
      </c>
      <c r="K16" s="141">
        <v>39936</v>
      </c>
      <c r="L16" s="127"/>
    </row>
    <row r="17" spans="1:12" ht="12.75" customHeight="1">
      <c r="A17" s="126"/>
      <c r="B17" s="132" t="s">
        <v>724</v>
      </c>
      <c r="C17" s="132"/>
      <c r="D17" s="132"/>
      <c r="E17" s="132"/>
      <c r="F17" s="132"/>
      <c r="G17" s="132"/>
      <c r="H17" s="132"/>
      <c r="I17" s="135" t="s">
        <v>148</v>
      </c>
      <c r="J17" s="135" t="s">
        <v>148</v>
      </c>
      <c r="K17" s="141" t="str">
        <f>IF(Invoice!J17&lt;&gt;"",Invoice!J17,"")</f>
        <v>Sunny</v>
      </c>
      <c r="L17" s="127"/>
    </row>
    <row r="18" spans="1:12" ht="18" customHeight="1">
      <c r="A18" s="126"/>
      <c r="B18" s="132" t="s">
        <v>725</v>
      </c>
      <c r="C18" s="132"/>
      <c r="D18" s="132"/>
      <c r="E18" s="132"/>
      <c r="F18" s="132"/>
      <c r="G18" s="132"/>
      <c r="H18" s="143" t="s">
        <v>750</v>
      </c>
      <c r="I18" s="134" t="s">
        <v>264</v>
      </c>
      <c r="J18" s="134" t="s">
        <v>264</v>
      </c>
      <c r="K18" s="116" t="s">
        <v>138</v>
      </c>
      <c r="L18" s="127"/>
    </row>
    <row r="19" spans="1:12" ht="12.75" customHeight="1">
      <c r="A19" s="126"/>
      <c r="B19" s="132"/>
      <c r="C19" s="132"/>
      <c r="D19" s="132"/>
      <c r="E19" s="132"/>
      <c r="F19" s="132"/>
      <c r="G19" s="132"/>
      <c r="H19" s="142" t="s">
        <v>751</v>
      </c>
      <c r="I19" s="132"/>
      <c r="J19" s="132"/>
      <c r="K19" s="132"/>
      <c r="L19" s="127"/>
    </row>
    <row r="20" spans="1:12" ht="12.75" customHeight="1">
      <c r="A20" s="126"/>
      <c r="B20" s="112" t="s">
        <v>204</v>
      </c>
      <c r="C20" s="112" t="s">
        <v>205</v>
      </c>
      <c r="D20" s="112" t="s">
        <v>290</v>
      </c>
      <c r="E20" s="129" t="s">
        <v>206</v>
      </c>
      <c r="F20" s="149" t="s">
        <v>207</v>
      </c>
      <c r="G20" s="150"/>
      <c r="H20" s="112" t="s">
        <v>174</v>
      </c>
      <c r="I20" s="112" t="s">
        <v>208</v>
      </c>
      <c r="J20" s="112" t="s">
        <v>208</v>
      </c>
      <c r="K20" s="112" t="s">
        <v>26</v>
      </c>
      <c r="L20" s="127"/>
    </row>
    <row r="21" spans="1:12" ht="12.75" customHeight="1">
      <c r="A21" s="126"/>
      <c r="B21" s="117"/>
      <c r="C21" s="117"/>
      <c r="D21" s="117"/>
      <c r="E21" s="118"/>
      <c r="F21" s="151"/>
      <c r="G21" s="152"/>
      <c r="H21" s="117" t="s">
        <v>146</v>
      </c>
      <c r="I21" s="117"/>
      <c r="J21" s="117"/>
      <c r="K21" s="117"/>
      <c r="L21" s="127"/>
    </row>
    <row r="22" spans="1:12" ht="12.75" customHeight="1">
      <c r="A22" s="126"/>
      <c r="B22" s="119">
        <f>'Tax Invoice'!D18</f>
        <v>20</v>
      </c>
      <c r="C22" s="10" t="s">
        <v>48</v>
      </c>
      <c r="D22" s="10" t="s">
        <v>48</v>
      </c>
      <c r="E22" s="130" t="s">
        <v>53</v>
      </c>
      <c r="F22" s="153"/>
      <c r="G22" s="154"/>
      <c r="H22" s="11" t="s">
        <v>726</v>
      </c>
      <c r="I22" s="14">
        <f t="shared" ref="I22:I43" si="0">ROUNDUP(J22*$N$1,2)</f>
        <v>0.19</v>
      </c>
      <c r="J22" s="14">
        <v>0.19</v>
      </c>
      <c r="K22" s="121">
        <f t="shared" ref="K22:K43" si="1">I22*B22</f>
        <v>3.8</v>
      </c>
      <c r="L22" s="127"/>
    </row>
    <row r="23" spans="1:12" ht="24" customHeight="1">
      <c r="A23" s="126"/>
      <c r="B23" s="119">
        <f>'Tax Invoice'!D19</f>
        <v>10</v>
      </c>
      <c r="C23" s="10" t="s">
        <v>668</v>
      </c>
      <c r="D23" s="10" t="s">
        <v>668</v>
      </c>
      <c r="E23" s="130" t="s">
        <v>32</v>
      </c>
      <c r="F23" s="153" t="s">
        <v>112</v>
      </c>
      <c r="G23" s="154"/>
      <c r="H23" s="11" t="s">
        <v>716</v>
      </c>
      <c r="I23" s="14">
        <f t="shared" si="0"/>
        <v>0.84</v>
      </c>
      <c r="J23" s="14">
        <v>0.84</v>
      </c>
      <c r="K23" s="121">
        <f t="shared" si="1"/>
        <v>8.4</v>
      </c>
      <c r="L23" s="127"/>
    </row>
    <row r="24" spans="1:12" ht="24" customHeight="1">
      <c r="A24" s="126"/>
      <c r="B24" s="119">
        <f>'Tax Invoice'!D20</f>
        <v>25</v>
      </c>
      <c r="C24" s="10" t="s">
        <v>668</v>
      </c>
      <c r="D24" s="10" t="s">
        <v>668</v>
      </c>
      <c r="E24" s="130" t="s">
        <v>32</v>
      </c>
      <c r="F24" s="153" t="s">
        <v>216</v>
      </c>
      <c r="G24" s="154"/>
      <c r="H24" s="11" t="s">
        <v>716</v>
      </c>
      <c r="I24" s="14">
        <f t="shared" si="0"/>
        <v>0.84</v>
      </c>
      <c r="J24" s="14">
        <v>0.84</v>
      </c>
      <c r="K24" s="121">
        <f t="shared" si="1"/>
        <v>21</v>
      </c>
      <c r="L24" s="127"/>
    </row>
    <row r="25" spans="1:12" ht="24" customHeight="1">
      <c r="A25" s="126"/>
      <c r="B25" s="119">
        <f>'Tax Invoice'!D21</f>
        <v>5</v>
      </c>
      <c r="C25" s="10" t="s">
        <v>668</v>
      </c>
      <c r="D25" s="10" t="s">
        <v>668</v>
      </c>
      <c r="E25" s="130" t="s">
        <v>32</v>
      </c>
      <c r="F25" s="153" t="s">
        <v>218</v>
      </c>
      <c r="G25" s="154"/>
      <c r="H25" s="11" t="s">
        <v>716</v>
      </c>
      <c r="I25" s="14">
        <f t="shared" si="0"/>
        <v>0.84</v>
      </c>
      <c r="J25" s="14">
        <v>0.84</v>
      </c>
      <c r="K25" s="121">
        <f t="shared" si="1"/>
        <v>4.2</v>
      </c>
      <c r="L25" s="127"/>
    </row>
    <row r="26" spans="1:12" ht="24" customHeight="1">
      <c r="A26" s="126"/>
      <c r="B26" s="119">
        <f>'Tax Invoice'!D22</f>
        <v>10</v>
      </c>
      <c r="C26" s="10" t="s">
        <v>668</v>
      </c>
      <c r="D26" s="10" t="s">
        <v>668</v>
      </c>
      <c r="E26" s="130" t="s">
        <v>33</v>
      </c>
      <c r="F26" s="153" t="s">
        <v>112</v>
      </c>
      <c r="G26" s="154"/>
      <c r="H26" s="11" t="s">
        <v>716</v>
      </c>
      <c r="I26" s="14">
        <f t="shared" si="0"/>
        <v>0.84</v>
      </c>
      <c r="J26" s="14">
        <v>0.84</v>
      </c>
      <c r="K26" s="121">
        <f t="shared" si="1"/>
        <v>8.4</v>
      </c>
      <c r="L26" s="127"/>
    </row>
    <row r="27" spans="1:12" ht="12.75" customHeight="1">
      <c r="A27" s="126"/>
      <c r="B27" s="119">
        <f>'Tax Invoice'!D23</f>
        <v>20</v>
      </c>
      <c r="C27" s="10" t="s">
        <v>727</v>
      </c>
      <c r="D27" s="10" t="s">
        <v>727</v>
      </c>
      <c r="E27" s="130" t="s">
        <v>72</v>
      </c>
      <c r="F27" s="153"/>
      <c r="G27" s="154"/>
      <c r="H27" s="11" t="s">
        <v>728</v>
      </c>
      <c r="I27" s="14">
        <f t="shared" si="0"/>
        <v>0.28000000000000003</v>
      </c>
      <c r="J27" s="14">
        <v>0.28000000000000003</v>
      </c>
      <c r="K27" s="121">
        <f t="shared" si="1"/>
        <v>5.6000000000000005</v>
      </c>
      <c r="L27" s="127"/>
    </row>
    <row r="28" spans="1:12" ht="12.75" customHeight="1">
      <c r="A28" s="126"/>
      <c r="B28" s="119">
        <f>'Tax Invoice'!D24</f>
        <v>20</v>
      </c>
      <c r="C28" s="10" t="s">
        <v>662</v>
      </c>
      <c r="D28" s="10" t="s">
        <v>662</v>
      </c>
      <c r="E28" s="130" t="s">
        <v>30</v>
      </c>
      <c r="F28" s="153"/>
      <c r="G28" s="154"/>
      <c r="H28" s="11" t="s">
        <v>664</v>
      </c>
      <c r="I28" s="14">
        <f t="shared" si="0"/>
        <v>0.17</v>
      </c>
      <c r="J28" s="14">
        <v>0.17</v>
      </c>
      <c r="K28" s="121">
        <f t="shared" si="1"/>
        <v>3.4000000000000004</v>
      </c>
      <c r="L28" s="127"/>
    </row>
    <row r="29" spans="1:12" ht="12.75" customHeight="1">
      <c r="A29" s="126"/>
      <c r="B29" s="119">
        <f>'Tax Invoice'!D25</f>
        <v>10</v>
      </c>
      <c r="C29" s="10" t="s">
        <v>662</v>
      </c>
      <c r="D29" s="10" t="s">
        <v>662</v>
      </c>
      <c r="E29" s="130" t="s">
        <v>31</v>
      </c>
      <c r="F29" s="153"/>
      <c r="G29" s="154"/>
      <c r="H29" s="11" t="s">
        <v>664</v>
      </c>
      <c r="I29" s="14">
        <f t="shared" si="0"/>
        <v>0.17</v>
      </c>
      <c r="J29" s="14">
        <v>0.17</v>
      </c>
      <c r="K29" s="121">
        <f t="shared" si="1"/>
        <v>1.7000000000000002</v>
      </c>
      <c r="L29" s="127"/>
    </row>
    <row r="30" spans="1:12" ht="12.75" customHeight="1">
      <c r="A30" s="126"/>
      <c r="B30" s="119">
        <f>'Tax Invoice'!D26</f>
        <v>20</v>
      </c>
      <c r="C30" s="10" t="s">
        <v>729</v>
      </c>
      <c r="D30" s="10" t="s">
        <v>729</v>
      </c>
      <c r="E30" s="130" t="s">
        <v>28</v>
      </c>
      <c r="F30" s="153" t="s">
        <v>112</v>
      </c>
      <c r="G30" s="154"/>
      <c r="H30" s="11" t="s">
        <v>730</v>
      </c>
      <c r="I30" s="14">
        <f t="shared" si="0"/>
        <v>0.38</v>
      </c>
      <c r="J30" s="14">
        <v>0.38</v>
      </c>
      <c r="K30" s="121">
        <f t="shared" si="1"/>
        <v>7.6</v>
      </c>
      <c r="L30" s="127"/>
    </row>
    <row r="31" spans="1:12" ht="27.75" customHeight="1">
      <c r="A31" s="126"/>
      <c r="B31" s="119">
        <f>'Tax Invoice'!D27</f>
        <v>60</v>
      </c>
      <c r="C31" s="10" t="s">
        <v>717</v>
      </c>
      <c r="D31" s="10" t="s">
        <v>719</v>
      </c>
      <c r="E31" s="130" t="s">
        <v>236</v>
      </c>
      <c r="F31" s="153" t="s">
        <v>112</v>
      </c>
      <c r="G31" s="154"/>
      <c r="H31" s="11" t="s">
        <v>718</v>
      </c>
      <c r="I31" s="14">
        <f t="shared" si="0"/>
        <v>0.82</v>
      </c>
      <c r="J31" s="14">
        <v>0.82</v>
      </c>
      <c r="K31" s="121">
        <f t="shared" si="1"/>
        <v>49.199999999999996</v>
      </c>
      <c r="L31" s="127"/>
    </row>
    <row r="32" spans="1:12" ht="27.75" customHeight="1">
      <c r="A32" s="126"/>
      <c r="B32" s="119">
        <f>'Tax Invoice'!D28</f>
        <v>70</v>
      </c>
      <c r="C32" s="10" t="s">
        <v>717</v>
      </c>
      <c r="D32" s="10" t="s">
        <v>719</v>
      </c>
      <c r="E32" s="130" t="s">
        <v>237</v>
      </c>
      <c r="F32" s="153" t="s">
        <v>112</v>
      </c>
      <c r="G32" s="154"/>
      <c r="H32" s="11" t="s">
        <v>718</v>
      </c>
      <c r="I32" s="14">
        <f t="shared" si="0"/>
        <v>0.82</v>
      </c>
      <c r="J32" s="14">
        <v>0.82</v>
      </c>
      <c r="K32" s="121">
        <f t="shared" si="1"/>
        <v>57.4</v>
      </c>
      <c r="L32" s="127"/>
    </row>
    <row r="33" spans="1:12" ht="27.75" customHeight="1">
      <c r="A33" s="126"/>
      <c r="B33" s="119">
        <f>'Tax Invoice'!D29</f>
        <v>20</v>
      </c>
      <c r="C33" s="10" t="s">
        <v>717</v>
      </c>
      <c r="D33" s="10" t="s">
        <v>719</v>
      </c>
      <c r="E33" s="130" t="s">
        <v>238</v>
      </c>
      <c r="F33" s="153" t="s">
        <v>112</v>
      </c>
      <c r="G33" s="154"/>
      <c r="H33" s="11" t="s">
        <v>718</v>
      </c>
      <c r="I33" s="14">
        <f t="shared" si="0"/>
        <v>0.82</v>
      </c>
      <c r="J33" s="14">
        <v>0.82</v>
      </c>
      <c r="K33" s="121">
        <f t="shared" si="1"/>
        <v>16.399999999999999</v>
      </c>
      <c r="L33" s="127"/>
    </row>
    <row r="34" spans="1:12" ht="24" customHeight="1">
      <c r="A34" s="126"/>
      <c r="B34" s="119">
        <f>'Tax Invoice'!D30</f>
        <v>25</v>
      </c>
      <c r="C34" s="10" t="s">
        <v>731</v>
      </c>
      <c r="D34" s="10" t="s">
        <v>731</v>
      </c>
      <c r="E34" s="130" t="s">
        <v>30</v>
      </c>
      <c r="F34" s="153"/>
      <c r="G34" s="154"/>
      <c r="H34" s="11" t="s">
        <v>732</v>
      </c>
      <c r="I34" s="14">
        <f t="shared" si="0"/>
        <v>0.78</v>
      </c>
      <c r="J34" s="14">
        <v>0.78</v>
      </c>
      <c r="K34" s="121">
        <f t="shared" si="1"/>
        <v>19.5</v>
      </c>
      <c r="L34" s="127"/>
    </row>
    <row r="35" spans="1:12" ht="24" customHeight="1">
      <c r="A35" s="126"/>
      <c r="B35" s="119">
        <f>'Tax Invoice'!D31</f>
        <v>20</v>
      </c>
      <c r="C35" s="10" t="s">
        <v>731</v>
      </c>
      <c r="D35" s="10" t="s">
        <v>731</v>
      </c>
      <c r="E35" s="130" t="s">
        <v>31</v>
      </c>
      <c r="F35" s="153"/>
      <c r="G35" s="154"/>
      <c r="H35" s="11" t="s">
        <v>732</v>
      </c>
      <c r="I35" s="14">
        <f t="shared" si="0"/>
        <v>0.78</v>
      </c>
      <c r="J35" s="14">
        <v>0.78</v>
      </c>
      <c r="K35" s="121">
        <f t="shared" si="1"/>
        <v>15.600000000000001</v>
      </c>
      <c r="L35" s="127"/>
    </row>
    <row r="36" spans="1:12" ht="24" customHeight="1">
      <c r="A36" s="126"/>
      <c r="B36" s="119">
        <f>'Tax Invoice'!D32</f>
        <v>15</v>
      </c>
      <c r="C36" s="10" t="s">
        <v>733</v>
      </c>
      <c r="D36" s="10" t="s">
        <v>744</v>
      </c>
      <c r="E36" s="130" t="s">
        <v>112</v>
      </c>
      <c r="F36" s="153" t="s">
        <v>734</v>
      </c>
      <c r="G36" s="154"/>
      <c r="H36" s="11" t="s">
        <v>735</v>
      </c>
      <c r="I36" s="14">
        <f t="shared" si="0"/>
        <v>0.24</v>
      </c>
      <c r="J36" s="14">
        <v>0.24</v>
      </c>
      <c r="K36" s="121">
        <f t="shared" si="1"/>
        <v>3.5999999999999996</v>
      </c>
      <c r="L36" s="127"/>
    </row>
    <row r="37" spans="1:12" ht="24" customHeight="1">
      <c r="A37" s="126"/>
      <c r="B37" s="119">
        <f>'Tax Invoice'!D33</f>
        <v>20</v>
      </c>
      <c r="C37" s="10" t="s">
        <v>736</v>
      </c>
      <c r="D37" s="10" t="s">
        <v>736</v>
      </c>
      <c r="E37" s="130" t="s">
        <v>112</v>
      </c>
      <c r="F37" s="153"/>
      <c r="G37" s="154"/>
      <c r="H37" s="11" t="s">
        <v>737</v>
      </c>
      <c r="I37" s="14">
        <f t="shared" si="0"/>
        <v>0.24</v>
      </c>
      <c r="J37" s="14">
        <v>0.24</v>
      </c>
      <c r="K37" s="121">
        <f t="shared" si="1"/>
        <v>4.8</v>
      </c>
      <c r="L37" s="127"/>
    </row>
    <row r="38" spans="1:12" ht="24" customHeight="1">
      <c r="A38" s="126"/>
      <c r="B38" s="119">
        <f>'Tax Invoice'!D34</f>
        <v>5</v>
      </c>
      <c r="C38" s="10" t="s">
        <v>738</v>
      </c>
      <c r="D38" s="10" t="s">
        <v>738</v>
      </c>
      <c r="E38" s="130" t="s">
        <v>30</v>
      </c>
      <c r="F38" s="153"/>
      <c r="G38" s="154"/>
      <c r="H38" s="11" t="s">
        <v>739</v>
      </c>
      <c r="I38" s="14">
        <f t="shared" si="0"/>
        <v>1.66</v>
      </c>
      <c r="J38" s="14">
        <v>1.66</v>
      </c>
      <c r="K38" s="121">
        <f t="shared" si="1"/>
        <v>8.2999999999999989</v>
      </c>
      <c r="L38" s="127"/>
    </row>
    <row r="39" spans="1:12" ht="24" customHeight="1">
      <c r="A39" s="126"/>
      <c r="B39" s="119">
        <f>'Tax Invoice'!D35</f>
        <v>12</v>
      </c>
      <c r="C39" s="10" t="s">
        <v>738</v>
      </c>
      <c r="D39" s="10" t="s">
        <v>738</v>
      </c>
      <c r="E39" s="130" t="s">
        <v>72</v>
      </c>
      <c r="F39" s="153"/>
      <c r="G39" s="154"/>
      <c r="H39" s="11" t="s">
        <v>739</v>
      </c>
      <c r="I39" s="14">
        <f t="shared" si="0"/>
        <v>1.66</v>
      </c>
      <c r="J39" s="14">
        <v>1.66</v>
      </c>
      <c r="K39" s="121">
        <f t="shared" si="1"/>
        <v>19.919999999999998</v>
      </c>
      <c r="L39" s="127"/>
    </row>
    <row r="40" spans="1:12" ht="12.75" customHeight="1">
      <c r="A40" s="126"/>
      <c r="B40" s="119">
        <f>'Tax Invoice'!D36</f>
        <v>20</v>
      </c>
      <c r="C40" s="10" t="s">
        <v>740</v>
      </c>
      <c r="D40" s="10" t="s">
        <v>740</v>
      </c>
      <c r="E40" s="130" t="s">
        <v>30</v>
      </c>
      <c r="F40" s="153" t="s">
        <v>278</v>
      </c>
      <c r="G40" s="154"/>
      <c r="H40" s="11" t="s">
        <v>741</v>
      </c>
      <c r="I40" s="14">
        <f t="shared" si="0"/>
        <v>2.0499999999999998</v>
      </c>
      <c r="J40" s="14">
        <v>2.0499999999999998</v>
      </c>
      <c r="K40" s="121">
        <f t="shared" si="1"/>
        <v>41</v>
      </c>
      <c r="L40" s="127"/>
    </row>
    <row r="41" spans="1:12" ht="12.75" customHeight="1">
      <c r="A41" s="126"/>
      <c r="B41" s="119">
        <f>'Tax Invoice'!D37</f>
        <v>30</v>
      </c>
      <c r="C41" s="10" t="s">
        <v>740</v>
      </c>
      <c r="D41" s="10" t="s">
        <v>740</v>
      </c>
      <c r="E41" s="130" t="s">
        <v>72</v>
      </c>
      <c r="F41" s="153" t="s">
        <v>278</v>
      </c>
      <c r="G41" s="154"/>
      <c r="H41" s="11" t="s">
        <v>741</v>
      </c>
      <c r="I41" s="14">
        <f t="shared" si="0"/>
        <v>2.0499999999999998</v>
      </c>
      <c r="J41" s="14">
        <v>2.0499999999999998</v>
      </c>
      <c r="K41" s="121">
        <f t="shared" si="1"/>
        <v>61.499999999999993</v>
      </c>
      <c r="L41" s="127"/>
    </row>
    <row r="42" spans="1:12" ht="24" customHeight="1">
      <c r="A42" s="126"/>
      <c r="B42" s="119">
        <f>'Tax Invoice'!D38</f>
        <v>1</v>
      </c>
      <c r="C42" s="10" t="s">
        <v>742</v>
      </c>
      <c r="D42" s="10" t="s">
        <v>742</v>
      </c>
      <c r="E42" s="130" t="s">
        <v>30</v>
      </c>
      <c r="F42" s="153"/>
      <c r="G42" s="154"/>
      <c r="H42" s="11" t="s">
        <v>743</v>
      </c>
      <c r="I42" s="14">
        <f t="shared" si="0"/>
        <v>1.18</v>
      </c>
      <c r="J42" s="14">
        <v>1.18</v>
      </c>
      <c r="K42" s="121">
        <f t="shared" si="1"/>
        <v>1.18</v>
      </c>
      <c r="L42" s="127"/>
    </row>
    <row r="43" spans="1:12" ht="24" customHeight="1">
      <c r="A43" s="126"/>
      <c r="B43" s="120">
        <f>'Tax Invoice'!D39</f>
        <v>1</v>
      </c>
      <c r="C43" s="12" t="s">
        <v>742</v>
      </c>
      <c r="D43" s="12" t="s">
        <v>742</v>
      </c>
      <c r="E43" s="131" t="s">
        <v>31</v>
      </c>
      <c r="F43" s="155"/>
      <c r="G43" s="156"/>
      <c r="H43" s="13" t="s">
        <v>743</v>
      </c>
      <c r="I43" s="15">
        <f t="shared" si="0"/>
        <v>1.18</v>
      </c>
      <c r="J43" s="15">
        <v>1.18</v>
      </c>
      <c r="K43" s="122">
        <f t="shared" si="1"/>
        <v>1.18</v>
      </c>
      <c r="L43" s="127"/>
    </row>
    <row r="44" spans="1:12" ht="12.75" customHeight="1">
      <c r="A44" s="126"/>
      <c r="B44" s="138">
        <f>SUM(B22:B43)</f>
        <v>439</v>
      </c>
      <c r="C44" s="138" t="s">
        <v>149</v>
      </c>
      <c r="D44" s="138"/>
      <c r="E44" s="138"/>
      <c r="F44" s="138"/>
      <c r="G44" s="138"/>
      <c r="H44" s="138"/>
      <c r="I44" s="139" t="s">
        <v>261</v>
      </c>
      <c r="J44" s="139" t="s">
        <v>261</v>
      </c>
      <c r="K44" s="140">
        <f>SUM(K22:K43)</f>
        <v>363.68000000000006</v>
      </c>
      <c r="L44" s="127"/>
    </row>
    <row r="45" spans="1:12" ht="12.75" customHeight="1">
      <c r="A45" s="126"/>
      <c r="B45" s="138"/>
      <c r="C45" s="138"/>
      <c r="D45" s="138"/>
      <c r="E45" s="138"/>
      <c r="F45" s="138"/>
      <c r="G45" s="138"/>
      <c r="H45" s="138"/>
      <c r="I45" s="139" t="s">
        <v>749</v>
      </c>
      <c r="J45" s="139" t="s">
        <v>190</v>
      </c>
      <c r="K45" s="140">
        <f>Invoice!J45</f>
        <v>0</v>
      </c>
      <c r="L45" s="127"/>
    </row>
    <row r="46" spans="1:12" ht="12.75" hidden="1" customHeight="1" outlineLevel="1">
      <c r="A46" s="126"/>
      <c r="B46" s="138"/>
      <c r="C46" s="138"/>
      <c r="D46" s="138"/>
      <c r="E46" s="138"/>
      <c r="F46" s="138"/>
      <c r="G46" s="138"/>
      <c r="H46" s="138"/>
      <c r="I46" s="139" t="s">
        <v>191</v>
      </c>
      <c r="J46" s="139" t="s">
        <v>191</v>
      </c>
      <c r="K46" s="140">
        <f>Invoice!J46</f>
        <v>0</v>
      </c>
      <c r="L46" s="127"/>
    </row>
    <row r="47" spans="1:12" ht="12.75" customHeight="1" collapsed="1">
      <c r="A47" s="126"/>
      <c r="B47" s="138"/>
      <c r="C47" s="138"/>
      <c r="D47" s="138"/>
      <c r="E47" s="138"/>
      <c r="F47" s="138"/>
      <c r="G47" s="138"/>
      <c r="H47" s="138"/>
      <c r="I47" s="139" t="s">
        <v>263</v>
      </c>
      <c r="J47" s="139" t="s">
        <v>263</v>
      </c>
      <c r="K47" s="140">
        <f>SUM(K44:K46)</f>
        <v>363.68000000000006</v>
      </c>
      <c r="L47" s="127"/>
    </row>
    <row r="48" spans="1:12" ht="12.75" customHeight="1">
      <c r="A48" s="6"/>
      <c r="B48" s="7"/>
      <c r="C48" s="7"/>
      <c r="D48" s="7"/>
      <c r="E48" s="7"/>
      <c r="F48" s="7"/>
      <c r="G48" s="7"/>
      <c r="H48" s="7" t="s">
        <v>745</v>
      </c>
      <c r="I48" s="7"/>
      <c r="J48" s="7"/>
      <c r="K48" s="7"/>
      <c r="L48" s="8"/>
    </row>
    <row r="49" spans="1:12" ht="12.75" customHeight="1">
      <c r="A49" s="2"/>
      <c r="B49" s="2"/>
      <c r="C49" s="2"/>
      <c r="D49" s="2"/>
      <c r="E49" s="2"/>
      <c r="F49" s="2"/>
      <c r="G49" s="2"/>
      <c r="H49" s="2"/>
      <c r="I49" s="2"/>
      <c r="J49" s="2"/>
      <c r="K49" s="2"/>
      <c r="L49" s="2"/>
    </row>
    <row r="50" spans="1:12" ht="13.5" customHeight="1">
      <c r="A50" s="2"/>
      <c r="B50" s="2"/>
      <c r="C50" s="2"/>
      <c r="D50" s="2"/>
      <c r="E50" s="2"/>
      <c r="F50" s="2"/>
      <c r="G50" s="2"/>
      <c r="H50" s="2"/>
      <c r="I50" s="2"/>
      <c r="J50" s="2"/>
      <c r="K50" s="2"/>
      <c r="L50" s="2"/>
    </row>
    <row r="51" spans="1:12" ht="12.75" customHeight="1"/>
    <row r="52" spans="1:12" ht="12.75" customHeight="1"/>
    <row r="53" spans="1:12" ht="12.75" customHeight="1"/>
    <row r="54" spans="1:12" ht="12.75" customHeight="1"/>
    <row r="55" spans="1:12" ht="12.75" customHeight="1"/>
    <row r="56" spans="1:12" ht="12.75" customHeight="1"/>
    <row r="57" spans="1:12" ht="12.75" customHeight="1"/>
  </sheetData>
  <mergeCells count="26">
    <mergeCell ref="F32:G32"/>
    <mergeCell ref="F20:G20"/>
    <mergeCell ref="F21:G21"/>
    <mergeCell ref="F22:G22"/>
    <mergeCell ref="F43:G43"/>
    <mergeCell ref="F35:G35"/>
    <mergeCell ref="F36:G36"/>
    <mergeCell ref="F37:G37"/>
    <mergeCell ref="F38:G38"/>
    <mergeCell ref="F39:G39"/>
    <mergeCell ref="K10:K11"/>
    <mergeCell ref="K14:K15"/>
    <mergeCell ref="F40:G40"/>
    <mergeCell ref="F41:G41"/>
    <mergeCell ref="F42:G42"/>
    <mergeCell ref="F24:G24"/>
    <mergeCell ref="F25:G25"/>
    <mergeCell ref="F23:G23"/>
    <mergeCell ref="F28:G28"/>
    <mergeCell ref="F29:G29"/>
    <mergeCell ref="F26:G26"/>
    <mergeCell ref="F27:G27"/>
    <mergeCell ref="F33:G33"/>
    <mergeCell ref="F34:G34"/>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3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363.68000000000006</v>
      </c>
      <c r="O2" s="21" t="s">
        <v>265</v>
      </c>
    </row>
    <row r="3" spans="1:15" s="21" customFormat="1" ht="15" customHeight="1" thickBot="1">
      <c r="A3" s="22" t="s">
        <v>156</v>
      </c>
      <c r="G3" s="28">
        <f>Invoice!J14</f>
        <v>45180</v>
      </c>
      <c r="H3" s="29"/>
      <c r="N3" s="21">
        <v>363.68000000000006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UAB ''LAUMEDA'' ir ko</v>
      </c>
      <c r="B10" s="37"/>
      <c r="C10" s="37"/>
      <c r="D10" s="37"/>
      <c r="F10" s="38" t="str">
        <f>'Copy paste to Here'!B10</f>
        <v>UAB ''LAUMEDA'' ir ko</v>
      </c>
      <c r="G10" s="39"/>
      <c r="H10" s="40"/>
      <c r="K10" s="107" t="s">
        <v>282</v>
      </c>
      <c r="L10" s="35" t="s">
        <v>282</v>
      </c>
      <c r="M10" s="21">
        <v>1</v>
      </c>
    </row>
    <row r="11" spans="1:15" s="21" customFormat="1" ht="15.75" thickBot="1">
      <c r="A11" s="41" t="str">
        <f>'Copy paste to Here'!G11</f>
        <v>Laimute Brazauskiene</v>
      </c>
      <c r="B11" s="42"/>
      <c r="C11" s="42"/>
      <c r="D11" s="42"/>
      <c r="F11" s="43" t="str">
        <f>'Copy paste to Here'!B11</f>
        <v>Laimute Brazauskiene</v>
      </c>
      <c r="G11" s="44"/>
      <c r="H11" s="45"/>
      <c r="K11" s="105" t="s">
        <v>163</v>
      </c>
      <c r="L11" s="46" t="s">
        <v>164</v>
      </c>
      <c r="M11" s="21">
        <f>VLOOKUP(G3,[1]Sheet1!$A$9:$I$7290,2,FALSE)</f>
        <v>35.43</v>
      </c>
    </row>
    <row r="12" spans="1:15" s="21" customFormat="1" ht="15.75" thickBot="1">
      <c r="A12" s="41" t="str">
        <f>'Copy paste to Here'!G12</f>
        <v>P.Kalpoko g. 22-1a</v>
      </c>
      <c r="B12" s="42"/>
      <c r="C12" s="42"/>
      <c r="D12" s="42"/>
      <c r="E12" s="89"/>
      <c r="F12" s="43" t="str">
        <f>'Copy paste to Here'!B12</f>
        <v>P.Kalpoko g. 22-1a</v>
      </c>
      <c r="G12" s="44"/>
      <c r="H12" s="45"/>
      <c r="K12" s="105" t="s">
        <v>165</v>
      </c>
      <c r="L12" s="46" t="s">
        <v>138</v>
      </c>
      <c r="M12" s="21">
        <f>VLOOKUP(G3,[1]Sheet1!$A$9:$I$7290,3,FALSE)</f>
        <v>37.770000000000003</v>
      </c>
    </row>
    <row r="13" spans="1:15" s="21" customFormat="1" ht="15.75" thickBot="1">
      <c r="A13" s="41" t="str">
        <f>'Copy paste to Here'!G13</f>
        <v>44146 Kaunas</v>
      </c>
      <c r="B13" s="42"/>
      <c r="C13" s="42"/>
      <c r="D13" s="42"/>
      <c r="E13" s="123" t="s">
        <v>138</v>
      </c>
      <c r="F13" s="43" t="str">
        <f>'Copy paste to Here'!B13</f>
        <v>44146 Kaunas</v>
      </c>
      <c r="G13" s="44"/>
      <c r="H13" s="45"/>
      <c r="K13" s="105" t="s">
        <v>166</v>
      </c>
      <c r="L13" s="46" t="s">
        <v>167</v>
      </c>
      <c r="M13" s="125">
        <f>VLOOKUP(G3,[1]Sheet1!$A$9:$I$7290,4,FALSE)</f>
        <v>44.01</v>
      </c>
    </row>
    <row r="14" spans="1:15" s="21" customFormat="1" ht="15.75" thickBot="1">
      <c r="A14" s="41" t="str">
        <f>'Copy paste to Here'!G14</f>
        <v>Lithuania</v>
      </c>
      <c r="B14" s="42"/>
      <c r="C14" s="42"/>
      <c r="D14" s="42"/>
      <c r="E14" s="123">
        <f>VLOOKUP(J9,$L$10:$M$17,2,FALSE)</f>
        <v>37.770000000000003</v>
      </c>
      <c r="F14" s="43" t="str">
        <f>'Copy paste to Here'!B14</f>
        <v>Lithuania</v>
      </c>
      <c r="G14" s="44"/>
      <c r="H14" s="45"/>
      <c r="K14" s="105"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v>
      </c>
    </row>
    <row r="16" spans="1:15" s="21" customFormat="1" ht="13.7" customHeight="1" thickBot="1">
      <c r="A16" s="52"/>
      <c r="K16" s="106"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tongue barbell, 14g (1.6mm) with two 5mm balls &amp; Length: 19mm  &amp;  </v>
      </c>
      <c r="B18" s="57" t="str">
        <f>'Copy paste to Here'!C22</f>
        <v>BBS</v>
      </c>
      <c r="C18" s="57" t="s">
        <v>48</v>
      </c>
      <c r="D18" s="58">
        <f>Invoice!B22</f>
        <v>20</v>
      </c>
      <c r="E18" s="59">
        <f>'Shipping Invoice'!J22*$N$1</f>
        <v>0.19</v>
      </c>
      <c r="F18" s="59">
        <f>D18*E18</f>
        <v>3.8</v>
      </c>
      <c r="G18" s="60">
        <f>E18*$E$14</f>
        <v>7.1763000000000003</v>
      </c>
      <c r="H18" s="61">
        <f>D18*G18</f>
        <v>143.52600000000001</v>
      </c>
    </row>
    <row r="19" spans="1:13" s="62" customFormat="1" ht="36">
      <c r="A19" s="124" t="str">
        <f>IF((LEN('Copy paste to Here'!G23))&gt;5,((CONCATENATE('Copy paste to Here'!G23," &amp; ",'Copy paste to Here'!D23,"  &amp;  ",'Copy paste to Here'!E23))),"Empty Cell")</f>
        <v>316L steel belly banana, 14g (1.6m) with a 8mm and a 5mm bezel set jewel ball using original Czech Preciosa crystals. &amp; Length: 12mm  &amp;  Crystal Color: Clear</v>
      </c>
      <c r="B19" s="57" t="str">
        <f>'Copy paste to Here'!C23</f>
        <v>BN2CG</v>
      </c>
      <c r="C19" s="57" t="s">
        <v>668</v>
      </c>
      <c r="D19" s="58">
        <f>Invoice!B23</f>
        <v>10</v>
      </c>
      <c r="E19" s="59">
        <f>'Shipping Invoice'!J23*$N$1</f>
        <v>0.84</v>
      </c>
      <c r="F19" s="59">
        <f t="shared" ref="F19:F82" si="0">D19*E19</f>
        <v>8.4</v>
      </c>
      <c r="G19" s="60">
        <f t="shared" ref="G19:G82" si="1">E19*$E$14</f>
        <v>31.726800000000001</v>
      </c>
      <c r="H19" s="63">
        <f t="shared" ref="H19:H82" si="2">D19*G19</f>
        <v>317.26800000000003</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12mm  &amp;  Crystal Color: AB</v>
      </c>
      <c r="B20" s="57" t="str">
        <f>'Copy paste to Here'!C24</f>
        <v>BN2CG</v>
      </c>
      <c r="C20" s="57" t="s">
        <v>668</v>
      </c>
      <c r="D20" s="58">
        <f>Invoice!B24</f>
        <v>25</v>
      </c>
      <c r="E20" s="59">
        <f>'Shipping Invoice'!J24*$N$1</f>
        <v>0.84</v>
      </c>
      <c r="F20" s="59">
        <f t="shared" si="0"/>
        <v>21</v>
      </c>
      <c r="G20" s="60">
        <f t="shared" si="1"/>
        <v>31.726800000000001</v>
      </c>
      <c r="H20" s="63">
        <f t="shared" si="2"/>
        <v>793.17000000000007</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12mm  &amp;  Crystal Color: Rose</v>
      </c>
      <c r="B21" s="57" t="str">
        <f>'Copy paste to Here'!C25</f>
        <v>BN2CG</v>
      </c>
      <c r="C21" s="57" t="s">
        <v>668</v>
      </c>
      <c r="D21" s="58">
        <f>Invoice!B25</f>
        <v>5</v>
      </c>
      <c r="E21" s="59">
        <f>'Shipping Invoice'!J25*$N$1</f>
        <v>0.84</v>
      </c>
      <c r="F21" s="59">
        <f t="shared" si="0"/>
        <v>4.2</v>
      </c>
      <c r="G21" s="60">
        <f t="shared" si="1"/>
        <v>31.726800000000001</v>
      </c>
      <c r="H21" s="63">
        <f t="shared" si="2"/>
        <v>158.63400000000001</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14mm  &amp;  Crystal Color: Clear</v>
      </c>
      <c r="B22" s="57" t="str">
        <f>'Copy paste to Here'!C26</f>
        <v>BN2CG</v>
      </c>
      <c r="C22" s="57" t="s">
        <v>668</v>
      </c>
      <c r="D22" s="58">
        <f>Invoice!B26</f>
        <v>10</v>
      </c>
      <c r="E22" s="59">
        <f>'Shipping Invoice'!J26*$N$1</f>
        <v>0.84</v>
      </c>
      <c r="F22" s="59">
        <f t="shared" si="0"/>
        <v>8.4</v>
      </c>
      <c r="G22" s="60">
        <f t="shared" si="1"/>
        <v>31.726800000000001</v>
      </c>
      <c r="H22" s="63">
        <f t="shared" si="2"/>
        <v>317.26800000000003</v>
      </c>
    </row>
    <row r="23" spans="1:13" s="62" customFormat="1" ht="24">
      <c r="A23" s="56" t="str">
        <f>IF((LEN('Copy paste to Here'!G27))&gt;5,((CONCATENATE('Copy paste to Here'!G27," &amp; ",'Copy paste to Here'!D27,"  &amp;  ",'Copy paste to Here'!E27))),"Empty Cell")</f>
        <v xml:space="preserve">Surgical steel circular barbell, 18g (1mm) with two 3mm balls &amp; Length: 9mm  &amp;  </v>
      </c>
      <c r="B23" s="57" t="str">
        <f>'Copy paste to Here'!C27</f>
        <v>CB18B3</v>
      </c>
      <c r="C23" s="57" t="s">
        <v>727</v>
      </c>
      <c r="D23" s="58">
        <f>Invoice!B27</f>
        <v>20</v>
      </c>
      <c r="E23" s="59">
        <f>'Shipping Invoice'!J27*$N$1</f>
        <v>0.28000000000000003</v>
      </c>
      <c r="F23" s="59">
        <f t="shared" si="0"/>
        <v>5.6000000000000005</v>
      </c>
      <c r="G23" s="60">
        <f t="shared" si="1"/>
        <v>10.575600000000001</v>
      </c>
      <c r="H23" s="63">
        <f t="shared" si="2"/>
        <v>211.51200000000003</v>
      </c>
    </row>
    <row r="24" spans="1:13" s="62" customFormat="1" ht="24">
      <c r="A24" s="56" t="str">
        <f>IF((LEN('Copy paste to Here'!G28))&gt;5,((CONCATENATE('Copy paste to Here'!G28," &amp; ",'Copy paste to Here'!D28,"  &amp;  ",'Copy paste to Here'!E28))),"Empty Cell")</f>
        <v xml:space="preserve">Surgical steel labret, 16g (1.2mm) with a 3mm ball &amp; Length: 8mm  &amp;  </v>
      </c>
      <c r="B24" s="57" t="str">
        <f>'Copy paste to Here'!C28</f>
        <v>LBB3</v>
      </c>
      <c r="C24" s="57" t="s">
        <v>662</v>
      </c>
      <c r="D24" s="58">
        <f>Invoice!B28</f>
        <v>20</v>
      </c>
      <c r="E24" s="59">
        <f>'Shipping Invoice'!J28*$N$1</f>
        <v>0.17</v>
      </c>
      <c r="F24" s="59">
        <f t="shared" si="0"/>
        <v>3.4000000000000004</v>
      </c>
      <c r="G24" s="60">
        <f t="shared" si="1"/>
        <v>6.4209000000000014</v>
      </c>
      <c r="H24" s="63">
        <f t="shared" si="2"/>
        <v>128.41800000000003</v>
      </c>
    </row>
    <row r="25" spans="1:13" s="62" customFormat="1" ht="24">
      <c r="A25" s="56" t="str">
        <f>IF((LEN('Copy paste to Here'!G29))&gt;5,((CONCATENATE('Copy paste to Here'!G29," &amp; ",'Copy paste to Here'!D29,"  &amp;  ",'Copy paste to Here'!E29))),"Empty Cell")</f>
        <v xml:space="preserve">Surgical steel labret, 16g (1.2mm) with a 3mm ball &amp; Length: 10mm  &amp;  </v>
      </c>
      <c r="B25" s="57" t="str">
        <f>'Copy paste to Here'!C29</f>
        <v>LBB3</v>
      </c>
      <c r="C25" s="57" t="s">
        <v>662</v>
      </c>
      <c r="D25" s="58">
        <f>Invoice!B29</f>
        <v>10</v>
      </c>
      <c r="E25" s="59">
        <f>'Shipping Invoice'!J29*$N$1</f>
        <v>0.17</v>
      </c>
      <c r="F25" s="59">
        <f t="shared" si="0"/>
        <v>1.7000000000000002</v>
      </c>
      <c r="G25" s="60">
        <f t="shared" si="1"/>
        <v>6.4209000000000014</v>
      </c>
      <c r="H25" s="63">
        <f t="shared" si="2"/>
        <v>64.209000000000017</v>
      </c>
    </row>
    <row r="26" spans="1:13" s="62" customFormat="1" ht="24">
      <c r="A26" s="56" t="str">
        <f>IF((LEN('Copy paste to Here'!G30))&gt;5,((CONCATENATE('Copy paste to Here'!G30," &amp; ",'Copy paste to Here'!D30,"  &amp;  ",'Copy paste to Here'!E30))),"Empty Cell")</f>
        <v>316L steel labret, 16g (1.2mm) with a 3mm bezel set jewel ball &amp; Length: 6mm  &amp;  Crystal Color: Clear</v>
      </c>
      <c r="B26" s="57" t="str">
        <f>'Copy paste to Here'!C30</f>
        <v>LBC3</v>
      </c>
      <c r="C26" s="57" t="s">
        <v>729</v>
      </c>
      <c r="D26" s="58">
        <f>Invoice!B30</f>
        <v>20</v>
      </c>
      <c r="E26" s="59">
        <f>'Shipping Invoice'!J30*$N$1</f>
        <v>0.38</v>
      </c>
      <c r="F26" s="59">
        <f t="shared" si="0"/>
        <v>7.6</v>
      </c>
      <c r="G26" s="60">
        <f t="shared" si="1"/>
        <v>14.352600000000001</v>
      </c>
      <c r="H26" s="63">
        <f t="shared" si="2"/>
        <v>287.05200000000002</v>
      </c>
    </row>
    <row r="27" spans="1:13" s="62" customFormat="1" ht="48">
      <c r="A27" s="56" t="str">
        <f>IF((LEN('Copy paste to Here'!G31))&gt;5,((CONCATENATE('Copy paste to Here'!G31," &amp; ",'Copy paste to Here'!D31,"  &amp;  ",'Copy paste to Here'!E31))),"Empty Cell")</f>
        <v>Surgical steel internally threaded labret, 16g (1.2mm) with bezel set jewel flat head sized 1.5mm to 4mm for triple tragus piercings &amp; Length: 6mm with 3mm top part  &amp;  Crystal Color: Clear</v>
      </c>
      <c r="B27" s="57" t="str">
        <f>'Copy paste to Here'!C31</f>
        <v>LBIRC</v>
      </c>
      <c r="C27" s="57" t="s">
        <v>719</v>
      </c>
      <c r="D27" s="58">
        <f>Invoice!B31</f>
        <v>60</v>
      </c>
      <c r="E27" s="59">
        <f>'Shipping Invoice'!J31*$N$1</f>
        <v>0.82</v>
      </c>
      <c r="F27" s="59">
        <f t="shared" si="0"/>
        <v>49.199999999999996</v>
      </c>
      <c r="G27" s="60">
        <f t="shared" si="1"/>
        <v>30.971399999999999</v>
      </c>
      <c r="H27" s="63">
        <f t="shared" si="2"/>
        <v>1858.2839999999999</v>
      </c>
    </row>
    <row r="28" spans="1:13" s="62" customFormat="1" ht="48">
      <c r="A28" s="56" t="str">
        <f>IF((LEN('Copy paste to Here'!G32))&gt;5,((CONCATENATE('Copy paste to Here'!G32," &amp; ",'Copy paste to Here'!D32,"  &amp;  ",'Copy paste to Here'!E32))),"Empty Cell")</f>
        <v>Surgical steel internally threaded labret, 16g (1.2mm) with bezel set jewel flat head sized 1.5mm to 4mm for triple tragus piercings &amp; Length: 8mm with 3mm top part  &amp;  Crystal Color: Clear</v>
      </c>
      <c r="B28" s="57" t="str">
        <f>'Copy paste to Here'!C32</f>
        <v>LBIRC</v>
      </c>
      <c r="C28" s="57" t="s">
        <v>719</v>
      </c>
      <c r="D28" s="58">
        <f>Invoice!B32</f>
        <v>70</v>
      </c>
      <c r="E28" s="59">
        <f>'Shipping Invoice'!J32*$N$1</f>
        <v>0.82</v>
      </c>
      <c r="F28" s="59">
        <f t="shared" si="0"/>
        <v>57.4</v>
      </c>
      <c r="G28" s="60">
        <f t="shared" si="1"/>
        <v>30.971399999999999</v>
      </c>
      <c r="H28" s="63">
        <f t="shared" si="2"/>
        <v>2167.998</v>
      </c>
    </row>
    <row r="29" spans="1:13" s="62" customFormat="1" ht="48">
      <c r="A29" s="56" t="str">
        <f>IF((LEN('Copy paste to Here'!G33))&gt;5,((CONCATENATE('Copy paste to Here'!G33," &amp; ",'Copy paste to Here'!D33,"  &amp;  ",'Copy paste to Here'!E33))),"Empty Cell")</f>
        <v>Surgical steel internally threaded labret, 16g (1.2mm) with bezel set jewel flat head sized 1.5mm to 4mm for triple tragus piercings &amp; Length: 10mm with 3mm top part  &amp;  Crystal Color: Clear</v>
      </c>
      <c r="B29" s="57" t="str">
        <f>'Copy paste to Here'!C33</f>
        <v>LBIRC</v>
      </c>
      <c r="C29" s="57" t="s">
        <v>719</v>
      </c>
      <c r="D29" s="58">
        <f>Invoice!B33</f>
        <v>20</v>
      </c>
      <c r="E29" s="59">
        <f>'Shipping Invoice'!J33*$N$1</f>
        <v>0.82</v>
      </c>
      <c r="F29" s="59">
        <f t="shared" si="0"/>
        <v>16.399999999999999</v>
      </c>
      <c r="G29" s="60">
        <f t="shared" si="1"/>
        <v>30.971399999999999</v>
      </c>
      <c r="H29" s="63">
        <f t="shared" si="2"/>
        <v>619.428</v>
      </c>
    </row>
    <row r="30" spans="1:13" s="62" customFormat="1" ht="24">
      <c r="A30" s="56" t="str">
        <f>IF((LEN('Copy paste to Here'!G34))&gt;5,((CONCATENATE('Copy paste to Here'!G34," &amp; ",'Copy paste to Here'!D34,"  &amp;  ",'Copy paste to Here'!E34))),"Empty Cell")</f>
        <v xml:space="preserve">Rose gold PVD plated 316L steel labret, 16g (1.2mm) with a 3mm bezel set jewel ball &amp; Length: 8mm  &amp;  </v>
      </c>
      <c r="B30" s="57" t="str">
        <f>'Copy paste to Here'!C34</f>
        <v>LBTTC3</v>
      </c>
      <c r="C30" s="57" t="s">
        <v>731</v>
      </c>
      <c r="D30" s="58">
        <f>Invoice!B34</f>
        <v>25</v>
      </c>
      <c r="E30" s="59">
        <f>'Shipping Invoice'!J34*$N$1</f>
        <v>0.78</v>
      </c>
      <c r="F30" s="59">
        <f t="shared" si="0"/>
        <v>19.5</v>
      </c>
      <c r="G30" s="60">
        <f t="shared" si="1"/>
        <v>29.460600000000003</v>
      </c>
      <c r="H30" s="63">
        <f t="shared" si="2"/>
        <v>736.5150000000001</v>
      </c>
    </row>
    <row r="31" spans="1:13" s="62" customFormat="1" ht="24">
      <c r="A31" s="56" t="str">
        <f>IF((LEN('Copy paste to Here'!G35))&gt;5,((CONCATENATE('Copy paste to Here'!G35," &amp; ",'Copy paste to Here'!D35,"  &amp;  ",'Copy paste to Here'!E35))),"Empty Cell")</f>
        <v xml:space="preserve">Rose gold PVD plated 316L steel labret, 16g (1.2mm) with a 3mm bezel set jewel ball &amp; Length: 10mm  &amp;  </v>
      </c>
      <c r="B31" s="57" t="str">
        <f>'Copy paste to Here'!C35</f>
        <v>LBTTC3</v>
      </c>
      <c r="C31" s="57" t="s">
        <v>731</v>
      </c>
      <c r="D31" s="58">
        <f>Invoice!B35</f>
        <v>20</v>
      </c>
      <c r="E31" s="59">
        <f>'Shipping Invoice'!J35*$N$1</f>
        <v>0.78</v>
      </c>
      <c r="F31" s="59">
        <f t="shared" si="0"/>
        <v>15.600000000000001</v>
      </c>
      <c r="G31" s="60">
        <f t="shared" si="1"/>
        <v>29.460600000000003</v>
      </c>
      <c r="H31" s="63">
        <f t="shared" si="2"/>
        <v>589.2120000000001</v>
      </c>
    </row>
    <row r="32" spans="1:13" s="62" customFormat="1" ht="24">
      <c r="A32" s="56" t="str">
        <f>IF((LEN('Copy paste to Here'!G36))&gt;5,((CONCATENATE('Copy paste to Here'!G36," &amp; ",'Copy paste to Here'!D36,"  &amp;  ",'Copy paste to Here'!E36))),"Empty Cell")</f>
        <v>316L steel nose stud, 0.8mm (20g) and 1mm (18g) with a 2mm round color crystal on top &amp; Crystal Color: Clear  &amp;  Gauge: 1mm</v>
      </c>
      <c r="B32" s="57" t="str">
        <f>'Copy paste to Here'!C36</f>
        <v>NLC</v>
      </c>
      <c r="C32" s="57" t="s">
        <v>744</v>
      </c>
      <c r="D32" s="58">
        <f>Invoice!B36</f>
        <v>15</v>
      </c>
      <c r="E32" s="59">
        <f>'Shipping Invoice'!J36*$N$1</f>
        <v>0.24</v>
      </c>
      <c r="F32" s="59">
        <f t="shared" si="0"/>
        <v>3.5999999999999996</v>
      </c>
      <c r="G32" s="60">
        <f t="shared" si="1"/>
        <v>9.0648</v>
      </c>
      <c r="H32" s="63">
        <f t="shared" si="2"/>
        <v>135.97200000000001</v>
      </c>
    </row>
    <row r="33" spans="1:8" s="62" customFormat="1" ht="24">
      <c r="A33" s="56" t="str">
        <f>IF((LEN('Copy paste to Here'!G37))&gt;5,((CONCATENATE('Copy paste to Here'!G37," &amp; ",'Copy paste to Here'!D37,"  &amp;  ",'Copy paste to Here'!E37))),"Empty Cell")</f>
        <v xml:space="preserve">Surgical steel nose screw, 18g (1mm) with a 2mm round crystal top &amp; Crystal Color: Clear  &amp;  </v>
      </c>
      <c r="B33" s="57" t="str">
        <f>'Copy paste to Here'!C37</f>
        <v>NSC18</v>
      </c>
      <c r="C33" s="57" t="s">
        <v>736</v>
      </c>
      <c r="D33" s="58">
        <f>Invoice!B37</f>
        <v>20</v>
      </c>
      <c r="E33" s="59">
        <f>'Shipping Invoice'!J37*$N$1</f>
        <v>0.24</v>
      </c>
      <c r="F33" s="59">
        <f t="shared" si="0"/>
        <v>4.8</v>
      </c>
      <c r="G33" s="60">
        <f t="shared" si="1"/>
        <v>9.0648</v>
      </c>
      <c r="H33" s="63">
        <f t="shared" si="2"/>
        <v>181.29599999999999</v>
      </c>
    </row>
    <row r="34" spans="1:8" s="62" customFormat="1" ht="24">
      <c r="A34" s="56" t="str">
        <f>IF((LEN('Copy paste to Here'!G38))&gt;5,((CONCATENATE('Copy paste to Here'!G38," &amp; ",'Copy paste to Here'!D38,"  &amp;  ",'Copy paste to Here'!E38))),"Empty Cell")</f>
        <v xml:space="preserve">High polished surgical steel hinged segment ring, 18g (1.0mm) &amp; Length: 8mm  &amp;  </v>
      </c>
      <c r="B34" s="57" t="str">
        <f>'Copy paste to Here'!C38</f>
        <v>SEGH18</v>
      </c>
      <c r="C34" s="57" t="s">
        <v>738</v>
      </c>
      <c r="D34" s="58">
        <f>Invoice!B38</f>
        <v>5</v>
      </c>
      <c r="E34" s="59">
        <f>'Shipping Invoice'!J38*$N$1</f>
        <v>1.66</v>
      </c>
      <c r="F34" s="59">
        <f t="shared" si="0"/>
        <v>8.2999999999999989</v>
      </c>
      <c r="G34" s="60">
        <f t="shared" si="1"/>
        <v>62.6982</v>
      </c>
      <c r="H34" s="63">
        <f t="shared" si="2"/>
        <v>313.49099999999999</v>
      </c>
    </row>
    <row r="35" spans="1:8" s="62" customFormat="1" ht="24">
      <c r="A35" s="56" t="str">
        <f>IF((LEN('Copy paste to Here'!G39))&gt;5,((CONCATENATE('Copy paste to Here'!G39," &amp; ",'Copy paste to Here'!D39,"  &amp;  ",'Copy paste to Here'!E39))),"Empty Cell")</f>
        <v xml:space="preserve">High polished surgical steel hinged segment ring, 18g (1.0mm) &amp; Length: 9mm  &amp;  </v>
      </c>
      <c r="B35" s="57" t="str">
        <f>'Copy paste to Here'!C39</f>
        <v>SEGH18</v>
      </c>
      <c r="C35" s="57" t="s">
        <v>738</v>
      </c>
      <c r="D35" s="58">
        <f>Invoice!B39</f>
        <v>12</v>
      </c>
      <c r="E35" s="59">
        <f>'Shipping Invoice'!J39*$N$1</f>
        <v>1.66</v>
      </c>
      <c r="F35" s="59">
        <f t="shared" si="0"/>
        <v>19.919999999999998</v>
      </c>
      <c r="G35" s="60">
        <f t="shared" si="1"/>
        <v>62.6982</v>
      </c>
      <c r="H35" s="63">
        <f t="shared" si="2"/>
        <v>752.37840000000006</v>
      </c>
    </row>
    <row r="36" spans="1:8" s="62" customFormat="1" ht="25.5">
      <c r="A36" s="56" t="str">
        <f>IF((LEN('Copy paste to Here'!G40))&gt;5,((CONCATENATE('Copy paste to Here'!G40," &amp; ",'Copy paste to Here'!D40,"  &amp;  ",'Copy paste to Here'!E40))),"Empty Cell")</f>
        <v>PVD plated surgical steel hinged segment ring, 18g (1.0mm)  &amp; Length: 8mm  &amp;  Color: Gold</v>
      </c>
      <c r="B36" s="57" t="str">
        <f>'Copy paste to Here'!C40</f>
        <v>SEGHT18</v>
      </c>
      <c r="C36" s="57" t="s">
        <v>740</v>
      </c>
      <c r="D36" s="58">
        <f>Invoice!B40</f>
        <v>20</v>
      </c>
      <c r="E36" s="59">
        <f>'Shipping Invoice'!J40*$N$1</f>
        <v>2.0499999999999998</v>
      </c>
      <c r="F36" s="59">
        <f t="shared" si="0"/>
        <v>41</v>
      </c>
      <c r="G36" s="60">
        <f t="shared" si="1"/>
        <v>77.4285</v>
      </c>
      <c r="H36" s="63">
        <f t="shared" si="2"/>
        <v>1548.57</v>
      </c>
    </row>
    <row r="37" spans="1:8" s="62" customFormat="1" ht="25.5">
      <c r="A37" s="56" t="str">
        <f>IF((LEN('Copy paste to Here'!G41))&gt;5,((CONCATENATE('Copy paste to Here'!G41," &amp; ",'Copy paste to Here'!D41,"  &amp;  ",'Copy paste to Here'!E41))),"Empty Cell")</f>
        <v>PVD plated surgical steel hinged segment ring, 18g (1.0mm)  &amp; Length: 9mm  &amp;  Color: Gold</v>
      </c>
      <c r="B37" s="57" t="str">
        <f>'Copy paste to Here'!C41</f>
        <v>SEGHT18</v>
      </c>
      <c r="C37" s="57" t="s">
        <v>740</v>
      </c>
      <c r="D37" s="58">
        <f>Invoice!B41</f>
        <v>30</v>
      </c>
      <c r="E37" s="59">
        <f>'Shipping Invoice'!J41*$N$1</f>
        <v>2.0499999999999998</v>
      </c>
      <c r="F37" s="59">
        <f t="shared" si="0"/>
        <v>61.499999999999993</v>
      </c>
      <c r="G37" s="60">
        <f t="shared" si="1"/>
        <v>77.4285</v>
      </c>
      <c r="H37" s="63">
        <f t="shared" si="2"/>
        <v>2322.855</v>
      </c>
    </row>
    <row r="38" spans="1:8" s="62" customFormat="1" ht="24">
      <c r="A38" s="56" t="str">
        <f>IF((LEN('Copy paste to Here'!G42))&gt;5,((CONCATENATE('Copy paste to Here'!G42," &amp; ",'Copy paste to Here'!D42,"  &amp;  ",'Copy paste to Here'!E42))),"Empty Cell")</f>
        <v xml:space="preserve">Pack of 10 pcs. of surgical steel circular barbell posts with 1.0mm threading (18g) &amp; Length: 8mm  &amp;  </v>
      </c>
      <c r="B38" s="57" t="str">
        <f>'Copy paste to Here'!C42</f>
        <v>XCB18G</v>
      </c>
      <c r="C38" s="57" t="s">
        <v>742</v>
      </c>
      <c r="D38" s="58">
        <f>Invoice!B42</f>
        <v>1</v>
      </c>
      <c r="E38" s="59">
        <f>'Shipping Invoice'!J42*$N$1</f>
        <v>1.18</v>
      </c>
      <c r="F38" s="59">
        <f t="shared" si="0"/>
        <v>1.18</v>
      </c>
      <c r="G38" s="60">
        <f t="shared" si="1"/>
        <v>44.568600000000004</v>
      </c>
      <c r="H38" s="63">
        <f t="shared" si="2"/>
        <v>44.568600000000004</v>
      </c>
    </row>
    <row r="39" spans="1:8" s="62" customFormat="1" ht="24">
      <c r="A39" s="56" t="str">
        <f>IF((LEN('Copy paste to Here'!G43))&gt;5,((CONCATENATE('Copy paste to Here'!G43," &amp; ",'Copy paste to Here'!D43,"  &amp;  ",'Copy paste to Here'!E43))),"Empty Cell")</f>
        <v xml:space="preserve">Pack of 10 pcs. of surgical steel circular barbell posts with 1.0mm threading (18g) &amp; Length: 10mm  &amp;  </v>
      </c>
      <c r="B39" s="57" t="str">
        <f>'Copy paste to Here'!C43</f>
        <v>XCB18G</v>
      </c>
      <c r="C39" s="57" t="s">
        <v>742</v>
      </c>
      <c r="D39" s="58">
        <f>Invoice!B43</f>
        <v>1</v>
      </c>
      <c r="E39" s="59">
        <f>'Shipping Invoice'!J43*$N$1</f>
        <v>1.18</v>
      </c>
      <c r="F39" s="59">
        <f t="shared" si="0"/>
        <v>1.18</v>
      </c>
      <c r="G39" s="60">
        <f t="shared" si="1"/>
        <v>44.568600000000004</v>
      </c>
      <c r="H39" s="63">
        <f t="shared" si="2"/>
        <v>44.568600000000004</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363.68000000000006</v>
      </c>
      <c r="G1000" s="60"/>
      <c r="H1000" s="61">
        <f t="shared" ref="H1000:H1007" si="49">F1000*$E$14</f>
        <v>13736.193600000004</v>
      </c>
    </row>
    <row r="1001" spans="1:8" s="62" customFormat="1">
      <c r="A1001" s="56" t="str">
        <f>'[2]Copy paste to Here'!T2</f>
        <v>SHIPPING HANDLING</v>
      </c>
      <c r="B1001" s="75"/>
      <c r="C1001" s="75"/>
      <c r="D1001" s="76"/>
      <c r="E1001" s="67"/>
      <c r="F1001" s="59">
        <f>Invoice!J45</f>
        <v>0</v>
      </c>
      <c r="G1001" s="60"/>
      <c r="H1001" s="61">
        <f t="shared" si="49"/>
        <v>0</v>
      </c>
    </row>
    <row r="1002" spans="1:8" s="62" customFormat="1" outlineLevel="1">
      <c r="A1002" s="56" t="str">
        <f>'[2]Copy paste to Here'!T3</f>
        <v>DISCOUNT</v>
      </c>
      <c r="B1002" s="75"/>
      <c r="C1002" s="75"/>
      <c r="D1002" s="76"/>
      <c r="E1002" s="67"/>
      <c r="F1002" s="59">
        <f>Invoice!J46</f>
        <v>0</v>
      </c>
      <c r="G1002" s="60"/>
      <c r="H1002" s="61">
        <f t="shared" si="49"/>
        <v>0</v>
      </c>
    </row>
    <row r="1003" spans="1:8" s="62" customFormat="1">
      <c r="A1003" s="56" t="str">
        <f>'[2]Copy paste to Here'!T4</f>
        <v>Total:</v>
      </c>
      <c r="B1003" s="75"/>
      <c r="C1003" s="75"/>
      <c r="D1003" s="76"/>
      <c r="E1003" s="67"/>
      <c r="F1003" s="59">
        <f>SUM(F1000:F1002)</f>
        <v>363.68000000000006</v>
      </c>
      <c r="G1003" s="60"/>
      <c r="H1003" s="61">
        <f t="shared" si="49"/>
        <v>13736.193600000004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13736.193600000001</v>
      </c>
    </row>
    <row r="1010" spans="1:8" s="21" customFormat="1">
      <c r="A1010" s="22"/>
      <c r="E1010" s="21" t="s">
        <v>182</v>
      </c>
      <c r="H1010" s="84">
        <f>(SUMIF($A$1000:$A$1008,"Total:",$H$1000:$H$1008))</f>
        <v>13736.193600000004</v>
      </c>
    </row>
    <row r="1011" spans="1:8" s="21" customFormat="1">
      <c r="E1011" s="21" t="s">
        <v>183</v>
      </c>
      <c r="H1011" s="85">
        <f>H1013-H1012</f>
        <v>12837.560000000001</v>
      </c>
    </row>
    <row r="1012" spans="1:8" s="21" customFormat="1">
      <c r="E1012" s="21" t="s">
        <v>184</v>
      </c>
      <c r="H1012" s="85">
        <f>ROUND((H1013*7)/107,2)</f>
        <v>898.63</v>
      </c>
    </row>
    <row r="1013" spans="1:8" s="21" customFormat="1">
      <c r="E1013" s="22" t="s">
        <v>185</v>
      </c>
      <c r="H1013" s="86">
        <f>ROUND((SUMIF($A$1000:$A$1008,"Total:",$H$1000:$H$1008)),2)</f>
        <v>13736.19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2"/>
  <sheetViews>
    <sheetView workbookViewId="0">
      <selection activeCell="A5" sqref="A5"/>
    </sheetView>
  </sheetViews>
  <sheetFormatPr defaultRowHeight="15"/>
  <sheetData>
    <row r="1" spans="1:1">
      <c r="A1" s="2" t="s">
        <v>48</v>
      </c>
    </row>
    <row r="2" spans="1:1">
      <c r="A2" s="2" t="s">
        <v>668</v>
      </c>
    </row>
    <row r="3" spans="1:1">
      <c r="A3" s="2" t="s">
        <v>668</v>
      </c>
    </row>
    <row r="4" spans="1:1">
      <c r="A4" s="2" t="s">
        <v>668</v>
      </c>
    </row>
    <row r="5" spans="1:1">
      <c r="A5" s="2" t="s">
        <v>668</v>
      </c>
    </row>
    <row r="6" spans="1:1">
      <c r="A6" s="2" t="s">
        <v>727</v>
      </c>
    </row>
    <row r="7" spans="1:1">
      <c r="A7" s="2" t="s">
        <v>662</v>
      </c>
    </row>
    <row r="8" spans="1:1">
      <c r="A8" s="2" t="s">
        <v>662</v>
      </c>
    </row>
    <row r="9" spans="1:1">
      <c r="A9" s="2" t="s">
        <v>729</v>
      </c>
    </row>
    <row r="10" spans="1:1">
      <c r="A10" s="2" t="s">
        <v>719</v>
      </c>
    </row>
    <row r="11" spans="1:1">
      <c r="A11" s="2" t="s">
        <v>719</v>
      </c>
    </row>
    <row r="12" spans="1:1">
      <c r="A12" s="2" t="s">
        <v>719</v>
      </c>
    </row>
    <row r="13" spans="1:1">
      <c r="A13" s="2" t="s">
        <v>731</v>
      </c>
    </row>
    <row r="14" spans="1:1">
      <c r="A14" s="2" t="s">
        <v>731</v>
      </c>
    </row>
    <row r="15" spans="1:1">
      <c r="A15" s="2" t="s">
        <v>744</v>
      </c>
    </row>
    <row r="16" spans="1:1">
      <c r="A16" s="2" t="s">
        <v>736</v>
      </c>
    </row>
    <row r="17" spans="1:1">
      <c r="A17" s="2" t="s">
        <v>738</v>
      </c>
    </row>
    <row r="18" spans="1:1">
      <c r="A18" s="2" t="s">
        <v>738</v>
      </c>
    </row>
    <row r="19" spans="1:1">
      <c r="A19" s="2" t="s">
        <v>740</v>
      </c>
    </row>
    <row r="20" spans="1:1">
      <c r="A20" s="2" t="s">
        <v>740</v>
      </c>
    </row>
    <row r="21" spans="1:1">
      <c r="A21" s="2" t="s">
        <v>742</v>
      </c>
    </row>
    <row r="22" spans="1:1">
      <c r="A22" s="2"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2023-09-12T05:30:29Z</cp:lastPrinted>
  <dcterms:created xsi:type="dcterms:W3CDTF">2009-06-02T18:56:54Z</dcterms:created>
  <dcterms:modified xsi:type="dcterms:W3CDTF">2023-09-12T05:35:22Z</dcterms:modified>
</cp:coreProperties>
</file>