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CA95D10-84FB-4CB6-B8CA-7B77DEFBBB32}"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Invoice!$A$1:$K$43</definedName>
    <definedName name="_xlnm.Print_Area" localSheetId="2">'Shipping Invoice'!$A$1:$L$36</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6" l="1"/>
  <c r="K34" i="7"/>
  <c r="E25" i="6"/>
  <c r="E20" i="6"/>
  <c r="E19" i="6"/>
  <c r="K14" i="7"/>
  <c r="K17" i="7"/>
  <c r="K10" i="7"/>
  <c r="B31" i="7"/>
  <c r="I31" i="7"/>
  <c r="I30" i="7"/>
  <c r="I29" i="7"/>
  <c r="I28" i="7"/>
  <c r="I27" i="7"/>
  <c r="I26" i="7"/>
  <c r="I25" i="7"/>
  <c r="I24" i="7"/>
  <c r="I23" i="7"/>
  <c r="N1" i="6"/>
  <c r="E26" i="6" s="1"/>
  <c r="F1002" i="6"/>
  <c r="F1001" i="6"/>
  <c r="D26" i="6"/>
  <c r="D25" i="6"/>
  <c r="B30" i="7" s="1"/>
  <c r="D24" i="6"/>
  <c r="B29" i="7" s="1"/>
  <c r="D23" i="6"/>
  <c r="B28" i="7" s="1"/>
  <c r="D22" i="6"/>
  <c r="B27" i="7" s="1"/>
  <c r="D21" i="6"/>
  <c r="B26" i="7" s="1"/>
  <c r="D20" i="6"/>
  <c r="B25" i="7" s="1"/>
  <c r="D19" i="6"/>
  <c r="B24" i="7" s="1"/>
  <c r="D18" i="6"/>
  <c r="B23" i="7" s="1"/>
  <c r="I30" i="5"/>
  <c r="I29" i="5"/>
  <c r="I28" i="5"/>
  <c r="I27" i="5"/>
  <c r="I26" i="5"/>
  <c r="I25" i="5"/>
  <c r="I24" i="5"/>
  <c r="I23" i="5"/>
  <c r="I22" i="5"/>
  <c r="J30" i="2"/>
  <c r="J29" i="2"/>
  <c r="J28" i="2"/>
  <c r="J27" i="2"/>
  <c r="J26" i="2"/>
  <c r="J25" i="2"/>
  <c r="J24" i="2"/>
  <c r="J23" i="2"/>
  <c r="J22" i="2"/>
  <c r="A1007" i="6"/>
  <c r="A1006" i="6"/>
  <c r="A1005" i="6"/>
  <c r="F1004" i="6"/>
  <c r="A1004" i="6"/>
  <c r="A1003" i="6"/>
  <c r="A1002" i="6"/>
  <c r="K23" i="7" l="1"/>
  <c r="J31" i="2"/>
  <c r="J34" i="2" s="1"/>
  <c r="K25" i="7"/>
  <c r="K26" i="7"/>
  <c r="K30" i="7"/>
  <c r="K31" i="7"/>
  <c r="K27" i="7"/>
  <c r="K28" i="7"/>
  <c r="K29" i="7"/>
  <c r="E18" i="6"/>
  <c r="E21" i="6"/>
  <c r="E23" i="6"/>
  <c r="E22" i="6"/>
  <c r="E24" i="6"/>
  <c r="K24" i="7"/>
  <c r="M11" i="6"/>
  <c r="I38" i="2" s="1"/>
  <c r="K32" i="7" l="1"/>
  <c r="K35"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37" i="2" s="1"/>
  <c r="I41" i="2" l="1"/>
  <c r="I39" i="2" s="1"/>
  <c r="I42" i="2"/>
  <c r="I40"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<sst xmlns="http://schemas.openxmlformats.org/spreadsheetml/2006/main" count="1974" uniqueCount="743">
  <si>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</si>
  <si>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</si>
  <si>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</si>
  <si>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</si>
  <si>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</si>
  <si>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</si>
  <si>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</si>
  <si>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</si>
  <si>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</si>
  <si>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</si>
  <si>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</si>
  <si>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</si>
  <si>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</si>
  <si>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</si>
  <si>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</si>
  <si>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</si>
  <si>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</si>
  <si>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</si>
  <si>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</si>
  <si>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</si>
  <si>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</si>
  <si>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</si>
  <si>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</si>
  <si>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</si>
  <si>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</si>
  <si>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</si>
  <si>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</si>
  <si>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</si>
  <si>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</si>
  <si>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</si>
  <si>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</si>
  <si>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</si>
  <si>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</si>
  <si>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</si>
  <si>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</si>
  <si>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</si>
  <si>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</si>
  <si>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</si>
  <si>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</si>
  <si>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</si>
  <si>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</si>
  <si>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</si>
  <si>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</si>
  <si>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</si>
  <si>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</si>
  <si>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</si>
  <si>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</si>
  <si>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</si>
  <si>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</si>
  <si>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</si>
  <si>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</si>
  <si>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</si>
  <si>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</si>
  <si>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</si>
  <si>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</si>
  <si>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</si>
  <si>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</si>
  <si>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</si>
  <si>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</si>
  <si>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</si>
  <si>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</si>
  <si>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</si>
  <si>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</si>
  <si>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</si>
  <si>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</si>
  <si>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</si>
  <si>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</si>
  <si>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</si>
  <si>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</si>
  <si>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</si>
  <si>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</si>
  <si>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</si>
  <si>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</si>
  <si>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</si>
  <si>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</si>
  <si>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</si>
  <si>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</si>
  <si>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</si>
  <si>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</si>
  <si>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</si>
  <si>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</si>
  <si>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</si>
  <si>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</si>
  <si>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</si>
  <si>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</si>
  <si>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</si>
  <si>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</si>
  <si>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</si>
  <si>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</si>
  <si>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</si>
  <si>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</si>
  <si>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</si>
  <si>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</si>
  <si>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</si>
  <si>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</si>
  <si>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</si>
  <si>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</si>
  <si>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</si>
  <si>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</si>
  <si>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</si>
  <si>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</si>
  <si>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</si>
  <si>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</si>
  <si>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</si>
  <si>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</si>
  <si>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</si>
  <si>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</si>
  <si>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</si>
  <si>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</si>
  <si>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</si>
  <si>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</si>
  <si>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</si>
  <si>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</si>
  <si>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</si>
  <si>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</si>
  <si>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</si>
  <si>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</si>
  <si>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</si>
  <si>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</si>
  <si>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</si>
  <si>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</si>
  <si>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</si>
  <si>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</si>
  <si>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</si>
  <si>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</si>
  <si>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</si>
  <si>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</si>
  <si>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</si>
  <si>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</si>
  <si>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</si>
  <si>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</si>
  <si>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</si>
  <si>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</si>
  <si>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</si>
  <si>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</si>
  <si>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</si>
  <si>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</si>
  <si>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</si>
  <si>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</si>
  <si>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</si>
  <si>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</si>
  <si>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</si>
  <si>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</si>
  <si>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</si>
  <si>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</si>
  <si>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</si>
  <si>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</si>
  <si>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</si>
  <si>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</si>
  <si>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</si>
  <si>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</si>
  <si>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</si>
  <si>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</si>
  <si>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</si>
  <si>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</si>
  <si>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</si>
  <si>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</si>
  <si>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</si>
  <si>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</si>
  <si>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</si>
  <si>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</si>
  <si>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</si>
  <si>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</si>
  <si>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</si>
  <si>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</si>
  <si>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</si>
  <si>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</si>
  <si>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</si>
  <si>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</si>
  <si>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</si>
  <si>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</si>
  <si>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</si>
  <si>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</si>
  <si>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</si>
  <si>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</si>
  <si>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</si>
  <si>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</si>
  <si>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</si>
  <si>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</si>
  <si>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</si>
  <si>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</si>
  <si>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</si>
  <si>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</si>
  <si>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</si>
  <si>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</si>
  <si>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</si>
  <si>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</si>
  <si>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</si>
  <si>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</si>
  <si>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</si>
  <si>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</si>
  <si>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</si>
  <si>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</si>
  <si>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</si>
  <si>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</si>
  <si>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</si>
  <si>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</si>
  <si>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</si>
  <si>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</si>
  <si>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</si>
  <si>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</si>
  <si>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</si>
  <si>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</si>
  <si>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</si>
  <si>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</si>
  <si>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</si>
  <si>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</si>
  <si>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</si>
  <si>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</si>
  <si>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</si>
  <si>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</si>
  <si>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</si>
  <si>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</si>
  <si>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</si>
  <si>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</si>
  <si>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</si>
  <si>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</si>
  <si>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</si>
  <si>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</si>
  <si>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</si>
  <si>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</si>
  <si>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</si>
  <si>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</si>
  <si>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</si>
  <si>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</si>
  <si>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</si>
  <si>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</si>
  <si>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</si>
  <si>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</si>
  <si>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</si>
  <si>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</si>
  <si>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</si>
  <si>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</si>
  <si>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</si>
  <si>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</si>
  <si>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</si>
  <si>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</si>
  <si>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</si>
  <si>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</si>
  <si>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</si>
  <si>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</si>
  <si>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</si>
  <si>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</si>
  <si>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</si>
  <si>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</si>
  <si>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</si>
  <si>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</si>
  <si>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</si>
  <si>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</si>
  <si>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</si>
  <si>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</si>
  <si>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</si>
  <si>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</si>
  <si>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</si>
  <si>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</si>
  <si>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</si>
  <si>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</si>
  <si>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</si>
  <si>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</si>
  <si>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</si>
  <si>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</si>
  <si>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</si>
  <si>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</si>
  <si>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</si>
  <si>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</si>
  <si>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</si>
  <si>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</si>
  <si>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</si>
  <si>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</si>
  <si>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</si>
  <si>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</si>
  <si>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</si>
  <si>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</si>
  <si>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</si>
  <si>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</si>
  <si>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</si>
  <si>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</si>
  <si>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</si>
  <si>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</si>
  <si>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</si>
  <si>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</si>
  <si>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</si>
  <si>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</si>
  <si>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</si>
  <si>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</si>
  <si>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</si>
  <si>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</si>
  <si>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</si>
  <si>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</si>
  <si>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</si>
  <si>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</si>
  <si>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</si>
  <si>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</si>
  <si>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</si>
  <si>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</si>
  <si>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</si>
  <si>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</si>
  <si>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</si>
  <si>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</si>
  <si>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</si>
  <si>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</si>
  <si>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</si>
  <si>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</si>
  <si>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</si>
  <si>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</si>
  <si>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</si>
  <si>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</si>
  <si>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</si>
  <si>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</si>
  <si>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</si>
  <si>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</si>
  <si>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</si>
  <si>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</si>
  <si>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</si>
  <si>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</si>
  <si>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</si>
  <si>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</si>
  <si>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</si>
  <si>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</si>
  <si>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</si>
  <si>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</si>
  <si>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</si>
  <si>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</si>
  <si>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</si>
  <si>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</si>
  <si>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</si>
  <si>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</si>
  <si>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</si>
  <si>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</si>
  <si>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</si>
  <si>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</si>
  <si>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</si>
  <si>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</si>
  <si>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</si>
  <si>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</si>
  <si>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</si>
  <si>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</si>
  <si>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</si>
  <si>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</si>
  <si>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</si>
  <si>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</si>
  <si>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</si>
  <si>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</si>
  <si>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</si>
  <si>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</si>
  <si>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</si>
  <si>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</si>
  <si>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</si>
  <si>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</si>
  <si>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</si>
  <si>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</si>
  <si>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</si>
  <si>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</si>
  <si>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</si>
  <si>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</si>
  <si>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</si>
  <si>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</si>
  <si>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</si>
  <si>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</si>
  <si>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</si>
  <si>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</si>
  <si>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</si>
  <si>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</si>
  <si>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</si>
  <si>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</si>
  <si>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</si>
  <si>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</si>
  <si>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</si>
  <si>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</si>
  <si>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</si>
  <si>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</si>
  <si>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</si>
  <si>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</si>
  <si>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</si>
  <si>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</si>
  <si>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</si>
  <si>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</si>
  <si>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</si>
  <si>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</si>
  <si>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</si>
  <si>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</si>
  <si>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</si>
  <si>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</si>
  <si>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</si>
  <si>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</si>
  <si>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</si>
  <si>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</si>
  <si>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</si>
  <si>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</si>
  <si>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</si>
  <si>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</si>
  <si>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</si>
  <si>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</si>
  <si>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</si>
  <si>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</si>
  <si>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</si>
  <si>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</si>
  <si>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</si>
  <si>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</si>
  <si>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</si>
  <si>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</si>
  <si>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</si>
  <si>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</si>
  <si>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</si>
  <si>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</si>
  <si>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</si>
  <si>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</si>
  <si>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</si>
  <si>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</si>
  <si>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</si>
  <si>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</si>
  <si>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</si>
  <si>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</si>
  <si>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</si>
  <si>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</si>
  <si>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</si>
  <si>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</si>
  <si>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</si>
  <si>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</si>
  <si>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</si>
  <si>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</si>
  <si>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</si>
  <si>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</si>
  <si>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</si>
  <si>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</si>
  <si>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</si>
  <si>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</si>
  <si>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</si>
  <si>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</si>
  <si>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</si>
  <si>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</si>
  <si>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</si>
  <si>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</si>
  <si>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</si>
  <si>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</si>
  <si>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</si>
  <si>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</si>
  <si>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</si>
  <si>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</si>
  <si>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</si>
  <si>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</si>
  <si>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</si>
  <si>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</si>
  <si>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</si>
  <si>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</si>
  <si>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</si>
  <si>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</si>
  <si>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</si>
  <si>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</si>
  <si>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</si>
  <si>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</si>
  <si>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</si>
  <si>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</si>
  <si>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</si>
  <si>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</si>
  <si>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</si>
  <si>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</si>
  <si>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</si>
  <si>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</si>
  <si>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</si>
  <si>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</si>
  <si>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</si>
  <si>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</si>
  <si>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</si>
  <si>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</si>
  <si>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</si>
  <si>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</si>
  <si>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</si>
  <si>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</si>
  <si>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</si>
  <si>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</si>
  <si>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</si>
  <si>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</si>
  <si>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</si>
  <si>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</si>
  <si>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</si>
  <si>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</si>
  <si>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</si>
  <si>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</si>
  <si>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</si>
  <si>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</si>
  <si>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</si>
  <si>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</si>
  <si>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</si>
  <si>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</si>
  <si>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</si>
  <si>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</si>
  <si>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</si>
  <si>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</si>
  <si>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</si>
  <si>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</si>
  <si>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</si>
  <si>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</si>
  <si>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</si>
  <si>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</si>
  <si>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</si>
  <si>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</si>
  <si>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</si>
  <si>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</si>
  <si>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</si>
  <si>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</si>
  <si>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</si>
  <si>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</si>
  <si>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</si>
  <si>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</si>
  <si>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</si>
  <si>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</si>
  <si>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</si>
  <si>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</si>
  <si>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</si>
  <si>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</si>
  <si>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</si>
  <si>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</si>
  <si>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</si>
  <si>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</si>
  <si>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</si>
  <si>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</si>
  <si>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</si>
  <si>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</si>
  <si>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</si>
  <si>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</si>
  <si>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</si>
  <si>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</si>
  <si>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</si>
  <si>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</si>
  <si>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</si>
  <si>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</si>
  <si>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</si>
  <si>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</si>
  <si>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</si>
  <si>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</si>
  <si>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</si>
  <si>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</si>
  <si>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</si>
  <si>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</si>
  <si>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</si>
  <si>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</si>
  <si>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</si>
  <si>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</si>
  <si>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</si>
  <si>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</si>
  <si>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</si>
  <si>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</si>
  <si>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</si>
  <si>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</si>
  <si>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</si>
  <si>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</si>
  <si>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</si>
  <si>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</si>
  <si>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</si>
  <si>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</si>
  <si>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</si>
  <si>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</si>
  <si>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</si>
  <si>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</si>
  <si>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</si>
  <si>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</si>
  <si>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</si>
  <si>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</si>
  <si>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</si>
  <si>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</si>
  <si>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</si>
  <si>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</si>
  <si>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</si>
  <si>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</si>
  <si>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</si>
  <si>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</si>
  <si>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</si>
  <si>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</si>
  <si>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</si>
  <si>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</si>
  <si>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</si>
  <si>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</si>
  <si>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</si>
  <si>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</si>
  <si>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</si>
  <si>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</si>
  <si>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</si>
  <si>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</si>
  <si>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</si>
  <si>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</si>
  <si>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</si>
  <si>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</si>
  <si>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</si>
  <si>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</si>
  <si>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</si>
  <si>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</si>
  <si>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</si>
  <si>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</si>
  <si>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</si>
  <si>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</si>
  <si>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</si>
  <si>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</si>
  <si>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</si>
  <si>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</si>
  <si>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</si>
  <si>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</si>
  <si>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</si>
  <si>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</si>
  <si>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</si>
  <si>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</si>
  <si>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</si>
  <si>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</si>
  <si>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</si>
  <si>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</si>
  <si>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</si>
  <si>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</si>
  <si>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</si>
  <si>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</si>
  <si>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</si>
  <si>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</si>
  <si>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</si>
  <si>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</si>
  <si>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</si>
  <si>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</si>
  <si>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</si>
  <si>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</si>
  <si>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</si>
  <si>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</si>
  <si>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</si>
  <si>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</si>
  <si>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</si>
  <si>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</si>
  <si>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</si>
  <si>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</si>
  <si>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</si>
  <si>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</si>
  <si>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</si>
  <si>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</si>
  <si>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</si>
  <si>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</si>
  <si>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</si>
  <si>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</si>
  <si>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</si>
  <si>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</si>
  <si>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</si>
  <si>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</si>
  <si>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</si>
  <si>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</si>
  <si>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</si>
  <si>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</si>
  <si>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</si>
  <si>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</si>
  <si>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</si>
  <si>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</si>
  <si>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</si>
  <si>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</si>
  <si>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</si>
  <si>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</si>
  <si>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</si>
  <si>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</si>
  <si>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</si>
  <si>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</si>
  <si>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</si>
  <si>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</si>
  <si>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</si>
  <si>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</si>
  <si>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</si>
  <si>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</si>
  <si>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</si>
  <si>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</si>
  <si>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</si>
  <si>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</si>
  <si>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</si>
  <si>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</si>
  <si>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</si>
  <si>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</si>
  <si>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</si>
  <si>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</si>
  <si>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</si>
  <si>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</si>
  <si>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</si>
  <si>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</si>
  <si>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</si>
  <si>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</si>
  <si>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</si>
  <si>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</si>
  <si>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</si>
  <si>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</si>
  <si>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</si>
  <si>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</si>
  <si>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</si>
  <si>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</si>
  <si>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</si>
  <si>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</si>
  <si>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</si>
  <si>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</si>
  <si>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</si>
  <si>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</si>
  <si>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</si>
  <si>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</si>
  <si>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</si>
  <si>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</si>
  <si>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</si>
  <si>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</si>
  <si>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</si>
  <si>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</si>
  <si>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</si>
  <si>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</si>
  <si>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</si>
  <si>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</si>
  <si>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</si>
  <si>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</si>
  <si>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</si>
  <si>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</si>
  <si>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</si>
  <si>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</si>
  <si>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</si>
  <si>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</si>
  <si>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</si>
  <si>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Lionel velna</t>
  </si>
  <si>
    <t>43 rue Jules FERRY velna.lionel@hotmail.com</t>
  </si>
  <si>
    <t>97420 LE PORT (LE PORT)</t>
  </si>
  <si>
    <t>Réunion</t>
  </si>
  <si>
    <t>Tel: 0692543264</t>
  </si>
  <si>
    <t>Email: velna.lionel@hotmail.com</t>
  </si>
  <si>
    <t>BLK472</t>
  </si>
  <si>
    <t>Quantity In Bulk: 50 pcs.</t>
  </si>
  <si>
    <t>Piercing supplies: Assortment of 12 to 250 pcs. of EO gas sterilized piercing: surgical steel belly bananas, 14g (1.6mm) with an upper 5mm and a lower 8mm plain steel ball</t>
  </si>
  <si>
    <t>BRLBI4</t>
  </si>
  <si>
    <t>BRNHMX63</t>
  </si>
  <si>
    <t>Packing Option: Vacuum Sealed Packing to prevent tarnishing</t>
  </si>
  <si>
    <t>18k gold, rose gold, black plated, and plain color 925 sterling silver endless nose hoops 0.6mm (22g) with sizes 8mm and 10mm / 96 pcs per display (in standard packing or in vacuum sealed packing to prevent tarnishing)</t>
  </si>
  <si>
    <t>DIND7</t>
  </si>
  <si>
    <t>DMBJ33</t>
  </si>
  <si>
    <t>Display box with 1500 pcs. of assorted acrylic body Jewelry parts balls in size 3mm - 8mm with 16g &amp; 14g (1.2mm &amp; 1.6mm) threading</t>
  </si>
  <si>
    <t>ZBBINDS</t>
  </si>
  <si>
    <t>EO gas sterilized 316L steel industrial barbell, 1.2mm (16g) with two 4mm balls</t>
  </si>
  <si>
    <t>ZBNEBL</t>
  </si>
  <si>
    <t>EO gas sterilized 316L steel snake eyes piercing banana, 16g (1.2mm) with two 3mm balls</t>
  </si>
  <si>
    <t>EO gas sterilized piercing: 316L steel labret, 16g (1.2mm) with a 3mm ball</t>
  </si>
  <si>
    <t>BLK472A</t>
  </si>
  <si>
    <t>BRNHMX63V</t>
  </si>
  <si>
    <t>Three Hundred Fifty Six and 90 cents EUR</t>
  </si>
  <si>
    <t>Display with 24 pcs. of clear bio flexible labrets, 16g (1.2mm) with prong set clear CZ stones in assorted shapes (round, square, heart &amp; star) - length 5/16'' (8mm)</t>
  </si>
  <si>
    <t>Black acrylic display with 18 pcs. of 316l steel industrial barbells, 14g (1.6mm) with heart beat ,loop and twister posts and 5mm steel balls - length 1 3/8'' to 1 1/2'' (35mm to 38mm)</t>
  </si>
  <si>
    <t>Exchange Rate EUR-THB</t>
  </si>
  <si>
    <t>Mina</t>
  </si>
  <si>
    <t>Lionel Velna</t>
  </si>
  <si>
    <t>43 rue Jules FERRY</t>
  </si>
  <si>
    <t>Shipping Cost to Réunion via DHL:</t>
  </si>
  <si>
    <t>Steel belly bananas, Steel industrial barbell and other items as invoice attached</t>
  </si>
  <si>
    <t>Eighty Four and 70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</si>
</sst>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3" tint="0.59999389629810485"/>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5340">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44" fontId="5" fillId="0" borderId="0" applyFont="0" applyFill="0" applyBorder="0" applyAlignment="0" applyProtection="0"/>
  </cellStyleXfs>
  <cellXfs count="161">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0" fontId="18" fillId="3" borderId="17" xfId="0" applyFont="1" applyFill="1" applyBorder="1" applyAlignment="1">
      <alignment horizontal="center"/>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3" borderId="19" xfId="0" applyFont="1" applyFill="1" applyBorder="1" applyAlignment="1">
      <alignment horizontal="center" wrapText="1"/>
    </xf>
    <xf numFmtId="0" fontId="1" fillId="0" borderId="46" xfId="0" applyFont="1" applyBorder="1" applyAlignment="1">
      <alignment horizontal="right" vertical="center"/>
    </xf>
    <xf numFmtId="1" fontId="18" fillId="5" borderId="19" xfId="0" applyNumberFormat="1" applyFont="1" applyFill="1" applyBorder="1" applyAlignment="1">
      <alignment horizontal="center" vertical="top" wrapText="1"/>
    </xf>
    <xf numFmtId="1" fontId="1" fillId="5" borderId="19"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9" xfId="0" applyNumberFormat="1" applyFont="1" applyFill="1" applyBorder="1" applyAlignment="1">
      <alignment vertical="top" wrapText="1"/>
    </xf>
    <xf numFmtId="2" fontId="1" fillId="5" borderId="19" xfId="0" applyNumberFormat="1" applyFont="1" applyFill="1" applyBorder="1" applyAlignment="1">
      <alignment horizontal="right" vertical="top" wrapText="1"/>
    </xf>
    <xf numFmtId="2" fontId="18" fillId="5" borderId="19" xfId="0" applyNumberFormat="1" applyFont="1" applyFill="1" applyBorder="1" applyAlignment="1">
      <alignment horizontal="right" vertical="top" wrapText="1"/>
    </xf>
    <xf numFmtId="1" fontId="18" fillId="5" borderId="20" xfId="0" applyNumberFormat="1" applyFont="1" applyFill="1" applyBorder="1" applyAlignment="1">
      <alignment horizontal="center" vertical="top" wrapText="1"/>
    </xf>
    <xf numFmtId="1" fontId="1" fillId="5" borderId="20" xfId="0" applyNumberFormat="1" applyFont="1" applyFill="1" applyBorder="1" applyAlignment="1">
      <alignment vertical="top" wrapText="1"/>
    </xf>
    <xf numFmtId="1" fontId="3" fillId="5" borderId="13" xfId="0" applyNumberFormat="1" applyFont="1" applyFill="1" applyBorder="1" applyAlignment="1">
      <alignment vertical="top" wrapText="1"/>
    </xf>
    <xf numFmtId="1" fontId="3" fillId="5" borderId="20" xfId="0" applyNumberFormat="1" applyFont="1" applyFill="1" applyBorder="1" applyAlignment="1">
      <alignment vertical="top" wrapText="1"/>
    </xf>
    <xf numFmtId="2" fontId="1" fillId="5" borderId="20" xfId="0" applyNumberFormat="1" applyFont="1" applyFill="1" applyBorder="1" applyAlignment="1">
      <alignment horizontal="right" vertical="top" wrapText="1"/>
    </xf>
    <xf numFmtId="2" fontId="18" fillId="5" borderId="20" xfId="0" applyNumberFormat="1" applyFont="1" applyFill="1" applyBorder="1" applyAlignment="1">
      <alignment horizontal="right" vertical="top" wrapText="1"/>
    </xf>
    <xf numFmtId="1" fontId="3" fillId="5" borderId="9" xfId="0" applyNumberFormat="1" applyFont="1" applyFill="1" applyBorder="1" applyAlignment="1">
      <alignment vertical="top" wrapText="1"/>
    </xf>
    <xf numFmtId="1" fontId="3" fillId="5" borderId="17" xfId="0" applyNumberFormat="1" applyFont="1" applyFill="1" applyBorder="1" applyAlignment="1">
      <alignmen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5" borderId="13" xfId="0" applyNumberFormat="1" applyFont="1" applyFill="1" applyBorder="1" applyAlignment="1">
      <alignment vertical="top" wrapText="1"/>
    </xf>
    <xf numFmtId="1" fontId="3" fillId="5"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40">
    <cellStyle name="Comma 2" xfId="7" xr:uid="{F8F6EB6F-D111-444E-9573-C1DCE2AD840C}"/>
    <cellStyle name="Comma 2 2" xfId="4430" xr:uid="{D102CA92-C90D-4E71-9E21-2D4756F76765}"/>
    <cellStyle name="Comma 2 2 2" xfId="4755" xr:uid="{355EE213-FF7F-4E01-A50C-FA8AE4955822}"/>
    <cellStyle name="Comma 2 2 2 2" xfId="5326" xr:uid="{0747EF27-4098-493D-A1C5-5A7D7FEEE314}"/>
    <cellStyle name="Comma 2 2 3" xfId="4591" xr:uid="{E8DE000F-A159-4371-BEA3-3B0388773CC6}"/>
    <cellStyle name="Comma 3" xfId="4318" xr:uid="{3A9E98B5-63FB-4508-A919-88B178D02AC0}"/>
    <cellStyle name="Comma 3 2" xfId="4432" xr:uid="{A226700C-2D46-44A1-87EB-3138E907FB28}"/>
    <cellStyle name="Comma 3 2 2" xfId="4756" xr:uid="{4BFEFD18-76EF-4AF4-9E6A-E686D2397791}"/>
    <cellStyle name="Comma 3 2 2 2" xfId="5327" xr:uid="{B093E5B8-04EB-4F73-A493-1A907DD86F54}"/>
    <cellStyle name="Comma 3 2 3" xfId="5325" xr:uid="{ACD61ECB-1E38-489A-A92A-0038791B97ED}"/>
    <cellStyle name="Currency 10" xfId="8" xr:uid="{9D8E8C2F-FE7D-4D78-839F-07E5D3F35179}"/>
    <cellStyle name="Currency 10 2" xfId="9" xr:uid="{A088B6A9-68CA-4163-B2D8-8C53FC04D54F}"/>
    <cellStyle name="Currency 10 2 2" xfId="203" xr:uid="{82E25144-F004-4741-8219-F05495D9BC34}"/>
    <cellStyle name="Currency 10 2 2 2" xfId="4616" xr:uid="{EBCC8441-95CE-47B7-9230-7F8A3261AD17}"/>
    <cellStyle name="Currency 10 2 3" xfId="4511" xr:uid="{0996B427-C198-4B38-AB48-2743CAEBFC9F}"/>
    <cellStyle name="Currency 10 3" xfId="10" xr:uid="{1BD0E4D0-92C8-467B-BF72-8A2BB86FD5AF}"/>
    <cellStyle name="Currency 10 3 2" xfId="204" xr:uid="{8F738FDB-A191-4493-9B7E-72806023CF62}"/>
    <cellStyle name="Currency 10 3 2 2" xfId="4617" xr:uid="{C8461D7A-FE16-4BC8-8F2A-693B4B8CF746}"/>
    <cellStyle name="Currency 10 3 3" xfId="4512" xr:uid="{61B1A303-C81C-414C-B74C-14047196B882}"/>
    <cellStyle name="Currency 10 4" xfId="205" xr:uid="{4DFDB07E-DEAF-4FFA-B975-065AFEA95C2B}"/>
    <cellStyle name="Currency 10 4 2" xfId="4618" xr:uid="{4B28AF45-0B86-4EB0-98B6-6EDF6F369710}"/>
    <cellStyle name="Currency 10 5" xfId="4437" xr:uid="{2084C45B-4A29-405D-9A54-D5A2B52F8F45}"/>
    <cellStyle name="Currency 10 6" xfId="4510" xr:uid="{B55CAABA-1B50-46E5-B7E4-18012ED7FD4A}"/>
    <cellStyle name="Currency 11" xfId="11" xr:uid="{BB7F4EF1-6D80-473A-AC01-BF5856F08FE7}"/>
    <cellStyle name="Currency 11 2" xfId="12" xr:uid="{D8EE5D54-81E5-44FF-8DB8-4E78895B1AD5}"/>
    <cellStyle name="Currency 11 2 2" xfId="206" xr:uid="{17FFFC4F-19E0-4923-8015-F701CCF7A71C}"/>
    <cellStyle name="Currency 11 2 2 2" xfId="4619" xr:uid="{08C4FA64-CE8A-4B3A-8CB8-8ED8C1AE3DF7}"/>
    <cellStyle name="Currency 11 2 3" xfId="4514" xr:uid="{64BB2924-ACC4-4AAD-AC56-88A3B74DE4B4}"/>
    <cellStyle name="Currency 11 3" xfId="13" xr:uid="{A8023765-F1E6-47CB-A83F-51AC3F6E27A6}"/>
    <cellStyle name="Currency 11 3 2" xfId="207" xr:uid="{03912E34-FA55-4C96-B689-6DD875B96232}"/>
    <cellStyle name="Currency 11 3 2 2" xfId="4620" xr:uid="{2B4A84AC-2CB9-4443-98D1-E8534C7631CA}"/>
    <cellStyle name="Currency 11 3 3" xfId="4515" xr:uid="{B42D7397-A080-46E4-AB2C-116A85D05E9C}"/>
    <cellStyle name="Currency 11 4" xfId="208" xr:uid="{526A6BCD-8AC0-4CAC-93CA-9C0298374597}"/>
    <cellStyle name="Currency 11 4 2" xfId="4621" xr:uid="{B92E5716-B2B2-4150-B9EA-E5B4D52321F4}"/>
    <cellStyle name="Currency 11 5" xfId="4319" xr:uid="{BAC805CF-7EB7-437A-8EB5-534080002A1B}"/>
    <cellStyle name="Currency 11 5 2" xfId="4438" xr:uid="{737F954E-322B-401E-90B0-D89C0DDCEC64}"/>
    <cellStyle name="Currency 11 5 3" xfId="4720" xr:uid="{EF543834-9DF3-4365-80D5-0A48F6348A0E}"/>
    <cellStyle name="Currency 11 5 3 2" xfId="5315" xr:uid="{5E2BAA6A-1C71-4328-A53D-2830033BBEE7}"/>
    <cellStyle name="Currency 11 5 3 3" xfId="4757" xr:uid="{50CD1525-2C27-4417-B4DF-64AD8C854E3F}"/>
    <cellStyle name="Currency 11 5 4" xfId="4697" xr:uid="{892EF238-4314-43EC-B97E-5BB73580C8D4}"/>
    <cellStyle name="Currency 11 6" xfId="4513" xr:uid="{91101D01-6CB8-43E1-8B18-E755CC7571B9}"/>
    <cellStyle name="Currency 12" xfId="14" xr:uid="{E073E347-A3F5-4037-9DC7-73E3EF7D168A}"/>
    <cellStyle name="Currency 12 2" xfId="15" xr:uid="{D9A659E9-579A-4555-916E-CFF2CEDB6E79}"/>
    <cellStyle name="Currency 12 2 2" xfId="209" xr:uid="{32AF4340-51EB-423A-ADBE-64994E85D036}"/>
    <cellStyle name="Currency 12 2 2 2" xfId="4622" xr:uid="{803D79C6-48EC-464B-84F6-59A091CA21E9}"/>
    <cellStyle name="Currency 12 2 3" xfId="4517" xr:uid="{0FE2CBEB-8BFE-4CAC-B29E-1EB5984E5122}"/>
    <cellStyle name="Currency 12 3" xfId="210" xr:uid="{81565733-D387-455A-8793-8C644F3AAA0F}"/>
    <cellStyle name="Currency 12 3 2" xfId="4623" xr:uid="{00217186-BBDE-41F0-A524-F4CB31C11664}"/>
    <cellStyle name="Currency 12 4" xfId="4516" xr:uid="{84C8442F-91F8-4E37-9E0E-A0D483AFC07A}"/>
    <cellStyle name="Currency 13" xfId="16" xr:uid="{1E231D08-2302-4127-8AF8-CF5B51BAF787}"/>
    <cellStyle name="Currency 13 2" xfId="4321" xr:uid="{16D7241A-28B0-4F5F-90ED-69087BB44CA9}"/>
    <cellStyle name="Currency 13 3" xfId="4322" xr:uid="{DCFB4D82-B7F7-4A72-B760-86069C980CFB}"/>
    <cellStyle name="Currency 13 3 2" xfId="4759" xr:uid="{8D39F9AD-C84F-4776-A5DE-637E93F86ECF}"/>
    <cellStyle name="Currency 13 4" xfId="4320" xr:uid="{BF1534FC-8657-4224-BEA5-A3CA2328A2EA}"/>
    <cellStyle name="Currency 13 5" xfId="4758" xr:uid="{6366564B-5AEF-44C7-8AF3-89E32D2C6B04}"/>
    <cellStyle name="Currency 14" xfId="17" xr:uid="{357D8714-2038-4940-BB97-45A814C894D5}"/>
    <cellStyle name="Currency 14 2" xfId="211" xr:uid="{F7AC840B-A30D-4E4A-97F1-054823A774F1}"/>
    <cellStyle name="Currency 14 2 2" xfId="4624" xr:uid="{41195F4C-83F6-4841-AF1C-B8556FD140DA}"/>
    <cellStyle name="Currency 14 3" xfId="4518" xr:uid="{28C3B4BA-A172-4518-967F-5BD5DB3ACD24}"/>
    <cellStyle name="Currency 15" xfId="4414" xr:uid="{40F97B6D-F0C9-4ED4-AB58-35A23AE16F0C}"/>
    <cellStyle name="Currency 16" xfId="5339" xr:uid="{AF8D87B1-554A-45F8-A94B-340CEB2748A7}"/>
    <cellStyle name="Currency 17" xfId="4323" xr:uid="{7DB3215B-8CDA-4E31-8287-999E9CEF206D}"/>
    <cellStyle name="Currency 2" xfId="18" xr:uid="{D664DCB1-F25F-4133-AA7F-B918B69B6C89}"/>
    <cellStyle name="Currency 2 2" xfId="19" xr:uid="{23C0E752-3F64-4BFE-96B4-17F50774EE91}"/>
    <cellStyle name="Currency 2 2 2" xfId="20" xr:uid="{B07C9DDE-0F87-4395-9A7F-6AF3A64A5D3D}"/>
    <cellStyle name="Currency 2 2 2 2" xfId="21" xr:uid="{853C5A1E-AFEC-40B1-8355-DBF55E1EAE2C}"/>
    <cellStyle name="Currency 2 2 2 2 2" xfId="4760" xr:uid="{EE25FEFC-55CB-4D51-8D7F-BE556BF686CB}"/>
    <cellStyle name="Currency 2 2 2 3" xfId="22" xr:uid="{D36D4885-B4BE-48B2-83F4-0A177A574987}"/>
    <cellStyle name="Currency 2 2 2 3 2" xfId="212" xr:uid="{4C0BE429-A8C7-4403-B50E-C267D06F549D}"/>
    <cellStyle name="Currency 2 2 2 3 2 2" xfId="4625" xr:uid="{DB8993EE-CEFA-4A18-9289-F3BD7C84310A}"/>
    <cellStyle name="Currency 2 2 2 3 3" xfId="4521" xr:uid="{6C4019DB-F389-48FA-A05C-01E6969909D0}"/>
    <cellStyle name="Currency 2 2 2 4" xfId="213" xr:uid="{397DD761-C524-4C4B-AED3-35021202D9E3}"/>
    <cellStyle name="Currency 2 2 2 4 2" xfId="4626" xr:uid="{8FAB751D-821C-405B-8B90-FFCF931D8E59}"/>
    <cellStyle name="Currency 2 2 2 5" xfId="4520" xr:uid="{5FD7B2F3-A901-4D1C-B54A-F16C6DB0D220}"/>
    <cellStyle name="Currency 2 2 3" xfId="214" xr:uid="{A709FBB9-D0C0-4597-B83B-75BEF13C55FA}"/>
    <cellStyle name="Currency 2 2 3 2" xfId="4627" xr:uid="{30E24852-32AE-4BFE-9BB9-3DFA0EE1BA1E}"/>
    <cellStyle name="Currency 2 2 4" xfId="4519" xr:uid="{93E01CB9-C14B-47DF-A0A7-499BE0727723}"/>
    <cellStyle name="Currency 2 3" xfId="23" xr:uid="{9F8B4769-1E0B-4D7F-BB80-5ECA467F79C2}"/>
    <cellStyle name="Currency 2 3 2" xfId="215" xr:uid="{DA6F8F2E-9680-419D-BB95-28544BEBEDBE}"/>
    <cellStyle name="Currency 2 3 2 2" xfId="4628" xr:uid="{C32C4FF4-0B5C-4DA6-B2F3-0923740B8E3E}"/>
    <cellStyle name="Currency 2 3 3" xfId="4522" xr:uid="{692198AC-0549-4BB2-A96C-EF4146634BEC}"/>
    <cellStyle name="Currency 2 4" xfId="216" xr:uid="{219A2FC4-3275-42A5-AC83-CE99F5CD195F}"/>
    <cellStyle name="Currency 2 4 2" xfId="217" xr:uid="{4B14A5F1-EE06-4B75-A5CE-CE5BFFE84F12}"/>
    <cellStyle name="Currency 2 5" xfId="218" xr:uid="{87CF0834-D5A8-48F7-B58F-9A8D50D388A0}"/>
    <cellStyle name="Currency 2 5 2" xfId="219" xr:uid="{4FC32F8E-D993-4FF7-A6EE-5FAB593AC69C}"/>
    <cellStyle name="Currency 2 6" xfId="220" xr:uid="{13CB9934-F9C8-460D-83FA-E0C2F4F319BD}"/>
    <cellStyle name="Currency 3" xfId="24" xr:uid="{771A0F6E-0D83-4481-945D-D08CDF17AADF}"/>
    <cellStyle name="Currency 3 2" xfId="25" xr:uid="{ADBB7D06-85BF-456B-A9B3-245E73DC5855}"/>
    <cellStyle name="Currency 3 2 2" xfId="221" xr:uid="{2233C979-16CF-409E-832C-5B963EE9FAF3}"/>
    <cellStyle name="Currency 3 2 2 2" xfId="4629" xr:uid="{B3734401-8055-417D-8BBA-4E12325A79E7}"/>
    <cellStyle name="Currency 3 2 3" xfId="4524" xr:uid="{0D5F5845-E2EE-49AF-8724-3B52F8A7DF1B}"/>
    <cellStyle name="Currency 3 3" xfId="26" xr:uid="{ABF79C31-DE53-4FB2-9C0B-076981E9C720}"/>
    <cellStyle name="Currency 3 3 2" xfId="222" xr:uid="{9BE9111E-8DBD-4507-A462-2D4B38622E96}"/>
    <cellStyle name="Currency 3 3 2 2" xfId="4630" xr:uid="{C16AE297-70B5-4E51-BAE6-301E85FCA0D4}"/>
    <cellStyle name="Currency 3 3 3" xfId="4525" xr:uid="{BC9ED8EC-4A88-4E4E-9C57-1251D843A041}"/>
    <cellStyle name="Currency 3 4" xfId="27" xr:uid="{71E8F43F-91BB-4922-8447-82B23B0883A0}"/>
    <cellStyle name="Currency 3 4 2" xfId="223" xr:uid="{C20F726C-C664-4A3E-8351-28A9FFB7290F}"/>
    <cellStyle name="Currency 3 4 2 2" xfId="4631" xr:uid="{09C82C4A-C60C-4A7A-ACC3-65CBFA1E2551}"/>
    <cellStyle name="Currency 3 4 3" xfId="4526" xr:uid="{87ED7E4B-1B85-4C2A-BC5A-5D84A2571378}"/>
    <cellStyle name="Currency 3 5" xfId="224" xr:uid="{CC427FE6-2EF8-498C-87E8-D50F76FFD6D1}"/>
    <cellStyle name="Currency 3 5 2" xfId="4632" xr:uid="{E670A1FA-9BC7-474E-A812-0C383DD0EB37}"/>
    <cellStyle name="Currency 3 6" xfId="4523" xr:uid="{AEDD8787-5AEE-492C-A074-3141B104B4CE}"/>
    <cellStyle name="Currency 4" xfId="28" xr:uid="{C149A78D-B679-4635-8D5B-2BC4DEF79A88}"/>
    <cellStyle name="Currency 4 2" xfId="29" xr:uid="{3BFD4B72-E4B0-492E-BBAD-87D47A426985}"/>
    <cellStyle name="Currency 4 2 2" xfId="225" xr:uid="{12D1CFC9-A2BF-48CC-BDF8-FD938A5B577B}"/>
    <cellStyle name="Currency 4 2 2 2" xfId="4633" xr:uid="{9A4D7BF1-FA9F-418F-8D1D-313916681B84}"/>
    <cellStyle name="Currency 4 2 3" xfId="4528" xr:uid="{406F1A75-4366-4393-8533-9B87BCBC6789}"/>
    <cellStyle name="Currency 4 3" xfId="30" xr:uid="{9F36CE62-EE44-4C46-A00F-49638753AAFC}"/>
    <cellStyle name="Currency 4 3 2" xfId="226" xr:uid="{74342225-2226-4934-9CFD-954779F57715}"/>
    <cellStyle name="Currency 4 3 2 2" xfId="4634" xr:uid="{9A4AB914-5C35-4851-8F13-BB15905FB3B2}"/>
    <cellStyle name="Currency 4 3 3" xfId="4529" xr:uid="{C7CC716B-CE10-401B-AFE5-78C1BF2AFB82}"/>
    <cellStyle name="Currency 4 4" xfId="227" xr:uid="{B15CD634-7D79-4716-883A-CFC837DAE80F}"/>
    <cellStyle name="Currency 4 4 2" xfId="4635" xr:uid="{B653C282-388E-4445-A9F4-10E13CBDB27E}"/>
    <cellStyle name="Currency 4 5" xfId="4324" xr:uid="{7B6BA48D-B693-41D8-ADE0-18191F4ED939}"/>
    <cellStyle name="Currency 4 5 2" xfId="4439" xr:uid="{CABD6AE5-B37C-4AA8-A5E7-AF5863A27646}"/>
    <cellStyle name="Currency 4 5 3" xfId="4721" xr:uid="{2CE309BC-0675-4F15-A891-2D37C3F6E48D}"/>
    <cellStyle name="Currency 4 5 3 2" xfId="5316" xr:uid="{0412F12B-9267-4708-84A8-83F81A8DB3A9}"/>
    <cellStyle name="Currency 4 5 3 3" xfId="4761" xr:uid="{A65A460D-C4F0-40AF-AD4A-744A24262F60}"/>
    <cellStyle name="Currency 4 5 4" xfId="4698" xr:uid="{14F4C837-A39E-4E7B-93D0-BA517373FEEC}"/>
    <cellStyle name="Currency 4 6" xfId="4527" xr:uid="{CC3439CD-3A0C-4BFF-922E-32383017C3C3}"/>
    <cellStyle name="Currency 5" xfId="31" xr:uid="{1CEC07CF-686A-4415-8047-42567009065C}"/>
    <cellStyle name="Currency 5 2" xfId="32" xr:uid="{F827C83B-E4BE-4B58-AA31-4D37ADC60B7F}"/>
    <cellStyle name="Currency 5 2 2" xfId="228" xr:uid="{050B7149-B702-459F-B91D-639CA6E96988}"/>
    <cellStyle name="Currency 5 2 2 2" xfId="4636" xr:uid="{066AEDF5-5DFC-4CEB-8DD2-71BA5D29D17B}"/>
    <cellStyle name="Currency 5 2 3" xfId="4530" xr:uid="{4CEEDC75-93EA-4F39-BD04-E743A47A1EAD}"/>
    <cellStyle name="Currency 5 3" xfId="4325" xr:uid="{684DB408-1782-4194-AD05-D1B8F919E65C}"/>
    <cellStyle name="Currency 5 3 2" xfId="4440" xr:uid="{DB66AB47-A1E9-404A-81DA-D8A50C3D3799}"/>
    <cellStyle name="Currency 5 3 2 2" xfId="5306" xr:uid="{5EE23C1B-8668-4038-BDDE-252579B9798D}"/>
    <cellStyle name="Currency 5 3 2 3" xfId="4763" xr:uid="{5E8643A7-1819-4DB0-B819-FF8150F5CCB3}"/>
    <cellStyle name="Currency 5 4" xfId="4762" xr:uid="{2C07FB2C-C09C-43DD-B53E-74D94B447BE9}"/>
    <cellStyle name="Currency 6" xfId="33" xr:uid="{278FB270-2794-48F1-8197-00E090C771F0}"/>
    <cellStyle name="Currency 6 2" xfId="229" xr:uid="{1C53D289-71EE-418A-BAFE-88D9470EE8A3}"/>
    <cellStyle name="Currency 6 2 2" xfId="4637" xr:uid="{685E5F53-321E-4F46-8DEA-428A6279EB15}"/>
    <cellStyle name="Currency 6 3" xfId="4326" xr:uid="{4C633413-78CC-46E6-A5DC-615AB9942395}"/>
    <cellStyle name="Currency 6 3 2" xfId="4441" xr:uid="{4E4DF7B7-1C40-4C6B-BD0A-112DFB523D5F}"/>
    <cellStyle name="Currency 6 3 3" xfId="4722" xr:uid="{A608B627-E06F-403F-B728-0726E8B75A9E}"/>
    <cellStyle name="Currency 6 3 3 2" xfId="5317" xr:uid="{77B7BEEE-80EA-47E5-91E9-D70F29563542}"/>
    <cellStyle name="Currency 6 3 3 3" xfId="4764" xr:uid="{1DAE7344-B432-4BE6-818A-1C543C9DECCC}"/>
    <cellStyle name="Currency 6 3 4" xfId="4699" xr:uid="{2F57943A-48F2-434F-B5DD-8682039C8BF6}"/>
    <cellStyle name="Currency 6 4" xfId="4531" xr:uid="{6898A945-104F-4B8C-A3FA-5A561815A271}"/>
    <cellStyle name="Currency 7" xfId="34" xr:uid="{D57C91FF-6709-4BB4-8191-A7D118B00357}"/>
    <cellStyle name="Currency 7 2" xfId="35" xr:uid="{DCF1858F-BF1C-48DC-AE5E-99493AFCCE83}"/>
    <cellStyle name="Currency 7 2 2" xfId="250" xr:uid="{2EABF975-8619-4FC3-9EB5-4C4CCF7D9752}"/>
    <cellStyle name="Currency 7 2 2 2" xfId="4638" xr:uid="{7B4F7725-110F-4E39-90B8-CD203FD2D3D5}"/>
    <cellStyle name="Currency 7 2 3" xfId="4533" xr:uid="{1C092792-AA8B-4685-A4B4-C73FB67D5CCE}"/>
    <cellStyle name="Currency 7 3" xfId="230" xr:uid="{19B7FB12-F362-49F7-9DA2-72A30F3CD9B1}"/>
    <cellStyle name="Currency 7 3 2" xfId="4639" xr:uid="{0649254D-06FF-4FE4-A4E1-30D3133329A7}"/>
    <cellStyle name="Currency 7 4" xfId="4442" xr:uid="{98B4F44C-87AF-4FEB-AE1B-C8E17900815F}"/>
    <cellStyle name="Currency 7 5" xfId="4532" xr:uid="{66978811-B0EF-4470-8FD0-B339934A2D67}"/>
    <cellStyle name="Currency 8" xfId="36" xr:uid="{B0291311-49C7-42F5-A169-BA429205684A}"/>
    <cellStyle name="Currency 8 2" xfId="37" xr:uid="{D62EFCB5-81B3-484E-83D2-9279DE2D7E85}"/>
    <cellStyle name="Currency 8 2 2" xfId="231" xr:uid="{198D5D6A-3E56-4747-A969-1EFBEAA6E9F9}"/>
    <cellStyle name="Currency 8 2 2 2" xfId="4640" xr:uid="{F4763F36-CAC5-41F3-A860-2065CB17F919}"/>
    <cellStyle name="Currency 8 2 3" xfId="4535" xr:uid="{9CF7AD24-B426-4A11-A367-9253B7F65DD1}"/>
    <cellStyle name="Currency 8 3" xfId="38" xr:uid="{C9E12B2B-FC49-425F-8566-C8CF00C4B4E8}"/>
    <cellStyle name="Currency 8 3 2" xfId="232" xr:uid="{E2848630-B08E-449B-AC26-7309AF11A0F5}"/>
    <cellStyle name="Currency 8 3 2 2" xfId="4641" xr:uid="{F5FBB155-61C6-4566-81AC-801857D7F70B}"/>
    <cellStyle name="Currency 8 3 3" xfId="4536" xr:uid="{7AEFAF51-E1F5-4F9B-8762-017EBCBCA913}"/>
    <cellStyle name="Currency 8 4" xfId="39" xr:uid="{FFEC9933-929D-4976-AE0C-1333F400EECA}"/>
    <cellStyle name="Currency 8 4 2" xfId="233" xr:uid="{760B12B2-64E3-4F89-A8FE-C7338F11726C}"/>
    <cellStyle name="Currency 8 4 2 2" xfId="4642" xr:uid="{BF3E6B27-96BB-412D-A9BB-97ED00C10DBF}"/>
    <cellStyle name="Currency 8 4 3" xfId="4537" xr:uid="{0ABCAF41-1DF3-43B4-93AD-4A7FB43A22AB}"/>
    <cellStyle name="Currency 8 5" xfId="234" xr:uid="{6F5906F6-1EC3-4924-85D9-1077BDCA99FB}"/>
    <cellStyle name="Currency 8 5 2" xfId="4643" xr:uid="{013E6806-B995-4A19-8445-F3CEEE5399EB}"/>
    <cellStyle name="Currency 8 6" xfId="4443" xr:uid="{105D174B-2D2E-48A4-988D-A647389A4A52}"/>
    <cellStyle name="Currency 8 7" xfId="4534" xr:uid="{12F13869-7A3B-44E3-BB67-30D232C58D13}"/>
    <cellStyle name="Currency 9" xfId="40" xr:uid="{E0235877-2E49-49B0-9763-CCB0B0CB9BD6}"/>
    <cellStyle name="Currency 9 2" xfId="41" xr:uid="{04310EC1-FCCE-451B-B669-EBCC4737A1C5}"/>
    <cellStyle name="Currency 9 2 2" xfId="235" xr:uid="{D613F0C5-6B1E-47A4-B704-742B59F95868}"/>
    <cellStyle name="Currency 9 2 2 2" xfId="4644" xr:uid="{D7DECC48-95FD-47E1-A5AC-98F675206C1B}"/>
    <cellStyle name="Currency 9 2 3" xfId="4539" xr:uid="{AB3A10C3-C24E-436A-BDFE-5330924F77CC}"/>
    <cellStyle name="Currency 9 3" xfId="42" xr:uid="{69BCD6D6-7EDF-40C6-AA43-A1FFA951B22E}"/>
    <cellStyle name="Currency 9 3 2" xfId="236" xr:uid="{E851E7F0-BB06-4620-B23A-C2EB79758645}"/>
    <cellStyle name="Currency 9 3 2 2" xfId="4645" xr:uid="{E8481A55-2D14-491F-A54A-03EE81A77AAB}"/>
    <cellStyle name="Currency 9 3 3" xfId="4540" xr:uid="{0B602673-250C-459B-8F5D-9E618C1E6E7B}"/>
    <cellStyle name="Currency 9 4" xfId="237" xr:uid="{1CF49C6F-08AC-43E4-9FED-7ADD559B3ADA}"/>
    <cellStyle name="Currency 9 4 2" xfId="4646" xr:uid="{593E408B-D76D-4A68-A1E5-C8833F3FBFD7}"/>
    <cellStyle name="Currency 9 5" xfId="4327" xr:uid="{88FABC83-A1A0-4D08-91B2-8B03287B0C46}"/>
    <cellStyle name="Currency 9 5 2" xfId="4444" xr:uid="{9B05ED0F-7347-4324-94B1-55AC732E9DEB}"/>
    <cellStyle name="Currency 9 5 3" xfId="4723" xr:uid="{8D0FA3BF-51D6-45F1-B694-7DCD86C6E3AA}"/>
    <cellStyle name="Currency 9 5 4" xfId="4700" xr:uid="{4ECD94BF-445E-45C7-B155-04EA20A06994}"/>
    <cellStyle name="Currency 9 6" xfId="4538" xr:uid="{774736AF-3F09-4CFD-BF9C-12D8C444264B}"/>
    <cellStyle name="Hyperlink 2" xfId="6" xr:uid="{6CFFD761-E1C4-4FFC-9C82-FDD569F38491}"/>
    <cellStyle name="Hyperlink 3" xfId="202" xr:uid="{C6EA949C-0CFD-4B02-8ECC-9BBC653E1C62}"/>
    <cellStyle name="Hyperlink 3 2" xfId="4415" xr:uid="{3E2D0FA9-E6E2-436C-B249-DEACD8EB8093}"/>
    <cellStyle name="Hyperlink 3 3" xfId="4328" xr:uid="{FE22672F-94F0-4273-B71F-4E1CC78F675D}"/>
    <cellStyle name="Hyperlink 4" xfId="4329" xr:uid="{0A45D2E1-E87A-44B2-9C43-C61A04077C05}"/>
    <cellStyle name="Normal" xfId="0" builtinId="0"/>
    <cellStyle name="Normal 10" xfId="43" xr:uid="{4357D0BA-18F8-46F3-A231-16E96B1393B0}"/>
    <cellStyle name="Normal 10 10" xfId="903" xr:uid="{AAF514A4-B013-4EEC-A263-4E752D62EF6C}"/>
    <cellStyle name="Normal 10 10 2" xfId="2508" xr:uid="{F99861BA-1979-41BA-985E-54360150703B}"/>
    <cellStyle name="Normal 10 10 2 2" xfId="4331" xr:uid="{D05B8FA0-EBD6-4C99-9B6C-D89A8BE89A3F}"/>
    <cellStyle name="Normal 10 10 2 3" xfId="4675" xr:uid="{F1658C23-A485-4AA4-978D-11D910B9505C}"/>
    <cellStyle name="Normal 10 10 3" xfId="2509" xr:uid="{3429802F-EDE0-4AFE-9B4F-65E2C74CA54F}"/>
    <cellStyle name="Normal 10 10 4" xfId="2510" xr:uid="{5892450F-B549-41B5-BE11-EF5CD1BA696F}"/>
    <cellStyle name="Normal 10 11" xfId="2511" xr:uid="{4ADEE238-8C76-4F7E-8597-024229881CAD}"/>
    <cellStyle name="Normal 10 11 2" xfId="2512" xr:uid="{0CC7665D-D1BC-4D26-8AE3-DF23191CB7E7}"/>
    <cellStyle name="Normal 10 11 3" xfId="2513" xr:uid="{3A77F187-0CF2-4ADE-B850-91AF4A9E5017}"/>
    <cellStyle name="Normal 10 11 4" xfId="2514" xr:uid="{BFF9F6A0-5DA7-4A70-8284-E8AE8F027576}"/>
    <cellStyle name="Normal 10 12" xfId="2515" xr:uid="{2881171F-9854-4260-9B65-9FA3C5EBFE12}"/>
    <cellStyle name="Normal 10 12 2" xfId="2516" xr:uid="{F2F09945-3D5B-4F94-B21D-922CD960C504}"/>
    <cellStyle name="Normal 10 13" xfId="2517" xr:uid="{E31CBD23-E3B4-4F6B-A346-3BA33F5AC604}"/>
    <cellStyle name="Normal 10 14" xfId="2518" xr:uid="{7C4A76D3-9640-4806-AD7C-C269BEE29E2C}"/>
    <cellStyle name="Normal 10 15" xfId="2519" xr:uid="{196DE880-0DBA-4D20-A754-7367242F3A4C}"/>
    <cellStyle name="Normal 10 2" xfId="44" xr:uid="{E0A2D0C2-01D3-4319-9C3D-4514B925F107}"/>
    <cellStyle name="Normal 10 2 10" xfId="2520" xr:uid="{E077F76D-5F57-416B-B8B0-38EAE0AA6FA3}"/>
    <cellStyle name="Normal 10 2 11" xfId="2521" xr:uid="{AF9C1D13-C80C-4715-8D21-F4717DCCA561}"/>
    <cellStyle name="Normal 10 2 2" xfId="45" xr:uid="{A379B663-D1D7-4918-B6DD-6D4E0CC14F96}"/>
    <cellStyle name="Normal 10 2 2 2" xfId="46" xr:uid="{6540E4D3-D273-4DC7-B8A2-387E4A54C098}"/>
    <cellStyle name="Normal 10 2 2 2 2" xfId="238" xr:uid="{B1075FE7-4AA9-4DBA-8A89-C7CAF1699A5B}"/>
    <cellStyle name="Normal 10 2 2 2 2 2" xfId="454" xr:uid="{37DF06AF-56E6-4589-A4D4-145FEC3EB2DB}"/>
    <cellStyle name="Normal 10 2 2 2 2 2 2" xfId="455" xr:uid="{60A258FF-1367-4CCB-91C9-2DA05AE1739C}"/>
    <cellStyle name="Normal 10 2 2 2 2 2 2 2" xfId="904" xr:uid="{12BE00C7-0712-41C0-B767-2265E2D5FC05}"/>
    <cellStyle name="Normal 10 2 2 2 2 2 2 2 2" xfId="905" xr:uid="{01A416A8-943B-425C-8477-93F554D036DC}"/>
    <cellStyle name="Normal 10 2 2 2 2 2 2 3" xfId="906" xr:uid="{0F901F75-C193-4738-9BAA-B4542210BD3E}"/>
    <cellStyle name="Normal 10 2 2 2 2 2 3" xfId="907" xr:uid="{F0C4D69A-A124-4166-9C0B-DC262339A785}"/>
    <cellStyle name="Normal 10 2 2 2 2 2 3 2" xfId="908" xr:uid="{88003D5E-F41D-4442-843E-62E65A238151}"/>
    <cellStyle name="Normal 10 2 2 2 2 2 4" xfId="909" xr:uid="{A69C15EB-D403-47D5-BF22-865BCE4DB871}"/>
    <cellStyle name="Normal 10 2 2 2 2 3" xfId="456" xr:uid="{6483101E-1540-4253-8CF1-14949B4DB8BA}"/>
    <cellStyle name="Normal 10 2 2 2 2 3 2" xfId="910" xr:uid="{83460D78-1CE1-4C8B-AD49-B8A32AA0FDA8}"/>
    <cellStyle name="Normal 10 2 2 2 2 3 2 2" xfId="911" xr:uid="{86F083AD-419C-4429-B05B-7FB5CDB914E4}"/>
    <cellStyle name="Normal 10 2 2 2 2 3 3" xfId="912" xr:uid="{84D3DB5A-18E1-4009-B966-F1CC7FF9B2C1}"/>
    <cellStyle name="Normal 10 2 2 2 2 3 4" xfId="2522" xr:uid="{F25E50B0-B567-4317-B759-481D02526AF7}"/>
    <cellStyle name="Normal 10 2 2 2 2 4" xfId="913" xr:uid="{C3DA2C5B-BFFF-48D7-980C-F973B0CE3407}"/>
    <cellStyle name="Normal 10 2 2 2 2 4 2" xfId="914" xr:uid="{1B5589F8-C716-4C05-8F6A-F0AC28314DF1}"/>
    <cellStyle name="Normal 10 2 2 2 2 5" xfId="915" xr:uid="{85D38B21-6BA5-430D-89D6-450E19FD0FFC}"/>
    <cellStyle name="Normal 10 2 2 2 2 6" xfId="2523" xr:uid="{DE026188-0C25-4D82-9862-468255F5E8D3}"/>
    <cellStyle name="Normal 10 2 2 2 3" xfId="239" xr:uid="{57B93FA7-AA97-422B-9BDB-52E40DC854D3}"/>
    <cellStyle name="Normal 10 2 2 2 3 2" xfId="457" xr:uid="{EF7E0C62-23DA-4F53-9ACF-136169C7D663}"/>
    <cellStyle name="Normal 10 2 2 2 3 2 2" xfId="458" xr:uid="{2FFA5914-AC2C-477C-A447-37982EF40F7F}"/>
    <cellStyle name="Normal 10 2 2 2 3 2 2 2" xfId="916" xr:uid="{2C3CE3C0-20C1-4A99-960E-410A75EE0BB1}"/>
    <cellStyle name="Normal 10 2 2 2 3 2 2 2 2" xfId="917" xr:uid="{4B81B482-EB39-4317-9373-F5BFC20ED4A7}"/>
    <cellStyle name="Normal 10 2 2 2 3 2 2 3" xfId="918" xr:uid="{40ED367F-C8A0-415D-9496-A924477AEC95}"/>
    <cellStyle name="Normal 10 2 2 2 3 2 3" xfId="919" xr:uid="{56E225F2-4E82-4732-BB0D-BB3625E911AF}"/>
    <cellStyle name="Normal 10 2 2 2 3 2 3 2" xfId="920" xr:uid="{F5DFC5A9-AD85-4562-ABB3-B7E2ECD34FB8}"/>
    <cellStyle name="Normal 10 2 2 2 3 2 4" xfId="921" xr:uid="{CCB91A45-F96D-47F2-84F1-FFB923116EFC}"/>
    <cellStyle name="Normal 10 2 2 2 3 3" xfId="459" xr:uid="{3AAC992B-53D3-43E9-8D82-F91C570C18D0}"/>
    <cellStyle name="Normal 10 2 2 2 3 3 2" xfId="922" xr:uid="{A4D15810-3A74-46E3-898E-DFD273F0B8EC}"/>
    <cellStyle name="Normal 10 2 2 2 3 3 2 2" xfId="923" xr:uid="{D1813B95-C069-49DB-8F78-3B02DC1F5B21}"/>
    <cellStyle name="Normal 10 2 2 2 3 3 3" xfId="924" xr:uid="{A247EF92-82A9-4EB5-BA55-0097A0CC359C}"/>
    <cellStyle name="Normal 10 2 2 2 3 4" xfId="925" xr:uid="{31A25206-02E9-4E6A-96E9-2A0E15BFFB13}"/>
    <cellStyle name="Normal 10 2 2 2 3 4 2" xfId="926" xr:uid="{DC63224E-2C5B-4005-815B-7A51BFF74D43}"/>
    <cellStyle name="Normal 10 2 2 2 3 5" xfId="927" xr:uid="{AF3ED530-881A-4AD3-A9CF-D2CA02C05996}"/>
    <cellStyle name="Normal 10 2 2 2 4" xfId="460" xr:uid="{A8C88A9B-AE1F-4C3F-BB19-CAB87AE578B7}"/>
    <cellStyle name="Normal 10 2 2 2 4 2" xfId="461" xr:uid="{3A3ED2EC-0099-40F0-85DD-E2851464C47A}"/>
    <cellStyle name="Normal 10 2 2 2 4 2 2" xfId="928" xr:uid="{E3806B54-BB18-4438-9D8E-1D253F6B8EC7}"/>
    <cellStyle name="Normal 10 2 2 2 4 2 2 2" xfId="929" xr:uid="{8E8EC226-63A2-470C-8274-090CF522858E}"/>
    <cellStyle name="Normal 10 2 2 2 4 2 3" xfId="930" xr:uid="{FF835E8C-50DC-4DC5-9A01-81F12FE14BAE}"/>
    <cellStyle name="Normal 10 2 2 2 4 3" xfId="931" xr:uid="{BED7D15C-7607-413E-B7ED-1328E894000D}"/>
    <cellStyle name="Normal 10 2 2 2 4 3 2" xfId="932" xr:uid="{454CB74F-0162-4FC5-B03F-FAB74446AFE6}"/>
    <cellStyle name="Normal 10 2 2 2 4 4" xfId="933" xr:uid="{94C578BF-B138-4969-95F8-D6E84ED12FC4}"/>
    <cellStyle name="Normal 10 2 2 2 5" xfId="462" xr:uid="{045B91A1-663B-40E4-9335-474BD4CAB106}"/>
    <cellStyle name="Normal 10 2 2 2 5 2" xfId="934" xr:uid="{467A5FE9-B310-4522-B857-FFC66820966A}"/>
    <cellStyle name="Normal 10 2 2 2 5 2 2" xfId="935" xr:uid="{674289B6-DE4E-433C-92DA-1D37212B67C8}"/>
    <cellStyle name="Normal 10 2 2 2 5 3" xfId="936" xr:uid="{D6DFAE6E-0075-4B7A-B170-9DDE616B1DEA}"/>
    <cellStyle name="Normal 10 2 2 2 5 4" xfId="2524" xr:uid="{3A0FFFF7-2872-44D7-8431-BB8DE1ED1B42}"/>
    <cellStyle name="Normal 10 2 2 2 6" xfId="937" xr:uid="{90DDE3D8-5198-413D-8CE6-0B04471DEDE4}"/>
    <cellStyle name="Normal 10 2 2 2 6 2" xfId="938" xr:uid="{2637ABDA-409B-42E5-A2D3-FB4713AECFC6}"/>
    <cellStyle name="Normal 10 2 2 2 7" xfId="939" xr:uid="{C1BCECD4-1C8E-48C2-8CC6-D26278D6DDBE}"/>
    <cellStyle name="Normal 10 2 2 2 8" xfId="2525" xr:uid="{3B19BB5B-8C86-45E6-9E8A-9F0439056AA4}"/>
    <cellStyle name="Normal 10 2 2 3" xfId="240" xr:uid="{FF9ACF07-E101-4AEB-BF3A-C40BA2B78B21}"/>
    <cellStyle name="Normal 10 2 2 3 2" xfId="463" xr:uid="{7FD912D1-B40C-4842-B24B-5D449DC4EFD1}"/>
    <cellStyle name="Normal 10 2 2 3 2 2" xfId="464" xr:uid="{EA7AF977-47CB-450D-9EED-1E4AD3E3A206}"/>
    <cellStyle name="Normal 10 2 2 3 2 2 2" xfId="940" xr:uid="{264780C3-9938-4B8C-8981-87487B96CBA8}"/>
    <cellStyle name="Normal 10 2 2 3 2 2 2 2" xfId="941" xr:uid="{10A76032-D5C9-4DD6-9B1C-11015806164F}"/>
    <cellStyle name="Normal 10 2 2 3 2 2 3" xfId="942" xr:uid="{D21294A7-42E4-4423-B446-E7A21172FE17}"/>
    <cellStyle name="Normal 10 2 2 3 2 3" xfId="943" xr:uid="{626D7383-B84E-4BCF-AA94-146BFB65C1EB}"/>
    <cellStyle name="Normal 10 2 2 3 2 3 2" xfId="944" xr:uid="{4FD9B17C-184A-4B9F-BF76-A04A103044C5}"/>
    <cellStyle name="Normal 10 2 2 3 2 4" xfId="945" xr:uid="{A34DDCDF-CF5B-4EFF-804C-70CD35E80D12}"/>
    <cellStyle name="Normal 10 2 2 3 3" xfId="465" xr:uid="{5BDC6BB9-3B38-4D85-A944-F699027EFB01}"/>
    <cellStyle name="Normal 10 2 2 3 3 2" xfId="946" xr:uid="{4FFAD5ED-489D-4C8E-8B0B-43544CB18192}"/>
    <cellStyle name="Normal 10 2 2 3 3 2 2" xfId="947" xr:uid="{D8636748-1CD8-49A2-B6C0-CAA68E6EA9A9}"/>
    <cellStyle name="Normal 10 2 2 3 3 3" xfId="948" xr:uid="{3F0CCDDD-6219-45C8-ABC6-63EC710ABC89}"/>
    <cellStyle name="Normal 10 2 2 3 3 4" xfId="2526" xr:uid="{03D4F0FB-161D-47FB-B16A-FF8C938C8823}"/>
    <cellStyle name="Normal 10 2 2 3 4" xfId="949" xr:uid="{3C1C46E8-02AD-4E0B-A2E0-D2EF89DFF9E9}"/>
    <cellStyle name="Normal 10 2 2 3 4 2" xfId="950" xr:uid="{55683788-4E89-467E-937B-F1E705D6222C}"/>
    <cellStyle name="Normal 10 2 2 3 5" xfId="951" xr:uid="{55245E1C-6232-4831-9532-8DF385D524A8}"/>
    <cellStyle name="Normal 10 2 2 3 6" xfId="2527" xr:uid="{B646092A-534B-4051-ACCE-3AD707200F78}"/>
    <cellStyle name="Normal 10 2 2 4" xfId="241" xr:uid="{ADCE7545-B1EB-46C2-9CEC-DDD5EC3AB94F}"/>
    <cellStyle name="Normal 10 2 2 4 2" xfId="466" xr:uid="{7C8D83AD-7435-48B1-A9E7-2E2C27334A8F}"/>
    <cellStyle name="Normal 10 2 2 4 2 2" xfId="467" xr:uid="{7FF88EB4-1E1D-4360-8656-C7F3BD3B29FE}"/>
    <cellStyle name="Normal 10 2 2 4 2 2 2" xfId="952" xr:uid="{679281AB-BC35-429F-86E5-83281AFE22D5}"/>
    <cellStyle name="Normal 10 2 2 4 2 2 2 2" xfId="953" xr:uid="{F7589B82-788B-4209-B8C3-0328571EBCA9}"/>
    <cellStyle name="Normal 10 2 2 4 2 2 3" xfId="954" xr:uid="{9BA818E9-0532-4D2E-9D48-EF3395BDF40D}"/>
    <cellStyle name="Normal 10 2 2 4 2 3" xfId="955" xr:uid="{48A65295-8819-4D72-A547-AE62D91A29D5}"/>
    <cellStyle name="Normal 10 2 2 4 2 3 2" xfId="956" xr:uid="{A2B68D89-4FD8-4642-BD20-DA5938563694}"/>
    <cellStyle name="Normal 10 2 2 4 2 4" xfId="957" xr:uid="{54909DCF-5FC1-4FBB-9402-9A688191FBD6}"/>
    <cellStyle name="Normal 10 2 2 4 3" xfId="468" xr:uid="{CC1E0115-B226-4A0A-82C0-E079BFBC9F7F}"/>
    <cellStyle name="Normal 10 2 2 4 3 2" xfId="958" xr:uid="{06AD5C61-E907-49D7-9368-42C48C5607B8}"/>
    <cellStyle name="Normal 10 2 2 4 3 2 2" xfId="959" xr:uid="{EE7B9BFA-7AD9-49C4-A2ED-870C52988C8B}"/>
    <cellStyle name="Normal 10 2 2 4 3 3" xfId="960" xr:uid="{181A464B-4546-4F12-9711-366CCD762006}"/>
    <cellStyle name="Normal 10 2 2 4 4" xfId="961" xr:uid="{B28B308A-F65E-4FF8-9116-E165DD0B2B25}"/>
    <cellStyle name="Normal 10 2 2 4 4 2" xfId="962" xr:uid="{97F48F2E-1680-4795-8E9F-1B879A53E1D0}"/>
    <cellStyle name="Normal 10 2 2 4 5" xfId="963" xr:uid="{CF79B620-7F4D-4BC4-B182-0C16E1BF00E1}"/>
    <cellStyle name="Normal 10 2 2 5" xfId="242" xr:uid="{A9D7BF02-BA01-444E-92E9-7EAC4A5473DD}"/>
    <cellStyle name="Normal 10 2 2 5 2" xfId="469" xr:uid="{6B2DA939-8522-4501-A11C-54CB989B009A}"/>
    <cellStyle name="Normal 10 2 2 5 2 2" xfId="964" xr:uid="{56FA61DE-EE84-4362-A53F-C9ED386FF8DA}"/>
    <cellStyle name="Normal 10 2 2 5 2 2 2" xfId="965" xr:uid="{64F7AA35-4F49-4BA1-976B-5A917BA5AE92}"/>
    <cellStyle name="Normal 10 2 2 5 2 3" xfId="966" xr:uid="{F301D071-79BD-4810-8A2B-D7E2EAD7A739}"/>
    <cellStyle name="Normal 10 2 2 5 3" xfId="967" xr:uid="{DF6D8B4F-03A5-4D57-99AD-9C28EA6F1166}"/>
    <cellStyle name="Normal 10 2 2 5 3 2" xfId="968" xr:uid="{16F0B9F7-7083-41C6-B228-7EA3BDDFCD30}"/>
    <cellStyle name="Normal 10 2 2 5 4" xfId="969" xr:uid="{F4AF39B7-B65B-4AFB-9EF2-A50D1E764597}"/>
    <cellStyle name="Normal 10 2 2 6" xfId="470" xr:uid="{90F118AD-AC1A-4A9F-8F02-89EE38EF6521}"/>
    <cellStyle name="Normal 10 2 2 6 2" xfId="970" xr:uid="{930EA49A-AEC1-44DF-ADF3-9E826F351AD0}"/>
    <cellStyle name="Normal 10 2 2 6 2 2" xfId="971" xr:uid="{D1355C0F-528F-479D-8D9A-C889B95DDEF1}"/>
    <cellStyle name="Normal 10 2 2 6 2 3" xfId="4333" xr:uid="{ABF783F9-2573-4A93-B35F-98F8B30359D8}"/>
    <cellStyle name="Normal 10 2 2 6 3" xfId="972" xr:uid="{CC034369-6C5E-4224-A6C7-6589DF90DDF6}"/>
    <cellStyle name="Normal 10 2 2 6 4" xfId="2528" xr:uid="{326B1CB7-6304-43C9-BF30-623C306F3AD9}"/>
    <cellStyle name="Normal 10 2 2 6 4 2" xfId="4564" xr:uid="{00941AD6-BD89-4DF8-B6EB-41FF4DC51CE9}"/>
    <cellStyle name="Normal 10 2 2 6 4 3" xfId="4676" xr:uid="{0AD751A3-F99C-4B60-BB26-4191679025B5}"/>
    <cellStyle name="Normal 10 2 2 6 4 4" xfId="4602" xr:uid="{A7141F41-A5C7-439E-B3E8-C283274BB70F}"/>
    <cellStyle name="Normal 10 2 2 7" xfId="973" xr:uid="{4AAF3862-331E-42F1-A2AE-75AC0C3DE0CC}"/>
    <cellStyle name="Normal 10 2 2 7 2" xfId="974" xr:uid="{8CF2715B-E558-4F45-94CD-EDAFD53BAB01}"/>
    <cellStyle name="Normal 10 2 2 8" xfId="975" xr:uid="{56FA435B-CD17-432F-B4CE-D6EEBC02C174}"/>
    <cellStyle name="Normal 10 2 2 9" xfId="2529" xr:uid="{A363021F-1563-4ED1-B68B-53FCB8FFEE28}"/>
    <cellStyle name="Normal 10 2 3" xfId="47" xr:uid="{9BEE3D3D-B26D-4F9F-AE8A-5555A595DAE4}"/>
    <cellStyle name="Normal 10 2 3 2" xfId="48" xr:uid="{285A4C61-018A-4B3B-8C05-2FACDF0A238E}"/>
    <cellStyle name="Normal 10 2 3 2 2" xfId="471" xr:uid="{969F8AE3-4105-42B6-9189-D279924F29B5}"/>
    <cellStyle name="Normal 10 2 3 2 2 2" xfId="472" xr:uid="{53C991A9-1E70-494F-8B53-5CFD2BBDF21B}"/>
    <cellStyle name="Normal 10 2 3 2 2 2 2" xfId="976" xr:uid="{28C3E0F8-8F8D-4594-87DC-F90CFFDE217E}"/>
    <cellStyle name="Normal 10 2 3 2 2 2 2 2" xfId="977" xr:uid="{A0AE4502-1ACD-4209-AC4E-B345F4BB8F00}"/>
    <cellStyle name="Normal 10 2 3 2 2 2 3" xfId="978" xr:uid="{08EB8CA6-9098-4130-A0EC-06AACC1676A2}"/>
    <cellStyle name="Normal 10 2 3 2 2 3" xfId="979" xr:uid="{3AFEE81E-4838-42F8-9EB4-D08BDC412215}"/>
    <cellStyle name="Normal 10 2 3 2 2 3 2" xfId="980" xr:uid="{DB8E75CF-05AB-49FA-A86F-4D39D955DB84}"/>
    <cellStyle name="Normal 10 2 3 2 2 4" xfId="981" xr:uid="{E2E36ED7-4130-4037-8326-2B20427AE265}"/>
    <cellStyle name="Normal 10 2 3 2 3" xfId="473" xr:uid="{858F9632-1076-4591-BB04-2B2486889008}"/>
    <cellStyle name="Normal 10 2 3 2 3 2" xfId="982" xr:uid="{FE8476A2-4C28-4382-9A6C-5A3798810469}"/>
    <cellStyle name="Normal 10 2 3 2 3 2 2" xfId="983" xr:uid="{3FD17018-F10A-4620-8DF8-339CBDF9373D}"/>
    <cellStyle name="Normal 10 2 3 2 3 3" xfId="984" xr:uid="{76B15943-5A09-419B-8D3B-9DE364AF8801}"/>
    <cellStyle name="Normal 10 2 3 2 3 4" xfId="2530" xr:uid="{951E926E-E3A2-43AD-BCCC-F97870EFEF91}"/>
    <cellStyle name="Normal 10 2 3 2 4" xfId="985" xr:uid="{C0559585-0F88-48C4-867F-52A989122F67}"/>
    <cellStyle name="Normal 10 2 3 2 4 2" xfId="986" xr:uid="{9A600DBB-6BB1-459E-A0CC-849E8A0FBE82}"/>
    <cellStyle name="Normal 10 2 3 2 5" xfId="987" xr:uid="{9F3F2320-ADBB-48D6-852D-76B6002F63F7}"/>
    <cellStyle name="Normal 10 2 3 2 6" xfId="2531" xr:uid="{186296B5-AEEC-4061-842E-C922A73C6A34}"/>
    <cellStyle name="Normal 10 2 3 3" xfId="243" xr:uid="{E011791F-25A1-4801-A770-8064002EA64F}"/>
    <cellStyle name="Normal 10 2 3 3 2" xfId="474" xr:uid="{0CE7585F-95AC-493A-9830-A9BA973FFB5B}"/>
    <cellStyle name="Normal 10 2 3 3 2 2" xfId="475" xr:uid="{CBDDF3C4-C771-42D4-AA34-9B6A37BDDEF5}"/>
    <cellStyle name="Normal 10 2 3 3 2 2 2" xfId="988" xr:uid="{5184A8CC-9A53-43A6-8855-8FCD1D5E6559}"/>
    <cellStyle name="Normal 10 2 3 3 2 2 2 2" xfId="989" xr:uid="{EE937751-E238-4977-9DF5-76B749EA54C2}"/>
    <cellStyle name="Normal 10 2 3 3 2 2 3" xfId="990" xr:uid="{8610D53C-61E6-440C-B0C2-465B90E1AAD1}"/>
    <cellStyle name="Normal 10 2 3 3 2 3" xfId="991" xr:uid="{40551BD5-83FF-472C-866F-C81BD30BA459}"/>
    <cellStyle name="Normal 10 2 3 3 2 3 2" xfId="992" xr:uid="{01CADFB3-D1D7-4EC2-8AFE-1986A1688670}"/>
    <cellStyle name="Normal 10 2 3 3 2 4" xfId="993" xr:uid="{8E4CD6AF-57B6-4A81-B158-10E2FE30B5F6}"/>
    <cellStyle name="Normal 10 2 3 3 3" xfId="476" xr:uid="{F4729ABA-379F-4D3C-BF26-773346C8B3EB}"/>
    <cellStyle name="Normal 10 2 3 3 3 2" xfId="994" xr:uid="{5AD2CBC0-1573-4929-9859-4F15F8029A4A}"/>
    <cellStyle name="Normal 10 2 3 3 3 2 2" xfId="995" xr:uid="{D24C1ECD-1F3F-43FD-AC47-59D4EFA48580}"/>
    <cellStyle name="Normal 10 2 3 3 3 3" xfId="996" xr:uid="{698EDE78-4C52-4E63-80E2-951A518300EC}"/>
    <cellStyle name="Normal 10 2 3 3 4" xfId="997" xr:uid="{BE468D1E-CFB3-403C-87E1-97B19DF74D8B}"/>
    <cellStyle name="Normal 10 2 3 3 4 2" xfId="998" xr:uid="{242C565D-DA22-4E60-B272-0C5C37727395}"/>
    <cellStyle name="Normal 10 2 3 3 5" xfId="999" xr:uid="{6DBBC59A-5DB4-4508-8CA4-E673EC98E85E}"/>
    <cellStyle name="Normal 10 2 3 4" xfId="244" xr:uid="{2ECB7CA0-BBFB-4A3A-B591-25EFB3AA3878}"/>
    <cellStyle name="Normal 10 2 3 4 2" xfId="477" xr:uid="{FD4A519F-EA0F-4691-9AAB-E3A829B53AD5}"/>
    <cellStyle name="Normal 10 2 3 4 2 2" xfId="1000" xr:uid="{BFB5B8AE-AB08-45FD-A0AA-1D1B17283935}"/>
    <cellStyle name="Normal 10 2 3 4 2 2 2" xfId="1001" xr:uid="{B023A9DB-DAD2-4AB4-A613-DF55E23B6DEF}"/>
    <cellStyle name="Normal 10 2 3 4 2 3" xfId="1002" xr:uid="{A9B897DF-4A8C-492D-95C1-225B910CC61A}"/>
    <cellStyle name="Normal 10 2 3 4 3" xfId="1003" xr:uid="{07C48986-FA2B-474D-A438-839A78708DDD}"/>
    <cellStyle name="Normal 10 2 3 4 3 2" xfId="1004" xr:uid="{D161EA97-D40D-4770-B6B7-068C24A31BC2}"/>
    <cellStyle name="Normal 10 2 3 4 4" xfId="1005" xr:uid="{B969CFFF-0DF0-4764-944F-DE8D1E9C774B}"/>
    <cellStyle name="Normal 10 2 3 5" xfId="478" xr:uid="{B1C9C719-3F22-4345-8D11-66CFB15FEC60}"/>
    <cellStyle name="Normal 10 2 3 5 2" xfId="1006" xr:uid="{7FE75895-6E3F-41C2-A4CA-33B882A978D5}"/>
    <cellStyle name="Normal 10 2 3 5 2 2" xfId="1007" xr:uid="{351E2F69-B9ED-43EB-82B9-12CA23819179}"/>
    <cellStyle name="Normal 10 2 3 5 2 3" xfId="4334" xr:uid="{682A06E4-C4C9-42DC-959C-348F22AEBB52}"/>
    <cellStyle name="Normal 10 2 3 5 3" xfId="1008" xr:uid="{1F4505B3-42C1-479B-B57C-BD4CF80049B3}"/>
    <cellStyle name="Normal 10 2 3 5 4" xfId="2532" xr:uid="{82AD2764-E1CB-4D78-A55C-3381C4654A87}"/>
    <cellStyle name="Normal 10 2 3 5 4 2" xfId="4565" xr:uid="{75C2ABF9-FBEB-4602-964A-A1545FDE2245}"/>
    <cellStyle name="Normal 10 2 3 5 4 3" xfId="4677" xr:uid="{4EB181A6-6FE7-4622-B38D-C663B87F0331}"/>
    <cellStyle name="Normal 10 2 3 5 4 4" xfId="4603" xr:uid="{D0C0385C-75F5-4578-9A29-15BB9765F86F}"/>
    <cellStyle name="Normal 10 2 3 6" xfId="1009" xr:uid="{2F73BFD4-A377-400D-B85E-FDA227AE4786}"/>
    <cellStyle name="Normal 10 2 3 6 2" xfId="1010" xr:uid="{5A1EA4DA-BFBC-4BE0-BAB0-2BF1FDC2B8EB}"/>
    <cellStyle name="Normal 10 2 3 7" xfId="1011" xr:uid="{87D05DDF-FB1C-4A54-8C50-178E3ACFEC70}"/>
    <cellStyle name="Normal 10 2 3 8" xfId="2533" xr:uid="{6D1F0392-F8D4-4C7B-AE31-6CB20B8D8B87}"/>
    <cellStyle name="Normal 10 2 4" xfId="49" xr:uid="{0526DB78-E162-4787-A1AC-0FED6D983667}"/>
    <cellStyle name="Normal 10 2 4 2" xfId="429" xr:uid="{4851D34D-DD47-47EE-A1D2-6116B869E350}"/>
    <cellStyle name="Normal 10 2 4 2 2" xfId="479" xr:uid="{210D1D9D-CB65-410A-A0B6-FA1E1727EF38}"/>
    <cellStyle name="Normal 10 2 4 2 2 2" xfId="1012" xr:uid="{741BDF8D-9A6A-4961-B4D4-1CE6DC0FDE4E}"/>
    <cellStyle name="Normal 10 2 4 2 2 2 2" xfId="1013" xr:uid="{3A694EF6-2190-49DC-948E-0D69F5F04EFD}"/>
    <cellStyle name="Normal 10 2 4 2 2 3" xfId="1014" xr:uid="{2D26D1C0-FDEE-418C-ADF7-8596EB96FCEF}"/>
    <cellStyle name="Normal 10 2 4 2 2 4" xfId="2534" xr:uid="{C2E3A32C-FE3D-4CFF-9B04-435F8309A285}"/>
    <cellStyle name="Normal 10 2 4 2 3" xfId="1015" xr:uid="{5936928F-B161-4475-B048-1EE4C4F61CA4}"/>
    <cellStyle name="Normal 10 2 4 2 3 2" xfId="1016" xr:uid="{770440AE-F07F-4112-BB29-0D0740770B3C}"/>
    <cellStyle name="Normal 10 2 4 2 4" xfId="1017" xr:uid="{D7CF7531-5B47-494E-A117-ECF7A92C3A44}"/>
    <cellStyle name="Normal 10 2 4 2 5" xfId="2535" xr:uid="{807690B8-7D97-48AF-A574-1879DBA72655}"/>
    <cellStyle name="Normal 10 2 4 3" xfId="480" xr:uid="{408B7C74-4226-409C-A5DF-5AD7F9182AA0}"/>
    <cellStyle name="Normal 10 2 4 3 2" xfId="1018" xr:uid="{B4AAE6B4-C055-4708-BBEA-615E6CF9AFF5}"/>
    <cellStyle name="Normal 10 2 4 3 2 2" xfId="1019" xr:uid="{C5032165-06F4-4594-BB3F-C8A622739121}"/>
    <cellStyle name="Normal 10 2 4 3 3" xfId="1020" xr:uid="{310F7D84-230C-4F58-BC83-85D9475D3C67}"/>
    <cellStyle name="Normal 10 2 4 3 4" xfId="2536" xr:uid="{7646CC83-DC9E-446D-9557-49DF62823C76}"/>
    <cellStyle name="Normal 10 2 4 4" xfId="1021" xr:uid="{A4E7F259-0266-4ADD-B92E-7958460CD043}"/>
    <cellStyle name="Normal 10 2 4 4 2" xfId="1022" xr:uid="{A8EBACC5-0A73-4C5C-A2B0-4DB78A77573F}"/>
    <cellStyle name="Normal 10 2 4 4 3" xfId="2537" xr:uid="{9854FE1C-1E75-40D4-BAAD-FD491D9C7365}"/>
    <cellStyle name="Normal 10 2 4 4 4" xfId="2538" xr:uid="{14B6DE95-3542-4382-93DE-1E8B953792C6}"/>
    <cellStyle name="Normal 10 2 4 5" xfId="1023" xr:uid="{625B0A7B-C910-4780-B6B9-53BB18501D48}"/>
    <cellStyle name="Normal 10 2 4 6" xfId="2539" xr:uid="{1BFCE89F-1622-4BAC-A096-1D54F6D52C9B}"/>
    <cellStyle name="Normal 10 2 4 7" xfId="2540" xr:uid="{F9FBF845-0971-46D3-A91A-C824FB722995}"/>
    <cellStyle name="Normal 10 2 5" xfId="245" xr:uid="{C455A2D8-342F-4AE3-8D5C-6B35642E8B6F}"/>
    <cellStyle name="Normal 10 2 5 2" xfId="481" xr:uid="{D896457C-E5A0-436B-BB18-86EE05CC0028}"/>
    <cellStyle name="Normal 10 2 5 2 2" xfId="482" xr:uid="{C627CB02-AAFB-4859-ABD4-5A96D0442F55}"/>
    <cellStyle name="Normal 10 2 5 2 2 2" xfId="1024" xr:uid="{043BF927-7BEA-4B93-8CA9-7A7D6B7B2D9C}"/>
    <cellStyle name="Normal 10 2 5 2 2 2 2" xfId="1025" xr:uid="{09D3012D-1D27-4A76-BBB6-AA7735B916D9}"/>
    <cellStyle name="Normal 10 2 5 2 2 3" xfId="1026" xr:uid="{D74A1F40-5922-4B27-BCF7-FBCE960BF7F4}"/>
    <cellStyle name="Normal 10 2 5 2 3" xfId="1027" xr:uid="{486937D3-676E-4F4B-B6C7-C777E45A711F}"/>
    <cellStyle name="Normal 10 2 5 2 3 2" xfId="1028" xr:uid="{6BF9450B-2F72-41BA-BDC9-7FC66FD8A51F}"/>
    <cellStyle name="Normal 10 2 5 2 4" xfId="1029" xr:uid="{3BAFB8A9-BBDF-4413-86D5-A0645B1531BD}"/>
    <cellStyle name="Normal 10 2 5 3" xfId="483" xr:uid="{E62A0819-45F9-4AF6-8576-A7D46D02125E}"/>
    <cellStyle name="Normal 10 2 5 3 2" xfId="1030" xr:uid="{1B869D8A-B4D5-44E0-AE32-48B217D459EF}"/>
    <cellStyle name="Normal 10 2 5 3 2 2" xfId="1031" xr:uid="{883203B0-A1D0-438C-BB37-4E37F39A00CA}"/>
    <cellStyle name="Normal 10 2 5 3 3" xfId="1032" xr:uid="{FD4E9B15-596F-4FBE-8807-0C3AC2B1D3B1}"/>
    <cellStyle name="Normal 10 2 5 3 4" xfId="2541" xr:uid="{E991658E-663D-4809-BDCD-57BAB7D51AC7}"/>
    <cellStyle name="Normal 10 2 5 4" xfId="1033" xr:uid="{930A770F-90CE-4647-96A6-68444D917283}"/>
    <cellStyle name="Normal 10 2 5 4 2" xfId="1034" xr:uid="{DD82AEDC-342C-43AB-9611-579E31163CBB}"/>
    <cellStyle name="Normal 10 2 5 5" xfId="1035" xr:uid="{D9B70ED5-F8B6-43DC-A223-C950DBD459CA}"/>
    <cellStyle name="Normal 10 2 5 6" xfId="2542" xr:uid="{E9BE0F83-BE54-4877-9812-D52DEC818100}"/>
    <cellStyle name="Normal 10 2 6" xfId="246" xr:uid="{7919DC2E-B0CD-44CF-887C-B3ED416DB18B}"/>
    <cellStyle name="Normal 10 2 6 2" xfId="484" xr:uid="{11A4187E-73EA-4611-A8EC-08C429FFA7A6}"/>
    <cellStyle name="Normal 10 2 6 2 2" xfId="1036" xr:uid="{3FCC9EFB-CEDB-4EE0-AADB-651C977512D9}"/>
    <cellStyle name="Normal 10 2 6 2 2 2" xfId="1037" xr:uid="{0FD3DE17-CFE2-4EDC-87C9-7ACC0988BACD}"/>
    <cellStyle name="Normal 10 2 6 2 3" xfId="1038" xr:uid="{90BAF706-59BE-48D2-9189-925E4C6006EB}"/>
    <cellStyle name="Normal 10 2 6 2 4" xfId="2543" xr:uid="{3BBFC83E-B7EA-466D-9210-E857DFF82FAE}"/>
    <cellStyle name="Normal 10 2 6 3" xfId="1039" xr:uid="{7E4D834C-ACA8-4030-B1EF-6129E401AF6F}"/>
    <cellStyle name="Normal 10 2 6 3 2" xfId="1040" xr:uid="{FCF0B603-635B-441D-B8BC-F6FCF25A91EA}"/>
    <cellStyle name="Normal 10 2 6 4" xfId="1041" xr:uid="{B078E6B7-769D-44BF-AAED-B3CDD029A90F}"/>
    <cellStyle name="Normal 10 2 6 5" xfId="2544" xr:uid="{9E8980E7-5635-454B-98FE-C4129D7C9084}"/>
    <cellStyle name="Normal 10 2 7" xfId="485" xr:uid="{40FE5F9C-27AA-45F1-8164-3325DD874B4D}"/>
    <cellStyle name="Normal 10 2 7 2" xfId="1042" xr:uid="{A24D98F2-25AE-4513-AE94-F883AEF7D2EE}"/>
    <cellStyle name="Normal 10 2 7 2 2" xfId="1043" xr:uid="{1951F285-E597-40D6-9482-328014633499}"/>
    <cellStyle name="Normal 10 2 7 2 3" xfId="4332" xr:uid="{10FA8C64-8052-4427-AEFC-15D43C596818}"/>
    <cellStyle name="Normal 10 2 7 3" xfId="1044" xr:uid="{A1A8549B-B8CA-4F18-905A-CE8C204F232F}"/>
    <cellStyle name="Normal 10 2 7 4" xfId="2545" xr:uid="{ECF0CB3B-A706-4079-8970-21F3CC222990}"/>
    <cellStyle name="Normal 10 2 7 4 2" xfId="4563" xr:uid="{C2B2E987-E325-4D36-98D5-DDEEE4D7F70D}"/>
    <cellStyle name="Normal 10 2 7 4 3" xfId="4678" xr:uid="{911C435B-8A74-4F70-9FD6-319C0870E7D5}"/>
    <cellStyle name="Normal 10 2 7 4 4" xfId="4601" xr:uid="{9D8910F0-AB99-419F-A92E-68F00CF642C1}"/>
    <cellStyle name="Normal 10 2 8" xfId="1045" xr:uid="{804A94AB-34B1-414E-8E67-C5945FD15C27}"/>
    <cellStyle name="Normal 10 2 8 2" xfId="1046" xr:uid="{48D79A45-4C20-4CBE-87DB-B1F8B449EC29}"/>
    <cellStyle name="Normal 10 2 8 3" xfId="2546" xr:uid="{E17A5258-A3B5-47FD-A32A-7EBFFF6B8E84}"/>
    <cellStyle name="Normal 10 2 8 4" xfId="2547" xr:uid="{3EAAB0D5-B5D7-4A11-BB9E-8B44E4238DCA}"/>
    <cellStyle name="Normal 10 2 9" xfId="1047" xr:uid="{45B7F2E3-1D12-4524-8C5C-0A5604377BAB}"/>
    <cellStyle name="Normal 10 3" xfId="50" xr:uid="{85950389-8285-45F6-A435-5A2A346FFFB4}"/>
    <cellStyle name="Normal 10 3 10" xfId="2548" xr:uid="{20031933-895D-4673-A8F0-062DAD45DC7E}"/>
    <cellStyle name="Normal 10 3 11" xfId="2549" xr:uid="{1504AB43-8E5D-4275-BD8E-C915B32B45FE}"/>
    <cellStyle name="Normal 10 3 2" xfId="51" xr:uid="{2FA336B8-2635-4E2C-8EFB-6AC2A28B7CBE}"/>
    <cellStyle name="Normal 10 3 2 2" xfId="52" xr:uid="{181D8EF9-B63C-43BE-B9FD-CB3F7D150813}"/>
    <cellStyle name="Normal 10 3 2 2 2" xfId="247" xr:uid="{BD036CBC-BFCC-4E7E-B2D4-BD2AFCA59684}"/>
    <cellStyle name="Normal 10 3 2 2 2 2" xfId="486" xr:uid="{863414FE-4323-4AC9-BC21-0BF544405BB6}"/>
    <cellStyle name="Normal 10 3 2 2 2 2 2" xfId="1048" xr:uid="{21CB1061-582F-4DB3-97B0-DE6CFE19E600}"/>
    <cellStyle name="Normal 10 3 2 2 2 2 2 2" xfId="1049" xr:uid="{6731834E-32D3-4F9E-BB4F-C0B08465EBFC}"/>
    <cellStyle name="Normal 10 3 2 2 2 2 3" xfId="1050" xr:uid="{80F0CEC7-15E8-47BC-921A-4CED2F161FB9}"/>
    <cellStyle name="Normal 10 3 2 2 2 2 4" xfId="2550" xr:uid="{A95248B4-C096-4999-B1E6-B780BF7CD172}"/>
    <cellStyle name="Normal 10 3 2 2 2 3" xfId="1051" xr:uid="{956E449E-1729-4801-A902-ED5DDB5662A7}"/>
    <cellStyle name="Normal 10 3 2 2 2 3 2" xfId="1052" xr:uid="{425E7147-E92A-4A38-8186-AD4B778B3ED2}"/>
    <cellStyle name="Normal 10 3 2 2 2 3 3" xfId="2551" xr:uid="{8E356877-106E-4DAE-A0C3-697E8A87CD2D}"/>
    <cellStyle name="Normal 10 3 2 2 2 3 4" xfId="2552" xr:uid="{05DEB842-A1B8-4D38-8CF6-29BFD0FC561E}"/>
    <cellStyle name="Normal 10 3 2 2 2 4" xfId="1053" xr:uid="{8E636DE2-E3CE-493E-AB0D-940DA3EA4401}"/>
    <cellStyle name="Normal 10 3 2 2 2 5" xfId="2553" xr:uid="{FDFD7BB5-7D9A-4586-858A-474B959DAE6A}"/>
    <cellStyle name="Normal 10 3 2 2 2 6" xfId="2554" xr:uid="{5E92A65B-9C99-4A39-981C-9A43C243A725}"/>
    <cellStyle name="Normal 10 3 2 2 3" xfId="487" xr:uid="{432DBC4B-DD66-4501-9E5B-4FC3D11F67CE}"/>
    <cellStyle name="Normal 10 3 2 2 3 2" xfId="1054" xr:uid="{2D668744-BB3F-4106-9325-26CEFC56D7DA}"/>
    <cellStyle name="Normal 10 3 2 2 3 2 2" xfId="1055" xr:uid="{E5F299CB-CF59-4104-86C6-AD7D5A4802BB}"/>
    <cellStyle name="Normal 10 3 2 2 3 2 3" xfId="2555" xr:uid="{7A94C09D-1D0F-41B3-A598-079C97B362D1}"/>
    <cellStyle name="Normal 10 3 2 2 3 2 4" xfId="2556" xr:uid="{3A732442-2833-429C-B2C3-C99E86420183}"/>
    <cellStyle name="Normal 10 3 2 2 3 3" xfId="1056" xr:uid="{F4DC8DB8-618D-4BEB-BDD1-E45425E75A6C}"/>
    <cellStyle name="Normal 10 3 2 2 3 4" xfId="2557" xr:uid="{7687D612-B378-4F91-87CA-95C26DBE74E8}"/>
    <cellStyle name="Normal 10 3 2 2 3 5" xfId="2558" xr:uid="{6B23C56F-8118-472A-B89B-1D3E62EC49BD}"/>
    <cellStyle name="Normal 10 3 2 2 4" xfId="1057" xr:uid="{652A0438-CAD2-49F0-93F8-6E0601693377}"/>
    <cellStyle name="Normal 10 3 2 2 4 2" xfId="1058" xr:uid="{4F27FC4C-0B4A-4B6F-8A64-5B59FEF02AF6}"/>
    <cellStyle name="Normal 10 3 2 2 4 3" xfId="2559" xr:uid="{61F10A89-9850-4267-9FAB-D5AF530EBC3E}"/>
    <cellStyle name="Normal 10 3 2 2 4 4" xfId="2560" xr:uid="{34220BB5-A19E-4362-8AA2-E5102C9D0A77}"/>
    <cellStyle name="Normal 10 3 2 2 5" xfId="1059" xr:uid="{804C2788-276A-45D3-8F3F-60C69800B4F1}"/>
    <cellStyle name="Normal 10 3 2 2 5 2" xfId="2561" xr:uid="{EF522457-5A9A-4312-BE69-2F03E6925FCE}"/>
    <cellStyle name="Normal 10 3 2 2 5 3" xfId="2562" xr:uid="{9258E034-4519-45B4-B2DF-857D82FC1901}"/>
    <cellStyle name="Normal 10 3 2 2 5 4" xfId="2563" xr:uid="{6CB0E72D-D5C1-4887-A232-99A43F509FC3}"/>
    <cellStyle name="Normal 10 3 2 2 6" xfId="2564" xr:uid="{3CAD483B-EF59-4A09-9255-4FA7C5B0C341}"/>
    <cellStyle name="Normal 10 3 2 2 7" xfId="2565" xr:uid="{75CBA812-6A66-4B5B-B855-FD2082CA4A63}"/>
    <cellStyle name="Normal 10 3 2 2 8" xfId="2566" xr:uid="{5E002C00-F771-4D30-AEC0-BD46CFFE845C}"/>
    <cellStyle name="Normal 10 3 2 3" xfId="248" xr:uid="{EB1EF658-E373-4E8D-B382-399D6CE96726}"/>
    <cellStyle name="Normal 10 3 2 3 2" xfId="488" xr:uid="{4362B02F-032F-4490-9933-8B7B18C786A0}"/>
    <cellStyle name="Normal 10 3 2 3 2 2" xfId="489" xr:uid="{2D76F2C8-E4C9-409C-9F2F-7AF8C005BC45}"/>
    <cellStyle name="Normal 10 3 2 3 2 2 2" xfId="1060" xr:uid="{5A7771A8-368E-40CF-BB2D-00D85E7D2BED}"/>
    <cellStyle name="Normal 10 3 2 3 2 2 2 2" xfId="1061" xr:uid="{77D5F0FF-2E9B-4C40-AC0E-6897B0E7F8DA}"/>
    <cellStyle name="Normal 10 3 2 3 2 2 3" xfId="1062" xr:uid="{2892075A-A869-4128-9DC5-FFF74FFF0016}"/>
    <cellStyle name="Normal 10 3 2 3 2 3" xfId="1063" xr:uid="{FF91ED0D-8E5B-453F-8AF1-D9750E8ABAE0}"/>
    <cellStyle name="Normal 10 3 2 3 2 3 2" xfId="1064" xr:uid="{DEA2CD26-77CE-4696-80BD-D22114478AB6}"/>
    <cellStyle name="Normal 10 3 2 3 2 4" xfId="1065" xr:uid="{74C5EEDB-BA50-4333-AE2E-AECFE6D05190}"/>
    <cellStyle name="Normal 10 3 2 3 3" xfId="490" xr:uid="{DEBAB66C-F0F9-46EA-8073-9BFA267E5055}"/>
    <cellStyle name="Normal 10 3 2 3 3 2" xfId="1066" xr:uid="{BDC13B14-CBC2-4E3F-832E-B2A4F77FB2CE}"/>
    <cellStyle name="Normal 10 3 2 3 3 2 2" xfId="1067" xr:uid="{51DB3B5A-046B-4A4B-A096-44D217BAFDF9}"/>
    <cellStyle name="Normal 10 3 2 3 3 3" xfId="1068" xr:uid="{57F653E6-F564-468C-BAE7-23F9A57C8255}"/>
    <cellStyle name="Normal 10 3 2 3 3 4" xfId="2567" xr:uid="{A1187D2E-51F3-4C2B-95CE-806F0BC89A3B}"/>
    <cellStyle name="Normal 10 3 2 3 4" xfId="1069" xr:uid="{E5435EAA-B49E-4399-9AF8-7FB2E2574519}"/>
    <cellStyle name="Normal 10 3 2 3 4 2" xfId="1070" xr:uid="{86180290-F059-44E3-8F30-35EE5B3B1BEC}"/>
    <cellStyle name="Normal 10 3 2 3 5" xfId="1071" xr:uid="{0D469929-63F6-4099-9798-3273B247B496}"/>
    <cellStyle name="Normal 10 3 2 3 6" xfId="2568" xr:uid="{9729888F-8D43-49C0-B688-4ADD638174F9}"/>
    <cellStyle name="Normal 10 3 2 4" xfId="249" xr:uid="{C2B927DF-4EAB-417F-ACEB-02632D1688F3}"/>
    <cellStyle name="Normal 10 3 2 4 2" xfId="491" xr:uid="{4E1F1E64-149D-4844-9247-38A9B1158BEB}"/>
    <cellStyle name="Normal 10 3 2 4 2 2" xfId="1072" xr:uid="{F0611136-AFD7-4356-9DB6-3F3730E4C095}"/>
    <cellStyle name="Normal 10 3 2 4 2 2 2" xfId="1073" xr:uid="{77B61B01-AE6D-47D8-88DD-182D7CC2E93A}"/>
    <cellStyle name="Normal 10 3 2 4 2 3" xfId="1074" xr:uid="{9B33E241-6768-431E-91E4-4C1E6EB56122}"/>
    <cellStyle name="Normal 10 3 2 4 2 4" xfId="2569" xr:uid="{E7DDF933-285C-4EBD-B282-73EA717F3860}"/>
    <cellStyle name="Normal 10 3 2 4 3" xfId="1075" xr:uid="{4F7A662E-C996-4787-8396-CDDEA281CE89}"/>
    <cellStyle name="Normal 10 3 2 4 3 2" xfId="1076" xr:uid="{19E4B97F-B631-406C-9496-36D7AE0535E4}"/>
    <cellStyle name="Normal 10 3 2 4 4" xfId="1077" xr:uid="{35CD161B-0797-4746-8E21-412BD05831E5}"/>
    <cellStyle name="Normal 10 3 2 4 5" xfId="2570" xr:uid="{17D87DC1-B9A5-4CAF-B6BD-CEFE7734D00A}"/>
    <cellStyle name="Normal 10 3 2 5" xfId="251" xr:uid="{6EA558F5-79D7-48E5-9F5D-A648DB5C1E3E}"/>
    <cellStyle name="Normal 10 3 2 5 2" xfId="1078" xr:uid="{E50502B3-C8DF-4EA6-94C0-0D4B063769C2}"/>
    <cellStyle name="Normal 10 3 2 5 2 2" xfId="1079" xr:uid="{7ECF8548-D5E7-4596-99B1-A17E04208B78}"/>
    <cellStyle name="Normal 10 3 2 5 3" xfId="1080" xr:uid="{C57E0734-491D-498E-95F5-67EBB3D391FA}"/>
    <cellStyle name="Normal 10 3 2 5 4" xfId="2571" xr:uid="{33812E23-8714-4E31-8FCB-AB278E9BDA3D}"/>
    <cellStyle name="Normal 10 3 2 6" xfId="1081" xr:uid="{169C945C-75D3-4BFE-9B2C-936B79A3B0F1}"/>
    <cellStyle name="Normal 10 3 2 6 2" xfId="1082" xr:uid="{490FE9B5-5DA0-4991-9C30-54D420638341}"/>
    <cellStyle name="Normal 10 3 2 6 3" xfId="2572" xr:uid="{965B7BC2-D94A-450F-8F26-2491DD363963}"/>
    <cellStyle name="Normal 10 3 2 6 4" xfId="2573" xr:uid="{AF704C75-9450-431E-9913-72763D4EDF52}"/>
    <cellStyle name="Normal 10 3 2 7" xfId="1083" xr:uid="{2637A6E3-BB0C-411A-BC7A-618789203325}"/>
    <cellStyle name="Normal 10 3 2 8" xfId="2574" xr:uid="{A3516966-0685-4CFF-ACA0-6B698279FE24}"/>
    <cellStyle name="Normal 10 3 2 9" xfId="2575" xr:uid="{F23EF137-FA5D-42C3-AB4C-8E7509D985C4}"/>
    <cellStyle name="Normal 10 3 3" xfId="53" xr:uid="{696C7071-E830-463C-BE67-A78F043F673A}"/>
    <cellStyle name="Normal 10 3 3 2" xfId="54" xr:uid="{357D43F9-9EEE-4730-B0FE-5FF5BF99991E}"/>
    <cellStyle name="Normal 10 3 3 2 2" xfId="492" xr:uid="{CE8B8957-7A35-4693-A6A0-DEDD4552EEB3}"/>
    <cellStyle name="Normal 10 3 3 2 2 2" xfId="1084" xr:uid="{31806A5F-51D1-41E3-BE7E-8918D4AFCC74}"/>
    <cellStyle name="Normal 10 3 3 2 2 2 2" xfId="1085" xr:uid="{68DAEBD2-8D98-4E54-9CC0-C58D6F1D9A1B}"/>
    <cellStyle name="Normal 10 3 3 2 2 2 2 2" xfId="4445" xr:uid="{AF9B8A85-12C1-4253-A0E1-990B44076558}"/>
    <cellStyle name="Normal 10 3 3 2 2 2 3" xfId="4446" xr:uid="{EE648C59-ABC2-4475-8194-5EC40D77A36A}"/>
    <cellStyle name="Normal 10 3 3 2 2 3" xfId="1086" xr:uid="{856859D2-B4C4-44FE-85B5-54C8A89D9891}"/>
    <cellStyle name="Normal 10 3 3 2 2 3 2" xfId="4447" xr:uid="{EC4548A4-145F-4EE0-B41A-0BAEF132178A}"/>
    <cellStyle name="Normal 10 3 3 2 2 4" xfId="2576" xr:uid="{D0B9271B-B19E-472B-81FC-D716DDC43B60}"/>
    <cellStyle name="Normal 10 3 3 2 3" xfId="1087" xr:uid="{57D0DC29-E87A-4F30-BB62-151ACEB69556}"/>
    <cellStyle name="Normal 10 3 3 2 3 2" xfId="1088" xr:uid="{6F7C7EC3-9639-4474-953A-F2E3BE12448A}"/>
    <cellStyle name="Normal 10 3 3 2 3 2 2" xfId="4448" xr:uid="{E90D16A0-2C02-437A-981A-F427CE045165}"/>
    <cellStyle name="Normal 10 3 3 2 3 3" xfId="2577" xr:uid="{422004AF-7750-4805-9644-1E9F4336ACC1}"/>
    <cellStyle name="Normal 10 3 3 2 3 4" xfId="2578" xr:uid="{C6A94FAC-6654-41C2-A217-A4CE5504E2BF}"/>
    <cellStyle name="Normal 10 3 3 2 4" xfId="1089" xr:uid="{D8378929-48DD-4404-8798-6C8B53435974}"/>
    <cellStyle name="Normal 10 3 3 2 4 2" xfId="4449" xr:uid="{45131BF8-A0D7-45FE-A591-3BCEF76A6E96}"/>
    <cellStyle name="Normal 10 3 3 2 5" xfId="2579" xr:uid="{BB2CA2B3-64D0-4A02-B775-B8B118138FB4}"/>
    <cellStyle name="Normal 10 3 3 2 6" xfId="2580" xr:uid="{19362A6C-A560-4FE1-BA5B-B3288DEB6ECE}"/>
    <cellStyle name="Normal 10 3 3 3" xfId="252" xr:uid="{EA6EA4D9-A560-4102-9108-485AE600B154}"/>
    <cellStyle name="Normal 10 3 3 3 2" xfId="1090" xr:uid="{8460DAA2-230B-42DA-B843-1C2D2C0840D4}"/>
    <cellStyle name="Normal 10 3 3 3 2 2" xfId="1091" xr:uid="{3FFBFBC8-BAA1-42C8-B5EB-02466A81C77F}"/>
    <cellStyle name="Normal 10 3 3 3 2 2 2" xfId="4450" xr:uid="{1F093B30-E83A-4EE2-A56B-B0AC639F9FFF}"/>
    <cellStyle name="Normal 10 3 3 3 2 3" xfId="2581" xr:uid="{FB765D14-33B5-4707-98AA-9BAF8BF3502F}"/>
    <cellStyle name="Normal 10 3 3 3 2 4" xfId="2582" xr:uid="{7C1C9781-182D-4DEB-9C49-B56A297CAD1A}"/>
    <cellStyle name="Normal 10 3 3 3 3" xfId="1092" xr:uid="{71231177-07F5-42EB-93FA-D74689052394}"/>
    <cellStyle name="Normal 10 3 3 3 3 2" xfId="4451" xr:uid="{A425EF20-96B3-4DF8-82C2-1F723E5AE5BD}"/>
    <cellStyle name="Normal 10 3 3 3 4" xfId="2583" xr:uid="{2236EFDC-745B-4591-A7EB-813BF0B6B829}"/>
    <cellStyle name="Normal 10 3 3 3 5" xfId="2584" xr:uid="{D0278C9D-A40C-45F7-A443-F50CA4FF3C81}"/>
    <cellStyle name="Normal 10 3 3 4" xfId="1093" xr:uid="{582816A4-AA65-4DCE-95C0-9432081BCFDC}"/>
    <cellStyle name="Normal 10 3 3 4 2" xfId="1094" xr:uid="{8C450B2F-5317-4F81-99EA-AF9958973316}"/>
    <cellStyle name="Normal 10 3 3 4 2 2" xfId="4452" xr:uid="{087D498B-F908-43B1-B396-044E05B7EAA0}"/>
    <cellStyle name="Normal 10 3 3 4 3" xfId="2585" xr:uid="{7CEAF125-0196-4F3B-B3E2-90200B9AD90F}"/>
    <cellStyle name="Normal 10 3 3 4 4" xfId="2586" xr:uid="{0C11E53D-75C3-41AD-9F69-317CE73309F6}"/>
    <cellStyle name="Normal 10 3 3 5" xfId="1095" xr:uid="{52C725E2-FBD7-463E-9397-A96E8EC3EC70}"/>
    <cellStyle name="Normal 10 3 3 5 2" xfId="2587" xr:uid="{1DAE0CA9-7DA8-4242-BAFC-A4555C5FA2FF}"/>
    <cellStyle name="Normal 10 3 3 5 3" xfId="2588" xr:uid="{910D2279-8922-49FB-A999-24B3B6B239E3}"/>
    <cellStyle name="Normal 10 3 3 5 4" xfId="2589" xr:uid="{57BA339F-0397-43D4-9FCF-8EB03A73228D}"/>
    <cellStyle name="Normal 10 3 3 6" xfId="2590" xr:uid="{19B14ABC-DD71-4085-9274-2F2946A4097E}"/>
    <cellStyle name="Normal 10 3 3 7" xfId="2591" xr:uid="{E6FF4406-75B5-4939-8FB6-C00CB832D749}"/>
    <cellStyle name="Normal 10 3 3 8" xfId="2592" xr:uid="{3DF5E71C-CD74-4AFD-9DC6-74363B4CF15B}"/>
    <cellStyle name="Normal 10 3 4" xfId="55" xr:uid="{F0335127-D902-4EEB-B0C9-035E0086CA8D}"/>
    <cellStyle name="Normal 10 3 4 2" xfId="493" xr:uid="{1EADD739-B12D-441D-919B-43D9DF2FD412}"/>
    <cellStyle name="Normal 10 3 4 2 2" xfId="494" xr:uid="{FA810494-C8FF-4624-BD1F-B717CAD08649}"/>
    <cellStyle name="Normal 10 3 4 2 2 2" xfId="1096" xr:uid="{D805F364-451C-4474-9F5C-BB238F8A1C94}"/>
    <cellStyle name="Normal 10 3 4 2 2 2 2" xfId="1097" xr:uid="{21936346-9769-497C-9513-1056FEC4B614}"/>
    <cellStyle name="Normal 10 3 4 2 2 3" xfId="1098" xr:uid="{D64CA30C-0F49-4255-8780-25B814CCECDA}"/>
    <cellStyle name="Normal 10 3 4 2 2 4" xfId="2593" xr:uid="{2DEF405D-F120-4DFC-93EE-17912D6DFF9F}"/>
    <cellStyle name="Normal 10 3 4 2 3" xfId="1099" xr:uid="{89888198-21BD-43B6-BACC-21E6EF756ECC}"/>
    <cellStyle name="Normal 10 3 4 2 3 2" xfId="1100" xr:uid="{E072014E-1C95-4AB3-8614-C77F3725A2BD}"/>
    <cellStyle name="Normal 10 3 4 2 4" xfId="1101" xr:uid="{F853387A-E38E-4D1E-B529-83EE51CDE768}"/>
    <cellStyle name="Normal 10 3 4 2 5" xfId="2594" xr:uid="{BE07A4B7-F67C-4B4D-ABC7-EE42DD884815}"/>
    <cellStyle name="Normal 10 3 4 3" xfId="495" xr:uid="{4AE1543A-6D50-4A00-AFDD-3C59A515E026}"/>
    <cellStyle name="Normal 10 3 4 3 2" xfId="1102" xr:uid="{8BCD9E7F-42FD-485A-8BD0-A41460C43CBB}"/>
    <cellStyle name="Normal 10 3 4 3 2 2" xfId="1103" xr:uid="{3265A62A-9AFD-4541-BC7C-699AC7477835}"/>
    <cellStyle name="Normal 10 3 4 3 3" xfId="1104" xr:uid="{5D753371-CC3B-4347-9191-26BD0ED6C83A}"/>
    <cellStyle name="Normal 10 3 4 3 4" xfId="2595" xr:uid="{F755992F-640F-4F5F-990B-87FEDFBA7E45}"/>
    <cellStyle name="Normal 10 3 4 4" xfId="1105" xr:uid="{EB8044E2-B38A-45D0-835D-9FFF0A248CB1}"/>
    <cellStyle name="Normal 10 3 4 4 2" xfId="1106" xr:uid="{AC94398C-64A3-4B1C-BC82-C1EA1B71DBAF}"/>
    <cellStyle name="Normal 10 3 4 4 3" xfId="2596" xr:uid="{434FF3E3-B715-4AD0-85AB-AE47CB51FE6C}"/>
    <cellStyle name="Normal 10 3 4 4 4" xfId="2597" xr:uid="{18CB3D3B-77BC-4076-B7B9-22F7E0A43A6D}"/>
    <cellStyle name="Normal 10 3 4 5" xfId="1107" xr:uid="{90A2D865-808E-48F6-AD0A-BD74CDD4A744}"/>
    <cellStyle name="Normal 10 3 4 6" xfId="2598" xr:uid="{24259E76-4580-4B72-84D1-630791C13305}"/>
    <cellStyle name="Normal 10 3 4 7" xfId="2599" xr:uid="{0F7D0DFF-1A43-4D82-8BFA-A2B148466810}"/>
    <cellStyle name="Normal 10 3 5" xfId="253" xr:uid="{CA497AE9-0E37-4AF0-AB2D-E8AF366D2951}"/>
    <cellStyle name="Normal 10 3 5 2" xfId="496" xr:uid="{BD60D0EE-A15B-48C1-945C-139443985D2E}"/>
    <cellStyle name="Normal 10 3 5 2 2" xfId="1108" xr:uid="{1389BAD0-7BF3-47A3-8D3F-2F119A03CA9B}"/>
    <cellStyle name="Normal 10 3 5 2 2 2" xfId="1109" xr:uid="{03B7ACF6-EFC7-4779-BB13-EDDC5E606C50}"/>
    <cellStyle name="Normal 10 3 5 2 3" xfId="1110" xr:uid="{FA4D01CE-6D39-470F-8BA1-D8AB4C0884E1}"/>
    <cellStyle name="Normal 10 3 5 2 4" xfId="2600" xr:uid="{AC879838-B6D6-4457-AE0A-84C89C154681}"/>
    <cellStyle name="Normal 10 3 5 3" xfId="1111" xr:uid="{5CBEA421-D99E-4D43-A675-D77D2C44DA7A}"/>
    <cellStyle name="Normal 10 3 5 3 2" xfId="1112" xr:uid="{1C16318B-4015-46F6-B46A-D5F94E80DDFE}"/>
    <cellStyle name="Normal 10 3 5 3 3" xfId="2601" xr:uid="{6B6C750F-4052-4E9F-8472-1C3AFD2A1106}"/>
    <cellStyle name="Normal 10 3 5 3 4" xfId="2602" xr:uid="{712A6C80-6804-44A6-9FB0-2670EEE0B6C8}"/>
    <cellStyle name="Normal 10 3 5 4" xfId="1113" xr:uid="{6DA31C6D-A556-48F0-B38D-08B4E108D495}"/>
    <cellStyle name="Normal 10 3 5 5" xfId="2603" xr:uid="{A56BABA9-8E22-4E05-8FB6-088D1B677DC2}"/>
    <cellStyle name="Normal 10 3 5 6" xfId="2604" xr:uid="{4CFE8B65-07D8-4741-9B00-C9980E68AA47}"/>
    <cellStyle name="Normal 10 3 6" xfId="254" xr:uid="{545E0166-0692-45D5-B52F-E0B959B6AC39}"/>
    <cellStyle name="Normal 10 3 6 2" xfId="1114" xr:uid="{D651E154-D475-4D1A-929F-68952E2E470E}"/>
    <cellStyle name="Normal 10 3 6 2 2" xfId="1115" xr:uid="{5A7B0BEE-B9C8-4904-A311-BFC53EA96D6B}"/>
    <cellStyle name="Normal 10 3 6 2 3" xfId="2605" xr:uid="{27FB0ECC-06A4-468F-A705-BCF79F85AC50}"/>
    <cellStyle name="Normal 10 3 6 2 4" xfId="2606" xr:uid="{D8471E20-8C8D-4A21-8F48-7B0577CFF088}"/>
    <cellStyle name="Normal 10 3 6 3" xfId="1116" xr:uid="{CF8D383B-07B5-4C55-A196-DD92A5D97B89}"/>
    <cellStyle name="Normal 10 3 6 4" xfId="2607" xr:uid="{F86C9720-A838-4B1F-86FD-0B85822E1A81}"/>
    <cellStyle name="Normal 10 3 6 5" xfId="2608" xr:uid="{D0B3D479-E784-4227-8C15-5816511CCE66}"/>
    <cellStyle name="Normal 10 3 7" xfId="1117" xr:uid="{CB95D03A-9CD4-4A71-AD1C-EBAB7A13F749}"/>
    <cellStyle name="Normal 10 3 7 2" xfId="1118" xr:uid="{D7DD445E-4446-4441-9687-4E68BFDA3B3E}"/>
    <cellStyle name="Normal 10 3 7 3" xfId="2609" xr:uid="{64B95452-CB34-4BC6-818F-37EDEDDF8886}"/>
    <cellStyle name="Normal 10 3 7 4" xfId="2610" xr:uid="{5F3B8EDB-4805-4F40-8F34-608EAF1A7273}"/>
    <cellStyle name="Normal 10 3 8" xfId="1119" xr:uid="{959C9AA8-8F31-4D62-81C3-974C93DAF494}"/>
    <cellStyle name="Normal 10 3 8 2" xfId="2611" xr:uid="{0A18E892-FEDE-4928-AD0C-4CA3A48B49AC}"/>
    <cellStyle name="Normal 10 3 8 3" xfId="2612" xr:uid="{CD2DE065-DDD3-42B7-B704-696B3A1CE539}"/>
    <cellStyle name="Normal 10 3 8 4" xfId="2613" xr:uid="{29E459AB-399B-44F3-A2C7-DD7131121E04}"/>
    <cellStyle name="Normal 10 3 9" xfId="2614" xr:uid="{E2DD4554-0B7F-46C3-9474-0ED697002726}"/>
    <cellStyle name="Normal 10 4" xfId="56" xr:uid="{175D37D9-9CB2-41B5-97C8-4704716AFBC1}"/>
    <cellStyle name="Normal 10 4 10" xfId="2615" xr:uid="{4C209208-194A-4252-9285-EA164D08E383}"/>
    <cellStyle name="Normal 10 4 11" xfId="2616" xr:uid="{F04C118F-61BF-4B99-BADE-A2FDA7A924DB}"/>
    <cellStyle name="Normal 10 4 2" xfId="57" xr:uid="{178AC7D7-7326-4473-8C0A-A5B317814C3A}"/>
    <cellStyle name="Normal 10 4 2 2" xfId="255" xr:uid="{23D11864-1B96-46B1-ABAE-39920AC59A87}"/>
    <cellStyle name="Normal 10 4 2 2 2" xfId="497" xr:uid="{4DC93901-CC1D-413D-813C-49DEF6C0028B}"/>
    <cellStyle name="Normal 10 4 2 2 2 2" xfId="498" xr:uid="{01B57E2F-972F-42D4-8AB5-184A7F842D88}"/>
    <cellStyle name="Normal 10 4 2 2 2 2 2" xfId="1120" xr:uid="{82E84553-C852-4FC4-9BD9-814DDCAD472B}"/>
    <cellStyle name="Normal 10 4 2 2 2 2 3" xfId="2617" xr:uid="{F3531BDF-A153-46E2-9253-E4E3631922E6}"/>
    <cellStyle name="Normal 10 4 2 2 2 2 4" xfId="2618" xr:uid="{42ECAB53-A8D2-4663-B603-E0031166218F}"/>
    <cellStyle name="Normal 10 4 2 2 2 3" xfId="1121" xr:uid="{D1968EC0-9CFD-464A-A723-5B2671859D2F}"/>
    <cellStyle name="Normal 10 4 2 2 2 3 2" xfId="2619" xr:uid="{31C57592-37E9-418C-B603-957B5C1FF466}"/>
    <cellStyle name="Normal 10 4 2 2 2 3 3" xfId="2620" xr:uid="{71851A07-F571-4884-BA96-A8AFEF8FFC7B}"/>
    <cellStyle name="Normal 10 4 2 2 2 3 4" xfId="2621" xr:uid="{A49121D0-3368-4BAA-BE27-097C137F630B}"/>
    <cellStyle name="Normal 10 4 2 2 2 4" xfId="2622" xr:uid="{5F07AF53-A607-435F-A654-AA54456776B1}"/>
    <cellStyle name="Normal 10 4 2 2 2 5" xfId="2623" xr:uid="{BB6AE592-E203-40A5-B5FB-A02AA34D2BA0}"/>
    <cellStyle name="Normal 10 4 2 2 2 6" xfId="2624" xr:uid="{EFA27DDA-04D3-4C49-BDDE-8783A1523824}"/>
    <cellStyle name="Normal 10 4 2 2 3" xfId="499" xr:uid="{CCCA9C1A-E65D-470F-89E8-0B24160590C9}"/>
    <cellStyle name="Normal 10 4 2 2 3 2" xfId="1122" xr:uid="{505B5420-148D-4B7F-B862-4B7E204EFCFA}"/>
    <cellStyle name="Normal 10 4 2 2 3 2 2" xfId="2625" xr:uid="{DA8076D8-FE66-4BC3-BE47-04C419557139}"/>
    <cellStyle name="Normal 10 4 2 2 3 2 3" xfId="2626" xr:uid="{F3FA55EA-7973-4AED-8969-CA19C335B1DF}"/>
    <cellStyle name="Normal 10 4 2 2 3 2 4" xfId="2627" xr:uid="{7C8D6426-1C22-40AC-9BF2-AA3465D87444}"/>
    <cellStyle name="Normal 10 4 2 2 3 3" xfId="2628" xr:uid="{4E950400-4294-49B0-A8F5-1AC5AB63A115}"/>
    <cellStyle name="Normal 10 4 2 2 3 4" xfId="2629" xr:uid="{F698E4E8-F858-4141-A002-A3636C75E5CF}"/>
    <cellStyle name="Normal 10 4 2 2 3 5" xfId="2630" xr:uid="{6A4690AF-2A10-4A65-B4B7-912721826F22}"/>
    <cellStyle name="Normal 10 4 2 2 4" xfId="1123" xr:uid="{29E06C93-17D5-4DE8-99DE-BC8D36ED37D3}"/>
    <cellStyle name="Normal 10 4 2 2 4 2" xfId="2631" xr:uid="{9D23DBF1-58E5-4FA1-8C1A-35435CE60F51}"/>
    <cellStyle name="Normal 10 4 2 2 4 3" xfId="2632" xr:uid="{2A554C4F-3EFD-494E-955D-48996B835E56}"/>
    <cellStyle name="Normal 10 4 2 2 4 4" xfId="2633" xr:uid="{E28DB81E-7E50-41F6-B05C-DBD9FAF8D926}"/>
    <cellStyle name="Normal 10 4 2 2 5" xfId="2634" xr:uid="{BCC182F2-A054-439C-907C-03C7FD4D4200}"/>
    <cellStyle name="Normal 10 4 2 2 5 2" xfId="2635" xr:uid="{3214DBB7-25A5-4920-85C5-2783C578BA5E}"/>
    <cellStyle name="Normal 10 4 2 2 5 3" xfId="2636" xr:uid="{EAEE88DB-4E69-4387-A852-6B78B7AE9535}"/>
    <cellStyle name="Normal 10 4 2 2 5 4" xfId="2637" xr:uid="{4849BAC6-0663-4E71-A0D9-302DA43F81D2}"/>
    <cellStyle name="Normal 10 4 2 2 6" xfId="2638" xr:uid="{63F8E367-6924-4346-AE55-92ACA78BBA7E}"/>
    <cellStyle name="Normal 10 4 2 2 7" xfId="2639" xr:uid="{C399D8EE-AFCF-4570-8803-430029199CA1}"/>
    <cellStyle name="Normal 10 4 2 2 8" xfId="2640" xr:uid="{EF8A4E1D-5331-4DAE-B7A4-5E550AE5871C}"/>
    <cellStyle name="Normal 10 4 2 3" xfId="500" xr:uid="{C5FD3C21-006C-469E-98E4-4248431C9505}"/>
    <cellStyle name="Normal 10 4 2 3 2" xfId="501" xr:uid="{63E9C6DE-D794-4002-A0AD-0EE15733EB97}"/>
    <cellStyle name="Normal 10 4 2 3 2 2" xfId="502" xr:uid="{3EE19DA0-DCFB-4C8F-8478-5A0D001A449C}"/>
    <cellStyle name="Normal 10 4 2 3 2 3" xfId="2641" xr:uid="{42C6C2E8-2BE8-4FD5-9A3E-8259FB59383E}"/>
    <cellStyle name="Normal 10 4 2 3 2 4" xfId="2642" xr:uid="{EB50694B-350E-4716-808E-CF4327A29B94}"/>
    <cellStyle name="Normal 10 4 2 3 3" xfId="503" xr:uid="{172771FE-82B5-4E46-B3C6-FE1E9DDA80C3}"/>
    <cellStyle name="Normal 10 4 2 3 3 2" xfId="2643" xr:uid="{7FEF7167-1BE6-46B8-B3E0-22F8A8E10D76}"/>
    <cellStyle name="Normal 10 4 2 3 3 3" xfId="2644" xr:uid="{0EF2F786-7421-4643-84DF-7C9E0BF12EFD}"/>
    <cellStyle name="Normal 10 4 2 3 3 4" xfId="2645" xr:uid="{F6CFE875-F954-4300-9A8E-4BA6E8282751}"/>
    <cellStyle name="Normal 10 4 2 3 4" xfId="2646" xr:uid="{380AD9D0-3BD0-4B92-9874-D83BAA92F28C}"/>
    <cellStyle name="Normal 10 4 2 3 5" xfId="2647" xr:uid="{E36FBB2F-C812-4D89-9233-4DCD95A2A36A}"/>
    <cellStyle name="Normal 10 4 2 3 6" xfId="2648" xr:uid="{9362206D-AC7B-499A-9616-82ECF1667390}"/>
    <cellStyle name="Normal 10 4 2 4" xfId="504" xr:uid="{924FD54A-D986-4979-960D-75B46DBF27FE}"/>
    <cellStyle name="Normal 10 4 2 4 2" xfId="505" xr:uid="{1D2A0325-9F20-48A2-B372-50C125AF86A0}"/>
    <cellStyle name="Normal 10 4 2 4 2 2" xfId="2649" xr:uid="{35AD1A26-E6D0-4DCB-AF1D-5F42F9DE293A}"/>
    <cellStyle name="Normal 10 4 2 4 2 3" xfId="2650" xr:uid="{7AD058CF-149D-4AEC-8514-3404989C2B9D}"/>
    <cellStyle name="Normal 10 4 2 4 2 4" xfId="2651" xr:uid="{DD4D88E8-FB62-483F-A6BC-2319AC411943}"/>
    <cellStyle name="Normal 10 4 2 4 3" xfId="2652" xr:uid="{64E5E480-78B4-4706-AE27-07A0EE86F2F4}"/>
    <cellStyle name="Normal 10 4 2 4 4" xfId="2653" xr:uid="{C295D248-9E0C-40C1-B624-C9160915C5DF}"/>
    <cellStyle name="Normal 10 4 2 4 5" xfId="2654" xr:uid="{E3BEC26C-936B-4DA3-BE80-1D208F43EC03}"/>
    <cellStyle name="Normal 10 4 2 5" xfId="506" xr:uid="{2D2ACD58-2391-4D53-9A27-1DB58A88FE43}"/>
    <cellStyle name="Normal 10 4 2 5 2" xfId="2655" xr:uid="{584BC0A7-0FD7-4E93-8036-165C41BCCFF6}"/>
    <cellStyle name="Normal 10 4 2 5 3" xfId="2656" xr:uid="{DA32F947-51C3-48BB-8CE2-82D7FED6E897}"/>
    <cellStyle name="Normal 10 4 2 5 4" xfId="2657" xr:uid="{322CC897-A4ED-4758-930C-703C6D5AABA9}"/>
    <cellStyle name="Normal 10 4 2 6" xfId="2658" xr:uid="{BAB754C4-EC55-4F02-BAF0-BB1C2439D7DF}"/>
    <cellStyle name="Normal 10 4 2 6 2" xfId="2659" xr:uid="{09DCDC3B-5367-4C1A-847D-FC25D6237B86}"/>
    <cellStyle name="Normal 10 4 2 6 3" xfId="2660" xr:uid="{B53A8CAB-6552-4CE4-A822-582AAA1607AD}"/>
    <cellStyle name="Normal 10 4 2 6 4" xfId="2661" xr:uid="{287D521B-8A19-4011-A67E-4350703DBC89}"/>
    <cellStyle name="Normal 10 4 2 7" xfId="2662" xr:uid="{A304CF1A-102D-4665-94B1-80CE34748771}"/>
    <cellStyle name="Normal 10 4 2 8" xfId="2663" xr:uid="{D1B5E457-5904-48E9-83C9-99EE316F4FEB}"/>
    <cellStyle name="Normal 10 4 2 9" xfId="2664" xr:uid="{C27A3025-3341-4B5A-A619-1E0B5D994974}"/>
    <cellStyle name="Normal 10 4 3" xfId="256" xr:uid="{2F127290-0F25-4D60-90CA-0A737109FCE1}"/>
    <cellStyle name="Normal 10 4 3 2" xfId="507" xr:uid="{B64F0C1F-6585-414E-8E60-53179A832976}"/>
    <cellStyle name="Normal 10 4 3 2 2" xfId="508" xr:uid="{AF1512CE-5208-4CF1-844E-D2B9C14D1589}"/>
    <cellStyle name="Normal 10 4 3 2 2 2" xfId="1124" xr:uid="{D6EA47F9-6DC1-4709-A97B-59E04A69990E}"/>
    <cellStyle name="Normal 10 4 3 2 2 2 2" xfId="1125" xr:uid="{A37208AD-2E1F-46F9-9BD2-A15DDD3650D5}"/>
    <cellStyle name="Normal 10 4 3 2 2 3" xfId="1126" xr:uid="{F3367327-4E1E-4E8D-8DBC-BE1A3B694ADC}"/>
    <cellStyle name="Normal 10 4 3 2 2 4" xfId="2665" xr:uid="{276E0913-2D24-49C0-B810-5A9448251869}"/>
    <cellStyle name="Normal 10 4 3 2 3" xfId="1127" xr:uid="{D33A0567-053C-497D-816B-29F9CA72B2D4}"/>
    <cellStyle name="Normal 10 4 3 2 3 2" xfId="1128" xr:uid="{27358BF7-B517-4706-9497-C6F75BF02D72}"/>
    <cellStyle name="Normal 10 4 3 2 3 3" xfId="2666" xr:uid="{3EE8CC50-73FC-43EB-9769-C4C2B3547B4B}"/>
    <cellStyle name="Normal 10 4 3 2 3 4" xfId="2667" xr:uid="{6435BBAD-CC38-4170-AC9A-02781B5CCDE4}"/>
    <cellStyle name="Normal 10 4 3 2 4" xfId="1129" xr:uid="{A7E305C1-7714-44DC-B0BF-11A9F8252FA4}"/>
    <cellStyle name="Normal 10 4 3 2 5" xfId="2668" xr:uid="{C5311071-DF9F-49E6-B4CB-A7536D9B0165}"/>
    <cellStyle name="Normal 10 4 3 2 6" xfId="2669" xr:uid="{D9B529AD-5BD4-445D-8F26-ACA516D73563}"/>
    <cellStyle name="Normal 10 4 3 3" xfId="509" xr:uid="{8B7D6CDD-2881-4E4E-8844-9D84B80CA176}"/>
    <cellStyle name="Normal 10 4 3 3 2" xfId="1130" xr:uid="{8E1A4090-6A82-4512-86B0-FE1C3F844A0B}"/>
    <cellStyle name="Normal 10 4 3 3 2 2" xfId="1131" xr:uid="{54366E82-DB15-48AA-BE2B-3F3E38CE3CFB}"/>
    <cellStyle name="Normal 10 4 3 3 2 3" xfId="2670" xr:uid="{B8BD8718-07F0-4222-999A-06B194FE1FA3}"/>
    <cellStyle name="Normal 10 4 3 3 2 4" xfId="2671" xr:uid="{C0BFAD73-E733-4051-9A35-A541186E7B80}"/>
    <cellStyle name="Normal 10 4 3 3 3" xfId="1132" xr:uid="{4C2334A6-0E2F-4AE1-80D2-4B9AE49E68AC}"/>
    <cellStyle name="Normal 10 4 3 3 4" xfId="2672" xr:uid="{7AEE7A19-AEE5-4AF1-A799-9B53CF677C88}"/>
    <cellStyle name="Normal 10 4 3 3 5" xfId="2673" xr:uid="{336C0005-9843-41BE-B543-58CD81FABD84}"/>
    <cellStyle name="Normal 10 4 3 4" xfId="1133" xr:uid="{3036F626-AE34-4974-A5B9-FFBC558F79CE}"/>
    <cellStyle name="Normal 10 4 3 4 2" xfId="1134" xr:uid="{95D520F9-C093-4A5F-B511-D8989500FB90}"/>
    <cellStyle name="Normal 10 4 3 4 3" xfId="2674" xr:uid="{9C5E1A49-132D-4697-BDD5-B126955F2BC2}"/>
    <cellStyle name="Normal 10 4 3 4 4" xfId="2675" xr:uid="{5AD2B020-083E-4414-8A6D-3F4B710F0DFF}"/>
    <cellStyle name="Normal 10 4 3 5" xfId="1135" xr:uid="{BB86BB56-D942-4398-A10B-73B195A4B6D5}"/>
    <cellStyle name="Normal 10 4 3 5 2" xfId="2676" xr:uid="{E5260D97-5B7F-4E2B-8CA8-84AA4A441129}"/>
    <cellStyle name="Normal 10 4 3 5 3" xfId="2677" xr:uid="{DBC99C1B-BED0-43A4-9419-19B7300312E2}"/>
    <cellStyle name="Normal 10 4 3 5 4" xfId="2678" xr:uid="{D3C6FFA9-E742-46B1-BFAD-B128D800158F}"/>
    <cellStyle name="Normal 10 4 3 6" xfId="2679" xr:uid="{36272D59-F39A-4C77-BD5C-D0FC77B04E5C}"/>
    <cellStyle name="Normal 10 4 3 7" xfId="2680" xr:uid="{194999D5-0CE1-451B-95D6-455ADB442FA7}"/>
    <cellStyle name="Normal 10 4 3 8" xfId="2681" xr:uid="{387107C5-62CF-4C66-B11E-F371DE77421C}"/>
    <cellStyle name="Normal 10 4 4" xfId="257" xr:uid="{AAB23169-5816-4C1E-8B48-7C187BB99AAB}"/>
    <cellStyle name="Normal 10 4 4 2" xfId="510" xr:uid="{223ECE91-E55D-4C84-ACC1-95728B7CE4CF}"/>
    <cellStyle name="Normal 10 4 4 2 2" xfId="511" xr:uid="{D91200F3-E000-41A6-9759-14D4369D4221}"/>
    <cellStyle name="Normal 10 4 4 2 2 2" xfId="1136" xr:uid="{C168944A-9980-4C7D-B6D2-E6DF935699F8}"/>
    <cellStyle name="Normal 10 4 4 2 2 3" xfId="2682" xr:uid="{D9BE8E52-BF9C-480D-BF98-4D6448E4732F}"/>
    <cellStyle name="Normal 10 4 4 2 2 4" xfId="2683" xr:uid="{77452BB1-43C3-4A90-9D83-EBA5A3FA5717}"/>
    <cellStyle name="Normal 10 4 4 2 3" xfId="1137" xr:uid="{8FF6114D-0702-4D5F-9CE3-ED7285790446}"/>
    <cellStyle name="Normal 10 4 4 2 4" xfId="2684" xr:uid="{E5A2B069-FCD4-45CE-B9FC-69BEADF7C038}"/>
    <cellStyle name="Normal 10 4 4 2 5" xfId="2685" xr:uid="{E04D6EBB-F3D7-4C11-B727-5F8E22025BD1}"/>
    <cellStyle name="Normal 10 4 4 3" xfId="512" xr:uid="{3C38B529-BC07-4C22-841F-A108FDC980BA}"/>
    <cellStyle name="Normal 10 4 4 3 2" xfId="1138" xr:uid="{1A80CBCD-35D8-4A0B-BD1D-FBF492419914}"/>
    <cellStyle name="Normal 10 4 4 3 3" xfId="2686" xr:uid="{A93E0D70-7581-4775-AAFE-2B8B1AEA15A6}"/>
    <cellStyle name="Normal 10 4 4 3 4" xfId="2687" xr:uid="{588DB35C-DAFA-4F39-9313-12F620BDB8CF}"/>
    <cellStyle name="Normal 10 4 4 4" xfId="1139" xr:uid="{7881EFB8-8BC7-4B57-A120-66727C8BFD6C}"/>
    <cellStyle name="Normal 10 4 4 4 2" xfId="2688" xr:uid="{9720E3BE-53DC-46C1-B27A-694BAB0905FE}"/>
    <cellStyle name="Normal 10 4 4 4 3" xfId="2689" xr:uid="{7CF31CA5-CCDC-4479-9FEB-3B9F0094304A}"/>
    <cellStyle name="Normal 10 4 4 4 4" xfId="2690" xr:uid="{388C4301-B146-4ABF-BB1F-60FBFB50FED5}"/>
    <cellStyle name="Normal 10 4 4 5" xfId="2691" xr:uid="{F176F578-F7CD-484D-B5A8-1858034EFA97}"/>
    <cellStyle name="Normal 10 4 4 6" xfId="2692" xr:uid="{5D9BC8A5-82E5-4B4F-AAC7-4A36CD20989B}"/>
    <cellStyle name="Normal 10 4 4 7" xfId="2693" xr:uid="{7D4B6BDD-6E26-40BF-BFBF-0BAA86E9428F}"/>
    <cellStyle name="Normal 10 4 5" xfId="258" xr:uid="{22558513-D4BC-4B01-B330-F22EB55D0E3B}"/>
    <cellStyle name="Normal 10 4 5 2" xfId="513" xr:uid="{58D13D88-F1ED-4375-A152-E0B0CF1E4B9F}"/>
    <cellStyle name="Normal 10 4 5 2 2" xfId="1140" xr:uid="{3F8D9AB3-B33F-4D43-8872-9B3617FE25AA}"/>
    <cellStyle name="Normal 10 4 5 2 3" xfId="2694" xr:uid="{9CD53827-4073-49C2-9E8E-FC3D1228DC7F}"/>
    <cellStyle name="Normal 10 4 5 2 4" xfId="2695" xr:uid="{9E27379C-B069-44DE-B33B-D20BAAAE676D}"/>
    <cellStyle name="Normal 10 4 5 3" xfId="1141" xr:uid="{846EF63E-C8BA-4485-AB0D-D5F4782E948F}"/>
    <cellStyle name="Normal 10 4 5 3 2" xfId="2696" xr:uid="{0E14CAB1-6682-43BC-AD1F-114306BB8B1A}"/>
    <cellStyle name="Normal 10 4 5 3 3" xfId="2697" xr:uid="{CCD74128-81BC-425A-826E-66745435C832}"/>
    <cellStyle name="Normal 10 4 5 3 4" xfId="2698" xr:uid="{54D87D51-C1E9-4BF2-9C4F-D27FBD585AEB}"/>
    <cellStyle name="Normal 10 4 5 4" xfId="2699" xr:uid="{A79E975B-0BF9-41CC-BE8A-7385282E681A}"/>
    <cellStyle name="Normal 10 4 5 5" xfId="2700" xr:uid="{A8850453-E3E6-4570-A128-A4348C252891}"/>
    <cellStyle name="Normal 10 4 5 6" xfId="2701" xr:uid="{9F098632-ADB8-4D93-9F17-A2DFDF66179E}"/>
    <cellStyle name="Normal 10 4 6" xfId="514" xr:uid="{51D71B2E-7C55-49B6-B149-1604B2D9DE96}"/>
    <cellStyle name="Normal 10 4 6 2" xfId="1142" xr:uid="{97C4DE19-C10E-4300-BB89-7B12B2236F22}"/>
    <cellStyle name="Normal 10 4 6 2 2" xfId="2702" xr:uid="{D5437D44-36E6-4CD0-9EE9-8E9EEA23C3F2}"/>
    <cellStyle name="Normal 10 4 6 2 3" xfId="2703" xr:uid="{DC9E93AE-521F-4AEA-811A-85DCC9DE2E08}"/>
    <cellStyle name="Normal 10 4 6 2 4" xfId="2704" xr:uid="{9D926EA3-344E-4F8C-845F-CAE035C3502C}"/>
    <cellStyle name="Normal 10 4 6 3" xfId="2705" xr:uid="{BB3A2D3F-0A81-4FC4-832D-D5AA1BF2B1D2}"/>
    <cellStyle name="Normal 10 4 6 4" xfId="2706" xr:uid="{EDA051B7-AA2A-4027-A6D1-FF415C994450}"/>
    <cellStyle name="Normal 10 4 6 5" xfId="2707" xr:uid="{68FB3B65-77B9-4B0B-B6A8-10E99B24E547}"/>
    <cellStyle name="Normal 10 4 7" xfId="1143" xr:uid="{454B7C18-0CEB-4DEF-BB36-DAAB5F099AFB}"/>
    <cellStyle name="Normal 10 4 7 2" xfId="2708" xr:uid="{B06BAB52-EA06-4E43-BA30-E981A656164D}"/>
    <cellStyle name="Normal 10 4 7 3" xfId="2709" xr:uid="{83C01FE9-35F3-4602-8516-8CCC07CC39F7}"/>
    <cellStyle name="Normal 10 4 7 4" xfId="2710" xr:uid="{36EB583E-DCDE-4AD5-B251-F8FC95BD852D}"/>
    <cellStyle name="Normal 10 4 8" xfId="2711" xr:uid="{16F090E4-35F8-4412-B789-228CDC1EB127}"/>
    <cellStyle name="Normal 10 4 8 2" xfId="2712" xr:uid="{F0B62181-6FE4-4A5E-AF7C-CF55935AE3BB}"/>
    <cellStyle name="Normal 10 4 8 3" xfId="2713" xr:uid="{A9DF7FD2-2F47-44A3-8960-967897003A63}"/>
    <cellStyle name="Normal 10 4 8 4" xfId="2714" xr:uid="{07D3E31F-D867-43DC-9AA0-0849513600A1}"/>
    <cellStyle name="Normal 10 4 9" xfId="2715" xr:uid="{BF57D85A-F507-4E27-8E7F-90AC626E8636}"/>
    <cellStyle name="Normal 10 5" xfId="58" xr:uid="{65C79EC5-3EC2-40DE-A2E7-B84FCCE59AF3}"/>
    <cellStyle name="Normal 10 5 2" xfId="59" xr:uid="{97CB593F-1B41-4AD3-AAAA-44BC6047434C}"/>
    <cellStyle name="Normal 10 5 2 2" xfId="259" xr:uid="{5F6035F6-A7B2-4664-8022-0E5598DE555C}"/>
    <cellStyle name="Normal 10 5 2 2 2" xfId="515" xr:uid="{98670370-32E8-4515-8062-E04597511C5B}"/>
    <cellStyle name="Normal 10 5 2 2 2 2" xfId="1144" xr:uid="{1E76E9DF-A30A-45F7-A8E0-DE70D6315DC7}"/>
    <cellStyle name="Normal 10 5 2 2 2 3" xfId="2716" xr:uid="{9C3B8CCC-B687-4874-B55A-F538324F693F}"/>
    <cellStyle name="Normal 10 5 2 2 2 4" xfId="2717" xr:uid="{B7876876-B826-4026-9DB0-2E809307240F}"/>
    <cellStyle name="Normal 10 5 2 2 3" xfId="1145" xr:uid="{DEF7ED3B-4071-4C99-BBAF-697B7D57A11C}"/>
    <cellStyle name="Normal 10 5 2 2 3 2" xfId="2718" xr:uid="{DEB1A8E9-A394-4424-AC76-5338CFEBBA21}"/>
    <cellStyle name="Normal 10 5 2 2 3 3" xfId="2719" xr:uid="{F4E6F26A-8AC5-4BED-9910-05BFC85AEC1F}"/>
    <cellStyle name="Normal 10 5 2 2 3 4" xfId="2720" xr:uid="{72FA8128-00A5-4F90-8187-A9771A5309C9}"/>
    <cellStyle name="Normal 10 5 2 2 4" xfId="2721" xr:uid="{051ADD99-DF53-4612-8D79-5119739DD03C}"/>
    <cellStyle name="Normal 10 5 2 2 5" xfId="2722" xr:uid="{2361F01B-5F08-4227-9B6D-9C4663B38C18}"/>
    <cellStyle name="Normal 10 5 2 2 6" xfId="2723" xr:uid="{6508D231-0432-4C4E-9B8C-C8F73FD74A75}"/>
    <cellStyle name="Normal 10 5 2 3" xfId="516" xr:uid="{3E50C58C-5AD2-42BF-884E-6B203CBBD8CA}"/>
    <cellStyle name="Normal 10 5 2 3 2" xfId="1146" xr:uid="{7C1DA3A3-8B2F-4BDE-A1AF-1A4852C50A7C}"/>
    <cellStyle name="Normal 10 5 2 3 2 2" xfId="2724" xr:uid="{E37E32D3-D150-494E-A9DE-77E0CCAFB539}"/>
    <cellStyle name="Normal 10 5 2 3 2 3" xfId="2725" xr:uid="{9489C2EB-78C2-46B0-B93B-2DC766DDFCBB}"/>
    <cellStyle name="Normal 10 5 2 3 2 4" xfId="2726" xr:uid="{EBFEF7C7-E47D-47AD-AA48-6B0A7F8B72FD}"/>
    <cellStyle name="Normal 10 5 2 3 3" xfId="2727" xr:uid="{2E6500E9-4243-4AD4-A139-90E4BABD77E5}"/>
    <cellStyle name="Normal 10 5 2 3 4" xfId="2728" xr:uid="{A82F546B-7C61-4289-BCC4-BE2484421AB6}"/>
    <cellStyle name="Normal 10 5 2 3 5" xfId="2729" xr:uid="{A5FFBF78-13A9-4E6D-B718-FFABF932D5EC}"/>
    <cellStyle name="Normal 10 5 2 4" xfId="1147" xr:uid="{4D72D681-6910-4E78-8D54-1F5F63870861}"/>
    <cellStyle name="Normal 10 5 2 4 2" xfId="2730" xr:uid="{2D543A78-1DDE-4AEE-A26C-BB702C14DCB4}"/>
    <cellStyle name="Normal 10 5 2 4 3" xfId="2731" xr:uid="{F686CBC0-6E9E-40AB-BA1A-F22594A88EB3}"/>
    <cellStyle name="Normal 10 5 2 4 4" xfId="2732" xr:uid="{9AD4FC2B-1F66-4FF3-AC96-ECB24ABBD0F7}"/>
    <cellStyle name="Normal 10 5 2 5" xfId="2733" xr:uid="{E7272D5E-2924-40E6-9355-65626E225303}"/>
    <cellStyle name="Normal 10 5 2 5 2" xfId="2734" xr:uid="{B724FF06-8621-4496-A744-DEF296925EE6}"/>
    <cellStyle name="Normal 10 5 2 5 3" xfId="2735" xr:uid="{ADAD857B-E5B9-45FD-A1B4-B2AEA6CF5DBB}"/>
    <cellStyle name="Normal 10 5 2 5 4" xfId="2736" xr:uid="{E8A1AD52-EDD5-4312-95E9-EAB25072170F}"/>
    <cellStyle name="Normal 10 5 2 6" xfId="2737" xr:uid="{F358A343-990A-460D-B7B7-4C9FA14EE926}"/>
    <cellStyle name="Normal 10 5 2 7" xfId="2738" xr:uid="{33954561-7E95-419E-BD2D-F1CFB670A481}"/>
    <cellStyle name="Normal 10 5 2 8" xfId="2739" xr:uid="{231AB02C-C6B9-494D-BD6D-A4B9CD01E04C}"/>
    <cellStyle name="Normal 10 5 3" xfId="260" xr:uid="{AB55C9CE-2862-4FA7-BD81-E6B059BDB387}"/>
    <cellStyle name="Normal 10 5 3 2" xfId="517" xr:uid="{CCD8D710-A995-4E78-BE71-2060A34C4E0E}"/>
    <cellStyle name="Normal 10 5 3 2 2" xfId="518" xr:uid="{E7F51665-CB4D-4EF1-9E86-7CDE0C56A33C}"/>
    <cellStyle name="Normal 10 5 3 2 3" xfId="2740" xr:uid="{93D6CE59-DE4C-46D2-B398-EF6789DAEB6F}"/>
    <cellStyle name="Normal 10 5 3 2 4" xfId="2741" xr:uid="{FC8CF917-89ED-45AF-BE4A-BEDC9FC0E930}"/>
    <cellStyle name="Normal 10 5 3 3" xfId="519" xr:uid="{060BED48-49DD-43A1-9EC2-221ABE9560FA}"/>
    <cellStyle name="Normal 10 5 3 3 2" xfId="2742" xr:uid="{0671C520-74E2-40B6-993D-0525EA073A3C}"/>
    <cellStyle name="Normal 10 5 3 3 3" xfId="2743" xr:uid="{78194411-9127-4C2A-ADFF-7506C0D8B956}"/>
    <cellStyle name="Normal 10 5 3 3 4" xfId="2744" xr:uid="{E662AF38-A8C7-4948-BE2B-7794C6FB3877}"/>
    <cellStyle name="Normal 10 5 3 4" xfId="2745" xr:uid="{956B33D0-A178-435E-BCC3-6B0598609F72}"/>
    <cellStyle name="Normal 10 5 3 5" xfId="2746" xr:uid="{B5C28857-A415-4903-90CB-BBEDFA8AB2B0}"/>
    <cellStyle name="Normal 10 5 3 6" xfId="2747" xr:uid="{AB0D1E4A-161B-442D-9851-5C928AB43D7E}"/>
    <cellStyle name="Normal 10 5 4" xfId="261" xr:uid="{EADD7BB6-65C5-41EF-A3EF-1981A86FAF85}"/>
    <cellStyle name="Normal 10 5 4 2" xfId="520" xr:uid="{57A6FEB4-2747-46D1-8024-24B1B03528A5}"/>
    <cellStyle name="Normal 10 5 4 2 2" xfId="2748" xr:uid="{C749E7F3-C94A-43CC-928C-4C0F551F8750}"/>
    <cellStyle name="Normal 10 5 4 2 3" xfId="2749" xr:uid="{E995199F-C889-4C18-B3C2-5CA435D92B92}"/>
    <cellStyle name="Normal 10 5 4 2 4" xfId="2750" xr:uid="{F1D7ECD6-9AE4-4820-AECD-A12AE481480A}"/>
    <cellStyle name="Normal 10 5 4 3" xfId="2751" xr:uid="{587C28E4-0141-4995-96CA-D1891C9F2A72}"/>
    <cellStyle name="Normal 10 5 4 4" xfId="2752" xr:uid="{8AC80224-7A0C-45D9-8DDE-430FC32F2688}"/>
    <cellStyle name="Normal 10 5 4 5" xfId="2753" xr:uid="{3883FD5A-888D-4A91-836D-362B7DD1331C}"/>
    <cellStyle name="Normal 10 5 5" xfId="521" xr:uid="{B62D8B7D-1DA9-4A6A-9667-56A187A89F3E}"/>
    <cellStyle name="Normal 10 5 5 2" xfId="2754" xr:uid="{4E9BF92D-393E-4D23-BB1D-77BC2B402D21}"/>
    <cellStyle name="Normal 10 5 5 3" xfId="2755" xr:uid="{E5EEC111-4FE9-46DB-ACF1-9B93E4AE1390}"/>
    <cellStyle name="Normal 10 5 5 4" xfId="2756" xr:uid="{6896521A-06AE-41B0-8112-63EB6E4EE9AB}"/>
    <cellStyle name="Normal 10 5 6" xfId="2757" xr:uid="{B1E48A06-DD3F-46F1-A2F2-26651C12B5E6}"/>
    <cellStyle name="Normal 10 5 6 2" xfId="2758" xr:uid="{97D142A7-8581-4314-924B-FCC359AB531D}"/>
    <cellStyle name="Normal 10 5 6 3" xfId="2759" xr:uid="{1D234B99-EBB2-491A-96F2-B4299D5556AE}"/>
    <cellStyle name="Normal 10 5 6 4" xfId="2760" xr:uid="{DEF390C3-7734-435E-A730-03E42569D0BE}"/>
    <cellStyle name="Normal 10 5 7" xfId="2761" xr:uid="{4BA89ACC-BF6B-4FBD-9A4C-1C244EA8A870}"/>
    <cellStyle name="Normal 10 5 8" xfId="2762" xr:uid="{ACA59AEC-7539-43D8-87E0-1243656D49CF}"/>
    <cellStyle name="Normal 10 5 9" xfId="2763" xr:uid="{90448C9F-E5FE-4579-B5F8-50AE9AE9A286}"/>
    <cellStyle name="Normal 10 6" xfId="60" xr:uid="{C7E41015-F161-4731-9011-9171DA6E1434}"/>
    <cellStyle name="Normal 10 6 2" xfId="262" xr:uid="{B027399A-A114-4698-92DA-743CA39886C5}"/>
    <cellStyle name="Normal 10 6 2 2" xfId="522" xr:uid="{B1B4EF81-B024-4C36-BC92-3E95C28F8CB2}"/>
    <cellStyle name="Normal 10 6 2 2 2" xfId="1148" xr:uid="{8ADE8423-8CE2-448C-8861-18515196641E}"/>
    <cellStyle name="Normal 10 6 2 2 2 2" xfId="1149" xr:uid="{2ED2FA71-0062-405A-B440-89F24D1B971E}"/>
    <cellStyle name="Normal 10 6 2 2 3" xfId="1150" xr:uid="{309AF18F-6A60-48A1-B6E9-336D0BA53030}"/>
    <cellStyle name="Normal 10 6 2 2 4" xfId="2764" xr:uid="{E04CC9E1-6068-4D35-8235-489BE8DE99EA}"/>
    <cellStyle name="Normal 10 6 2 3" xfId="1151" xr:uid="{772698E2-6543-4C42-B0C3-03C85AF30D44}"/>
    <cellStyle name="Normal 10 6 2 3 2" xfId="1152" xr:uid="{8972A6E1-82C1-434C-8A63-2E1C26DA1F30}"/>
    <cellStyle name="Normal 10 6 2 3 3" xfId="2765" xr:uid="{29F3BBB0-3AAE-4480-8811-6B5CBE2EF224}"/>
    <cellStyle name="Normal 10 6 2 3 4" xfId="2766" xr:uid="{1537F220-C381-4C0D-B1D1-60D6E0A24DE2}"/>
    <cellStyle name="Normal 10 6 2 4" xfId="1153" xr:uid="{636AF517-7DB9-47DE-9613-7C8371DDFC39}"/>
    <cellStyle name="Normal 10 6 2 5" xfId="2767" xr:uid="{FFE863E5-CE6F-442A-A1F5-DD9B5BFECC49}"/>
    <cellStyle name="Normal 10 6 2 6" xfId="2768" xr:uid="{4106475D-17DA-4692-B348-C452F40180EF}"/>
    <cellStyle name="Normal 10 6 3" xfId="523" xr:uid="{4D96645D-C439-480E-BC67-AE8E3E4B8DA4}"/>
    <cellStyle name="Normal 10 6 3 2" xfId="1154" xr:uid="{474B7B0F-59CC-41F4-B2C7-791864EBBA8D}"/>
    <cellStyle name="Normal 10 6 3 2 2" xfId="1155" xr:uid="{94C3702B-F692-4D27-BFDD-F91AA8B3421A}"/>
    <cellStyle name="Normal 10 6 3 2 3" xfId="2769" xr:uid="{5E8F53B6-4DF4-4BEF-B528-07E63FA77DB1}"/>
    <cellStyle name="Normal 10 6 3 2 4" xfId="2770" xr:uid="{96FBDF16-8881-4A80-B481-2DC66AC2B794}"/>
    <cellStyle name="Normal 10 6 3 3" xfId="1156" xr:uid="{1086C44B-9018-422D-9578-43B367227ABF}"/>
    <cellStyle name="Normal 10 6 3 4" xfId="2771" xr:uid="{DC91278F-6252-4901-AF94-06A23D3DC106}"/>
    <cellStyle name="Normal 10 6 3 5" xfId="2772" xr:uid="{6E8D038E-482A-4130-BEB4-D3CD0600A38E}"/>
    <cellStyle name="Normal 10 6 4" xfId="1157" xr:uid="{87FAF402-7F28-4A72-919F-302121F9CFFE}"/>
    <cellStyle name="Normal 10 6 4 2" xfId="1158" xr:uid="{935859C0-3102-46BF-9CA2-30D80766F2F4}"/>
    <cellStyle name="Normal 10 6 4 3" xfId="2773" xr:uid="{17F71A95-1AD7-43CD-8CBD-7A96C946B155}"/>
    <cellStyle name="Normal 10 6 4 4" xfId="2774" xr:uid="{4D2EAFF6-1DA0-49A0-AB32-303A3A0629F9}"/>
    <cellStyle name="Normal 10 6 5" xfId="1159" xr:uid="{F97562E2-E1E1-40CB-BC03-F49C2E7BDE4C}"/>
    <cellStyle name="Normal 10 6 5 2" xfId="2775" xr:uid="{DAB41B43-66D3-4093-A7BF-A65FCFC89682}"/>
    <cellStyle name="Normal 10 6 5 3" xfId="2776" xr:uid="{AB02F302-D612-42F4-9E4D-F174ABBF46EB}"/>
    <cellStyle name="Normal 10 6 5 4" xfId="2777" xr:uid="{2C6E3970-6CC8-4759-B825-E206171C460C}"/>
    <cellStyle name="Normal 10 6 6" xfId="2778" xr:uid="{73885F03-593A-4379-B127-9AEF8655FC0F}"/>
    <cellStyle name="Normal 10 6 7" xfId="2779" xr:uid="{A17E8325-884D-48C0-A14F-0C39ECA8905B}"/>
    <cellStyle name="Normal 10 6 8" xfId="2780" xr:uid="{F81A275A-CC2C-4988-A4BF-F05915893B81}"/>
    <cellStyle name="Normal 10 7" xfId="263" xr:uid="{E6AD151A-37CA-472E-B683-77ACF8FCFC3B}"/>
    <cellStyle name="Normal 10 7 2" xfId="524" xr:uid="{F7DFE479-4494-4151-BD41-7BA5E363FACD}"/>
    <cellStyle name="Normal 10 7 2 2" xfId="525" xr:uid="{7599B324-67B5-442C-BB65-85FF12CA41E6}"/>
    <cellStyle name="Normal 10 7 2 2 2" xfId="1160" xr:uid="{CC1BBDEC-8D7C-4E0A-BA0D-4BB9F14DBFD1}"/>
    <cellStyle name="Normal 10 7 2 2 3" xfId="2781" xr:uid="{FF464262-D56D-4D1C-8342-1D60F4580390}"/>
    <cellStyle name="Normal 10 7 2 2 4" xfId="2782" xr:uid="{C7E24D0B-CB60-431B-8F53-F861080FEE9A}"/>
    <cellStyle name="Normal 10 7 2 3" xfId="1161" xr:uid="{179CB462-F887-4DB7-A87C-C74092016D9E}"/>
    <cellStyle name="Normal 10 7 2 4" xfId="2783" xr:uid="{B7AE86CB-EE74-457E-9669-9FE89C0212BE}"/>
    <cellStyle name="Normal 10 7 2 5" xfId="2784" xr:uid="{E20553BC-13A0-4E7F-B3D9-65D54C905BA2}"/>
    <cellStyle name="Normal 10 7 3" xfId="526" xr:uid="{259CF083-6DF7-4E5A-8FE6-06358B0EF899}"/>
    <cellStyle name="Normal 10 7 3 2" xfId="1162" xr:uid="{C0B52EA2-AFAE-4A04-89BC-CC3589139D59}"/>
    <cellStyle name="Normal 10 7 3 3" xfId="2785" xr:uid="{43E3C65E-739F-4278-8EDA-838FD16E0627}"/>
    <cellStyle name="Normal 10 7 3 4" xfId="2786" xr:uid="{AC78953A-075B-45E8-B46B-21BE19C54DC3}"/>
    <cellStyle name="Normal 10 7 4" xfId="1163" xr:uid="{2FE12BA4-C1A3-4059-8BEA-66D3E74244A9}"/>
    <cellStyle name="Normal 10 7 4 2" xfId="2787" xr:uid="{9DF84ED5-1BC5-4330-B200-F4BD90EB4DEE}"/>
    <cellStyle name="Normal 10 7 4 3" xfId="2788" xr:uid="{A6D9BFBC-15C6-4B74-A4AC-C6F93537D8CE}"/>
    <cellStyle name="Normal 10 7 4 4" xfId="2789" xr:uid="{52E852B5-8E6C-42BD-BE55-A3F38E36E467}"/>
    <cellStyle name="Normal 10 7 5" xfId="2790" xr:uid="{1C1E41B0-AAAF-4640-B3FE-C73FCDDF6CB9}"/>
    <cellStyle name="Normal 10 7 6" xfId="2791" xr:uid="{CEB57ED5-CC2D-43F4-BA86-68D20DC8CB37}"/>
    <cellStyle name="Normal 10 7 7" xfId="2792" xr:uid="{2259BD9C-3E78-45C0-87D5-1C30A77CF9A9}"/>
    <cellStyle name="Normal 10 8" xfId="264" xr:uid="{2A50C7A2-829F-4937-B775-09408DC956D4}"/>
    <cellStyle name="Normal 10 8 2" xfId="527" xr:uid="{81A5280A-E426-4461-8175-5A017400AFAB}"/>
    <cellStyle name="Normal 10 8 2 2" xfId="1164" xr:uid="{50AA34CB-5927-4875-A1F1-54986686D106}"/>
    <cellStyle name="Normal 10 8 2 3" xfId="2793" xr:uid="{FA1B66D8-C5BE-4749-BF39-1498CEBA7FFA}"/>
    <cellStyle name="Normal 10 8 2 4" xfId="2794" xr:uid="{F75B2F41-05B6-4180-8CFE-3E3630F0F2F7}"/>
    <cellStyle name="Normal 10 8 3" xfId="1165" xr:uid="{1FEBDEB9-CB0B-475D-9FFA-E7669760A7B0}"/>
    <cellStyle name="Normal 10 8 3 2" xfId="2795" xr:uid="{EBB0F239-614D-49D2-A607-F3F407C10F17}"/>
    <cellStyle name="Normal 10 8 3 3" xfId="2796" xr:uid="{22EEA18F-9507-4D9D-A8E6-0E62E07ECC99}"/>
    <cellStyle name="Normal 10 8 3 4" xfId="2797" xr:uid="{C2083EC4-4C3C-4201-9731-734D0629E455}"/>
    <cellStyle name="Normal 10 8 4" xfId="2798" xr:uid="{65465F92-19C0-446F-BE5B-4D0369061A90}"/>
    <cellStyle name="Normal 10 8 5" xfId="2799" xr:uid="{AAD8AAA4-BFB5-4CFB-8AED-2F83B08011B8}"/>
    <cellStyle name="Normal 10 8 6" xfId="2800" xr:uid="{175E0B87-B507-4378-A254-C773225D2F6F}"/>
    <cellStyle name="Normal 10 9" xfId="265" xr:uid="{058B1F3A-AEF4-4173-859A-F744A8B4B86F}"/>
    <cellStyle name="Normal 10 9 2" xfId="1166" xr:uid="{F295EDF1-0FCB-4FCE-8EEA-A4908E7D6862}"/>
    <cellStyle name="Normal 10 9 2 2" xfId="2801" xr:uid="{E1A7DBFF-5278-43D8-AEFC-53A005822A53}"/>
    <cellStyle name="Normal 10 9 2 2 2" xfId="4330" xr:uid="{1DF472AB-FF78-42F9-A495-375AF43577D1}"/>
    <cellStyle name="Normal 10 9 2 2 3" xfId="4679" xr:uid="{A6A4C475-BDA0-4200-8D67-EB34F64544AF}"/>
    <cellStyle name="Normal 10 9 2 3" xfId="2802" xr:uid="{CB9169FD-3169-42F7-96E7-603CE1684DD0}"/>
    <cellStyle name="Normal 10 9 2 4" xfId="2803" xr:uid="{1CB694D1-C205-43B0-8BE7-10DE0547A611}"/>
    <cellStyle name="Normal 10 9 3" xfId="2804" xr:uid="{1B5FFB30-7C16-494A-AD63-D7BF94144DB6}"/>
    <cellStyle name="Normal 10 9 4" xfId="2805" xr:uid="{D89BE89E-B3B3-4697-A1D7-7288AB89370B}"/>
    <cellStyle name="Normal 10 9 4 2" xfId="4562" xr:uid="{00217423-722D-4962-8CA5-07CB9AAD128F}"/>
    <cellStyle name="Normal 10 9 4 3" xfId="4680" xr:uid="{F05E2702-F124-4B2E-BBFD-95A246109D29}"/>
    <cellStyle name="Normal 10 9 4 4" xfId="4600" xr:uid="{22926B26-6471-4B0D-8BE4-19F2212DF393}"/>
    <cellStyle name="Normal 10 9 5" xfId="2806" xr:uid="{E862D9CC-BBBF-42EB-A775-746E1EA9E4D1}"/>
    <cellStyle name="Normal 11" xfId="61" xr:uid="{6B01D5E3-D8DE-4F3F-8294-18698B74F0CC}"/>
    <cellStyle name="Normal 11 2" xfId="266" xr:uid="{9F01DAF0-5D3C-4886-9B0E-3BF761A4A556}"/>
    <cellStyle name="Normal 11 2 2" xfId="4647" xr:uid="{54571A4A-A9AE-499E-A600-D1376B0DCF36}"/>
    <cellStyle name="Normal 11 3" xfId="4335" xr:uid="{A96346B4-2334-4D20-B953-F5463119097A}"/>
    <cellStyle name="Normal 11 3 2" xfId="4541" xr:uid="{1311297A-1D45-4667-91DC-6D95E5D085C9}"/>
    <cellStyle name="Normal 11 3 3" xfId="4724" xr:uid="{F2487EE0-36E8-442E-AB20-455A1FE55C9E}"/>
    <cellStyle name="Normal 11 3 4" xfId="4701" xr:uid="{A4AFBC1E-91C9-433C-B128-5E47B61F5CD6}"/>
    <cellStyle name="Normal 12" xfId="62" xr:uid="{30ABA969-2C32-4C2E-BD4E-C3C772DC8A26}"/>
    <cellStyle name="Normal 12 2" xfId="267" xr:uid="{8F8F6DE3-CB65-4BF3-830B-716ED412CF05}"/>
    <cellStyle name="Normal 12 2 2" xfId="4648" xr:uid="{D2B2A93E-B2F9-45D8-A602-0D1E987FF030}"/>
    <cellStyle name="Normal 12 3" xfId="4542" xr:uid="{688DDCD1-9F42-4A71-84ED-330E99E98BA3}"/>
    <cellStyle name="Normal 13" xfId="63" xr:uid="{4DC53114-DF45-4D4C-80D4-7A1F055762C1}"/>
    <cellStyle name="Normal 13 2" xfId="64" xr:uid="{292CCB01-42A3-40C7-836D-2DF3DC30D3F9}"/>
    <cellStyle name="Normal 13 2 2" xfId="268" xr:uid="{657C4139-AECA-4C5F-91D1-FF44B44D2508}"/>
    <cellStyle name="Normal 13 2 2 2" xfId="4649" xr:uid="{BE976DB8-703E-427D-902B-5886FE798CE3}"/>
    <cellStyle name="Normal 13 2 3" xfId="4337" xr:uid="{87F811E3-48D2-444B-AB92-4D5903D22A76}"/>
    <cellStyle name="Normal 13 2 3 2" xfId="4543" xr:uid="{E2F43D16-935B-4065-89D4-E760C072FDAF}"/>
    <cellStyle name="Normal 13 2 3 3" xfId="4725" xr:uid="{DB86E489-7420-45E0-A99A-0B11E8F793E3}"/>
    <cellStyle name="Normal 13 2 3 4" xfId="4702" xr:uid="{66D51B9C-3CAC-4169-A572-FDEF2745FE50}"/>
    <cellStyle name="Normal 13 3" xfId="269" xr:uid="{9566B98B-CAA0-40FC-8772-240926CDABD2}"/>
    <cellStyle name="Normal 13 3 2" xfId="4421" xr:uid="{2EA4EA6F-CE25-4B08-AFA0-FD0DAC0F89E4}"/>
    <cellStyle name="Normal 13 3 3" xfId="4338" xr:uid="{D1C94776-7133-4B54-868B-AE017485510C}"/>
    <cellStyle name="Normal 13 3 4" xfId="4566" xr:uid="{DDD0EFBA-1512-4109-88A5-D3002F4FB25D}"/>
    <cellStyle name="Normal 13 3 5" xfId="4726" xr:uid="{7ED3876F-28A9-4140-ADF1-BF2A6B494983}"/>
    <cellStyle name="Normal 13 4" xfId="4339" xr:uid="{8213EEC3-9578-475B-807F-895A85B0247E}"/>
    <cellStyle name="Normal 13 5" xfId="4336" xr:uid="{F43006B6-EC4E-49A1-8596-F29BCCF73BA7}"/>
    <cellStyle name="Normal 14" xfId="65" xr:uid="{EEA7B1A0-5B82-4F77-8484-874D2D0B1220}"/>
    <cellStyle name="Normal 14 18" xfId="4341" xr:uid="{08B7DFEB-9991-46E4-8302-EF98AA156B68}"/>
    <cellStyle name="Normal 14 2" xfId="270" xr:uid="{E844252A-A512-485A-A47E-83737AF57C60}"/>
    <cellStyle name="Normal 14 2 2" xfId="430" xr:uid="{13BB8F2B-4CA4-40CB-92FB-F3D4F46127AE}"/>
    <cellStyle name="Normal 14 2 2 2" xfId="431" xr:uid="{B9974712-72BC-4EFC-ABEB-DA498F004928}"/>
    <cellStyle name="Normal 14 2 3" xfId="432" xr:uid="{DC88262A-4592-4491-900E-67D66B091FC5}"/>
    <cellStyle name="Normal 14 3" xfId="433" xr:uid="{D46D2514-999B-46F4-BE6D-5038E73E2987}"/>
    <cellStyle name="Normal 14 3 2" xfId="4650" xr:uid="{6E4A7C0E-AFE7-4664-BD58-02B80C3DE8BF}"/>
    <cellStyle name="Normal 14 4" xfId="4340" xr:uid="{1AF88C12-8039-4F40-9634-EBAB03B72313}"/>
    <cellStyle name="Normal 14 4 2" xfId="4544" xr:uid="{CBEE9317-E306-45CE-BFD2-DF2E369C0ADD}"/>
    <cellStyle name="Normal 14 4 3" xfId="4727" xr:uid="{C03B78A5-1D96-45C2-9684-A67ABCFFCEC7}"/>
    <cellStyle name="Normal 14 4 4" xfId="4703" xr:uid="{9DF4998B-4CC8-49CA-9FFC-88E503760D76}"/>
    <cellStyle name="Normal 15" xfId="66" xr:uid="{7D419011-8D8B-41A7-98CE-8735B8D6B4EF}"/>
    <cellStyle name="Normal 15 2" xfId="67" xr:uid="{0FAFC053-D033-4791-B91E-BA070223A64D}"/>
    <cellStyle name="Normal 15 2 2" xfId="271" xr:uid="{15DF4894-41D8-407B-A839-EBCEA55A289F}"/>
    <cellStyle name="Normal 15 2 2 2" xfId="4453" xr:uid="{8AE70FBD-01DA-40A2-82EC-BFE36F571982}"/>
    <cellStyle name="Normal 15 2 3" xfId="4546" xr:uid="{BD47C947-9701-458B-8F93-9942C7FE13B5}"/>
    <cellStyle name="Normal 15 3" xfId="272" xr:uid="{E4B8CEB5-6A2A-4CF2-829C-4307D31FA208}"/>
    <cellStyle name="Normal 15 3 2" xfId="4422" xr:uid="{14A2A2BA-54A8-496B-A42C-E38FE56D3E99}"/>
    <cellStyle name="Normal 15 3 3" xfId="4343" xr:uid="{53ABD896-6435-4379-9B03-7BD51B0822C4}"/>
    <cellStyle name="Normal 15 3 4" xfId="4567" xr:uid="{EF57E13F-06B9-491A-A191-9143D7FBECAD}"/>
    <cellStyle name="Normal 15 3 5" xfId="4729" xr:uid="{EBBDF5C3-51C6-4780-90BE-3899D05C0137}"/>
    <cellStyle name="Normal 15 4" xfId="4342" xr:uid="{719BC8DC-ECC5-450C-B154-FA373CB12345}"/>
    <cellStyle name="Normal 15 4 2" xfId="4545" xr:uid="{2D9CF1D8-1854-4A5C-8144-3AA77FE53877}"/>
    <cellStyle name="Normal 15 4 3" xfId="4728" xr:uid="{516B3D6A-F82C-4F9E-BFAC-1201BBE883A9}"/>
    <cellStyle name="Normal 15 4 4" xfId="4704" xr:uid="{DFFC3F0C-EE6B-4176-AAC5-1EC8FF4EBB68}"/>
    <cellStyle name="Normal 16" xfId="68" xr:uid="{73936036-036D-460C-ABD7-3E5C0E9AB7CE}"/>
    <cellStyle name="Normal 16 2" xfId="273" xr:uid="{1CC81DBA-DEC8-4EB9-A622-1BB94F171216}"/>
    <cellStyle name="Normal 16 2 2" xfId="4423" xr:uid="{27B4AD62-928F-4534-BFEE-529B9BC8715E}"/>
    <cellStyle name="Normal 16 2 3" xfId="4344" xr:uid="{26E7EE5B-B396-4F56-8CEC-9724160F8FA8}"/>
    <cellStyle name="Normal 16 2 4" xfId="4568" xr:uid="{CE9F07C3-66C5-4B7D-BF4F-298440159DB3}"/>
    <cellStyle name="Normal 16 2 5" xfId="4730" xr:uid="{F93D6620-2951-4FB4-9133-2DF0B7E086D7}"/>
    <cellStyle name="Normal 16 3" xfId="274" xr:uid="{7451EB44-5A28-4C39-B59A-375F372F45A4}"/>
    <cellStyle name="Normal 17" xfId="69" xr:uid="{72FF098F-5839-4E84-B470-4EA1FD00BE6A}"/>
    <cellStyle name="Normal 17 2" xfId="275" xr:uid="{02EF2D0D-AD69-4D26-9F0D-23A4D20472A2}"/>
    <cellStyle name="Normal 17 2 2" xfId="4424" xr:uid="{4F0C7C2F-301F-4EB7-A445-A3C102F17ABE}"/>
    <cellStyle name="Normal 17 2 3" xfId="4346" xr:uid="{14B6DED6-F4B8-46D8-8423-8270131D2801}"/>
    <cellStyle name="Normal 17 2 4" xfId="4569" xr:uid="{DCACC0A8-45A7-4739-B1F0-7828D28443B5}"/>
    <cellStyle name="Normal 17 2 5" xfId="4731" xr:uid="{5D6325F6-9456-49A2-8D89-89E24734210F}"/>
    <cellStyle name="Normal 17 3" xfId="4347" xr:uid="{15DF3CD1-E3AA-48C8-9211-61B0ACC0BE27}"/>
    <cellStyle name="Normal 17 4" xfId="4345" xr:uid="{0C9B993A-F799-4E70-AE98-2158A5680293}"/>
    <cellStyle name="Normal 18" xfId="70" xr:uid="{13BF3341-8990-4772-8A89-C884A7C1F4A0}"/>
    <cellStyle name="Normal 18 2" xfId="276" xr:uid="{C09AD0A8-9B58-4E2F-99E4-F9F6D75EA586}"/>
    <cellStyle name="Normal 18 2 2" xfId="4454" xr:uid="{A46847CF-0E6C-4191-9AB7-3C1AB13B567B}"/>
    <cellStyle name="Normal 18 3" xfId="4348" xr:uid="{8542F33C-4641-4FC1-911F-B0BE857F705A}"/>
    <cellStyle name="Normal 18 3 2" xfId="4547" xr:uid="{9D619DA0-AE2E-48A6-B7A1-2C2E6DBE89D3}"/>
    <cellStyle name="Normal 18 3 3" xfId="4732" xr:uid="{D2C0B891-8023-47C1-B22C-5CD11311128C}"/>
    <cellStyle name="Normal 18 3 4" xfId="4705" xr:uid="{9A5BD200-6D2E-47EF-9088-2C3B04EDA584}"/>
    <cellStyle name="Normal 19" xfId="71" xr:uid="{B25198CF-1A7D-4039-8A6D-0EC261B13364}"/>
    <cellStyle name="Normal 19 2" xfId="72" xr:uid="{93D92C95-80EC-4C46-BD62-D785E08F61B4}"/>
    <cellStyle name="Normal 19 2 2" xfId="277" xr:uid="{B29592C7-3959-4387-BFCF-F61637CE3665}"/>
    <cellStyle name="Normal 19 2 2 2" xfId="4651" xr:uid="{67D17192-7926-454C-819F-4D44D582F51F}"/>
    <cellStyle name="Normal 19 2 3" xfId="4549" xr:uid="{BAC778EE-9036-4966-B917-4799D05F8BD9}"/>
    <cellStyle name="Normal 19 3" xfId="278" xr:uid="{5E36BAC8-967E-43E5-87A7-0FAE4B983C78}"/>
    <cellStyle name="Normal 19 3 2" xfId="4652" xr:uid="{F7D02C9D-5DBB-4722-9A78-F7779F489559}"/>
    <cellStyle name="Normal 19 4" xfId="4548" xr:uid="{D1A5DAA2-AFE4-4933-99BE-878704654577}"/>
    <cellStyle name="Normal 2" xfId="3" xr:uid="{0035700C-F3A5-4A6F-B63A-5CE25669DEE2}"/>
    <cellStyle name="Normal 2 2" xfId="73" xr:uid="{ABA0383D-3C98-42B8-BBC0-A32BE29B12BE}"/>
    <cellStyle name="Normal 2 2 2" xfId="74" xr:uid="{E5317B00-68AC-4C0D-BFCC-4CA9B87C88E4}"/>
    <cellStyle name="Normal 2 2 2 2" xfId="279" xr:uid="{1EFBB430-B82E-4D0F-8C57-B463BCEAC2BC}"/>
    <cellStyle name="Normal 2 2 2 2 2" xfId="4655" xr:uid="{6F2E979C-3295-4464-8F4C-85544A717033}"/>
    <cellStyle name="Normal 2 2 2 3" xfId="4551" xr:uid="{3CF4D50A-F7D6-46B8-B9D3-9A5190DC4E77}"/>
    <cellStyle name="Normal 2 2 3" xfId="280" xr:uid="{26D32EE5-48AD-4DA4-8C4B-AC8943B4FD82}"/>
    <cellStyle name="Normal 2 2 3 2" xfId="4455" xr:uid="{EA804780-BD69-487E-A184-4F84ABB7DED2}"/>
    <cellStyle name="Normal 2 2 3 2 2" xfId="4585" xr:uid="{A4D36EA8-0AB2-4DCD-B25C-71B99E3DC545}"/>
    <cellStyle name="Normal 2 2 3 2 2 2" xfId="4656" xr:uid="{482C7970-ADBE-460E-A3BC-FD87CCF543E0}"/>
    <cellStyle name="Normal 2 2 3 2 3" xfId="4750" xr:uid="{7DF62857-B376-4D55-9A97-79FF32A27577}"/>
    <cellStyle name="Normal 2 2 3 2 4" xfId="5305" xr:uid="{38B6934E-172E-4993-88C3-14D516A0CFD9}"/>
    <cellStyle name="Normal 2 2 3 3" xfId="4435" xr:uid="{8696BEF4-9226-4ED2-BE3C-2B88E497E0D9}"/>
    <cellStyle name="Normal 2 2 3 4" xfId="4706" xr:uid="{1D2AFFF7-89D6-451F-AAF9-89A664B531A3}"/>
    <cellStyle name="Normal 2 2 3 5" xfId="4695" xr:uid="{DA42C750-7649-4EBA-A9AB-8B3B16F47651}"/>
    <cellStyle name="Normal 2 2 4" xfId="4349" xr:uid="{EBB0A08C-C31E-4D6F-BF0A-636D61DD55B9}"/>
    <cellStyle name="Normal 2 2 4 2" xfId="4550" xr:uid="{2DC5533C-E397-4C46-91A8-64888C1A2E5B}"/>
    <cellStyle name="Normal 2 2 4 3" xfId="4733" xr:uid="{917F3637-430A-4399-B948-BC02775F70D1}"/>
    <cellStyle name="Normal 2 2 4 4" xfId="4707" xr:uid="{1D0C5382-F8F2-4011-9570-B25A5B1B381B}"/>
    <cellStyle name="Normal 2 2 5" xfId="4654" xr:uid="{FAD67074-5263-45A8-ABAD-696EFBF25972}"/>
    <cellStyle name="Normal 2 2 6" xfId="4753" xr:uid="{E084FE7B-93AF-4F4B-8866-2E318D7BF32A}"/>
    <cellStyle name="Normal 2 3" xfId="75" xr:uid="{FD0AA8AE-3571-47EA-A807-B0CDCDA28139}"/>
    <cellStyle name="Normal 2 3 2" xfId="76" xr:uid="{CE563A72-FDEF-4794-B731-1946915988BF}"/>
    <cellStyle name="Normal 2 3 2 2" xfId="281" xr:uid="{7C1F9F05-5491-4AE7-BED4-1A6F00396EB6}"/>
    <cellStyle name="Normal 2 3 2 2 2" xfId="4657" xr:uid="{94DD8CAD-FE0B-453E-8195-43E58C69D8F5}"/>
    <cellStyle name="Normal 2 3 2 3" xfId="4351" xr:uid="{A27396EE-D063-47C2-A347-40E5884A17D8}"/>
    <cellStyle name="Normal 2 3 2 3 2" xfId="4553" xr:uid="{151A8FF8-548F-4E7A-84E6-FC8A983F8D25}"/>
    <cellStyle name="Normal 2 3 2 3 3" xfId="4735" xr:uid="{1D96CB77-64C1-42EB-923D-F08F1BCA4D3F}"/>
    <cellStyle name="Normal 2 3 2 3 4" xfId="4708" xr:uid="{3D3A2EE0-6920-4399-BF12-3642205B2737}"/>
    <cellStyle name="Normal 2 3 3" xfId="77" xr:uid="{48C05601-508A-46C6-842F-D8D944B06604}"/>
    <cellStyle name="Normal 2 3 4" xfId="78" xr:uid="{EE440C9A-3CFC-4C4B-B137-96FB7D1BE440}"/>
    <cellStyle name="Normal 2 3 5" xfId="185" xr:uid="{A7AB0578-2D53-43ED-85E0-9BB569A6230C}"/>
    <cellStyle name="Normal 2 3 5 2" xfId="4658" xr:uid="{DA7F6743-CAA9-4CCB-8D53-C670F6DDFD36}"/>
    <cellStyle name="Normal 2 3 6" xfId="4350" xr:uid="{E929528E-86C5-47B2-B035-0103CA9405BE}"/>
    <cellStyle name="Normal 2 3 6 2" xfId="4552" xr:uid="{128FDBDC-B3E7-4706-A212-B6B57AF4E1A9}"/>
    <cellStyle name="Normal 2 3 6 3" xfId="4734" xr:uid="{5D89F834-AE6A-4A5E-8F81-18A3577B310B}"/>
    <cellStyle name="Normal 2 3 6 4" xfId="4709" xr:uid="{EC9A8134-5D1B-475B-82B8-17B00DCA4161}"/>
    <cellStyle name="Normal 2 3 7" xfId="5318" xr:uid="{55CB8FB1-AD30-495C-BCFF-6897AF9FEDE2}"/>
    <cellStyle name="Normal 2 4" xfId="79" xr:uid="{EAF642E4-1EAA-42CC-BD7F-97F60B18E0A2}"/>
    <cellStyle name="Normal 2 4 2" xfId="80" xr:uid="{905E443F-CCA5-4F18-8D60-3A6FB5733A19}"/>
    <cellStyle name="Normal 2 4 3" xfId="282" xr:uid="{AD385B9F-39F4-429D-A62C-E3A33DFA4B10}"/>
    <cellStyle name="Normal 2 4 3 2" xfId="4659" xr:uid="{91CE3D1D-7406-4EEE-97C6-14AFDB79F677}"/>
    <cellStyle name="Normal 2 4 3 3" xfId="4673" xr:uid="{637DF2FC-DD82-460C-B8BC-A5A3F1BAA437}"/>
    <cellStyle name="Normal 2 4 4" xfId="4554" xr:uid="{E6C8AD3D-240D-48CD-8EB4-67122B827FAB}"/>
    <cellStyle name="Normal 2 4 5" xfId="4754" xr:uid="{884B2A27-C7AB-4984-A35D-59577FD62ECC}"/>
    <cellStyle name="Normal 2 4 6" xfId="4752" xr:uid="{B5340F65-D6D3-4CD3-AC61-36ACCF1C290B}"/>
    <cellStyle name="Normal 2 5" xfId="184" xr:uid="{16CA1CD0-C7D8-4FDA-916A-0303DABC9BD6}"/>
    <cellStyle name="Normal 2 5 2" xfId="284" xr:uid="{23744DC7-754C-45A0-9F0A-6B45BDE8DA57}"/>
    <cellStyle name="Normal 2 5 2 2" xfId="2505" xr:uid="{6B58D718-4930-4345-A6F8-D711838D5D15}"/>
    <cellStyle name="Normal 2 5 3" xfId="283" xr:uid="{276C3943-B05A-4FAA-B444-51AD64C5AB23}"/>
    <cellStyle name="Normal 2 5 3 2" xfId="4586" xr:uid="{3CD00546-6F26-4B11-AC89-FA6C65B8F937}"/>
    <cellStyle name="Normal 2 5 3 3" xfId="4746" xr:uid="{33134E75-E5B1-44B8-8806-E0EE42696B21}"/>
    <cellStyle name="Normal 2 5 3 4" xfId="5302" xr:uid="{48E1AF84-A79C-4DBE-BAFD-2282A5A20659}"/>
    <cellStyle name="Normal 2 5 4" xfId="4660" xr:uid="{58358D40-3409-48D5-BDDC-E7414440BB7A}"/>
    <cellStyle name="Normal 2 5 5" xfId="4615" xr:uid="{A02B8200-38F9-420E-AFE4-9466FA3D7FF4}"/>
    <cellStyle name="Normal 2 5 6" xfId="4614" xr:uid="{1C602A86-9B8A-4E2D-AD9B-07079CD4C609}"/>
    <cellStyle name="Normal 2 5 7" xfId="4749" xr:uid="{48804C49-80DD-4F05-A95C-1C3C570443A1}"/>
    <cellStyle name="Normal 2 5 8" xfId="4719" xr:uid="{50FC1961-7FC0-4744-BE41-42A8023F72AA}"/>
    <cellStyle name="Normal 2 6" xfId="285" xr:uid="{74C67ABC-DD93-4D47-96F9-081CD8444060}"/>
    <cellStyle name="Normal 2 6 2" xfId="286" xr:uid="{735BC11E-578B-4BA5-BD02-8390D183815D}"/>
    <cellStyle name="Normal 2 6 3" xfId="452" xr:uid="{DE3A56B4-C543-4176-A212-C346FA0692F2}"/>
    <cellStyle name="Normal 2 6 3 2" xfId="5335" xr:uid="{41910A66-D9B3-403C-88DB-7FF01706C089}"/>
    <cellStyle name="Normal 2 6 4" xfId="4661" xr:uid="{091631A6-B68B-41D3-B81B-314749874CE5}"/>
    <cellStyle name="Normal 2 6 5" xfId="4612" xr:uid="{EBE63949-6556-46B5-A92A-056234DCE959}"/>
    <cellStyle name="Normal 2 6 5 2" xfId="4710" xr:uid="{A9960F6E-7C67-4248-99F3-872430F8D24F}"/>
    <cellStyle name="Normal 2 6 6" xfId="4598" xr:uid="{45EBA156-BC39-43E1-BA56-A4A2155526CE}"/>
    <cellStyle name="Normal 2 6 7" xfId="5322" xr:uid="{FA769070-F357-4C1F-A83B-2475795D3E5D}"/>
    <cellStyle name="Normal 2 6 8" xfId="5331" xr:uid="{86B5FED7-C6B5-4711-B2CD-0B98B4686F9E}"/>
    <cellStyle name="Normal 2 7" xfId="287" xr:uid="{AA4A41BB-C1DB-4F7B-85BF-36CE09C3232E}"/>
    <cellStyle name="Normal 2 7 2" xfId="4456" xr:uid="{6D7B3613-D8A5-4994-AE08-F626975635C6}"/>
    <cellStyle name="Normal 2 7 3" xfId="4662" xr:uid="{9BA52BBC-D508-4316-BBA0-26637EF04110}"/>
    <cellStyle name="Normal 2 7 4" xfId="5303" xr:uid="{3478248B-8626-419A-9FF3-BCA7144CA2CC}"/>
    <cellStyle name="Normal 2 8" xfId="4508" xr:uid="{0BC44C03-A26F-49F0-A21B-997ABAA41FA1}"/>
    <cellStyle name="Normal 2 9" xfId="4653" xr:uid="{A7B72467-0E80-4089-BED7-A79D43CAE17C}"/>
    <cellStyle name="Normal 20" xfId="434" xr:uid="{B6AD4E64-7D99-4223-8AFE-1A2E44BAB8B5}"/>
    <cellStyle name="Normal 20 2" xfId="435" xr:uid="{08CAE51D-2D48-453A-A34D-4C818BD65858}"/>
    <cellStyle name="Normal 20 2 2" xfId="436" xr:uid="{92D9850E-8995-42EB-88C4-660F6A7E1637}"/>
    <cellStyle name="Normal 20 2 2 2" xfId="4425" xr:uid="{9DA13198-AFDA-4AE3-9437-C430ADFDBD6D}"/>
    <cellStyle name="Normal 20 2 2 3" xfId="4417" xr:uid="{77AAE281-4146-4060-86F2-3B6D2E7B8C9F}"/>
    <cellStyle name="Normal 20 2 2 4" xfId="4582" xr:uid="{D8316DEC-BBE2-4B24-8A0D-C1CB893A9F7B}"/>
    <cellStyle name="Normal 20 2 2 5" xfId="4744" xr:uid="{BF949D45-886A-4184-B339-3B2DD7F5F58C}"/>
    <cellStyle name="Normal 20 2 3" xfId="4420" xr:uid="{47373C19-5F48-4F4F-9435-7845792F7196}"/>
    <cellStyle name="Normal 20 2 4" xfId="4416" xr:uid="{8F165E44-E0BE-48D2-BA83-61B86DBE68A4}"/>
    <cellStyle name="Normal 20 2 5" xfId="4581" xr:uid="{F1441DF8-4E03-4E0F-86C7-5095127A8EC1}"/>
    <cellStyle name="Normal 20 2 6" xfId="4743" xr:uid="{C4CA488E-907A-4947-8097-6E1A19E3A5D0}"/>
    <cellStyle name="Normal 20 3" xfId="1167" xr:uid="{3FFA1D25-D1ED-4035-A1D9-7480019481CA}"/>
    <cellStyle name="Normal 20 3 2" xfId="4457" xr:uid="{49E322B6-9E34-45EA-8214-A314DF59966D}"/>
    <cellStyle name="Normal 20 4" xfId="4352" xr:uid="{17282741-88FB-4306-8581-02C9A21EDCBB}"/>
    <cellStyle name="Normal 20 4 2" xfId="4555" xr:uid="{A0BDA841-F19A-41BA-B2ED-10265BCDB97A}"/>
    <cellStyle name="Normal 20 4 3" xfId="4736" xr:uid="{0C270AA9-FC78-4D60-8E7E-2B638D9A8E58}"/>
    <cellStyle name="Normal 20 4 4" xfId="4711" xr:uid="{0654F10C-664F-4075-93C3-C0448C0AA661}"/>
    <cellStyle name="Normal 20 5" xfId="4433" xr:uid="{1B685C09-9981-4233-8ED7-E9929FAF1B15}"/>
    <cellStyle name="Normal 20 5 2" xfId="5328" xr:uid="{0F35C462-9FE7-491C-82DB-4599E04B6D44}"/>
    <cellStyle name="Normal 20 6" xfId="4587" xr:uid="{40F2236F-51A6-4351-AA52-FFAFF7899740}"/>
    <cellStyle name="Normal 20 7" xfId="4696" xr:uid="{7734B5F6-6E47-4F42-9E59-FEDA371C1209}"/>
    <cellStyle name="Normal 20 8" xfId="4717" xr:uid="{F3D3311D-7781-4F9F-BE58-CD988383E829}"/>
    <cellStyle name="Normal 20 9" xfId="4716" xr:uid="{F77699D2-44BE-45D9-AC12-B3EAD2EF8BE5}"/>
    <cellStyle name="Normal 21" xfId="437" xr:uid="{3E2F6751-83B9-4CBF-ABCE-5E53DB4284A1}"/>
    <cellStyle name="Normal 21 2" xfId="438" xr:uid="{0AF29879-0BE0-48EA-8863-15066CC8298B}"/>
    <cellStyle name="Normal 21 2 2" xfId="439" xr:uid="{3042287D-BD68-4F82-9F46-483CF9E98DE8}"/>
    <cellStyle name="Normal 21 3" xfId="4353" xr:uid="{63E9080D-3255-44AB-937E-1CE94E3D3CCB}"/>
    <cellStyle name="Normal 21 3 2" xfId="4459" xr:uid="{CB8C7511-002E-4AB4-8661-3DBFEA057536}"/>
    <cellStyle name="Normal 21 3 3" xfId="4458" xr:uid="{E1DB7711-5A69-4909-A738-A8D53F49DF72}"/>
    <cellStyle name="Normal 21 4" xfId="4570" xr:uid="{71F492D2-ACD2-4F12-A62D-87069B781B51}"/>
    <cellStyle name="Normal 21 5" xfId="4737" xr:uid="{AF5E4EB1-47C1-4706-AA22-0742506F6DA3}"/>
    <cellStyle name="Normal 22" xfId="440" xr:uid="{4BD61B4D-A799-4930-AB18-0B9C8681B37B}"/>
    <cellStyle name="Normal 22 2" xfId="441" xr:uid="{AEFC236D-24D1-4020-B312-E0F01287E140}"/>
    <cellStyle name="Normal 22 3" xfId="4310" xr:uid="{99547AED-82D6-486C-B9EB-FA43C786B473}"/>
    <cellStyle name="Normal 22 3 2" xfId="4354" xr:uid="{81A8045D-9D37-4BBC-93FE-601B448B2A49}"/>
    <cellStyle name="Normal 22 3 2 2" xfId="4461" xr:uid="{DC590C1B-5E0A-4153-A749-3CC3649C2018}"/>
    <cellStyle name="Normal 22 3 3" xfId="4460" xr:uid="{63B29760-20C2-4E15-8145-67F48622514E}"/>
    <cellStyle name="Normal 22 3 4" xfId="4691" xr:uid="{074C2E1C-0654-4946-9D78-5BD2EB7D0525}"/>
    <cellStyle name="Normal 22 4" xfId="4313" xr:uid="{B1178ED1-1478-4931-B1B0-787A754BFEDC}"/>
    <cellStyle name="Normal 22 4 2" xfId="4431" xr:uid="{A11BEA49-F213-4EA1-A4C7-3CA69968F0EB}"/>
    <cellStyle name="Normal 22 4 3" xfId="4571" xr:uid="{00BFA4D5-3E7C-49B0-8F38-91449D29CBCA}"/>
    <cellStyle name="Normal 22 4 3 2" xfId="4590" xr:uid="{67174883-D32F-4478-A7B3-0EAC43628A17}"/>
    <cellStyle name="Normal 22 4 3 3" xfId="4748" xr:uid="{34CF744E-1B7A-4677-B3EF-957EDA147AA8}"/>
    <cellStyle name="Normal 22 4 3 4" xfId="5338" xr:uid="{1D2568B6-237B-45FC-82BF-8186A3452A62}"/>
    <cellStyle name="Normal 22 4 3 5" xfId="5334" xr:uid="{26C6FB1B-0D94-4A9F-93B9-379B3AC4FF1A}"/>
    <cellStyle name="Normal 22 4 4" xfId="4692" xr:uid="{C503F3AD-F01E-4CC4-85E5-2FF75493CBB2}"/>
    <cellStyle name="Normal 22 4 5" xfId="4604" xr:uid="{21BF2276-413A-40FE-BC12-D4B65B1B8A4B}"/>
    <cellStyle name="Normal 22 4 6" xfId="4595" xr:uid="{CF05C6E7-1840-4934-8B33-0455553B4056}"/>
    <cellStyle name="Normal 22 4 7" xfId="4594" xr:uid="{CC1F96E1-445B-4D7D-912E-52836DC0F123}"/>
    <cellStyle name="Normal 22 4 8" xfId="4593" xr:uid="{7ACA8B38-E190-42CF-8A48-A4D1265E1BE8}"/>
    <cellStyle name="Normal 22 4 9" xfId="4592" xr:uid="{4A4AF4DC-9AEF-4EE9-A99C-A7E779007395}"/>
    <cellStyle name="Normal 22 5" xfId="4738" xr:uid="{94D20570-4421-45A0-B235-53BF35C9F4DC}"/>
    <cellStyle name="Normal 23" xfId="442" xr:uid="{F83CE96F-F0B4-4747-A93C-7AA2FF7F43F1}"/>
    <cellStyle name="Normal 23 2" xfId="2500" xr:uid="{67BD1348-C156-43EE-AF1B-DDFD4F7B7E94}"/>
    <cellStyle name="Normal 23 2 2" xfId="4356" xr:uid="{3FFE9CCF-6D4E-4835-8224-4D7619C3DACC}"/>
    <cellStyle name="Normal 23 2 2 2" xfId="4751" xr:uid="{5220EAE5-7526-413C-A5D7-A9E6033237AA}"/>
    <cellStyle name="Normal 23 2 2 3" xfId="4693" xr:uid="{568A999F-776D-45F1-B117-01D4BB0C1220}"/>
    <cellStyle name="Normal 23 2 2 4" xfId="4663" xr:uid="{2E387C0B-3506-49BE-9982-39FB9C436F04}"/>
    <cellStyle name="Normal 23 2 3" xfId="4605" xr:uid="{B54A700E-EBBF-4E09-AEB9-5DA97F7AE69C}"/>
    <cellStyle name="Normal 23 2 4" xfId="4712" xr:uid="{4D76C939-3568-4833-B174-7814C8FF56F1}"/>
    <cellStyle name="Normal 23 3" xfId="4426" xr:uid="{FD8EB6C0-54DE-4DC7-90EB-E3EAD7BDFDED}"/>
    <cellStyle name="Normal 23 4" xfId="4355" xr:uid="{689C2736-FB85-4A5D-891D-05F0F69AA0A5}"/>
    <cellStyle name="Normal 23 5" xfId="4572" xr:uid="{C33E6F3D-FD44-42D0-B7E2-E839742BBD39}"/>
    <cellStyle name="Normal 23 6" xfId="4739" xr:uid="{E144064B-B7A3-4B52-818E-544FB754F567}"/>
    <cellStyle name="Normal 24" xfId="443" xr:uid="{3037693B-420E-4A60-AF6A-39E40141935C}"/>
    <cellStyle name="Normal 24 2" xfId="444" xr:uid="{A1488D56-AF20-4D6D-8623-5220051C2EC9}"/>
    <cellStyle name="Normal 24 2 2" xfId="4428" xr:uid="{94897C88-381D-49AC-A5C5-CEBCBEA13A36}"/>
    <cellStyle name="Normal 24 2 3" xfId="4358" xr:uid="{E9EEBE5B-E227-48BC-AA4F-1B33FB199F75}"/>
    <cellStyle name="Normal 24 2 4" xfId="4574" xr:uid="{ED81F76D-CF17-4296-BB7C-C100B2DA1677}"/>
    <cellStyle name="Normal 24 2 5" xfId="4741" xr:uid="{B3C477F3-1A19-47C7-91DD-E8BD92E47EF0}"/>
    <cellStyle name="Normal 24 3" xfId="4427" xr:uid="{78D1D8D3-FD87-4637-B83D-AEF354DFDAC9}"/>
    <cellStyle name="Normal 24 4" xfId="4357" xr:uid="{225D4EA2-98EE-420A-B8A6-E03629DA76FB}"/>
    <cellStyle name="Normal 24 5" xfId="4573" xr:uid="{07ED8F43-8EEE-42CC-8B93-6BF92B1BAE07}"/>
    <cellStyle name="Normal 24 6" xfId="4740" xr:uid="{4D36A09A-99DD-4457-85DA-CBAD0675287B}"/>
    <cellStyle name="Normal 25" xfId="451" xr:uid="{D5EBF7A0-830D-4A05-92DB-8E8F82258CCA}"/>
    <cellStyle name="Normal 25 2" xfId="4360" xr:uid="{4A16DF47-E8CA-4235-BDC3-6C8C33CC0BC1}"/>
    <cellStyle name="Normal 25 2 2" xfId="5337" xr:uid="{B561ACC7-01E5-4BEE-8241-0839056145D5}"/>
    <cellStyle name="Normal 25 3" xfId="4429" xr:uid="{8FE3EB9B-D960-48C8-89C8-841BA4AA0DA7}"/>
    <cellStyle name="Normal 25 4" xfId="4359" xr:uid="{D333CB4F-4838-496A-9EED-F0703068DB8F}"/>
    <cellStyle name="Normal 25 5" xfId="4575" xr:uid="{7CFA81FD-C771-4955-90E4-FCA9060140FC}"/>
    <cellStyle name="Normal 26" xfId="2498" xr:uid="{1CEC2D0E-F5DA-4D26-8D7F-99137BF74070}"/>
    <cellStyle name="Normal 26 2" xfId="2499" xr:uid="{72D19AF7-591D-4B79-A4A2-4569DD88E085}"/>
    <cellStyle name="Normal 26 2 2" xfId="4362" xr:uid="{9D37E7C7-C03C-4D01-88DD-762DC8EFDF8A}"/>
    <cellStyle name="Normal 26 3" xfId="4361" xr:uid="{BA95B232-3B94-4B54-8858-115B6C4A6406}"/>
    <cellStyle name="Normal 26 3 2" xfId="4436" xr:uid="{F68F74D2-474F-4351-ABA0-2359254D45F1}"/>
    <cellStyle name="Normal 27" xfId="2507" xr:uid="{F69CC831-3C99-4102-B8DE-10ED1DA4DE5F}"/>
    <cellStyle name="Normal 27 2" xfId="4364" xr:uid="{2F9B25D6-98F0-4226-96B5-CE5CB1473FCA}"/>
    <cellStyle name="Normal 27 3" xfId="4363" xr:uid="{F16F7402-3F8C-4203-B35D-E2FC3F8905ED}"/>
    <cellStyle name="Normal 27 4" xfId="4599" xr:uid="{FDBFD69F-46FC-4597-B3E0-F9B7996A7953}"/>
    <cellStyle name="Normal 27 5" xfId="5320" xr:uid="{6BBE1920-21CB-41D1-A893-0244CD8570A4}"/>
    <cellStyle name="Normal 27 6" xfId="4589" xr:uid="{C26F0D20-53EF-4C3C-AE18-37942C59F88B}"/>
    <cellStyle name="Normal 27 7" xfId="5332" xr:uid="{8D866578-F7A8-4A25-8F15-CF6629D3E1EE}"/>
    <cellStyle name="Normal 28" xfId="4365" xr:uid="{217DC78C-0885-414D-A589-CC67D3819037}"/>
    <cellStyle name="Normal 28 2" xfId="4366" xr:uid="{1C1E35D5-F54B-4E2D-BF8C-023C437715D0}"/>
    <cellStyle name="Normal 28 3" xfId="4367" xr:uid="{D1996514-C0B0-49F8-90E9-699E323818D8}"/>
    <cellStyle name="Normal 29" xfId="4368" xr:uid="{BCFC4FBA-B595-4951-94A0-C99961AEEE2B}"/>
    <cellStyle name="Normal 29 2" xfId="4369" xr:uid="{0DCFC4EA-CEFD-4E7C-8770-35809D31DECC}"/>
    <cellStyle name="Normal 3" xfId="2" xr:uid="{665067A7-73F8-4B7E-BFD2-7BB3B9468366}"/>
    <cellStyle name="Normal 3 2" xfId="81" xr:uid="{B1781873-A766-4A67-9FEA-98E4FFE1C240}"/>
    <cellStyle name="Normal 3 2 2" xfId="82" xr:uid="{8D8CD96D-3BE1-4A6B-8CB1-B9B2549867D6}"/>
    <cellStyle name="Normal 3 2 2 2" xfId="288" xr:uid="{1C219A29-FDD4-472E-9B39-D55D580D3132}"/>
    <cellStyle name="Normal 3 2 2 2 2" xfId="4665" xr:uid="{B5A31012-35C7-41F0-9791-7FF15CC5DA6A}"/>
    <cellStyle name="Normal 3 2 2 3" xfId="4556" xr:uid="{52D4E26F-C1FB-4C6E-9DFE-D2FEE4286D2A}"/>
    <cellStyle name="Normal 3 2 3" xfId="83" xr:uid="{9D61D2C9-C926-42D1-8F11-ABCC77634895}"/>
    <cellStyle name="Normal 3 2 4" xfId="289" xr:uid="{0716D9F3-9BCA-4572-93C6-BAC05BF20DB9}"/>
    <cellStyle name="Normal 3 2 4 2" xfId="4666" xr:uid="{6A48A3AE-8E53-4B3B-AC47-F243E0A5E9E4}"/>
    <cellStyle name="Normal 3 2 5" xfId="2506" xr:uid="{3EC11BEB-35F8-49C9-B947-406CBBFE3C84}"/>
    <cellStyle name="Normal 3 2 5 2" xfId="4509" xr:uid="{D620ED55-F643-4466-9F10-6979F8FCAE86}"/>
    <cellStyle name="Normal 3 2 5 3" xfId="5304" xr:uid="{D5B5CAD5-595D-48C9-8B6C-0488694090D9}"/>
    <cellStyle name="Normal 3 3" xfId="84" xr:uid="{BD7F17BC-A28B-4494-99A2-67E4379830FE}"/>
    <cellStyle name="Normal 3 3 2" xfId="290" xr:uid="{EEC9548A-689E-4343-A4B7-A868276EC678}"/>
    <cellStyle name="Normal 3 3 2 2" xfId="4667" xr:uid="{471617C7-3B8D-486F-BB7F-9A9A42729737}"/>
    <cellStyle name="Normal 3 3 3" xfId="4557" xr:uid="{9EEAA363-B637-43DA-895F-FAA67B71A5C5}"/>
    <cellStyle name="Normal 3 4" xfId="85" xr:uid="{F352A6E8-E94D-44CD-9C0C-4D8F3CD72152}"/>
    <cellStyle name="Normal 3 4 2" xfId="2502" xr:uid="{3F3A4561-D648-4BAE-8F2C-B8A6F56B5A1F}"/>
    <cellStyle name="Normal 3 4 2 2" xfId="4668" xr:uid="{EF3B4666-F8E8-4628-B4CA-D6D5ED4A8667}"/>
    <cellStyle name="Normal 3 5" xfId="2501" xr:uid="{047354FD-7FEC-4077-BB52-7BF1E566C087}"/>
    <cellStyle name="Normal 3 5 2" xfId="4669" xr:uid="{0A1B817A-A0B1-4352-93FC-53CAD8036381}"/>
    <cellStyle name="Normal 3 5 3" xfId="4745" xr:uid="{F7906591-27A1-4BBB-A021-AFAE660FB310}"/>
    <cellStyle name="Normal 3 5 4" xfId="4713" xr:uid="{D09B4C1C-DA2F-4926-AABD-8CB7ABC5CC22}"/>
    <cellStyle name="Normal 3 6" xfId="4664" xr:uid="{9ED1D0D0-BE06-4B57-B58F-6F2639C18DFC}"/>
    <cellStyle name="Normal 3 6 2" xfId="5336" xr:uid="{53A9C3A7-3A1D-4537-AF5F-E87FDC4E1CB1}"/>
    <cellStyle name="Normal 3 6 2 2" xfId="5333" xr:uid="{5C684900-D2A2-4484-B8E1-E9907E8D5A6B}"/>
    <cellStyle name="Normal 30" xfId="4370" xr:uid="{6A068522-CAEF-4B13-83CA-4537BB012E94}"/>
    <cellStyle name="Normal 30 2" xfId="4371" xr:uid="{DFE26303-B8F1-478D-A36F-12049BEC506F}"/>
    <cellStyle name="Normal 31" xfId="4372" xr:uid="{155A68FB-465C-4613-A119-E8A1C520F4E4}"/>
    <cellStyle name="Normal 31 2" xfId="4373" xr:uid="{FCFF6BC5-7CA9-4F35-A233-161A826812BD}"/>
    <cellStyle name="Normal 32" xfId="4374" xr:uid="{DC5B755A-7DE0-4211-A5D9-F7B53CDBECE6}"/>
    <cellStyle name="Normal 33" xfId="4375" xr:uid="{355F609F-4D74-4D11-8494-3F94A8B277BD}"/>
    <cellStyle name="Normal 33 2" xfId="4376" xr:uid="{D5F4FE2D-B72B-4424-A80C-5B20C428356B}"/>
    <cellStyle name="Normal 34" xfId="4377" xr:uid="{2D408B4A-9C52-4F35-8566-B4EAA0524AC5}"/>
    <cellStyle name="Normal 34 2" xfId="4378" xr:uid="{674D249A-DA3D-4876-805E-842A54AAAC8F}"/>
    <cellStyle name="Normal 35" xfId="4379" xr:uid="{6270B26D-C9E0-4E58-AD4A-03DC974E2240}"/>
    <cellStyle name="Normal 35 2" xfId="4380" xr:uid="{A2364FA2-8BCE-4D7D-88B2-3C9C5A267927}"/>
    <cellStyle name="Normal 36" xfId="4381" xr:uid="{757B84A3-623F-492A-B694-2CE154F03DE5}"/>
    <cellStyle name="Normal 36 2" xfId="4382" xr:uid="{0243A313-931F-4C5B-B625-0EEE25DA167A}"/>
    <cellStyle name="Normal 37" xfId="4383" xr:uid="{DE9858BD-E6FB-4A15-B1D7-E8007009AB35}"/>
    <cellStyle name="Normal 37 2" xfId="4384" xr:uid="{36EB2F6E-69D5-48F3-B593-F518CC443862}"/>
    <cellStyle name="Normal 38" xfId="4385" xr:uid="{42D1EC4F-4B9F-4423-93F4-DE0EE2675E72}"/>
    <cellStyle name="Normal 38 2" xfId="4386" xr:uid="{97BB3ABA-37A5-489E-A776-5C9AEDDC2E1F}"/>
    <cellStyle name="Normal 39" xfId="4387" xr:uid="{35BA1D0F-997D-42DD-9A54-DFBCC3943BEF}"/>
    <cellStyle name="Normal 39 2" xfId="4388" xr:uid="{67D1A739-1E97-4504-9FFF-021C8FB0D81B}"/>
    <cellStyle name="Normal 39 2 2" xfId="4389" xr:uid="{C6469ADF-038B-496C-8D03-E15564A1D789}"/>
    <cellStyle name="Normal 39 3" xfId="4390" xr:uid="{F535D1EB-1D64-4CEE-8EF1-3683F45AAF80}"/>
    <cellStyle name="Normal 4" xfId="86" xr:uid="{0D53E903-1B54-4912-A34A-F22993472D0C}"/>
    <cellStyle name="Normal 4 2" xfId="87" xr:uid="{93E7D30F-541B-4FEC-B5C3-92BEDBBD59AD}"/>
    <cellStyle name="Normal 4 2 2" xfId="88" xr:uid="{B5DC001D-53F0-4EA6-A562-C88308530BF5}"/>
    <cellStyle name="Normal 4 2 2 2" xfId="445" xr:uid="{7C833EFC-52FD-412C-A7C4-C952ED181919}"/>
    <cellStyle name="Normal 4 2 2 3" xfId="2807" xr:uid="{9D148B64-C9B5-41F1-B6E5-ADECDDFB291F}"/>
    <cellStyle name="Normal 4 2 2 4" xfId="2808" xr:uid="{77B2FE4A-C1B8-4FFC-A195-443962D7FCF5}"/>
    <cellStyle name="Normal 4 2 2 4 2" xfId="2809" xr:uid="{09042806-965C-4E6B-839B-5C007877887A}"/>
    <cellStyle name="Normal 4 2 2 4 3" xfId="2810" xr:uid="{B49203F5-92E1-4D7D-BD6D-8C02C2E1003C}"/>
    <cellStyle name="Normal 4 2 2 4 3 2" xfId="2811" xr:uid="{E9566FCA-8D3E-4739-A3E8-387E1A5B63A7}"/>
    <cellStyle name="Normal 4 2 2 4 3 3" xfId="4312" xr:uid="{AF83289D-4086-4C1E-92F7-438691803D54}"/>
    <cellStyle name="Normal 4 2 3" xfId="2493" xr:uid="{BC90AEFD-8B88-4D5E-981D-A345F9B36D71}"/>
    <cellStyle name="Normal 4 2 3 2" xfId="2504" xr:uid="{29A718F6-E4FB-41BB-A3DC-BC0CD9D0FAD3}"/>
    <cellStyle name="Normal 4 2 3 2 2" xfId="4462" xr:uid="{C094D57D-E35E-44B6-9DE4-D6122289399B}"/>
    <cellStyle name="Normal 4 2 3 3" xfId="4463" xr:uid="{6F24B532-9DF4-4C5B-BF86-BA6E3E94104B}"/>
    <cellStyle name="Normal 4 2 3 3 2" xfId="4464" xr:uid="{A97087B9-E1ED-435A-BDFB-04339FF7F016}"/>
    <cellStyle name="Normal 4 2 3 4" xfId="4465" xr:uid="{E31A939C-B43C-4C01-8027-9469C4F7C71D}"/>
    <cellStyle name="Normal 4 2 3 5" xfId="4466" xr:uid="{5C0F9D94-8E73-4D44-A0DF-03FA80417F87}"/>
    <cellStyle name="Normal 4 2 4" xfId="2494" xr:uid="{05E3F91D-3591-4C49-B619-9FDE5CE84EE5}"/>
    <cellStyle name="Normal 4 2 4 2" xfId="4392" xr:uid="{56284F2E-39CF-48C1-A2BE-8AC46F509991}"/>
    <cellStyle name="Normal 4 2 4 2 2" xfId="4467" xr:uid="{4CAA9DDC-7871-4167-91FA-342404A908E3}"/>
    <cellStyle name="Normal 4 2 4 2 3" xfId="4694" xr:uid="{1C84818C-99DC-484C-BFD9-1A9ECD004AEF}"/>
    <cellStyle name="Normal 4 2 4 2 4" xfId="4613" xr:uid="{0E7DD5F9-F719-420C-9E0D-7D48BC8B502D}"/>
    <cellStyle name="Normal 4 2 4 3" xfId="4576" xr:uid="{1A0D7912-8521-4FF2-8614-EC71A035E876}"/>
    <cellStyle name="Normal 4 2 4 4" xfId="4714" xr:uid="{F4EF7708-DD59-461A-A00F-FE8C13A7927D}"/>
    <cellStyle name="Normal 4 2 5" xfId="1168" xr:uid="{0250986E-53D9-43A1-A51B-FF62CA6C158C}"/>
    <cellStyle name="Normal 4 2 6" xfId="4558" xr:uid="{BF4B7877-7009-49A6-86A4-25D898AB75F2}"/>
    <cellStyle name="Normal 4 3" xfId="528" xr:uid="{39F429F0-A452-4C97-8F5A-9E42B99A4563}"/>
    <cellStyle name="Normal 4 3 2" xfId="1170" xr:uid="{FF696CA8-56D5-4824-8871-81BF9E398770}"/>
    <cellStyle name="Normal 4 3 2 2" xfId="1171" xr:uid="{4C8EC84B-2E7F-4BD0-9FAA-85DDB4A6A0E9}"/>
    <cellStyle name="Normal 4 3 2 3" xfId="1172" xr:uid="{FC02DEED-E697-4855-983A-338CE9FF5E9E}"/>
    <cellStyle name="Normal 4 3 3" xfId="1169" xr:uid="{956768DD-0B2A-407C-A416-CB5A56AF7AC7}"/>
    <cellStyle name="Normal 4 3 3 2" xfId="4434" xr:uid="{E4EC9A3F-4F0C-4623-BAB1-0025E42FDF32}"/>
    <cellStyle name="Normal 4 3 4" xfId="2812" xr:uid="{AFEF330B-7376-4EA6-95A7-4B6B88506439}"/>
    <cellStyle name="Normal 4 3 5" xfId="2813" xr:uid="{5CD16706-3735-4E0B-B4EC-2AE0356337E4}"/>
    <cellStyle name="Normal 4 3 5 2" xfId="2814" xr:uid="{B4FB8517-B03A-4DF5-941D-806D0A568B49}"/>
    <cellStyle name="Normal 4 3 5 3" xfId="2815" xr:uid="{DF7F118E-12C2-4465-8A47-7256ABFE9D32}"/>
    <cellStyle name="Normal 4 3 5 3 2" xfId="2816" xr:uid="{9A7954E4-D9BC-4337-817F-77558BAFD56A}"/>
    <cellStyle name="Normal 4 3 5 3 3" xfId="4311" xr:uid="{11AF1B67-B657-47C6-AA96-AEB4155ABBA6}"/>
    <cellStyle name="Normal 4 3 6" xfId="4314" xr:uid="{BF3D436A-D46F-45F8-94E4-36FDC4892969}"/>
    <cellStyle name="Normal 4 4" xfId="453" xr:uid="{10D57543-3A3C-4808-9490-08764EEF55B6}"/>
    <cellStyle name="Normal 4 4 2" xfId="2495" xr:uid="{E7D94D12-0CCE-4BA7-95C4-CB2302B49FA9}"/>
    <cellStyle name="Normal 4 4 3" xfId="2503" xr:uid="{E4FCF59E-926A-440D-826C-91B2462E233B}"/>
    <cellStyle name="Normal 4 4 3 2" xfId="4317" xr:uid="{2701A094-2B86-40A2-AD6A-0426F26E90AC}"/>
    <cellStyle name="Normal 4 4 3 3" xfId="4316" xr:uid="{EB187AAA-D233-4070-8C1A-2EF2E5C1605F}"/>
    <cellStyle name="Normal 4 4 4" xfId="4747" xr:uid="{0FFEE4FC-1D4A-4391-9377-90BCDE312060}"/>
    <cellStyle name="Normal 4 5" xfId="2496" xr:uid="{7CC132D8-89F5-4331-B66F-5D2C0F202DA0}"/>
    <cellStyle name="Normal 4 5 2" xfId="4391" xr:uid="{0876B19E-BF11-4E00-8736-2AB3F43352BB}"/>
    <cellStyle name="Normal 4 6" xfId="2497" xr:uid="{FCE806F0-BC84-4900-B722-6A3F2095B1D4}"/>
    <cellStyle name="Normal 4 7" xfId="900" xr:uid="{B9036B98-4DC1-443A-8123-7F0C9492FB91}"/>
    <cellStyle name="Normal 40" xfId="4393" xr:uid="{E0E9087A-10FF-410F-9684-F28BDD0F1297}"/>
    <cellStyle name="Normal 40 2" xfId="4394" xr:uid="{9623E5A6-AD4F-4D51-B539-A4C88DA2D654}"/>
    <cellStyle name="Normal 40 2 2" xfId="4395" xr:uid="{C421AD2E-2914-4D98-97A4-18DA109A5AE6}"/>
    <cellStyle name="Normal 40 3" xfId="4396" xr:uid="{F103944B-7487-4981-A216-99B74110DFC7}"/>
    <cellStyle name="Normal 41" xfId="4397" xr:uid="{F9F1F719-F596-4DCA-B15B-BF394CC5DEEA}"/>
    <cellStyle name="Normal 41 2" xfId="4398" xr:uid="{E5D4796B-6270-495C-AC3C-85680DCA045E}"/>
    <cellStyle name="Normal 42" xfId="4399" xr:uid="{97CB3140-B3A2-41CD-ABAC-D2BF3DA04BBC}"/>
    <cellStyle name="Normal 42 2" xfId="4400" xr:uid="{192C6477-6C9F-4EA7-BBA7-24C3DCB592B3}"/>
    <cellStyle name="Normal 43" xfId="4401" xr:uid="{6D9C3E30-EF31-4D69-B3BD-C47A9B88D889}"/>
    <cellStyle name="Normal 43 2" xfId="4402" xr:uid="{48F8EF3D-B224-4DEF-B296-D9AE07F745F0}"/>
    <cellStyle name="Normal 44" xfId="4412" xr:uid="{BD579761-02E1-4038-9D9C-D927CA6CAC91}"/>
    <cellStyle name="Normal 44 2" xfId="4413" xr:uid="{800E33BD-E972-4CD3-9B0E-944DEF9C138F}"/>
    <cellStyle name="Normal 45" xfId="4674" xr:uid="{E3B8EEA5-A54B-4981-8AE3-B60EB5D376F9}"/>
    <cellStyle name="Normal 45 2" xfId="5324" xr:uid="{A3762842-F9C0-4F9A-AC59-68EB897881D9}"/>
    <cellStyle name="Normal 45 3" xfId="5323" xr:uid="{FB5801CC-C89D-4A42-89FA-04CC184638EA}"/>
    <cellStyle name="Normal 5" xfId="89" xr:uid="{0EBB9445-EF84-4223-B204-B4970387E2F6}"/>
    <cellStyle name="Normal 5 10" xfId="291" xr:uid="{C1830EC3-1C98-4940-815B-D25C1DB691C7}"/>
    <cellStyle name="Normal 5 10 2" xfId="529" xr:uid="{80623886-1D47-4F73-8CA2-1ED111D64E4D}"/>
    <cellStyle name="Normal 5 10 2 2" xfId="1173" xr:uid="{1E6D0874-0DF4-4F56-8064-231E09A0E795}"/>
    <cellStyle name="Normal 5 10 2 3" xfId="2817" xr:uid="{BC1E40AF-AE77-43EF-8DE0-E85E6E7F606A}"/>
    <cellStyle name="Normal 5 10 2 4" xfId="2818" xr:uid="{77561F5F-3A82-4099-833E-42B82585A155}"/>
    <cellStyle name="Normal 5 10 3" xfId="1174" xr:uid="{3A104804-C4FB-4932-AE7A-B9669430621E}"/>
    <cellStyle name="Normal 5 10 3 2" xfId="2819" xr:uid="{4B7AC527-6421-4D5D-A898-36A2CF384722}"/>
    <cellStyle name="Normal 5 10 3 3" xfId="2820" xr:uid="{FBC940C8-4B54-4C4F-9BFD-6911804E0564}"/>
    <cellStyle name="Normal 5 10 3 4" xfId="2821" xr:uid="{4AA8D702-FD3C-46D7-A6AC-48B0AB970452}"/>
    <cellStyle name="Normal 5 10 4" xfId="2822" xr:uid="{30F03946-9E63-488D-BDF4-E844DA3B3EDB}"/>
    <cellStyle name="Normal 5 10 5" xfId="2823" xr:uid="{994B6A84-BD69-418B-A7D6-E76B4064B267}"/>
    <cellStyle name="Normal 5 10 6" xfId="2824" xr:uid="{D44AD5D1-5241-46ED-A364-BA850173AF6B}"/>
    <cellStyle name="Normal 5 11" xfId="292" xr:uid="{B1823B17-79A7-4532-827F-FB2B2B7374C0}"/>
    <cellStyle name="Normal 5 11 2" xfId="1175" xr:uid="{D1FB342D-DD52-45FC-B6DD-002EF6BFBE82}"/>
    <cellStyle name="Normal 5 11 2 2" xfId="2825" xr:uid="{6307F2EC-C6F7-4FB8-9191-74E1F181C42E}"/>
    <cellStyle name="Normal 5 11 2 2 2" xfId="4403" xr:uid="{53BF45CA-8188-4F54-91E8-C1278ED301DE}"/>
    <cellStyle name="Normal 5 11 2 2 3" xfId="4681" xr:uid="{12AD07AF-0E66-423E-B883-17B65849AD49}"/>
    <cellStyle name="Normal 5 11 2 3" xfId="2826" xr:uid="{99079E5C-644D-4527-BD8A-EDD838FADB57}"/>
    <cellStyle name="Normal 5 11 2 4" xfId="2827" xr:uid="{13699B36-E60D-44A2-801C-A0A87D7A0D57}"/>
    <cellStyle name="Normal 5 11 3" xfId="2828" xr:uid="{FDA46FB2-39D5-45AD-8D56-EE32A685ED6E}"/>
    <cellStyle name="Normal 5 11 4" xfId="2829" xr:uid="{28EFF122-2A0E-418B-9DC8-C11F3463B624}"/>
    <cellStyle name="Normal 5 11 4 2" xfId="4577" xr:uid="{6FAF85F9-8A62-4F5C-AFC7-7DA828F97FE8}"/>
    <cellStyle name="Normal 5 11 4 3" xfId="4682" xr:uid="{7C238293-1F27-42DC-8226-496CE2EEF520}"/>
    <cellStyle name="Normal 5 11 4 4" xfId="4606" xr:uid="{62555191-C3BB-4FD4-B7EE-AEEE37F964FA}"/>
    <cellStyle name="Normal 5 11 5" xfId="2830" xr:uid="{DFD7FEF4-CAD3-40B5-B60F-08B3B61FE6C1}"/>
    <cellStyle name="Normal 5 12" xfId="1176" xr:uid="{04394C73-20B6-4E0C-B8A4-9B082ACF6687}"/>
    <cellStyle name="Normal 5 12 2" xfId="2831" xr:uid="{6948C2D9-5561-4AD2-BED5-AC83A83D1416}"/>
    <cellStyle name="Normal 5 12 3" xfId="2832" xr:uid="{13520B0C-DD19-4A16-BAC1-2DDF2AED6137}"/>
    <cellStyle name="Normal 5 12 4" xfId="2833" xr:uid="{F3516127-975C-4900-8CCC-D10B2789CD91}"/>
    <cellStyle name="Normal 5 13" xfId="901" xr:uid="{3CC3918A-5503-48A5-A20B-7465D22B0FD9}"/>
    <cellStyle name="Normal 5 13 2" xfId="2834" xr:uid="{8781C24C-C7C8-46CD-B791-DE6B46BD37C7}"/>
    <cellStyle name="Normal 5 13 3" xfId="2835" xr:uid="{B73B5831-5BF4-44FA-9867-A7B2C3BC3A5B}"/>
    <cellStyle name="Normal 5 13 4" xfId="2836" xr:uid="{8A1C43FB-B4B7-4F57-8E98-9A223D120D12}"/>
    <cellStyle name="Normal 5 14" xfId="2837" xr:uid="{29D5C3A9-4DBB-4E99-9D40-221C9AC2E31D}"/>
    <cellStyle name="Normal 5 14 2" xfId="2838" xr:uid="{B1ED6F0A-C83A-40D1-8513-876635B077A8}"/>
    <cellStyle name="Normal 5 15" xfId="2839" xr:uid="{D123EEC1-89F2-47A7-9066-6326B3CAF038}"/>
    <cellStyle name="Normal 5 16" xfId="2840" xr:uid="{64304965-4CA1-4338-89FB-E6F22E52CB23}"/>
    <cellStyle name="Normal 5 17" xfId="2841" xr:uid="{AB7FE3C5-1326-4C54-99A2-1427C11BB566}"/>
    <cellStyle name="Normal 5 2" xfId="90" xr:uid="{01B19CB3-108D-4E40-9C3F-3C09508BE824}"/>
    <cellStyle name="Normal 5 2 2" xfId="187" xr:uid="{63569915-B524-43F1-83CD-F38525583327}"/>
    <cellStyle name="Normal 5 2 2 2" xfId="188" xr:uid="{E289E18B-C161-48FD-B479-3A383225820C}"/>
    <cellStyle name="Normal 5 2 2 2 2" xfId="189" xr:uid="{D4644965-568F-44BB-B969-E9B416FECADF}"/>
    <cellStyle name="Normal 5 2 2 2 2 2" xfId="190" xr:uid="{AF3A43EB-5BA3-4BC3-AC25-8E92B703A9B6}"/>
    <cellStyle name="Normal 5 2 2 2 3" xfId="191" xr:uid="{3B14E5AC-3644-46D3-86B6-4C15235E21B7}"/>
    <cellStyle name="Normal 5 2 2 2 4" xfId="4670" xr:uid="{F023461A-0366-4FBF-9007-86AC117B4D0F}"/>
    <cellStyle name="Normal 5 2 2 2 5" xfId="5300" xr:uid="{44DC19CE-070A-483C-BC5F-8731D66D6BC3}"/>
    <cellStyle name="Normal 5 2 2 3" xfId="192" xr:uid="{A22F8EDF-AD91-4EB4-8CF7-ED6A05E802E7}"/>
    <cellStyle name="Normal 5 2 2 3 2" xfId="193" xr:uid="{4E8569E3-6814-42F2-98F0-33D066B97A76}"/>
    <cellStyle name="Normal 5 2 2 4" xfId="194" xr:uid="{23B08101-0507-4DD5-98F1-DB1BF1783814}"/>
    <cellStyle name="Normal 5 2 2 5" xfId="293" xr:uid="{4EB1F639-7376-4109-817D-1E4D0DDB49DC}"/>
    <cellStyle name="Normal 5 2 2 6" xfId="4596" xr:uid="{25297151-4971-4CEC-BF96-DD2BC27483B0}"/>
    <cellStyle name="Normal 5 2 2 7" xfId="5329" xr:uid="{CFCBB14C-C03B-40BF-A2A1-7E073D500DE5}"/>
    <cellStyle name="Normal 5 2 3" xfId="195" xr:uid="{FD57DF23-1056-48DC-9DA6-BA5E6E908579}"/>
    <cellStyle name="Normal 5 2 3 2" xfId="196" xr:uid="{4FB83277-FE0C-4FC5-9DF5-21FA826BB938}"/>
    <cellStyle name="Normal 5 2 3 2 2" xfId="197" xr:uid="{EEDCAA75-E53D-4361-92BF-929A0DC204B0}"/>
    <cellStyle name="Normal 5 2 3 2 3" xfId="4559" xr:uid="{976B3D1C-1BE2-4F69-BA78-848A716D6E6E}"/>
    <cellStyle name="Normal 5 2 3 2 4" xfId="5301" xr:uid="{2A370606-ADD4-445B-9E96-2142606600D3}"/>
    <cellStyle name="Normal 5 2 3 3" xfId="198" xr:uid="{EF610EC2-FFBA-427C-8636-96B929402D7C}"/>
    <cellStyle name="Normal 5 2 3 3 2" xfId="4742" xr:uid="{1E2C889C-F90F-4186-B9C7-DB1A1ADFA69B}"/>
    <cellStyle name="Normal 5 2 3 4" xfId="4404" xr:uid="{8A8151EB-2C38-4532-B682-D68F0220C1F3}"/>
    <cellStyle name="Normal 5 2 3 4 2" xfId="4715" xr:uid="{B74E1706-ADB1-4D91-A32F-9BA2241907E4}"/>
    <cellStyle name="Normal 5 2 3 5" xfId="4597" xr:uid="{5C7C25B2-489F-476C-A3E4-179057C2F670}"/>
    <cellStyle name="Normal 5 2 3 6" xfId="5321" xr:uid="{C6697D03-CD60-4279-A59E-D9ECD5669826}"/>
    <cellStyle name="Normal 5 2 3 7" xfId="5330" xr:uid="{EBF9D868-8BB0-4E33-902D-4B11B03C5342}"/>
    <cellStyle name="Normal 5 2 4" xfId="199" xr:uid="{563E31E0-73C3-495A-B519-568EEA92A132}"/>
    <cellStyle name="Normal 5 2 4 2" xfId="200" xr:uid="{CF0701E9-EB27-4D44-9D0D-2009D681BD81}"/>
    <cellStyle name="Normal 5 2 5" xfId="201" xr:uid="{9B03366D-34C5-464F-95A5-126D7A5E4D1C}"/>
    <cellStyle name="Normal 5 2 6" xfId="186" xr:uid="{CDA5C6F6-919D-42CA-A1C1-FA9E42ECD743}"/>
    <cellStyle name="Normal 5 3" xfId="91" xr:uid="{E6EA5243-8F69-4AB7-A65C-DCD27683010B}"/>
    <cellStyle name="Normal 5 3 2" xfId="4406" xr:uid="{8B1381FA-B49F-415E-85D6-A703A6A6233F}"/>
    <cellStyle name="Normal 5 3 3" xfId="4405" xr:uid="{BE14C710-EABE-4E32-8D10-82AE11313B03}"/>
    <cellStyle name="Normal 5 4" xfId="92" xr:uid="{A8C619DE-982C-4A59-A8A2-FFC9F28ACBDC}"/>
    <cellStyle name="Normal 5 4 10" xfId="2842" xr:uid="{72F5015C-FEDA-400F-8A9C-D02CA1D39AA4}"/>
    <cellStyle name="Normal 5 4 11" xfId="2843" xr:uid="{81736809-0442-4B4B-9A43-702E2ADF28C5}"/>
    <cellStyle name="Normal 5 4 2" xfId="93" xr:uid="{2109E75E-DFE8-4865-859E-2287A1F77768}"/>
    <cellStyle name="Normal 5 4 2 2" xfId="94" xr:uid="{4AED6309-6629-4936-B2E4-0218F4DB87CA}"/>
    <cellStyle name="Normal 5 4 2 2 2" xfId="294" xr:uid="{2B61EABD-ACF5-4181-9A11-1C6E264F7D0D}"/>
    <cellStyle name="Normal 5 4 2 2 2 2" xfId="530" xr:uid="{FA4E5BF9-CCE5-499F-96FE-12B7738D6A16}"/>
    <cellStyle name="Normal 5 4 2 2 2 2 2" xfId="531" xr:uid="{B1225E97-3AD0-40CA-85B5-D7BB63DBC9EA}"/>
    <cellStyle name="Normal 5 4 2 2 2 2 2 2" xfId="1177" xr:uid="{5603B3FA-49E3-4893-97A7-0AB149B17258}"/>
    <cellStyle name="Normal 5 4 2 2 2 2 2 2 2" xfId="1178" xr:uid="{60C413CD-7398-4D35-91EC-6D5477296403}"/>
    <cellStyle name="Normal 5 4 2 2 2 2 2 3" xfId="1179" xr:uid="{22F01F25-46B1-48A0-A2E6-FF519AAFA036}"/>
    <cellStyle name="Normal 5 4 2 2 2 2 3" xfId="1180" xr:uid="{9F953AEA-0703-4987-9C3B-6692C3C28E57}"/>
    <cellStyle name="Normal 5 4 2 2 2 2 3 2" xfId="1181" xr:uid="{ABFC1FC0-ECE5-4237-A611-C901A3D61DD3}"/>
    <cellStyle name="Normal 5 4 2 2 2 2 4" xfId="1182" xr:uid="{7CB3D6D9-031D-41F3-93AC-5212C879115B}"/>
    <cellStyle name="Normal 5 4 2 2 2 3" xfId="532" xr:uid="{32F7AFD4-6350-407C-93AA-C36DA9A9CBAF}"/>
    <cellStyle name="Normal 5 4 2 2 2 3 2" xfId="1183" xr:uid="{8285DF43-1D74-4E04-BDB5-E4A75EA7D3E5}"/>
    <cellStyle name="Normal 5 4 2 2 2 3 2 2" xfId="1184" xr:uid="{FE1320A0-C1FC-4005-BC7A-9A4D9601E466}"/>
    <cellStyle name="Normal 5 4 2 2 2 3 3" xfId="1185" xr:uid="{77F339C9-242E-47DF-8637-6D927F7FD8B3}"/>
    <cellStyle name="Normal 5 4 2 2 2 3 4" xfId="2844" xr:uid="{5BC11709-8C17-47A7-8791-4E4FBCFA3FCE}"/>
    <cellStyle name="Normal 5 4 2 2 2 4" xfId="1186" xr:uid="{DAB9FBCE-197C-43F7-B4AA-0106EC2CBBB3}"/>
    <cellStyle name="Normal 5 4 2 2 2 4 2" xfId="1187" xr:uid="{7315803B-9592-40BA-A5B8-CDCE8CD54C56}"/>
    <cellStyle name="Normal 5 4 2 2 2 5" xfId="1188" xr:uid="{4D1F8572-EF0E-4A7D-A195-FF529E6954A8}"/>
    <cellStyle name="Normal 5 4 2 2 2 6" xfId="2845" xr:uid="{D4E01D9D-7F7A-4D79-B29F-B43E6CF1DEE7}"/>
    <cellStyle name="Normal 5 4 2 2 3" xfId="295" xr:uid="{9EA0F644-C949-4D54-9D0B-798BB7A845AD}"/>
    <cellStyle name="Normal 5 4 2 2 3 2" xfId="533" xr:uid="{6E026FC4-4287-42E8-977F-ACF2236FD10A}"/>
    <cellStyle name="Normal 5 4 2 2 3 2 2" xfId="534" xr:uid="{5CCE55AC-144B-4F00-B748-C19C812D9544}"/>
    <cellStyle name="Normal 5 4 2 2 3 2 2 2" xfId="1189" xr:uid="{0B9CEA3F-7D0C-4DEA-9D09-0310F0DC7CD2}"/>
    <cellStyle name="Normal 5 4 2 2 3 2 2 2 2" xfId="1190" xr:uid="{AFF1B445-DD88-4377-BF1E-702E468E97B2}"/>
    <cellStyle name="Normal 5 4 2 2 3 2 2 3" xfId="1191" xr:uid="{4897A926-7BF9-4B21-82CA-F561D94FF026}"/>
    <cellStyle name="Normal 5 4 2 2 3 2 3" xfId="1192" xr:uid="{F88136A1-492E-4F17-BD25-FA21A364103E}"/>
    <cellStyle name="Normal 5 4 2 2 3 2 3 2" xfId="1193" xr:uid="{381FE958-767C-4392-B996-B88A5FBA225B}"/>
    <cellStyle name="Normal 5 4 2 2 3 2 4" xfId="1194" xr:uid="{55443E19-0EA5-470A-A89F-FCF82948020E}"/>
    <cellStyle name="Normal 5 4 2 2 3 3" xfId="535" xr:uid="{04899414-61A3-4059-A028-DCCA25B71B6D}"/>
    <cellStyle name="Normal 5 4 2 2 3 3 2" xfId="1195" xr:uid="{3824D2FA-BE74-4187-AEB6-1CFB2DCF1F7A}"/>
    <cellStyle name="Normal 5 4 2 2 3 3 2 2" xfId="1196" xr:uid="{2FECA0AD-53B7-445E-A2BA-94CA07CAF16C}"/>
    <cellStyle name="Normal 5 4 2 2 3 3 3" xfId="1197" xr:uid="{7AB52D48-7788-4E19-B60D-D9B46E8A9BC6}"/>
    <cellStyle name="Normal 5 4 2 2 3 4" xfId="1198" xr:uid="{3075E1A3-A141-4248-915D-F95286CFC7CF}"/>
    <cellStyle name="Normal 5 4 2 2 3 4 2" xfId="1199" xr:uid="{7C6FAE15-639A-48CC-9C58-49B01DE35F78}"/>
    <cellStyle name="Normal 5 4 2 2 3 5" xfId="1200" xr:uid="{70282D11-3FE1-4EC8-B3CA-AC7F06DEC9E3}"/>
    <cellStyle name="Normal 5 4 2 2 4" xfId="536" xr:uid="{98232007-EBEC-4303-A0D2-7F24F94D6A8D}"/>
    <cellStyle name="Normal 5 4 2 2 4 2" xfId="537" xr:uid="{4DEE0E2D-2B6E-43CA-B693-DB78996D988F}"/>
    <cellStyle name="Normal 5 4 2 2 4 2 2" xfId="1201" xr:uid="{A93166EA-1CB2-4E96-BBD0-22979D4756E0}"/>
    <cellStyle name="Normal 5 4 2 2 4 2 2 2" xfId="1202" xr:uid="{6265A758-BB80-477D-99B5-BCA9E32017B1}"/>
    <cellStyle name="Normal 5 4 2 2 4 2 3" xfId="1203" xr:uid="{B35CA57A-3AB5-427D-94EB-B6A032BDBCDC}"/>
    <cellStyle name="Normal 5 4 2 2 4 3" xfId="1204" xr:uid="{282B1252-81FD-44F6-9611-DE43D1DE4EDB}"/>
    <cellStyle name="Normal 5 4 2 2 4 3 2" xfId="1205" xr:uid="{61425892-4A16-4809-80FA-A8EE28761210}"/>
    <cellStyle name="Normal 5 4 2 2 4 4" xfId="1206" xr:uid="{F36CC53D-9FE2-45BE-9EF7-1DECDA8819E0}"/>
    <cellStyle name="Normal 5 4 2 2 5" xfId="538" xr:uid="{8C4D2D0C-537C-4997-BF91-540A45276B6F}"/>
    <cellStyle name="Normal 5 4 2 2 5 2" xfId="1207" xr:uid="{17E2A1C2-BF37-4C13-9DCF-2D15BAFC7785}"/>
    <cellStyle name="Normal 5 4 2 2 5 2 2" xfId="1208" xr:uid="{D971F191-D3C9-4533-8284-24839D509F30}"/>
    <cellStyle name="Normal 5 4 2 2 5 3" xfId="1209" xr:uid="{926350A6-3B0F-4ABC-A21F-1672EFF116BD}"/>
    <cellStyle name="Normal 5 4 2 2 5 4" xfId="2846" xr:uid="{095F056B-7471-4267-8A4C-A136B94762E3}"/>
    <cellStyle name="Normal 5 4 2 2 6" xfId="1210" xr:uid="{536E3031-EE6A-4972-A92E-CA16BDAA76BD}"/>
    <cellStyle name="Normal 5 4 2 2 6 2" xfId="1211" xr:uid="{54F35587-F8AB-4576-AD56-9372DC9FFEBB}"/>
    <cellStyle name="Normal 5 4 2 2 7" xfId="1212" xr:uid="{28FF769C-51D8-4C16-BEC0-17234DF18EF2}"/>
    <cellStyle name="Normal 5 4 2 2 8" xfId="2847" xr:uid="{E2632D00-5FC8-47DC-B4F5-35BBC49B5CD4}"/>
    <cellStyle name="Normal 5 4 2 3" xfId="296" xr:uid="{1CF0A864-6E82-402C-AF26-847175BBAAD7}"/>
    <cellStyle name="Normal 5 4 2 3 2" xfId="539" xr:uid="{4333B7BA-19FA-4028-A146-A0CFABE037DB}"/>
    <cellStyle name="Normal 5 4 2 3 2 2" xfId="540" xr:uid="{231C5D9A-B64A-4B7A-ACB2-F2FA1B734075}"/>
    <cellStyle name="Normal 5 4 2 3 2 2 2" xfId="1213" xr:uid="{D016B09E-352B-45C1-8949-857AA2770F5B}"/>
    <cellStyle name="Normal 5 4 2 3 2 2 2 2" xfId="1214" xr:uid="{63FD885F-E00F-461C-902E-CF40913A485A}"/>
    <cellStyle name="Normal 5 4 2 3 2 2 3" xfId="1215" xr:uid="{935F352A-9AA4-45A8-A7A5-50B78786B0A9}"/>
    <cellStyle name="Normal 5 4 2 3 2 3" xfId="1216" xr:uid="{BC20CC76-045A-4809-8E1E-F571574F4BA9}"/>
    <cellStyle name="Normal 5 4 2 3 2 3 2" xfId="1217" xr:uid="{FD582395-FE39-44CB-9CED-BD8125F24732}"/>
    <cellStyle name="Normal 5 4 2 3 2 4" xfId="1218" xr:uid="{17B240E4-6650-4534-8F31-B506E599DD49}"/>
    <cellStyle name="Normal 5 4 2 3 3" xfId="541" xr:uid="{DFD1C653-A6F1-4BDF-966F-2158CC57C4F3}"/>
    <cellStyle name="Normal 5 4 2 3 3 2" xfId="1219" xr:uid="{B0B25E31-692F-4E59-A6FE-0D9B18EF2C2B}"/>
    <cellStyle name="Normal 5 4 2 3 3 2 2" xfId="1220" xr:uid="{85AAAA2B-7752-46D4-9C57-EA37BB7E06B2}"/>
    <cellStyle name="Normal 5 4 2 3 3 3" xfId="1221" xr:uid="{819CE14D-201B-43A0-B885-0FD6AB476334}"/>
    <cellStyle name="Normal 5 4 2 3 3 4" xfId="2848" xr:uid="{9E995212-76B5-4573-9BDE-88BBAFA04627}"/>
    <cellStyle name="Normal 5 4 2 3 4" xfId="1222" xr:uid="{8BDAFF4F-F533-4687-95D7-9A4A3D66B3A9}"/>
    <cellStyle name="Normal 5 4 2 3 4 2" xfId="1223" xr:uid="{6FA1A150-B5AF-4C19-9153-07FACC47BF5B}"/>
    <cellStyle name="Normal 5 4 2 3 5" xfId="1224" xr:uid="{7706B6EC-A8B6-495D-8EB6-850219F7D02D}"/>
    <cellStyle name="Normal 5 4 2 3 6" xfId="2849" xr:uid="{A35B0437-7C12-4988-98D3-0C5DF9D69122}"/>
    <cellStyle name="Normal 5 4 2 4" xfId="297" xr:uid="{DF3EFF57-31ED-40FA-B124-7A3109B8D427}"/>
    <cellStyle name="Normal 5 4 2 4 2" xfId="542" xr:uid="{15CC9DA5-0896-4BEC-B854-A6A96CA30F43}"/>
    <cellStyle name="Normal 5 4 2 4 2 2" xfId="543" xr:uid="{786E911E-5CE4-4298-B74C-4470F1823555}"/>
    <cellStyle name="Normal 5 4 2 4 2 2 2" xfId="1225" xr:uid="{B42CA899-09D7-441A-97EE-81C1D174F575}"/>
    <cellStyle name="Normal 5 4 2 4 2 2 2 2" xfId="1226" xr:uid="{057087EB-E5BC-4398-BFA9-5D7081DEE3B8}"/>
    <cellStyle name="Normal 5 4 2 4 2 2 3" xfId="1227" xr:uid="{772A3290-4DD9-47AF-8A83-898E0C9038BB}"/>
    <cellStyle name="Normal 5 4 2 4 2 3" xfId="1228" xr:uid="{69D4DAA3-D31D-4DE9-A1D0-3175CE2BB832}"/>
    <cellStyle name="Normal 5 4 2 4 2 3 2" xfId="1229" xr:uid="{BD248C54-4A26-4F86-8BB6-02C4BFA51A97}"/>
    <cellStyle name="Normal 5 4 2 4 2 4" xfId="1230" xr:uid="{935B2629-DF66-4CAC-814A-80DA23977916}"/>
    <cellStyle name="Normal 5 4 2 4 3" xfId="544" xr:uid="{80282778-19D3-4AC8-9EAE-2E4CF028B124}"/>
    <cellStyle name="Normal 5 4 2 4 3 2" xfId="1231" xr:uid="{69AC07C2-FE0C-4F45-B5AD-E8747BE9F889}"/>
    <cellStyle name="Normal 5 4 2 4 3 2 2" xfId="1232" xr:uid="{CD4720E5-3B41-4906-A476-3156F884D226}"/>
    <cellStyle name="Normal 5 4 2 4 3 3" xfId="1233" xr:uid="{F30524A6-A39F-4449-9A48-F9C6BE7FACA3}"/>
    <cellStyle name="Normal 5 4 2 4 4" xfId="1234" xr:uid="{BB97D647-C6BB-4E26-ABE2-C7788E78B7EF}"/>
    <cellStyle name="Normal 5 4 2 4 4 2" xfId="1235" xr:uid="{3B7FA725-C2CF-40DD-87F5-C6886F0C0A6A}"/>
    <cellStyle name="Normal 5 4 2 4 5" xfId="1236" xr:uid="{87105386-4745-4C88-9478-B2B124D84DD1}"/>
    <cellStyle name="Normal 5 4 2 5" xfId="298" xr:uid="{378C3469-0047-40FF-9C32-A8EE80553C37}"/>
    <cellStyle name="Normal 5 4 2 5 2" xfId="545" xr:uid="{47D8B35A-2473-4A76-8A71-5871F658D156}"/>
    <cellStyle name="Normal 5 4 2 5 2 2" xfId="1237" xr:uid="{34440D74-9106-4585-B6A2-8FABBF4DD22E}"/>
    <cellStyle name="Normal 5 4 2 5 2 2 2" xfId="1238" xr:uid="{454CEFE3-7485-44CE-B251-78E767C604AE}"/>
    <cellStyle name="Normal 5 4 2 5 2 3" xfId="1239" xr:uid="{4DE87D74-82E4-4545-B8FB-808ADA156B63}"/>
    <cellStyle name="Normal 5 4 2 5 3" xfId="1240" xr:uid="{BF72DFAF-6194-45F7-BA76-F66ACDB7730B}"/>
    <cellStyle name="Normal 5 4 2 5 3 2" xfId="1241" xr:uid="{48CFDDB2-C22A-4468-B17B-03E827E486C5}"/>
    <cellStyle name="Normal 5 4 2 5 4" xfId="1242" xr:uid="{817B0A66-FF2C-4064-99AD-71C5B4482B7B}"/>
    <cellStyle name="Normal 5 4 2 6" xfId="546" xr:uid="{BB238F2E-3DB6-4637-A8D3-378A82DE163E}"/>
    <cellStyle name="Normal 5 4 2 6 2" xfId="1243" xr:uid="{80584F6F-7700-4CA8-A236-542841773A89}"/>
    <cellStyle name="Normal 5 4 2 6 2 2" xfId="1244" xr:uid="{1A395499-EBAD-4865-A3D3-133FC58F6904}"/>
    <cellStyle name="Normal 5 4 2 6 2 3" xfId="4419" xr:uid="{D802F744-35E8-48D6-9AE9-EC790443272B}"/>
    <cellStyle name="Normal 5 4 2 6 3" xfId="1245" xr:uid="{4A5E1454-69EC-41AE-AD77-4101116A8844}"/>
    <cellStyle name="Normal 5 4 2 6 4" xfId="2850" xr:uid="{A13B9A8A-0889-40F6-9F60-D55E134E1D29}"/>
    <cellStyle name="Normal 5 4 2 6 4 2" xfId="4584" xr:uid="{DB1293DB-05EB-423C-AC3E-3911E348DDEB}"/>
    <cellStyle name="Normal 5 4 2 6 4 3" xfId="4683" xr:uid="{8D6B46DA-1541-4D8D-A2AE-D87541974FC6}"/>
    <cellStyle name="Normal 5 4 2 6 4 4" xfId="4611" xr:uid="{4BB7836A-78FE-4C3B-91A4-490F75D3955E}"/>
    <cellStyle name="Normal 5 4 2 7" xfId="1246" xr:uid="{CF8E5F01-0E18-4902-8989-F5C55262A066}"/>
    <cellStyle name="Normal 5 4 2 7 2" xfId="1247" xr:uid="{A233B3DF-6EFA-48C4-B4F6-6F46B5E7AF47}"/>
    <cellStyle name="Normal 5 4 2 8" xfId="1248" xr:uid="{B873FA39-3055-42DC-8F02-249AB060B9D1}"/>
    <cellStyle name="Normal 5 4 2 9" xfId="2851" xr:uid="{F62E4DF9-FF45-457C-8528-8406061256C0}"/>
    <cellStyle name="Normal 5 4 3" xfId="95" xr:uid="{5011FDD3-17DA-4B20-9C80-95269D476207}"/>
    <cellStyle name="Normal 5 4 3 2" xfId="96" xr:uid="{5D630523-1855-4322-9B55-7B532C93CF13}"/>
    <cellStyle name="Normal 5 4 3 2 2" xfId="547" xr:uid="{20118ADB-DD21-477B-B2A5-DCA1F097EE26}"/>
    <cellStyle name="Normal 5 4 3 2 2 2" xfId="548" xr:uid="{0FC00B8E-1560-4F28-AE03-2FF71340E73F}"/>
    <cellStyle name="Normal 5 4 3 2 2 2 2" xfId="1249" xr:uid="{3258232A-2BFB-4F07-99C5-69DF5D8DD067}"/>
    <cellStyle name="Normal 5 4 3 2 2 2 2 2" xfId="1250" xr:uid="{3F4513C6-3950-41E2-AAAF-707B728436F6}"/>
    <cellStyle name="Normal 5 4 3 2 2 2 3" xfId="1251" xr:uid="{AABEA2B6-E682-47A3-9346-426E3C3339CF}"/>
    <cellStyle name="Normal 5 4 3 2 2 3" xfId="1252" xr:uid="{815CBA65-4822-49D4-9099-E39719FEA807}"/>
    <cellStyle name="Normal 5 4 3 2 2 3 2" xfId="1253" xr:uid="{E175D955-AB06-4BF1-A28C-A9FEA87776E0}"/>
    <cellStyle name="Normal 5 4 3 2 2 4" xfId="1254" xr:uid="{CCB03C39-9EE7-450E-BC12-9E6ACF883479}"/>
    <cellStyle name="Normal 5 4 3 2 3" xfId="549" xr:uid="{A8368325-39DD-4A1A-8CCB-7287B3DD9848}"/>
    <cellStyle name="Normal 5 4 3 2 3 2" xfId="1255" xr:uid="{725D2BEA-5D5F-4326-8EBE-5AB1747FCAFD}"/>
    <cellStyle name="Normal 5 4 3 2 3 2 2" xfId="1256" xr:uid="{EAE8FDD1-AF09-4FE1-94AB-2F1D40537E8B}"/>
    <cellStyle name="Normal 5 4 3 2 3 3" xfId="1257" xr:uid="{A09B678C-563C-4FC7-98B1-A755C5D01327}"/>
    <cellStyle name="Normal 5 4 3 2 3 4" xfId="2852" xr:uid="{F9CF027E-B548-48D7-87F9-00E6F975746B}"/>
    <cellStyle name="Normal 5 4 3 2 4" xfId="1258" xr:uid="{C98B0B1A-7044-4027-8102-81769A1A64AC}"/>
    <cellStyle name="Normal 5 4 3 2 4 2" xfId="1259" xr:uid="{97353714-7B5E-4BC6-AA6E-B40D9DCFB561}"/>
    <cellStyle name="Normal 5 4 3 2 5" xfId="1260" xr:uid="{4EBC48FF-960A-4C61-AD6F-FA28C0135634}"/>
    <cellStyle name="Normal 5 4 3 2 6" xfId="2853" xr:uid="{04BEA947-0F4D-4EE4-A352-E1D69269FBDA}"/>
    <cellStyle name="Normal 5 4 3 3" xfId="299" xr:uid="{0E0F9DCE-F44B-49B3-AC52-34F311088491}"/>
    <cellStyle name="Normal 5 4 3 3 2" xfId="550" xr:uid="{2D755A10-284B-48B1-84A5-DE284D8B3E2F}"/>
    <cellStyle name="Normal 5 4 3 3 2 2" xfId="551" xr:uid="{99AD2BDD-460F-443F-ACBC-EEF8C610FAD7}"/>
    <cellStyle name="Normal 5 4 3 3 2 2 2" xfId="1261" xr:uid="{F4B09290-4893-4116-BDA9-74CA40019C22}"/>
    <cellStyle name="Normal 5 4 3 3 2 2 2 2" xfId="1262" xr:uid="{8D7D7F11-127B-42A0-AA3D-285B0F8DAA61}"/>
    <cellStyle name="Normal 5 4 3 3 2 2 3" xfId="1263" xr:uid="{4F4342C2-61F1-404B-8BEF-6816FD0CDC7F}"/>
    <cellStyle name="Normal 5 4 3 3 2 3" xfId="1264" xr:uid="{5A2E4C55-02F1-4744-8C3C-8EC47091E6D6}"/>
    <cellStyle name="Normal 5 4 3 3 2 3 2" xfId="1265" xr:uid="{76851EB4-2FEC-4761-B791-13B21533FD15}"/>
    <cellStyle name="Normal 5 4 3 3 2 4" xfId="1266" xr:uid="{E18A138A-329D-4B94-8C3E-705C628D4B36}"/>
    <cellStyle name="Normal 5 4 3 3 3" xfId="552" xr:uid="{F6576162-E769-4F40-9CD0-54206E3133DB}"/>
    <cellStyle name="Normal 5 4 3 3 3 2" xfId="1267" xr:uid="{7CB25399-78FC-4522-9A69-D014736C597C}"/>
    <cellStyle name="Normal 5 4 3 3 3 2 2" xfId="1268" xr:uid="{A7BEA2FC-5CD9-4805-A1E2-79D6F37A3109}"/>
    <cellStyle name="Normal 5 4 3 3 3 3" xfId="1269" xr:uid="{FEBD76CC-A49C-4373-9E56-96384C1FCEA0}"/>
    <cellStyle name="Normal 5 4 3 3 4" xfId="1270" xr:uid="{84973821-21C7-4D73-8446-55EF1114349A}"/>
    <cellStyle name="Normal 5 4 3 3 4 2" xfId="1271" xr:uid="{BFA235AD-CE21-4AD6-8EE5-A123DB8FC291}"/>
    <cellStyle name="Normal 5 4 3 3 5" xfId="1272" xr:uid="{BB72415B-342B-4A9B-AFC7-DA4C38E723BF}"/>
    <cellStyle name="Normal 5 4 3 4" xfId="300" xr:uid="{3AFC0A74-A63C-4055-B065-2558C5DD9EDC}"/>
    <cellStyle name="Normal 5 4 3 4 2" xfId="553" xr:uid="{31BE0A57-4F5B-4F93-9088-94AFB892ADEF}"/>
    <cellStyle name="Normal 5 4 3 4 2 2" xfId="1273" xr:uid="{69A6CA19-D583-42BF-89C6-89867EBB0A32}"/>
    <cellStyle name="Normal 5 4 3 4 2 2 2" xfId="1274" xr:uid="{063DD397-A2CF-4225-8D32-77A2A2149463}"/>
    <cellStyle name="Normal 5 4 3 4 2 3" xfId="1275" xr:uid="{0A8BDE0F-88DC-405E-A046-1175D138B772}"/>
    <cellStyle name="Normal 5 4 3 4 3" xfId="1276" xr:uid="{9DC37C57-CF5E-442D-B2E1-86AF26A46ECC}"/>
    <cellStyle name="Normal 5 4 3 4 3 2" xfId="1277" xr:uid="{E9147DA7-9D9B-47BB-9BB1-6292FA4B8C34}"/>
    <cellStyle name="Normal 5 4 3 4 4" xfId="1278" xr:uid="{E942AF0E-1409-4C99-B3FD-F3A832E1AEE6}"/>
    <cellStyle name="Normal 5 4 3 5" xfId="554" xr:uid="{D4572EAF-5A87-4E5D-9341-2BC80A624175}"/>
    <cellStyle name="Normal 5 4 3 5 2" xfId="1279" xr:uid="{C6B57B03-13AE-41EF-9A01-31A81F4A6835}"/>
    <cellStyle name="Normal 5 4 3 5 2 2" xfId="1280" xr:uid="{B678B09B-FE5B-4B90-B839-F6664D14CC3F}"/>
    <cellStyle name="Normal 5 4 3 5 3" xfId="1281" xr:uid="{03F2A79B-DD11-4F2B-B323-09D877C0C20D}"/>
    <cellStyle name="Normal 5 4 3 5 4" xfId="2854" xr:uid="{01735D69-370E-4F8E-826C-42F7C546D70C}"/>
    <cellStyle name="Normal 5 4 3 6" xfId="1282" xr:uid="{2057F52F-8073-42F9-8C71-FB16B64E4197}"/>
    <cellStyle name="Normal 5 4 3 6 2" xfId="1283" xr:uid="{8F8D2BA0-B67A-4E8C-884E-FF0283AFE4D6}"/>
    <cellStyle name="Normal 5 4 3 7" xfId="1284" xr:uid="{D371C86E-1744-4F4A-BD3D-8D89A23BCB97}"/>
    <cellStyle name="Normal 5 4 3 8" xfId="2855" xr:uid="{55EC52AE-0318-45E6-942D-D1D26E96EE70}"/>
    <cellStyle name="Normal 5 4 4" xfId="97" xr:uid="{EB32ABC7-709D-457D-ADB4-907D75475FAF}"/>
    <cellStyle name="Normal 5 4 4 2" xfId="446" xr:uid="{463496EC-2BD2-4A3C-AE26-A23871B82071}"/>
    <cellStyle name="Normal 5 4 4 2 2" xfId="555" xr:uid="{DBDFC0A2-ADC6-42C7-837A-F78E8F136EC8}"/>
    <cellStyle name="Normal 5 4 4 2 2 2" xfId="1285" xr:uid="{84212D05-0A51-48D5-B33E-E87ACF3775E6}"/>
    <cellStyle name="Normal 5 4 4 2 2 2 2" xfId="1286" xr:uid="{B0000A8F-75C6-46B8-8DE4-45E80C00A645}"/>
    <cellStyle name="Normal 5 4 4 2 2 3" xfId="1287" xr:uid="{0F66884A-3C1E-4540-BE01-C3AEDFFFBC01}"/>
    <cellStyle name="Normal 5 4 4 2 2 4" xfId="2856" xr:uid="{1C4CC433-BA95-4CEF-83A2-966A0CB3D335}"/>
    <cellStyle name="Normal 5 4 4 2 3" xfId="1288" xr:uid="{BBEF7192-C148-49CD-A011-65469D8C693C}"/>
    <cellStyle name="Normal 5 4 4 2 3 2" xfId="1289" xr:uid="{56D8DAF2-579D-46C1-9571-BA6F2662EB50}"/>
    <cellStyle name="Normal 5 4 4 2 4" xfId="1290" xr:uid="{D2778A34-5A2F-4596-96F9-D21F8DC1BF00}"/>
    <cellStyle name="Normal 5 4 4 2 5" xfId="2857" xr:uid="{53D86875-B207-49F1-BF23-DB35B0774857}"/>
    <cellStyle name="Normal 5 4 4 3" xfId="556" xr:uid="{8BEA99F0-00E7-4BF7-8D0B-974AA623E00B}"/>
    <cellStyle name="Normal 5 4 4 3 2" xfId="1291" xr:uid="{1C037B62-6410-4FC4-915B-A7AD4E08D0D3}"/>
    <cellStyle name="Normal 5 4 4 3 2 2" xfId="1292" xr:uid="{A8128F1B-EEAF-4DDB-A139-07B95BEA24C9}"/>
    <cellStyle name="Normal 5 4 4 3 3" xfId="1293" xr:uid="{089EFB9D-A3B7-421D-9FA5-0EE2998DABFB}"/>
    <cellStyle name="Normal 5 4 4 3 4" xfId="2858" xr:uid="{E1C5473B-084B-4901-BD4F-8BF2AED52F60}"/>
    <cellStyle name="Normal 5 4 4 4" xfId="1294" xr:uid="{A4CA24B1-65CD-4366-A303-34CCD1239BE0}"/>
    <cellStyle name="Normal 5 4 4 4 2" xfId="1295" xr:uid="{870E9F05-1BC8-4378-A7C0-6CB897BA8C20}"/>
    <cellStyle name="Normal 5 4 4 4 3" xfId="2859" xr:uid="{62AE5AA5-FEBB-4695-B16E-3022BA95EA04}"/>
    <cellStyle name="Normal 5 4 4 4 4" xfId="2860" xr:uid="{40873FA2-6C01-4BAE-AEFC-B9B402D9EB2F}"/>
    <cellStyle name="Normal 5 4 4 5" xfId="1296" xr:uid="{87040A6F-650D-4B04-B081-233DB0C19CE7}"/>
    <cellStyle name="Normal 5 4 4 6" xfId="2861" xr:uid="{B548F74A-0548-4975-9148-FD6E2A12ABFD}"/>
    <cellStyle name="Normal 5 4 4 7" xfId="2862" xr:uid="{505426FB-907E-4F12-AEC5-7F4628FB10A5}"/>
    <cellStyle name="Normal 5 4 5" xfId="301" xr:uid="{C604E91A-11F5-47A3-80B3-4D68101974D8}"/>
    <cellStyle name="Normal 5 4 5 2" xfId="557" xr:uid="{041D1913-1BB3-40B7-A1D5-33F36E7F59AF}"/>
    <cellStyle name="Normal 5 4 5 2 2" xfId="558" xr:uid="{E1BAE2AF-32E5-47EB-9FBF-95D5E3109C7C}"/>
    <cellStyle name="Normal 5 4 5 2 2 2" xfId="1297" xr:uid="{7AF16454-5DFD-4172-9954-8464E1E9D3F7}"/>
    <cellStyle name="Normal 5 4 5 2 2 2 2" xfId="1298" xr:uid="{8F2CC0A9-72D4-49AC-BFEF-20441F8DE3BA}"/>
    <cellStyle name="Normal 5 4 5 2 2 3" xfId="1299" xr:uid="{568842CE-73BC-44D3-A784-F9BE757BB4EC}"/>
    <cellStyle name="Normal 5 4 5 2 3" xfId="1300" xr:uid="{96B915E9-ADB1-4F87-BF83-D2D847C15611}"/>
    <cellStyle name="Normal 5 4 5 2 3 2" xfId="1301" xr:uid="{8882200B-B854-4B4C-890D-267E00D6A505}"/>
    <cellStyle name="Normal 5 4 5 2 4" xfId="1302" xr:uid="{611B7F73-AFE0-483D-B13C-C5371AD53450}"/>
    <cellStyle name="Normal 5 4 5 3" xfId="559" xr:uid="{B7736DAB-4A50-4FE0-8FC9-151995BF01E1}"/>
    <cellStyle name="Normal 5 4 5 3 2" xfId="1303" xr:uid="{B1CD6425-B03D-4193-937F-DF25A23E54F3}"/>
    <cellStyle name="Normal 5 4 5 3 2 2" xfId="1304" xr:uid="{42FF6F3D-E4D2-49D2-85F4-7D21E19C6F54}"/>
    <cellStyle name="Normal 5 4 5 3 3" xfId="1305" xr:uid="{E408D434-5201-4EC1-BEAD-63CA912B93B3}"/>
    <cellStyle name="Normal 5 4 5 3 4" xfId="2863" xr:uid="{E23984DD-BFEA-4BC5-A960-5437307A606C}"/>
    <cellStyle name="Normal 5 4 5 4" xfId="1306" xr:uid="{71A31E23-D235-43DA-8294-5288AD78208A}"/>
    <cellStyle name="Normal 5 4 5 4 2" xfId="1307" xr:uid="{64DFD2CE-95B4-45D6-8F18-A946315B71CC}"/>
    <cellStyle name="Normal 5 4 5 5" xfId="1308" xr:uid="{74A55B6D-513D-471D-B477-87DDE82FAA89}"/>
    <cellStyle name="Normal 5 4 5 6" xfId="2864" xr:uid="{1FA6E23D-175A-470C-8E07-063D3DB30E7A}"/>
    <cellStyle name="Normal 5 4 6" xfId="302" xr:uid="{292F268B-0C40-4FEF-8601-DAF213FA3547}"/>
    <cellStyle name="Normal 5 4 6 2" xfId="560" xr:uid="{3DA86424-B5D3-40B5-B702-07DEC3EDD02A}"/>
    <cellStyle name="Normal 5 4 6 2 2" xfId="1309" xr:uid="{A782F95B-61C4-41C0-BC9E-C93EEFE26589}"/>
    <cellStyle name="Normal 5 4 6 2 2 2" xfId="1310" xr:uid="{E1D56AAC-6205-4E20-8C2C-A0AC3BAD41AF}"/>
    <cellStyle name="Normal 5 4 6 2 3" xfId="1311" xr:uid="{16488898-A43B-41A0-B751-90C7C7A90957}"/>
    <cellStyle name="Normal 5 4 6 2 4" xfId="2865" xr:uid="{1C1DB4F6-6916-42AD-9D8E-A4B21906D86B}"/>
    <cellStyle name="Normal 5 4 6 3" xfId="1312" xr:uid="{DAFC8209-6D13-4858-8755-7BA465121F2B}"/>
    <cellStyle name="Normal 5 4 6 3 2" xfId="1313" xr:uid="{2C422115-9EB4-435D-B8CD-77E605D3F7FB}"/>
    <cellStyle name="Normal 5 4 6 4" xfId="1314" xr:uid="{2B9905A4-5743-4519-8D89-36DA15E7562B}"/>
    <cellStyle name="Normal 5 4 6 5" xfId="2866" xr:uid="{D0069EEA-9F3C-449D-B4A1-6C8AE23E892D}"/>
    <cellStyle name="Normal 5 4 7" xfId="561" xr:uid="{5C4C2010-9D90-4086-87E8-104ED717D71D}"/>
    <cellStyle name="Normal 5 4 7 2" xfId="1315" xr:uid="{14306A1E-2415-4B92-88D3-E884905ED7FD}"/>
    <cellStyle name="Normal 5 4 7 2 2" xfId="1316" xr:uid="{792B7E0E-6DCB-4D2B-B5E8-B7FD0193D0B4}"/>
    <cellStyle name="Normal 5 4 7 2 3" xfId="4418" xr:uid="{25A256A2-EFD5-4AA7-A6CF-77EFC778F74C}"/>
    <cellStyle name="Normal 5 4 7 3" xfId="1317" xr:uid="{17F4E7D0-DE03-4C07-9EBE-C946DFFAA693}"/>
    <cellStyle name="Normal 5 4 7 4" xfId="2867" xr:uid="{AF9339BF-523F-434D-8F41-F1F468AD0E90}"/>
    <cellStyle name="Normal 5 4 7 4 2" xfId="4583" xr:uid="{7435BC6F-E13F-4FC5-95F1-D5942191E9B3}"/>
    <cellStyle name="Normal 5 4 7 4 3" xfId="4684" xr:uid="{A5C6E122-619C-43D3-AC64-351813CCDE72}"/>
    <cellStyle name="Normal 5 4 7 4 4" xfId="4610" xr:uid="{73AA4E57-0057-42CA-96A1-EA8BD05F73CB}"/>
    <cellStyle name="Normal 5 4 8" xfId="1318" xr:uid="{CFD2C6DF-D72C-4042-921E-9B372F133173}"/>
    <cellStyle name="Normal 5 4 8 2" xfId="1319" xr:uid="{228D4168-6EF9-472D-A1B1-738BA8E7EE81}"/>
    <cellStyle name="Normal 5 4 8 3" xfId="2868" xr:uid="{B10C17B3-08BE-4089-9D41-5B581D10C3FD}"/>
    <cellStyle name="Normal 5 4 8 4" xfId="2869" xr:uid="{738E18B1-2C3D-4D5E-8044-5FAFBA76C431}"/>
    <cellStyle name="Normal 5 4 9" xfId="1320" xr:uid="{8C7CD414-67FF-46C2-963F-4D0128E08316}"/>
    <cellStyle name="Normal 5 5" xfId="98" xr:uid="{2B9EAE62-B1F2-4742-B25F-FEA68641D867}"/>
    <cellStyle name="Normal 5 5 10" xfId="2870" xr:uid="{07281F84-00D7-4AE0-8011-749CF8D0A243}"/>
    <cellStyle name="Normal 5 5 11" xfId="2871" xr:uid="{4A9E3FAF-452E-4CA1-8A7B-55ED628AA21F}"/>
    <cellStyle name="Normal 5 5 2" xfId="99" xr:uid="{339EA5F7-9606-4534-A182-11088A4CE4B9}"/>
    <cellStyle name="Normal 5 5 2 2" xfId="100" xr:uid="{5D9605E2-D530-46A8-B776-D522F3F377E5}"/>
    <cellStyle name="Normal 5 5 2 2 2" xfId="303" xr:uid="{02F65497-CF6F-44E4-A4C7-562BB5FF8A10}"/>
    <cellStyle name="Normal 5 5 2 2 2 2" xfId="562" xr:uid="{3EA14D78-93D5-4D31-ABDF-843F44372FB1}"/>
    <cellStyle name="Normal 5 5 2 2 2 2 2" xfId="1321" xr:uid="{B6F8F126-0BAA-4587-B92F-BF2F6B65E3C3}"/>
    <cellStyle name="Normal 5 5 2 2 2 2 2 2" xfId="1322" xr:uid="{45B4F26E-8E5A-431E-9865-F480AD28EE66}"/>
    <cellStyle name="Normal 5 5 2 2 2 2 3" xfId="1323" xr:uid="{6E9E0E33-1438-44FA-9D14-D2B08347203B}"/>
    <cellStyle name="Normal 5 5 2 2 2 2 4" xfId="2872" xr:uid="{2FE2DF20-22FB-4DD9-B745-A1ECB33BD822}"/>
    <cellStyle name="Normal 5 5 2 2 2 3" xfId="1324" xr:uid="{86AC6FF8-6219-4F2B-9F28-7D81402CFF30}"/>
    <cellStyle name="Normal 5 5 2 2 2 3 2" xfId="1325" xr:uid="{B0BD321D-B49B-427B-8DC3-27C8D50FD112}"/>
    <cellStyle name="Normal 5 5 2 2 2 3 3" xfId="2873" xr:uid="{FEC2CD45-B8B2-4A13-A24A-547B52893AD6}"/>
    <cellStyle name="Normal 5 5 2 2 2 3 4" xfId="2874" xr:uid="{DBA1AD24-B861-4969-95AE-2CCD13D61003}"/>
    <cellStyle name="Normal 5 5 2 2 2 4" xfId="1326" xr:uid="{29621EFE-0ADD-4510-9D49-FEB1E5452B42}"/>
    <cellStyle name="Normal 5 5 2 2 2 5" xfId="2875" xr:uid="{1D10C4DB-742A-471C-9181-CF09C41A8BE0}"/>
    <cellStyle name="Normal 5 5 2 2 2 6" xfId="2876" xr:uid="{972D1AEE-7412-4D19-ACAE-3DB2763E33B1}"/>
    <cellStyle name="Normal 5 5 2 2 3" xfId="563" xr:uid="{08C664E0-4E0E-40CB-90D5-E2F7BA9B1B6F}"/>
    <cellStyle name="Normal 5 5 2 2 3 2" xfId="1327" xr:uid="{B4B1078C-0E03-4029-9582-C7440B26F790}"/>
    <cellStyle name="Normal 5 5 2 2 3 2 2" xfId="1328" xr:uid="{0B231BC6-614A-4F62-AB9E-96CAC481268D}"/>
    <cellStyle name="Normal 5 5 2 2 3 2 3" xfId="2877" xr:uid="{9B69E8B9-1C23-4442-98DD-9606EA0FD1F1}"/>
    <cellStyle name="Normal 5 5 2 2 3 2 4" xfId="2878" xr:uid="{65A7FCBE-AF7C-403D-B448-77BB9F998F4A}"/>
    <cellStyle name="Normal 5 5 2 2 3 3" xfId="1329" xr:uid="{541014FE-E082-40F6-A460-FB252444C435}"/>
    <cellStyle name="Normal 5 5 2 2 3 4" xfId="2879" xr:uid="{EA25644D-985A-49B0-B44D-5670100CEF85}"/>
    <cellStyle name="Normal 5 5 2 2 3 5" xfId="2880" xr:uid="{A5F3D6AB-2CB4-4528-8744-44A5723E7253}"/>
    <cellStyle name="Normal 5 5 2 2 4" xfId="1330" xr:uid="{7001BFF8-8920-40F5-98CD-1ED70F90BAE9}"/>
    <cellStyle name="Normal 5 5 2 2 4 2" xfId="1331" xr:uid="{5FB1C9BD-7223-4945-A85C-FE1340191CD4}"/>
    <cellStyle name="Normal 5 5 2 2 4 3" xfId="2881" xr:uid="{F9DC6411-0847-4CFC-ACBC-DFC0E4936B17}"/>
    <cellStyle name="Normal 5 5 2 2 4 4" xfId="2882" xr:uid="{C605C261-BDF1-436E-8A14-6879B43845DD}"/>
    <cellStyle name="Normal 5 5 2 2 5" xfId="1332" xr:uid="{CCAD72C1-36AB-4115-A600-34A74F19FA59}"/>
    <cellStyle name="Normal 5 5 2 2 5 2" xfId="2883" xr:uid="{0B1D9174-E6DF-4D53-B284-35FCC287A726}"/>
    <cellStyle name="Normal 5 5 2 2 5 3" xfId="2884" xr:uid="{A241D214-96E2-4069-BBF3-4A32FD8381F0}"/>
    <cellStyle name="Normal 5 5 2 2 5 4" xfId="2885" xr:uid="{CDE05992-79D6-49F2-90DD-A136953ACF06}"/>
    <cellStyle name="Normal 5 5 2 2 6" xfId="2886" xr:uid="{A745CEC3-B46F-478C-9675-D7180364CD26}"/>
    <cellStyle name="Normal 5 5 2 2 7" xfId="2887" xr:uid="{257D32DC-92A6-4422-BCB9-85D055697C51}"/>
    <cellStyle name="Normal 5 5 2 2 8" xfId="2888" xr:uid="{877691D7-1392-4AFD-B210-8BF23D12C1DC}"/>
    <cellStyle name="Normal 5 5 2 3" xfId="304" xr:uid="{7BE6DDF1-9091-40FA-B904-D7F0DEDEA740}"/>
    <cellStyle name="Normal 5 5 2 3 2" xfId="564" xr:uid="{873381A7-ED45-4A1F-8859-ADEDD2EBA49E}"/>
    <cellStyle name="Normal 5 5 2 3 2 2" xfId="565" xr:uid="{E660533C-AA76-4665-AD11-C0143B02D4C1}"/>
    <cellStyle name="Normal 5 5 2 3 2 2 2" xfId="1333" xr:uid="{7EA308E9-C299-4D71-94B4-3144E350AFC6}"/>
    <cellStyle name="Normal 5 5 2 3 2 2 2 2" xfId="1334" xr:uid="{FDEA988E-BC10-4687-B053-DF6C03C93440}"/>
    <cellStyle name="Normal 5 5 2 3 2 2 3" xfId="1335" xr:uid="{488DB878-AB72-4838-8FAB-90893165961D}"/>
    <cellStyle name="Normal 5 5 2 3 2 3" xfId="1336" xr:uid="{3363E633-6F32-4E61-9A18-596B17276CFF}"/>
    <cellStyle name="Normal 5 5 2 3 2 3 2" xfId="1337" xr:uid="{90702D26-6EFE-4E59-9898-C648A809D769}"/>
    <cellStyle name="Normal 5 5 2 3 2 4" xfId="1338" xr:uid="{F215041B-39CD-40FD-A308-1B81D404E132}"/>
    <cellStyle name="Normal 5 5 2 3 3" xfId="566" xr:uid="{8EE83B2C-17BD-4BCC-A901-249CCE774ECD}"/>
    <cellStyle name="Normal 5 5 2 3 3 2" xfId="1339" xr:uid="{B00CE60A-48C2-4E36-96F6-496A7C9D3933}"/>
    <cellStyle name="Normal 5 5 2 3 3 2 2" xfId="1340" xr:uid="{A83F31B3-14BE-412C-AE3E-62B2D40042B0}"/>
    <cellStyle name="Normal 5 5 2 3 3 3" xfId="1341" xr:uid="{2C7BB806-1C00-48F6-8F8E-57A6317BE082}"/>
    <cellStyle name="Normal 5 5 2 3 3 4" xfId="2889" xr:uid="{3A1DE6B9-6A49-4F3E-AC6A-3E4DF782158D}"/>
    <cellStyle name="Normal 5 5 2 3 4" xfId="1342" xr:uid="{2B5AF5D4-25C7-4E10-B573-F1CE155F9104}"/>
    <cellStyle name="Normal 5 5 2 3 4 2" xfId="1343" xr:uid="{1804329F-22EE-4521-970A-1512F30B3761}"/>
    <cellStyle name="Normal 5 5 2 3 5" xfId="1344" xr:uid="{5C5A2755-DE9A-4A7B-A989-F8FD5C3B7F43}"/>
    <cellStyle name="Normal 5 5 2 3 6" xfId="2890" xr:uid="{D2432688-A21F-4B0C-8CFF-246EEAFFC9F3}"/>
    <cellStyle name="Normal 5 5 2 4" xfId="305" xr:uid="{FD776E4F-9AFF-4838-B502-EA02A9FE3F08}"/>
    <cellStyle name="Normal 5 5 2 4 2" xfId="567" xr:uid="{23DD1871-BD3F-4208-B8E9-9E9539FE49B6}"/>
    <cellStyle name="Normal 5 5 2 4 2 2" xfId="1345" xr:uid="{815DE3D4-DED7-4FF6-B0AA-25C7EAF96350}"/>
    <cellStyle name="Normal 5 5 2 4 2 2 2" xfId="1346" xr:uid="{5F1C51FD-068D-485B-8FDC-7A7A2C38BE6D}"/>
    <cellStyle name="Normal 5 5 2 4 2 3" xfId="1347" xr:uid="{0C749F6E-64D1-423A-A55F-6539C4E1F929}"/>
    <cellStyle name="Normal 5 5 2 4 2 4" xfId="2891" xr:uid="{150DBB42-EADC-464A-8985-A31F8F1D621F}"/>
    <cellStyle name="Normal 5 5 2 4 3" xfId="1348" xr:uid="{4801AD13-EE9D-4C54-B9AA-D238FAA05365}"/>
    <cellStyle name="Normal 5 5 2 4 3 2" xfId="1349" xr:uid="{370BCA4C-8389-496D-9BB3-789BEA3BD5B7}"/>
    <cellStyle name="Normal 5 5 2 4 4" xfId="1350" xr:uid="{9A00AA9C-1D13-4521-A230-B4A418A78DB8}"/>
    <cellStyle name="Normal 5 5 2 4 5" xfId="2892" xr:uid="{9E81F765-CCA9-431A-A465-D514B23BD595}"/>
    <cellStyle name="Normal 5 5 2 5" xfId="306" xr:uid="{F5F9065F-BFC3-4C37-894A-FD54C7F01BD1}"/>
    <cellStyle name="Normal 5 5 2 5 2" xfId="1351" xr:uid="{64EB72C2-0078-4053-861E-EF6EE0ED9769}"/>
    <cellStyle name="Normal 5 5 2 5 2 2" xfId="1352" xr:uid="{FA34ACBB-6F34-4A85-B364-9FC8BA38F471}"/>
    <cellStyle name="Normal 5 5 2 5 3" xfId="1353" xr:uid="{4E188DAB-8125-4199-BC7F-F296B2185CB0}"/>
    <cellStyle name="Normal 5 5 2 5 4" xfId="2893" xr:uid="{7AA673DB-96CE-4AA0-B191-E3E4825DC554}"/>
    <cellStyle name="Normal 5 5 2 6" xfId="1354" xr:uid="{E2562A32-52B0-4FAE-BA5C-53F6F4297D88}"/>
    <cellStyle name="Normal 5 5 2 6 2" xfId="1355" xr:uid="{29533030-AE2A-47AB-936D-CDEDA87F279D}"/>
    <cellStyle name="Normal 5 5 2 6 3" xfId="2894" xr:uid="{64611881-54CF-478B-BB0D-8B69547186DC}"/>
    <cellStyle name="Normal 5 5 2 6 4" xfId="2895" xr:uid="{86F05F00-3D82-473A-9EDC-732B268E2C51}"/>
    <cellStyle name="Normal 5 5 2 7" xfId="1356" xr:uid="{956E7A42-ED66-4BC0-A3C9-5385D16ADA8C}"/>
    <cellStyle name="Normal 5 5 2 8" xfId="2896" xr:uid="{BE14451C-DFED-44C3-BF39-AC7925D6A64C}"/>
    <cellStyle name="Normal 5 5 2 9" xfId="2897" xr:uid="{28796847-85FC-4FA6-AB20-5D4AD72A239E}"/>
    <cellStyle name="Normal 5 5 3" xfId="101" xr:uid="{6CF4B0B1-6491-436A-8F50-6131C97199D7}"/>
    <cellStyle name="Normal 5 5 3 2" xfId="102" xr:uid="{960DA2CF-38BF-4412-ABDC-F58CD87502F0}"/>
    <cellStyle name="Normal 5 5 3 2 2" xfId="568" xr:uid="{F8C822F6-47D1-4EF8-9558-4C9DA8007BEF}"/>
    <cellStyle name="Normal 5 5 3 2 2 2" xfId="1357" xr:uid="{94E7E4BB-E0E4-4290-8F48-D1018953D404}"/>
    <cellStyle name="Normal 5 5 3 2 2 2 2" xfId="1358" xr:uid="{DDA23C9F-123E-46CF-A019-4A4031F1258B}"/>
    <cellStyle name="Normal 5 5 3 2 2 2 2 2" xfId="4468" xr:uid="{D75540E6-8C57-4400-9EA0-E5B897B6A427}"/>
    <cellStyle name="Normal 5 5 3 2 2 2 3" xfId="4469" xr:uid="{69A83684-6398-454A-8671-E9CB74BA830E}"/>
    <cellStyle name="Normal 5 5 3 2 2 3" xfId="1359" xr:uid="{D6E11321-CFD1-4207-A6E7-05D33AFD2E88}"/>
    <cellStyle name="Normal 5 5 3 2 2 3 2" xfId="4470" xr:uid="{DA190765-E401-4B4F-8B45-AD4F55A7CA47}"/>
    <cellStyle name="Normal 5 5 3 2 2 4" xfId="2898" xr:uid="{903E4DBE-5368-4EB1-8FB0-876DD12BB3C6}"/>
    <cellStyle name="Normal 5 5 3 2 3" xfId="1360" xr:uid="{8EEAB741-F06C-4170-8462-D1592E644A77}"/>
    <cellStyle name="Normal 5 5 3 2 3 2" xfId="1361" xr:uid="{A06C25AE-6BD0-42D6-B888-F16A4DFDCC61}"/>
    <cellStyle name="Normal 5 5 3 2 3 2 2" xfId="4471" xr:uid="{CD7A2B7D-4498-48FA-86C0-639872969FBD}"/>
    <cellStyle name="Normal 5 5 3 2 3 3" xfId="2899" xr:uid="{31E9C434-3FA1-4E5B-B178-15BE5CB6F6CF}"/>
    <cellStyle name="Normal 5 5 3 2 3 4" xfId="2900" xr:uid="{743A20F5-0C84-4E10-A724-6CE37D654FF1}"/>
    <cellStyle name="Normal 5 5 3 2 4" xfId="1362" xr:uid="{1726C7FD-1974-4733-B060-3ED385566659}"/>
    <cellStyle name="Normal 5 5 3 2 4 2" xfId="4472" xr:uid="{B3AFAEB7-F2D5-440C-A03F-C66CEFF99615}"/>
    <cellStyle name="Normal 5 5 3 2 5" xfId="2901" xr:uid="{8D7EAA90-7EDA-498E-8C00-BEA9311F2F71}"/>
    <cellStyle name="Normal 5 5 3 2 6" xfId="2902" xr:uid="{03C9DAE1-0099-4853-8A7A-D75BCE1A3A6D}"/>
    <cellStyle name="Normal 5 5 3 3" xfId="307" xr:uid="{3ACDB5C9-9219-43A8-87A1-3420566773CF}"/>
    <cellStyle name="Normal 5 5 3 3 2" xfId="1363" xr:uid="{297F66CA-AD88-4718-9B2D-D26B37801540}"/>
    <cellStyle name="Normal 5 5 3 3 2 2" xfId="1364" xr:uid="{0994B867-B157-40DF-8B88-7C29EDF11361}"/>
    <cellStyle name="Normal 5 5 3 3 2 2 2" xfId="4473" xr:uid="{14BE5899-F9A3-46F9-AD71-AC98255B26E2}"/>
    <cellStyle name="Normal 5 5 3 3 2 3" xfId="2903" xr:uid="{CB4CCDE0-DE2C-4900-99C6-64C56D59C189}"/>
    <cellStyle name="Normal 5 5 3 3 2 4" xfId="2904" xr:uid="{4CE76A7B-A7D0-43AB-ACF9-9B3AB75E64FD}"/>
    <cellStyle name="Normal 5 5 3 3 3" xfId="1365" xr:uid="{2E110681-18BA-490F-9E29-0B1EF2E351A1}"/>
    <cellStyle name="Normal 5 5 3 3 3 2" xfId="4474" xr:uid="{3082480A-8389-4DFA-B2B4-20137BBF9EA5}"/>
    <cellStyle name="Normal 5 5 3 3 4" xfId="2905" xr:uid="{83B7F243-E0B1-4147-883A-87BF9051F33B}"/>
    <cellStyle name="Normal 5 5 3 3 5" xfId="2906" xr:uid="{CDC2A662-23BC-46C7-8F96-9E95DD02A9A7}"/>
    <cellStyle name="Normal 5 5 3 4" xfId="1366" xr:uid="{B3E3B774-939E-42BE-977A-724F662D03D8}"/>
    <cellStyle name="Normal 5 5 3 4 2" xfId="1367" xr:uid="{BD2EFBE1-A764-4C20-B465-6A80A1FF8928}"/>
    <cellStyle name="Normal 5 5 3 4 2 2" xfId="4475" xr:uid="{B54CCD9F-0B8A-48EE-92B0-D59C8BF6878C}"/>
    <cellStyle name="Normal 5 5 3 4 3" xfId="2907" xr:uid="{93AEA4F8-C271-4568-8B06-0085E53BB7DA}"/>
    <cellStyle name="Normal 5 5 3 4 4" xfId="2908" xr:uid="{13430C81-1704-49F1-B7D5-591DCDD7006F}"/>
    <cellStyle name="Normal 5 5 3 5" xfId="1368" xr:uid="{6CF3983A-8419-4231-9E3D-24C9E3895A1D}"/>
    <cellStyle name="Normal 5 5 3 5 2" xfId="2909" xr:uid="{DF115873-8B41-4754-B1FD-E6BD67959707}"/>
    <cellStyle name="Normal 5 5 3 5 3" xfId="2910" xr:uid="{911AAB06-DC73-46D6-8017-2AC6E6DF1FC1}"/>
    <cellStyle name="Normal 5 5 3 5 4" xfId="2911" xr:uid="{616000B3-527F-4D29-8386-4FF590DBB343}"/>
    <cellStyle name="Normal 5 5 3 6" xfId="2912" xr:uid="{17FB40F4-220F-4DDB-A8C4-D061C0F54EE0}"/>
    <cellStyle name="Normal 5 5 3 7" xfId="2913" xr:uid="{CA09F96F-1D35-4F65-849B-7B620CAEAD6E}"/>
    <cellStyle name="Normal 5 5 3 8" xfId="2914" xr:uid="{4707D335-BCEC-4BE4-8465-475F2C20D0D3}"/>
    <cellStyle name="Normal 5 5 4" xfId="103" xr:uid="{5CF2F216-4DD5-4BD7-A71B-0F1B65A64C8E}"/>
    <cellStyle name="Normal 5 5 4 2" xfId="569" xr:uid="{8CAF6144-D6D2-4241-9A90-D5EE12FDD28B}"/>
    <cellStyle name="Normal 5 5 4 2 2" xfId="570" xr:uid="{A964FBB5-C9DD-471A-9846-48E3EDD0E008}"/>
    <cellStyle name="Normal 5 5 4 2 2 2" xfId="1369" xr:uid="{17E8FFDA-45CD-4F52-8A53-0747D1323DC1}"/>
    <cellStyle name="Normal 5 5 4 2 2 2 2" xfId="1370" xr:uid="{AD2D9467-C7CF-49F7-B7CC-F225559A7EA0}"/>
    <cellStyle name="Normal 5 5 4 2 2 3" xfId="1371" xr:uid="{EBA0FB49-E361-41F9-A4AB-17B39849DB43}"/>
    <cellStyle name="Normal 5 5 4 2 2 4" xfId="2915" xr:uid="{E31F0F4F-5C78-4626-A605-9741D7FBA3F6}"/>
    <cellStyle name="Normal 5 5 4 2 3" xfId="1372" xr:uid="{A12384D1-0C3C-4CBA-953B-62895537C447}"/>
    <cellStyle name="Normal 5 5 4 2 3 2" xfId="1373" xr:uid="{D6DA28EA-B68D-4D10-A9CD-AC4BD9DD3E99}"/>
    <cellStyle name="Normal 5 5 4 2 4" xfId="1374" xr:uid="{C28D53FA-56EC-4EEA-B086-C48B9260C3B2}"/>
    <cellStyle name="Normal 5 5 4 2 5" xfId="2916" xr:uid="{C5681D52-E875-4F7F-B4DC-68719350315C}"/>
    <cellStyle name="Normal 5 5 4 3" xfId="571" xr:uid="{9936DD13-7145-43A4-BDAD-902DC2FDE0C8}"/>
    <cellStyle name="Normal 5 5 4 3 2" xfId="1375" xr:uid="{20CD2763-A595-493F-9ED3-3A1B558E16F2}"/>
    <cellStyle name="Normal 5 5 4 3 2 2" xfId="1376" xr:uid="{2C4D5F28-1C42-4D17-8EE0-05B112E59ACD}"/>
    <cellStyle name="Normal 5 5 4 3 3" xfId="1377" xr:uid="{FBA8C27F-C93B-4628-B9E1-A6CF621EACC1}"/>
    <cellStyle name="Normal 5 5 4 3 4" xfId="2917" xr:uid="{C600C116-628A-4558-AC08-0384C0F81F13}"/>
    <cellStyle name="Normal 5 5 4 4" xfId="1378" xr:uid="{443000D6-E969-420E-830C-56AE8EB6F7E3}"/>
    <cellStyle name="Normal 5 5 4 4 2" xfId="1379" xr:uid="{22890815-2206-4704-A74A-B06D07A596F3}"/>
    <cellStyle name="Normal 5 5 4 4 3" xfId="2918" xr:uid="{9F1A60B9-570B-4501-9CBF-048153FC851D}"/>
    <cellStyle name="Normal 5 5 4 4 4" xfId="2919" xr:uid="{C366B84D-7411-40CD-99C3-17BA5A2EFCEE}"/>
    <cellStyle name="Normal 5 5 4 5" xfId="1380" xr:uid="{0BF6ED0A-4889-4D2F-BDBC-B9B16B5E6CDE}"/>
    <cellStyle name="Normal 5 5 4 6" xfId="2920" xr:uid="{7C291C0E-C508-4818-B878-B626E6A8FEC8}"/>
    <cellStyle name="Normal 5 5 4 7" xfId="2921" xr:uid="{0F2779D4-00C0-40D5-9FEF-349C55EAC9D9}"/>
    <cellStyle name="Normal 5 5 5" xfId="308" xr:uid="{73814CB4-82A9-4596-9380-E77DF1E8E6CA}"/>
    <cellStyle name="Normal 5 5 5 2" xfId="572" xr:uid="{59CFE87C-42F9-4365-8C82-73098C9EBD94}"/>
    <cellStyle name="Normal 5 5 5 2 2" xfId="1381" xr:uid="{850FE2E7-2A67-49BA-9EB4-4411C37C4525}"/>
    <cellStyle name="Normal 5 5 5 2 2 2" xfId="1382" xr:uid="{FBCD958A-D6D5-42DC-A2AB-450C74ED753E}"/>
    <cellStyle name="Normal 5 5 5 2 3" xfId="1383" xr:uid="{8DEE4461-5F12-406A-9A0C-B2B3D9102960}"/>
    <cellStyle name="Normal 5 5 5 2 4" xfId="2922" xr:uid="{E3ECE752-898C-435A-AAFA-D570C638FCD9}"/>
    <cellStyle name="Normal 5 5 5 3" xfId="1384" xr:uid="{307D2372-4B70-4B4E-98B4-AB08E0A24B4B}"/>
    <cellStyle name="Normal 5 5 5 3 2" xfId="1385" xr:uid="{028D6640-03D6-423A-80AA-FBD1726137B7}"/>
    <cellStyle name="Normal 5 5 5 3 3" xfId="2923" xr:uid="{D5B2FF58-FA6B-4CA1-A220-77C8FF1908EF}"/>
    <cellStyle name="Normal 5 5 5 3 4" xfId="2924" xr:uid="{FE1FF261-BC08-4DE5-8159-2C773356EFC0}"/>
    <cellStyle name="Normal 5 5 5 4" xfId="1386" xr:uid="{5E2D8066-B4B3-40C2-9C2B-A3576C7B29C0}"/>
    <cellStyle name="Normal 5 5 5 5" xfId="2925" xr:uid="{7D50581B-2D46-44B4-92EA-1C7DF26B1AC1}"/>
    <cellStyle name="Normal 5 5 5 6" xfId="2926" xr:uid="{1B6D335B-F6D2-4629-B8DC-23A02A24F55B}"/>
    <cellStyle name="Normal 5 5 6" xfId="309" xr:uid="{113412C2-2B25-49DE-B28E-8A9270A83B06}"/>
    <cellStyle name="Normal 5 5 6 2" xfId="1387" xr:uid="{DC31598F-4D13-4DA1-80E7-FF5BE5C9D428}"/>
    <cellStyle name="Normal 5 5 6 2 2" xfId="1388" xr:uid="{782071FC-8DF5-4A9B-88A0-7FCD4B653C55}"/>
    <cellStyle name="Normal 5 5 6 2 3" xfId="2927" xr:uid="{F7873654-4DEF-4B72-9578-18CB5DEF4A51}"/>
    <cellStyle name="Normal 5 5 6 2 4" xfId="2928" xr:uid="{30E7C554-EFC6-47D3-8502-107A14F6230E}"/>
    <cellStyle name="Normal 5 5 6 3" xfId="1389" xr:uid="{ED5AF2B3-75AE-4B05-9C82-B0696E8799AD}"/>
    <cellStyle name="Normal 5 5 6 4" xfId="2929" xr:uid="{FEFCC41D-81F4-49D8-9891-7CC9C2C31D09}"/>
    <cellStyle name="Normal 5 5 6 5" xfId="2930" xr:uid="{6331CCDF-BACB-4920-9135-1C0A1A4B2CE7}"/>
    <cellStyle name="Normal 5 5 7" xfId="1390" xr:uid="{4D5790C1-1838-4532-9985-071B61EBA604}"/>
    <cellStyle name="Normal 5 5 7 2" xfId="1391" xr:uid="{85C82D52-4D97-47BB-B0F9-8B845D938FD2}"/>
    <cellStyle name="Normal 5 5 7 3" xfId="2931" xr:uid="{E0B8BFE9-49AE-4C6D-8AD9-F4D24660639B}"/>
    <cellStyle name="Normal 5 5 7 4" xfId="2932" xr:uid="{A31A2515-EDE5-49AD-870A-E926CDC09FFA}"/>
    <cellStyle name="Normal 5 5 8" xfId="1392" xr:uid="{DA211050-B0CA-49DE-965D-47036E8D8FB4}"/>
    <cellStyle name="Normal 5 5 8 2" xfId="2933" xr:uid="{5F526E56-20FF-4442-86FA-8DA77761D962}"/>
    <cellStyle name="Normal 5 5 8 3" xfId="2934" xr:uid="{9D1B1A9D-9BB0-43F7-8F29-2A3D29584ADB}"/>
    <cellStyle name="Normal 5 5 8 4" xfId="2935" xr:uid="{1DE4B7C9-99C0-4DA0-8777-2D7AA067B6D8}"/>
    <cellStyle name="Normal 5 5 9" xfId="2936" xr:uid="{2FB3B745-160A-4CD4-8292-784F7E5A529F}"/>
    <cellStyle name="Normal 5 6" xfId="104" xr:uid="{5F28D691-0A1B-4491-A88C-8B2D64746FE7}"/>
    <cellStyle name="Normal 5 6 10" xfId="2937" xr:uid="{B6D301C0-6F38-42C5-9963-3F1787B1DF0B}"/>
    <cellStyle name="Normal 5 6 11" xfId="2938" xr:uid="{B3416BBF-0AB0-446C-A83F-37F1AD9F6DED}"/>
    <cellStyle name="Normal 5 6 2" xfId="105" xr:uid="{79A58E5A-C382-439E-9BE3-F18FDBD7C49E}"/>
    <cellStyle name="Normal 5 6 2 2" xfId="310" xr:uid="{B21F5570-429E-4F15-97E5-99CB935BC74C}"/>
    <cellStyle name="Normal 5 6 2 2 2" xfId="573" xr:uid="{46D71555-913F-4FD7-8679-7CBDF696132A}"/>
    <cellStyle name="Normal 5 6 2 2 2 2" xfId="574" xr:uid="{93C312EB-787D-49FB-839B-731CABBFB24A}"/>
    <cellStyle name="Normal 5 6 2 2 2 2 2" xfId="1393" xr:uid="{E1D10776-F7B5-4543-B82E-A43333F34B30}"/>
    <cellStyle name="Normal 5 6 2 2 2 2 3" xfId="2939" xr:uid="{A695BA2C-D65F-4C82-A0AF-5C0DA05EC5F5}"/>
    <cellStyle name="Normal 5 6 2 2 2 2 4" xfId="2940" xr:uid="{9B10D9B9-9157-4F13-B155-3AC11CB9A6C9}"/>
    <cellStyle name="Normal 5 6 2 2 2 3" xfId="1394" xr:uid="{5AF4105B-9102-4550-9237-FC1DDE516D8D}"/>
    <cellStyle name="Normal 5 6 2 2 2 3 2" xfId="2941" xr:uid="{2F9B26C7-19AF-466F-A3D8-081B974F2E43}"/>
    <cellStyle name="Normal 5 6 2 2 2 3 3" xfId="2942" xr:uid="{07DF9EC9-B935-4B90-8371-3896967668E4}"/>
    <cellStyle name="Normal 5 6 2 2 2 3 4" xfId="2943" xr:uid="{2A71AB14-5132-4057-B5C3-70194F52CCCF}"/>
    <cellStyle name="Normal 5 6 2 2 2 4" xfId="2944" xr:uid="{3F2BDAAF-8728-4C56-BEDB-0878710F6271}"/>
    <cellStyle name="Normal 5 6 2 2 2 5" xfId="2945" xr:uid="{9C25FFD7-6D68-466C-81E4-E756FFC51629}"/>
    <cellStyle name="Normal 5 6 2 2 2 6" xfId="2946" xr:uid="{FF49CC9B-BD64-4DFD-9BD5-76C32A7651D2}"/>
    <cellStyle name="Normal 5 6 2 2 3" xfId="575" xr:uid="{9DCED91E-3949-431B-8DB6-50BA68D4D073}"/>
    <cellStyle name="Normal 5 6 2 2 3 2" xfId="1395" xr:uid="{35D1D84C-DF60-460F-88C9-685E4FE8CD06}"/>
    <cellStyle name="Normal 5 6 2 2 3 2 2" xfId="2947" xr:uid="{BF35A90A-17CD-42B4-BE7A-C7E4A4901156}"/>
    <cellStyle name="Normal 5 6 2 2 3 2 3" xfId="2948" xr:uid="{70D126A8-D193-4D04-A833-D0709AF77487}"/>
    <cellStyle name="Normal 5 6 2 2 3 2 4" xfId="2949" xr:uid="{874A91FD-6FA3-4078-9A29-26E6E814EBB3}"/>
    <cellStyle name="Normal 5 6 2 2 3 3" xfId="2950" xr:uid="{2A15AAF0-9FFB-4FE5-9624-09B2E0645F9A}"/>
    <cellStyle name="Normal 5 6 2 2 3 4" xfId="2951" xr:uid="{0F4EDDA4-B617-4A68-9774-32CA18047CAC}"/>
    <cellStyle name="Normal 5 6 2 2 3 5" xfId="2952" xr:uid="{58342EAC-676A-4114-B2F1-6E5E2DB3275D}"/>
    <cellStyle name="Normal 5 6 2 2 4" xfId="1396" xr:uid="{024660F8-A3E9-444E-AA90-2C3B69BA0FC1}"/>
    <cellStyle name="Normal 5 6 2 2 4 2" xfId="2953" xr:uid="{169DD4C4-4232-4AB4-AAE8-B5D29BC6DD12}"/>
    <cellStyle name="Normal 5 6 2 2 4 3" xfId="2954" xr:uid="{D0470909-AC1E-4FA7-810E-43032297BA0F}"/>
    <cellStyle name="Normal 5 6 2 2 4 4" xfId="2955" xr:uid="{2425C302-63D9-4DC2-9812-D5187BC3B329}"/>
    <cellStyle name="Normal 5 6 2 2 5" xfId="2956" xr:uid="{D623D104-2112-47A4-A1F2-5EE66BA8E928}"/>
    <cellStyle name="Normal 5 6 2 2 5 2" xfId="2957" xr:uid="{2D0CD9E3-E7FD-4567-AE9E-EDC2A65231A9}"/>
    <cellStyle name="Normal 5 6 2 2 5 3" xfId="2958" xr:uid="{5F59152D-073D-44EB-B672-18C74262D316}"/>
    <cellStyle name="Normal 5 6 2 2 5 4" xfId="2959" xr:uid="{525255E9-7406-4777-BFB6-D2C84EECD730}"/>
    <cellStyle name="Normal 5 6 2 2 6" xfId="2960" xr:uid="{46F3B8EB-89A2-49CB-9088-12FED029B269}"/>
    <cellStyle name="Normal 5 6 2 2 7" xfId="2961" xr:uid="{CCBF87FD-1038-4715-9A58-DFAE50453EBD}"/>
    <cellStyle name="Normal 5 6 2 2 8" xfId="2962" xr:uid="{50764832-5827-42BB-AED0-858D95F47678}"/>
    <cellStyle name="Normal 5 6 2 3" xfId="576" xr:uid="{229A9C2C-180E-44EA-AF18-EC453FA47219}"/>
    <cellStyle name="Normal 5 6 2 3 2" xfId="577" xr:uid="{8DF5CE7F-4553-4B93-AC99-711F84AF9796}"/>
    <cellStyle name="Normal 5 6 2 3 2 2" xfId="578" xr:uid="{AFC6537B-CF1E-4529-A160-DCB6EC47B8F1}"/>
    <cellStyle name="Normal 5 6 2 3 2 3" xfId="2963" xr:uid="{6819513D-E4DD-463E-9888-AEF7E7D307BE}"/>
    <cellStyle name="Normal 5 6 2 3 2 4" xfId="2964" xr:uid="{D3EC50E8-E1D4-4A11-B2FA-52288CB69347}"/>
    <cellStyle name="Normal 5 6 2 3 3" xfId="579" xr:uid="{77400779-5B70-42F0-AE4D-4377169CE0E7}"/>
    <cellStyle name="Normal 5 6 2 3 3 2" xfId="2965" xr:uid="{37CD7361-CBD9-4305-8B24-F441A58FFA43}"/>
    <cellStyle name="Normal 5 6 2 3 3 3" xfId="2966" xr:uid="{9D55F6B4-7254-4769-A23A-95DF34A92CE0}"/>
    <cellStyle name="Normal 5 6 2 3 3 4" xfId="2967" xr:uid="{2B06D49B-B01D-4A17-940B-240FAF5AEF97}"/>
    <cellStyle name="Normal 5 6 2 3 4" xfId="2968" xr:uid="{2C99CAA9-6031-4205-A940-111ACFC03BB1}"/>
    <cellStyle name="Normal 5 6 2 3 5" xfId="2969" xr:uid="{4F6E3ABE-7230-407A-A6F4-B872BDC1D3CC}"/>
    <cellStyle name="Normal 5 6 2 3 6" xfId="2970" xr:uid="{3C4D1D88-A37C-42E3-AA31-317C83149BAA}"/>
    <cellStyle name="Normal 5 6 2 4" xfId="580" xr:uid="{B75B670F-C296-4994-A124-BECA8BBE75E1}"/>
    <cellStyle name="Normal 5 6 2 4 2" xfId="581" xr:uid="{42BC6178-EA55-4D88-B132-33F54B7384E3}"/>
    <cellStyle name="Normal 5 6 2 4 2 2" xfId="2971" xr:uid="{84007364-779B-49D2-A9E7-548D84FC0918}"/>
    <cellStyle name="Normal 5 6 2 4 2 3" xfId="2972" xr:uid="{6C19C6B8-BA46-42D3-97D1-BC2F5F18089E}"/>
    <cellStyle name="Normal 5 6 2 4 2 4" xfId="2973" xr:uid="{B2E912AC-4A5A-4CA2-B457-0567D491B6A7}"/>
    <cellStyle name="Normal 5 6 2 4 3" xfId="2974" xr:uid="{D26566F1-8139-466C-970A-9DF92AC522D3}"/>
    <cellStyle name="Normal 5 6 2 4 4" xfId="2975" xr:uid="{975C7FE3-71A7-4BFF-AAA5-B04BB70761F2}"/>
    <cellStyle name="Normal 5 6 2 4 5" xfId="2976" xr:uid="{D0989F06-E8BE-4B7B-B4F3-1953F63ED54B}"/>
    <cellStyle name="Normal 5 6 2 5" xfId="582" xr:uid="{D50ECC11-E7AF-4B97-BEBF-2FF26ED2EA42}"/>
    <cellStyle name="Normal 5 6 2 5 2" xfId="2977" xr:uid="{E043B376-AAAE-4A90-8426-D86C55ABAD5E}"/>
    <cellStyle name="Normal 5 6 2 5 3" xfId="2978" xr:uid="{6FB88BAF-A1A2-442F-8BD4-5340884D33F7}"/>
    <cellStyle name="Normal 5 6 2 5 4" xfId="2979" xr:uid="{48AB0163-72F6-4AF9-8C7E-D8179827F36B}"/>
    <cellStyle name="Normal 5 6 2 6" xfId="2980" xr:uid="{ABED7321-1BBB-4AB2-994F-4521974CAD03}"/>
    <cellStyle name="Normal 5 6 2 6 2" xfId="2981" xr:uid="{DAB5A178-EF5C-490E-809C-2A04C9F2F35D}"/>
    <cellStyle name="Normal 5 6 2 6 3" xfId="2982" xr:uid="{FDB7338B-0587-4542-A373-E7AE111D2D10}"/>
    <cellStyle name="Normal 5 6 2 6 4" xfId="2983" xr:uid="{E9E5807C-9613-4D5F-A77B-D3DC63EEE8F4}"/>
    <cellStyle name="Normal 5 6 2 7" xfId="2984" xr:uid="{6B858EF8-7FFD-4050-BF29-7C5A4C61BD96}"/>
    <cellStyle name="Normal 5 6 2 8" xfId="2985" xr:uid="{1FE80275-521C-4208-81C1-78581C0E8597}"/>
    <cellStyle name="Normal 5 6 2 9" xfId="2986" xr:uid="{DF9F82CB-3957-4763-A1BE-EE6E85A6150E}"/>
    <cellStyle name="Normal 5 6 3" xfId="311" xr:uid="{5620A897-D196-4DC5-BB37-D5BB48E499D8}"/>
    <cellStyle name="Normal 5 6 3 2" xfId="583" xr:uid="{6BE8865D-1AC1-47D8-8AE2-062EF0753EC2}"/>
    <cellStyle name="Normal 5 6 3 2 2" xfId="584" xr:uid="{68D4C3AB-3D9C-42A6-84ED-CBF0FF528444}"/>
    <cellStyle name="Normal 5 6 3 2 2 2" xfId="1397" xr:uid="{6C75124E-58E0-457A-AA55-272E8C27F9FD}"/>
    <cellStyle name="Normal 5 6 3 2 2 2 2" xfId="1398" xr:uid="{ECB25407-90A2-41E4-95A2-8D75D30925B4}"/>
    <cellStyle name="Normal 5 6 3 2 2 3" xfId="1399" xr:uid="{A101FC5B-0A46-469A-8828-A0080617B088}"/>
    <cellStyle name="Normal 5 6 3 2 2 4" xfId="2987" xr:uid="{73C2554B-D6E8-4EB7-B7D5-A5C9AC08119D}"/>
    <cellStyle name="Normal 5 6 3 2 3" xfId="1400" xr:uid="{6B9F3A49-E6F8-428B-BFF2-991821650964}"/>
    <cellStyle name="Normal 5 6 3 2 3 2" xfId="1401" xr:uid="{993B3546-8B4F-4D23-9BCD-D2CF6296EC69}"/>
    <cellStyle name="Normal 5 6 3 2 3 3" xfId="2988" xr:uid="{2DAA7D3C-EDA7-4C60-BD36-1F2ADE6E1D66}"/>
    <cellStyle name="Normal 5 6 3 2 3 4" xfId="2989" xr:uid="{1813EB58-4F68-4F3F-9DD3-8D84C8CFEEEA}"/>
    <cellStyle name="Normal 5 6 3 2 4" xfId="1402" xr:uid="{A04C9E60-6F17-4EFB-AD62-FAEADA733F96}"/>
    <cellStyle name="Normal 5 6 3 2 5" xfId="2990" xr:uid="{13AE8276-9870-4AED-AB48-483A7879B88E}"/>
    <cellStyle name="Normal 5 6 3 2 6" xfId="2991" xr:uid="{391F01CC-1691-489A-9D4E-3AE9FF7F91F7}"/>
    <cellStyle name="Normal 5 6 3 3" xfId="585" xr:uid="{37DFA2FC-DC7C-43A3-8BFE-10CF485FD6BB}"/>
    <cellStyle name="Normal 5 6 3 3 2" xfId="1403" xr:uid="{6BA2A0DC-8DB7-44F6-9306-EDF99AC0A185}"/>
    <cellStyle name="Normal 5 6 3 3 2 2" xfId="1404" xr:uid="{BA02EEE0-168A-49A8-BD73-5F0418ED9AC1}"/>
    <cellStyle name="Normal 5 6 3 3 2 3" xfId="2992" xr:uid="{D3925C2B-C3E1-4226-A5E9-0E1FA3DA9366}"/>
    <cellStyle name="Normal 5 6 3 3 2 4" xfId="2993" xr:uid="{880A326A-AF12-4368-802F-BBA55F66270D}"/>
    <cellStyle name="Normal 5 6 3 3 3" xfId="1405" xr:uid="{6D053FE4-82C2-44F0-8A76-36B00491C824}"/>
    <cellStyle name="Normal 5 6 3 3 4" xfId="2994" xr:uid="{74AB8DF3-D468-4E86-8B26-BA3CA694B28A}"/>
    <cellStyle name="Normal 5 6 3 3 5" xfId="2995" xr:uid="{8D411CD4-778D-494A-BDEB-DEBF7C681859}"/>
    <cellStyle name="Normal 5 6 3 4" xfId="1406" xr:uid="{BDCA8B43-F203-4E07-AAD9-B69EBF903C8B}"/>
    <cellStyle name="Normal 5 6 3 4 2" xfId="1407" xr:uid="{3030FF2B-AF2B-4947-B5DD-53A1499889AE}"/>
    <cellStyle name="Normal 5 6 3 4 3" xfId="2996" xr:uid="{A93170C2-1EA9-4FA3-8755-AA2FD9FC56C5}"/>
    <cellStyle name="Normal 5 6 3 4 4" xfId="2997" xr:uid="{16DBE18D-7147-4B8E-8162-80BEA183E828}"/>
    <cellStyle name="Normal 5 6 3 5" xfId="1408" xr:uid="{23E8BD52-3517-4B71-89DA-6EC4F972A8CC}"/>
    <cellStyle name="Normal 5 6 3 5 2" xfId="2998" xr:uid="{2AD3E54C-8493-47D7-9848-83C292BCC41B}"/>
    <cellStyle name="Normal 5 6 3 5 3" xfId="2999" xr:uid="{4B1A0459-B631-4B54-AE14-7BCC75AEA603}"/>
    <cellStyle name="Normal 5 6 3 5 4" xfId="3000" xr:uid="{B2A0139A-5652-483D-A0DB-0F1C9924873A}"/>
    <cellStyle name="Normal 5 6 3 6" xfId="3001" xr:uid="{E7D15F62-EFE9-4AD7-86FD-54C18B891B89}"/>
    <cellStyle name="Normal 5 6 3 7" xfId="3002" xr:uid="{A182B3D0-BC62-40D2-A835-A13347EA8693}"/>
    <cellStyle name="Normal 5 6 3 8" xfId="3003" xr:uid="{53157B40-7024-4499-AE97-A98E4F6ED571}"/>
    <cellStyle name="Normal 5 6 4" xfId="312" xr:uid="{EC2B2B3C-A47C-47D5-92A6-5562D748CA17}"/>
    <cellStyle name="Normal 5 6 4 2" xfId="586" xr:uid="{1C5C81D2-E2A5-4900-9CC6-D167389F56F7}"/>
    <cellStyle name="Normal 5 6 4 2 2" xfId="587" xr:uid="{B350EA18-8E52-47B3-BCE8-23133C2D6293}"/>
    <cellStyle name="Normal 5 6 4 2 2 2" xfId="1409" xr:uid="{07810182-71E7-4176-BF99-F13922F5BCA8}"/>
    <cellStyle name="Normal 5 6 4 2 2 3" xfId="3004" xr:uid="{E63A851A-BDF4-473A-9E7F-1A12149A047D}"/>
    <cellStyle name="Normal 5 6 4 2 2 4" xfId="3005" xr:uid="{932F6FF4-9633-4371-954A-8B856FB03154}"/>
    <cellStyle name="Normal 5 6 4 2 3" xfId="1410" xr:uid="{277C8142-6813-42F9-A77E-6076AF9E2C84}"/>
    <cellStyle name="Normal 5 6 4 2 4" xfId="3006" xr:uid="{B990FCEB-C89E-4477-9ED4-16AC6FF1867B}"/>
    <cellStyle name="Normal 5 6 4 2 5" xfId="3007" xr:uid="{51CF3D77-F1C3-4A99-9B8F-5E03B85D2FAC}"/>
    <cellStyle name="Normal 5 6 4 3" xfId="588" xr:uid="{B642E03B-3A07-44E4-B123-46CC43F39E36}"/>
    <cellStyle name="Normal 5 6 4 3 2" xfId="1411" xr:uid="{E5005208-6AA9-4345-AA53-3F59D33572E9}"/>
    <cellStyle name="Normal 5 6 4 3 3" xfId="3008" xr:uid="{716BB764-3EFB-44DB-90F7-54CB58A131C8}"/>
    <cellStyle name="Normal 5 6 4 3 4" xfId="3009" xr:uid="{BD3B0E06-3A3C-4E90-9E99-A13CE972C26D}"/>
    <cellStyle name="Normal 5 6 4 4" xfId="1412" xr:uid="{AEABEDB9-3768-4743-954D-AD852921B84A}"/>
    <cellStyle name="Normal 5 6 4 4 2" xfId="3010" xr:uid="{29A5107D-03DB-404B-A033-45C9FF2427CD}"/>
    <cellStyle name="Normal 5 6 4 4 3" xfId="3011" xr:uid="{CEF2414D-E709-4C3B-94C7-2CC220B494C4}"/>
    <cellStyle name="Normal 5 6 4 4 4" xfId="3012" xr:uid="{BDC7FCED-D739-4EDA-9908-D358EB876C65}"/>
    <cellStyle name="Normal 5 6 4 5" xfId="3013" xr:uid="{FF11AD8F-044D-4920-9ABB-508789CF6B35}"/>
    <cellStyle name="Normal 5 6 4 6" xfId="3014" xr:uid="{7019A6DE-FF58-4C4D-885B-926F1BE131BA}"/>
    <cellStyle name="Normal 5 6 4 7" xfId="3015" xr:uid="{A072CBEC-47D9-4422-8AC5-02C3C264DECD}"/>
    <cellStyle name="Normal 5 6 5" xfId="313" xr:uid="{BE5E94D4-3B68-45A1-8324-10EE52166F1B}"/>
    <cellStyle name="Normal 5 6 5 2" xfId="589" xr:uid="{77C7388B-5D62-45F7-8094-079D55976452}"/>
    <cellStyle name="Normal 5 6 5 2 2" xfId="1413" xr:uid="{ECA78AF0-4923-44F6-8915-5F119337EAEB}"/>
    <cellStyle name="Normal 5 6 5 2 3" xfId="3016" xr:uid="{8F1B273E-676D-4A82-829E-EBA59551AE88}"/>
    <cellStyle name="Normal 5 6 5 2 4" xfId="3017" xr:uid="{2347B523-EBEA-413A-AC2A-88FEC399FBD8}"/>
    <cellStyle name="Normal 5 6 5 3" xfId="1414" xr:uid="{1E47EC3F-F518-4DC1-90BC-91EBDEDC07E5}"/>
    <cellStyle name="Normal 5 6 5 3 2" xfId="3018" xr:uid="{86AE2CE4-E0E7-4C5A-8294-AD0DBD8DA329}"/>
    <cellStyle name="Normal 5 6 5 3 3" xfId="3019" xr:uid="{0C3AC342-F9DF-4E68-A3F7-2F1EFE12B9D5}"/>
    <cellStyle name="Normal 5 6 5 3 4" xfId="3020" xr:uid="{AAF9274E-DC7F-4365-877E-7EF34908E15C}"/>
    <cellStyle name="Normal 5 6 5 4" xfId="3021" xr:uid="{520B4DFC-3D7A-4A06-BC05-107ECD517950}"/>
    <cellStyle name="Normal 5 6 5 5" xfId="3022" xr:uid="{A7307352-A11D-4C6A-A7FF-74CA2880E6DB}"/>
    <cellStyle name="Normal 5 6 5 6" xfId="3023" xr:uid="{2397339C-A2B8-42E1-B035-8B5A1A1BB0BA}"/>
    <cellStyle name="Normal 5 6 6" xfId="590" xr:uid="{2BFFD487-ABCE-495D-985A-6B7DCF47A5D4}"/>
    <cellStyle name="Normal 5 6 6 2" xfId="1415" xr:uid="{9ABAEFD5-0266-4037-B81C-90FC21A1AE0C}"/>
    <cellStyle name="Normal 5 6 6 2 2" xfId="3024" xr:uid="{E2406CC5-1E2A-4F41-9BED-2C27FC0EC6C4}"/>
    <cellStyle name="Normal 5 6 6 2 3" xfId="3025" xr:uid="{44EEB97F-DB90-4F5A-A67E-B0A0B2DE54E6}"/>
    <cellStyle name="Normal 5 6 6 2 4" xfId="3026" xr:uid="{933B046C-2E1D-4788-88B3-CD20D8E3C6F9}"/>
    <cellStyle name="Normal 5 6 6 3" xfId="3027" xr:uid="{074F2755-DA87-490B-9AE1-54750EF8156D}"/>
    <cellStyle name="Normal 5 6 6 4" xfId="3028" xr:uid="{4875CE1B-6DE7-42CE-98DC-09D97F26B4F4}"/>
    <cellStyle name="Normal 5 6 6 5" xfId="3029" xr:uid="{1B2B1BA5-9921-42F0-A380-D7727B7E78A3}"/>
    <cellStyle name="Normal 5 6 7" xfId="1416" xr:uid="{C2468CBE-7D3A-4926-80E4-FE1649D3E4DC}"/>
    <cellStyle name="Normal 5 6 7 2" xfId="3030" xr:uid="{3E94945A-6A11-4092-9D14-70E80100FAE2}"/>
    <cellStyle name="Normal 5 6 7 3" xfId="3031" xr:uid="{668DF13A-D335-4085-910F-8558A86A2909}"/>
    <cellStyle name="Normal 5 6 7 4" xfId="3032" xr:uid="{1414A14A-F3FE-45BC-9D6C-CEC9D696E2F3}"/>
    <cellStyle name="Normal 5 6 8" xfId="3033" xr:uid="{FE5FEF52-0BC3-472B-AA00-44E30F6E555D}"/>
    <cellStyle name="Normal 5 6 8 2" xfId="3034" xr:uid="{8328640A-172E-4258-A0E9-8DFFBB89BB74}"/>
    <cellStyle name="Normal 5 6 8 3" xfId="3035" xr:uid="{FD3D505C-5CDE-4B27-834F-F359E8EB5B88}"/>
    <cellStyle name="Normal 5 6 8 4" xfId="3036" xr:uid="{F2510018-7396-4803-9C21-CAD4485284C1}"/>
    <cellStyle name="Normal 5 6 9" xfId="3037" xr:uid="{44E2D7D5-3C24-429A-A0D7-5925830241DB}"/>
    <cellStyle name="Normal 5 7" xfId="106" xr:uid="{1EE64AAD-80B8-42E1-9D0A-C05EE62EC02A}"/>
    <cellStyle name="Normal 5 7 2" xfId="107" xr:uid="{040120C4-224D-42E2-BA24-670DC8BCFC94}"/>
    <cellStyle name="Normal 5 7 2 2" xfId="314" xr:uid="{26B51683-59E9-412D-9885-0563AC169741}"/>
    <cellStyle name="Normal 5 7 2 2 2" xfId="591" xr:uid="{2537024D-B3A9-4418-8463-2C5F77EEF3F5}"/>
    <cellStyle name="Normal 5 7 2 2 2 2" xfId="1417" xr:uid="{FDF5BCD6-C83A-4C04-98F1-8E794C19A948}"/>
    <cellStyle name="Normal 5 7 2 2 2 3" xfId="3038" xr:uid="{DF70A95E-9219-409D-9B4E-0322B17E8CCD}"/>
    <cellStyle name="Normal 5 7 2 2 2 4" xfId="3039" xr:uid="{2E8153A4-BA42-4AFB-A9B5-428FD6DE5BEE}"/>
    <cellStyle name="Normal 5 7 2 2 3" xfId="1418" xr:uid="{AF3993D6-93AD-45D1-9030-00DE1DD8AC9F}"/>
    <cellStyle name="Normal 5 7 2 2 3 2" xfId="3040" xr:uid="{64A9A464-D310-4444-AC6A-7454228CB70C}"/>
    <cellStyle name="Normal 5 7 2 2 3 3" xfId="3041" xr:uid="{35FAE5F9-1768-490A-A48F-C32171C3E83D}"/>
    <cellStyle name="Normal 5 7 2 2 3 4" xfId="3042" xr:uid="{E9FF9BC6-0661-4CCA-A6A5-AF5BB9E27E58}"/>
    <cellStyle name="Normal 5 7 2 2 4" xfId="3043" xr:uid="{D7ABFA26-91A2-4F6D-BB4B-E1C2899236B4}"/>
    <cellStyle name="Normal 5 7 2 2 5" xfId="3044" xr:uid="{D84933AC-9982-4B45-9FC5-319ED7E1ADF4}"/>
    <cellStyle name="Normal 5 7 2 2 6" xfId="3045" xr:uid="{BC238EFF-5BE0-4505-A94B-05027F9BE4DE}"/>
    <cellStyle name="Normal 5 7 2 3" xfId="592" xr:uid="{1B3FB569-69A8-4B7E-9F6C-B0FB3EAE9BF6}"/>
    <cellStyle name="Normal 5 7 2 3 2" xfId="1419" xr:uid="{B13D0923-B7A4-4372-8BF4-6B07347217BC}"/>
    <cellStyle name="Normal 5 7 2 3 2 2" xfId="3046" xr:uid="{2BCE6D08-B45E-4D80-927D-E31FA9684B1F}"/>
    <cellStyle name="Normal 5 7 2 3 2 3" xfId="3047" xr:uid="{DCADD04F-9CCE-4195-A05D-AED1E80B4E1E}"/>
    <cellStyle name="Normal 5 7 2 3 2 4" xfId="3048" xr:uid="{BFB951EA-EFD3-4339-83D9-71EC5A522889}"/>
    <cellStyle name="Normal 5 7 2 3 3" xfId="3049" xr:uid="{2003AC6F-DCB6-4F7F-9D34-34363AC071D7}"/>
    <cellStyle name="Normal 5 7 2 3 4" xfId="3050" xr:uid="{ABEA1DC7-3BBF-4EC1-98B6-6901D77C1779}"/>
    <cellStyle name="Normal 5 7 2 3 5" xfId="3051" xr:uid="{7CE38FBE-F3DA-40BE-A76E-9DD173E28E75}"/>
    <cellStyle name="Normal 5 7 2 4" xfId="1420" xr:uid="{C8CF849B-6B9C-4304-B45B-D90D8650189F}"/>
    <cellStyle name="Normal 5 7 2 4 2" xfId="3052" xr:uid="{2C09571E-F289-477E-AFBE-1710244E4720}"/>
    <cellStyle name="Normal 5 7 2 4 3" xfId="3053" xr:uid="{9E497433-7923-478B-A0F6-FD514B93019D}"/>
    <cellStyle name="Normal 5 7 2 4 4" xfId="3054" xr:uid="{A6AA35A1-776C-492C-8649-D0A4845B638C}"/>
    <cellStyle name="Normal 5 7 2 5" xfId="3055" xr:uid="{43063740-0CB0-4193-9126-EE207FC5AAE4}"/>
    <cellStyle name="Normal 5 7 2 5 2" xfId="3056" xr:uid="{A424DC7E-EE46-40F4-BFC4-79EC35263620}"/>
    <cellStyle name="Normal 5 7 2 5 3" xfId="3057" xr:uid="{54B53DF0-EB6F-4350-8D63-EA23881E9D68}"/>
    <cellStyle name="Normal 5 7 2 5 4" xfId="3058" xr:uid="{398D0651-1CD5-4D12-8E6E-BB8CBCA75C22}"/>
    <cellStyle name="Normal 5 7 2 6" xfId="3059" xr:uid="{70246D2D-DAA7-486F-87D8-5A6986C89BBB}"/>
    <cellStyle name="Normal 5 7 2 7" xfId="3060" xr:uid="{0448BD4F-F21E-4400-B1A6-46B35BC76266}"/>
    <cellStyle name="Normal 5 7 2 8" xfId="3061" xr:uid="{2F37B1D2-B867-4DB9-89CD-A3AEC673C70B}"/>
    <cellStyle name="Normal 5 7 3" xfId="315" xr:uid="{9B90163D-9292-4F91-BEE1-C1E1F2082CE2}"/>
    <cellStyle name="Normal 5 7 3 2" xfId="593" xr:uid="{8FE3D250-2729-46F0-A1C8-9CDA23A2892E}"/>
    <cellStyle name="Normal 5 7 3 2 2" xfId="594" xr:uid="{7F96A371-1022-49B5-B959-EFA04D1B1364}"/>
    <cellStyle name="Normal 5 7 3 2 3" xfId="3062" xr:uid="{37A10469-E465-4703-949B-67A63973B903}"/>
    <cellStyle name="Normal 5 7 3 2 4" xfId="3063" xr:uid="{029D6AD8-A56B-4E44-8DDE-9B1890BCE563}"/>
    <cellStyle name="Normal 5 7 3 3" xfId="595" xr:uid="{364C37BA-E799-4BEF-AD61-907C2B55047D}"/>
    <cellStyle name="Normal 5 7 3 3 2" xfId="3064" xr:uid="{F1732290-0BC1-4ED1-873B-AB7A9ACAD2E2}"/>
    <cellStyle name="Normal 5 7 3 3 3" xfId="3065" xr:uid="{F7807F62-6F36-4B08-8B0E-3DEC8F8B6C1A}"/>
    <cellStyle name="Normal 5 7 3 3 4" xfId="3066" xr:uid="{8DD1535A-B46E-43F1-BA41-C8C8EB22102D}"/>
    <cellStyle name="Normal 5 7 3 4" xfId="3067" xr:uid="{D4BD993C-28FE-499C-B1F3-7C5F0ADD6F00}"/>
    <cellStyle name="Normal 5 7 3 5" xfId="3068" xr:uid="{752FC85F-559E-4851-ABAC-A5141A6D228A}"/>
    <cellStyle name="Normal 5 7 3 6" xfId="3069" xr:uid="{A9FCBEC5-3740-4F36-B055-13D1B4FEC024}"/>
    <cellStyle name="Normal 5 7 4" xfId="316" xr:uid="{7B99C867-5C23-4927-98A9-C69D848F9838}"/>
    <cellStyle name="Normal 5 7 4 2" xfId="596" xr:uid="{9CE62C70-DCD4-4A49-BA93-DA107381AC63}"/>
    <cellStyle name="Normal 5 7 4 2 2" xfId="3070" xr:uid="{CAB2F579-BFB5-4ADB-A6B8-A8C0E0597DFB}"/>
    <cellStyle name="Normal 5 7 4 2 3" xfId="3071" xr:uid="{AF18A3CB-481A-4166-9882-9D0F88B76BD2}"/>
    <cellStyle name="Normal 5 7 4 2 4" xfId="3072" xr:uid="{E80BFA9B-336E-4AFF-A98A-88DE8A2A38A5}"/>
    <cellStyle name="Normal 5 7 4 3" xfId="3073" xr:uid="{1572DDBC-6BCE-4C2A-9A57-1676B39B0192}"/>
    <cellStyle name="Normal 5 7 4 4" xfId="3074" xr:uid="{E790B7AE-DD6E-44FF-945F-597199941298}"/>
    <cellStyle name="Normal 5 7 4 5" xfId="3075" xr:uid="{3FAA5EF3-A752-4BB8-9529-1A6B896BD14F}"/>
    <cellStyle name="Normal 5 7 5" xfId="597" xr:uid="{E3FDA32D-6115-4666-B816-13D9B1F4195B}"/>
    <cellStyle name="Normal 5 7 5 2" xfId="3076" xr:uid="{3F9970F1-93B0-426F-BA38-5CFA7A3F004A}"/>
    <cellStyle name="Normal 5 7 5 3" xfId="3077" xr:uid="{90E6B163-555C-4EFB-BED9-80F7C8F0E4EF}"/>
    <cellStyle name="Normal 5 7 5 4" xfId="3078" xr:uid="{3E4B6861-7F0D-42F6-87C0-3C887DC80050}"/>
    <cellStyle name="Normal 5 7 6" xfId="3079" xr:uid="{F2FC7103-B77D-4BBC-B6D2-28D5BB7D01C9}"/>
    <cellStyle name="Normal 5 7 6 2" xfId="3080" xr:uid="{4E5EEF73-82A5-4A23-8594-F87F9F72EA85}"/>
    <cellStyle name="Normal 5 7 6 3" xfId="3081" xr:uid="{092EE8FB-3741-4D96-BC38-CDA00EB59FD7}"/>
    <cellStyle name="Normal 5 7 6 4" xfId="3082" xr:uid="{0C53BDCB-22A7-4B67-A2B5-2A3A371B431A}"/>
    <cellStyle name="Normal 5 7 7" xfId="3083" xr:uid="{99416AF7-8A80-4887-8B40-A5262A36FEE2}"/>
    <cellStyle name="Normal 5 7 8" xfId="3084" xr:uid="{BB262321-C609-405A-AB59-D16D1D40F70F}"/>
    <cellStyle name="Normal 5 7 9" xfId="3085" xr:uid="{6EB31D27-037D-4D2D-A6C0-B22751AA1826}"/>
    <cellStyle name="Normal 5 8" xfId="108" xr:uid="{B46492F5-A9D0-491F-B3B3-CDA38DDE1D7E}"/>
    <cellStyle name="Normal 5 8 2" xfId="317" xr:uid="{C509DDE6-A386-4F16-9003-CE1EEC31DC99}"/>
    <cellStyle name="Normal 5 8 2 2" xfId="598" xr:uid="{0191CD75-F00A-41DE-9BD8-BF85E473B7FD}"/>
    <cellStyle name="Normal 5 8 2 2 2" xfId="1421" xr:uid="{E6A0EFF0-A972-44FC-A07C-3725BA8B9218}"/>
    <cellStyle name="Normal 5 8 2 2 2 2" xfId="1422" xr:uid="{A69CF937-1FA9-43E2-84CE-ED2ED1EB91F2}"/>
    <cellStyle name="Normal 5 8 2 2 3" xfId="1423" xr:uid="{69173D70-DFCF-4297-AE41-B2EACE40CE3F}"/>
    <cellStyle name="Normal 5 8 2 2 4" xfId="3086" xr:uid="{7B574E17-DDE2-4DE6-BA97-E9D2C6507249}"/>
    <cellStyle name="Normal 5 8 2 3" xfId="1424" xr:uid="{3DF5C63F-3157-4EC0-B0B6-EE32685D809F}"/>
    <cellStyle name="Normal 5 8 2 3 2" xfId="1425" xr:uid="{4AA32B77-04A3-48FC-BA07-3ADAA2798388}"/>
    <cellStyle name="Normal 5 8 2 3 3" xfId="3087" xr:uid="{FEB74EE0-EF49-48A3-8D11-30796B81B42E}"/>
    <cellStyle name="Normal 5 8 2 3 4" xfId="3088" xr:uid="{02F2B19C-56CF-4FE7-8C68-BE20B0BB4FDB}"/>
    <cellStyle name="Normal 5 8 2 4" xfId="1426" xr:uid="{F34D6CCD-C6AF-4D1F-AB43-451F5A11D365}"/>
    <cellStyle name="Normal 5 8 2 5" xfId="3089" xr:uid="{55B02B96-D12C-4EF3-B064-ADC6EE078E96}"/>
    <cellStyle name="Normal 5 8 2 6" xfId="3090" xr:uid="{0F953C2C-AF81-4F85-87BE-B4D0EF3EC722}"/>
    <cellStyle name="Normal 5 8 3" xfId="599" xr:uid="{60A161DE-C5FF-4F18-B85F-9FE3BC769FE1}"/>
    <cellStyle name="Normal 5 8 3 2" xfId="1427" xr:uid="{270441E4-9848-446A-85ED-09C03442F577}"/>
    <cellStyle name="Normal 5 8 3 2 2" xfId="1428" xr:uid="{A3FD57C2-B551-4E15-A2F2-B18E0E442BB3}"/>
    <cellStyle name="Normal 5 8 3 2 3" xfId="3091" xr:uid="{CE25D941-24F6-45C3-928D-6D30C1202C61}"/>
    <cellStyle name="Normal 5 8 3 2 4" xfId="3092" xr:uid="{45068D19-4197-49A2-A0B7-8D9780109A6A}"/>
    <cellStyle name="Normal 5 8 3 3" xfId="1429" xr:uid="{0ACB1840-D786-4EF3-9183-9A2593B78FA7}"/>
    <cellStyle name="Normal 5 8 3 4" xfId="3093" xr:uid="{3C2BF675-EFC5-456F-856B-BA1108611069}"/>
    <cellStyle name="Normal 5 8 3 5" xfId="3094" xr:uid="{EC06A3D2-501D-48D1-B94A-E1AC85C7CB87}"/>
    <cellStyle name="Normal 5 8 4" xfId="1430" xr:uid="{E4AD6BAC-9FA7-4029-8892-CA25482DA2CB}"/>
    <cellStyle name="Normal 5 8 4 2" xfId="1431" xr:uid="{D273AD61-173C-4A28-8C3E-1CB006C13E41}"/>
    <cellStyle name="Normal 5 8 4 3" xfId="3095" xr:uid="{E2657363-2A58-45F0-9B4E-01A96048E050}"/>
    <cellStyle name="Normal 5 8 4 4" xfId="3096" xr:uid="{BAC51860-2CCD-4721-A5D6-AD329986A5A8}"/>
    <cellStyle name="Normal 5 8 5" xfId="1432" xr:uid="{EE515E9C-A685-4577-9F4F-3666D7F5607C}"/>
    <cellStyle name="Normal 5 8 5 2" xfId="3097" xr:uid="{5182AF52-92ED-4B92-A15B-6C7984CDEC02}"/>
    <cellStyle name="Normal 5 8 5 3" xfId="3098" xr:uid="{8EB9A5E1-EF09-4C07-A8A7-808ED79F0CB7}"/>
    <cellStyle name="Normal 5 8 5 4" xfId="3099" xr:uid="{7C4BE5F3-3703-4E34-93A4-32939A369DD3}"/>
    <cellStyle name="Normal 5 8 6" xfId="3100" xr:uid="{90392426-B6B2-4FC1-A7A1-FF4E02557B94}"/>
    <cellStyle name="Normal 5 8 7" xfId="3101" xr:uid="{4481C471-1E05-4E0A-9844-072A1292BCBF}"/>
    <cellStyle name="Normal 5 8 8" xfId="3102" xr:uid="{81E71D05-0DFD-4674-8C9C-E22856ACF605}"/>
    <cellStyle name="Normal 5 9" xfId="318" xr:uid="{C442DC1A-BB8F-4E54-BDCA-B4A18AAAFF5C}"/>
    <cellStyle name="Normal 5 9 2" xfId="600" xr:uid="{DD6B3D06-C964-4C57-AE18-5AD5775654E5}"/>
    <cellStyle name="Normal 5 9 2 2" xfId="601" xr:uid="{1D725746-8BA8-4667-A050-CA1E9385E0DC}"/>
    <cellStyle name="Normal 5 9 2 2 2" xfId="1433" xr:uid="{B2651106-F4F0-4911-8406-AD608A21D75B}"/>
    <cellStyle name="Normal 5 9 2 2 3" xfId="3103" xr:uid="{9B544759-0935-4E03-A7FF-171F84AAB394}"/>
    <cellStyle name="Normal 5 9 2 2 4" xfId="3104" xr:uid="{CA63F83D-9417-48E5-A697-6FEDBB425EF2}"/>
    <cellStyle name="Normal 5 9 2 3" xfId="1434" xr:uid="{716696B3-E8E2-4497-9995-A20EAC4DD1BF}"/>
    <cellStyle name="Normal 5 9 2 4" xfId="3105" xr:uid="{E7F6E90A-52AD-478D-BEDC-0702C0BE7322}"/>
    <cellStyle name="Normal 5 9 2 5" xfId="3106" xr:uid="{9506A2BD-53B4-4509-9A00-8BE7AC8B98A0}"/>
    <cellStyle name="Normal 5 9 3" xfId="602" xr:uid="{9B56D695-1EF6-41BB-B965-D88780F01A19}"/>
    <cellStyle name="Normal 5 9 3 2" xfId="1435" xr:uid="{615AA133-55B9-456C-B042-F91A2321771A}"/>
    <cellStyle name="Normal 5 9 3 3" xfId="3107" xr:uid="{CEF15140-72DA-42AE-91F2-2F5772C5356C}"/>
    <cellStyle name="Normal 5 9 3 4" xfId="3108" xr:uid="{0C34349C-EFA8-49C2-94F9-889D0AC01431}"/>
    <cellStyle name="Normal 5 9 4" xfId="1436" xr:uid="{78AFD288-5128-4FD7-9068-0DC5083B6590}"/>
    <cellStyle name="Normal 5 9 4 2" xfId="3109" xr:uid="{7E3ED069-F035-4D76-A535-D2CB6C355B92}"/>
    <cellStyle name="Normal 5 9 4 3" xfId="3110" xr:uid="{92EC15EA-F393-437B-99F7-AB1865BD6147}"/>
    <cellStyle name="Normal 5 9 4 4" xfId="3111" xr:uid="{1E8213F6-B798-4DA2-AFBB-0F3EE5D74B91}"/>
    <cellStyle name="Normal 5 9 5" xfId="3112" xr:uid="{5CD0E4D9-F541-4AB5-A139-3F23A998A9E0}"/>
    <cellStyle name="Normal 5 9 6" xfId="3113" xr:uid="{1BF3F734-E1EE-4A7B-9F8A-9E0A9BC9841C}"/>
    <cellStyle name="Normal 5 9 7" xfId="3114" xr:uid="{E4B492E1-A6B1-46AE-8B8E-53EA33EFD8D9}"/>
    <cellStyle name="Normal 6" xfId="109" xr:uid="{B40A18EB-73AB-45D4-92A7-47A160DBBCEA}"/>
    <cellStyle name="Normal 6 10" xfId="319" xr:uid="{D68CF8DA-5259-4546-B1EC-B609675C19B8}"/>
    <cellStyle name="Normal 6 10 2" xfId="1437" xr:uid="{618A75B0-39DD-4A24-9D5C-73908B2C327F}"/>
    <cellStyle name="Normal 6 10 2 2" xfId="3115" xr:uid="{3D93A61E-7C2B-4D91-B029-2723659F2C58}"/>
    <cellStyle name="Normal 6 10 2 2 2" xfId="4588" xr:uid="{132902D1-C9CD-4017-9E70-6E2BCC8AF16D}"/>
    <cellStyle name="Normal 6 10 2 3" xfId="3116" xr:uid="{D7CF80B7-D65C-4735-8189-812F025AA20C}"/>
    <cellStyle name="Normal 6 10 2 4" xfId="3117" xr:uid="{7093ECA1-95F6-4F2C-B9C1-9352F3182C7F}"/>
    <cellStyle name="Normal 6 10 3" xfId="3118" xr:uid="{5187CF50-875D-4DC7-8DE4-38DDF4640365}"/>
    <cellStyle name="Normal 6 10 4" xfId="3119" xr:uid="{D1CE4850-F0A4-4123-85D4-E9B49C509602}"/>
    <cellStyle name="Normal 6 10 5" xfId="3120" xr:uid="{5B0CBA35-18E0-45F9-ABC9-417289E49ABC}"/>
    <cellStyle name="Normal 6 11" xfId="1438" xr:uid="{74673D3E-2B5C-4652-8F7E-6B483903D7AD}"/>
    <cellStyle name="Normal 6 11 2" xfId="3121" xr:uid="{718087D8-C2E7-4D7E-AE30-94766AED92AD}"/>
    <cellStyle name="Normal 6 11 3" xfId="3122" xr:uid="{8E6D8E31-5855-49E7-B35E-8127596E5188}"/>
    <cellStyle name="Normal 6 11 4" xfId="3123" xr:uid="{9AF773B6-4ADE-41A7-893E-465599C954B7}"/>
    <cellStyle name="Normal 6 12" xfId="902" xr:uid="{CAADEB2D-E827-4881-BCF0-3CD079F41056}"/>
    <cellStyle name="Normal 6 12 2" xfId="3124" xr:uid="{814258EC-B68E-47A5-BCDD-8287998ADA61}"/>
    <cellStyle name="Normal 6 12 3" xfId="3125" xr:uid="{10BC5F06-8253-40A4-898B-0571C5227BBD}"/>
    <cellStyle name="Normal 6 12 4" xfId="3126" xr:uid="{6CCE8AB9-13D7-42A4-984A-3BA5BA3A8865}"/>
    <cellStyle name="Normal 6 13" xfId="899" xr:uid="{F53FECBD-F659-4322-8D3C-7B7A5F8152A9}"/>
    <cellStyle name="Normal 6 13 2" xfId="3128" xr:uid="{51AF7643-7A71-4183-A3B8-C12B8DD3CD3F}"/>
    <cellStyle name="Normal 6 13 3" xfId="4315" xr:uid="{606A7B26-A354-4502-97F2-BB0B4BE0E725}"/>
    <cellStyle name="Normal 6 13 4" xfId="3127" xr:uid="{F937F784-4D80-471C-8937-A9E1ABBB164B}"/>
    <cellStyle name="Normal 6 13 5" xfId="5319" xr:uid="{77386B85-4230-44DF-9882-ECAE17BC0D53}"/>
    <cellStyle name="Normal 6 14" xfId="3129" xr:uid="{C3ED638C-53F5-4C43-B13D-ACF2A86E2152}"/>
    <cellStyle name="Normal 6 15" xfId="3130" xr:uid="{86A686EB-EE35-4AD4-96D3-9F7E8B3A9CCD}"/>
    <cellStyle name="Normal 6 16" xfId="3131" xr:uid="{E09A6D3E-0F37-44CD-8A81-FE7E42C3CD82}"/>
    <cellStyle name="Normal 6 2" xfId="110" xr:uid="{490533AD-7116-4552-956C-0FF06E100653}"/>
    <cellStyle name="Normal 6 2 2" xfId="320" xr:uid="{92818764-0BF1-4A16-9775-F1A528847F3E}"/>
    <cellStyle name="Normal 6 2 2 2" xfId="4671" xr:uid="{48213A18-6888-47BE-B768-85DBFAA231C4}"/>
    <cellStyle name="Normal 6 2 3" xfId="4560" xr:uid="{3ED35B9F-1B9A-4B6D-BF9D-4594B5ED7F5A}"/>
    <cellStyle name="Normal 6 3" xfId="111" xr:uid="{7CD387AF-A758-4798-878B-E0A86E53807A}"/>
    <cellStyle name="Normal 6 3 10" xfId="3132" xr:uid="{4F1E949C-3BF0-4293-9413-026F96DA9612}"/>
    <cellStyle name="Normal 6 3 11" xfId="3133" xr:uid="{8C4AB485-7725-4559-B762-C60C429A6892}"/>
    <cellStyle name="Normal 6 3 2" xfId="112" xr:uid="{711FD728-D900-4C9E-8D6E-01D64D000350}"/>
    <cellStyle name="Normal 6 3 2 2" xfId="113" xr:uid="{02866463-68B2-4D05-B39D-CFF378B6793E}"/>
    <cellStyle name="Normal 6 3 2 2 2" xfId="321" xr:uid="{BBEED89F-FA22-4BEA-8C91-C8F01938BCE4}"/>
    <cellStyle name="Normal 6 3 2 2 2 2" xfId="603" xr:uid="{DBAEB712-2719-470A-8D8B-1114404C7667}"/>
    <cellStyle name="Normal 6 3 2 2 2 2 2" xfId="604" xr:uid="{0A023868-4442-421F-9762-8F021D0D2D9A}"/>
    <cellStyle name="Normal 6 3 2 2 2 2 2 2" xfId="1439" xr:uid="{D55E0FAD-18B5-473C-A322-59050B5D7A9F}"/>
    <cellStyle name="Normal 6 3 2 2 2 2 2 2 2" xfId="1440" xr:uid="{65D60615-9608-408E-978C-B6C609330609}"/>
    <cellStyle name="Normal 6 3 2 2 2 2 2 3" xfId="1441" xr:uid="{D182E645-0DDB-42AC-BB6D-EA007F1D42EE}"/>
    <cellStyle name="Normal 6 3 2 2 2 2 3" xfId="1442" xr:uid="{999E65CB-2826-4708-A4F7-655D3EDECE18}"/>
    <cellStyle name="Normal 6 3 2 2 2 2 3 2" xfId="1443" xr:uid="{CCF208AB-4A64-4B4B-BC7B-4217E57CEE1A}"/>
    <cellStyle name="Normal 6 3 2 2 2 2 4" xfId="1444" xr:uid="{88239FDC-9706-4D26-988E-8D77EA530534}"/>
    <cellStyle name="Normal 6 3 2 2 2 3" xfId="605" xr:uid="{1091EEC3-CEF2-4D35-B648-797541C506D4}"/>
    <cellStyle name="Normal 6 3 2 2 2 3 2" xfId="1445" xr:uid="{CCA198AD-8C6B-4CEA-9D57-DD9DE72CC934}"/>
    <cellStyle name="Normal 6 3 2 2 2 3 2 2" xfId="1446" xr:uid="{F4660C95-3D49-425A-855F-A1EDE9A0FE57}"/>
    <cellStyle name="Normal 6 3 2 2 2 3 3" xfId="1447" xr:uid="{4B042F1B-F739-4BEE-A2FA-395D960B4B58}"/>
    <cellStyle name="Normal 6 3 2 2 2 3 4" xfId="3134" xr:uid="{2CD9E605-11F7-4C26-B292-C879782399F5}"/>
    <cellStyle name="Normal 6 3 2 2 2 4" xfId="1448" xr:uid="{25154DCB-A35E-402A-BB48-C36CB47F144D}"/>
    <cellStyle name="Normal 6 3 2 2 2 4 2" xfId="1449" xr:uid="{D7A954E9-1E14-4BB9-A3CE-2D0CD5739649}"/>
    <cellStyle name="Normal 6 3 2 2 2 5" xfId="1450" xr:uid="{A7882349-5538-499B-A508-ACEAB3F57100}"/>
    <cellStyle name="Normal 6 3 2 2 2 6" xfId="3135" xr:uid="{9B2493DF-9CC4-4350-AAE8-199D22647F5F}"/>
    <cellStyle name="Normal 6 3 2 2 3" xfId="322" xr:uid="{4539FF8B-E51C-44CB-A11C-BD1ECDB8277C}"/>
    <cellStyle name="Normal 6 3 2 2 3 2" xfId="606" xr:uid="{545880FC-8A2C-4B1B-AE45-967274C01EAC}"/>
    <cellStyle name="Normal 6 3 2 2 3 2 2" xfId="607" xr:uid="{4A90DCC7-C44D-4C27-8DC0-F36365144EC1}"/>
    <cellStyle name="Normal 6 3 2 2 3 2 2 2" xfId="1451" xr:uid="{BBA5172B-716D-4822-9A73-0EC655AC912A}"/>
    <cellStyle name="Normal 6 3 2 2 3 2 2 2 2" xfId="1452" xr:uid="{948EFDD4-D35F-4AD6-B545-82A0EF494256}"/>
    <cellStyle name="Normal 6 3 2 2 3 2 2 3" xfId="1453" xr:uid="{CE697CBE-52AD-48A5-BD14-FBCBAB066E91}"/>
    <cellStyle name="Normal 6 3 2 2 3 2 3" xfId="1454" xr:uid="{6BF76C6F-7F37-4FC0-A16D-324EFF8AFC05}"/>
    <cellStyle name="Normal 6 3 2 2 3 2 3 2" xfId="1455" xr:uid="{339669F4-2AFA-4176-98F0-C233609D33B0}"/>
    <cellStyle name="Normal 6 3 2 2 3 2 4" xfId="1456" xr:uid="{269C3698-C0A7-4117-A2BC-1CA71D85AB9F}"/>
    <cellStyle name="Normal 6 3 2 2 3 3" xfId="608" xr:uid="{95AF1A05-8F17-4A75-84A3-E1F9447DB3B6}"/>
    <cellStyle name="Normal 6 3 2 2 3 3 2" xfId="1457" xr:uid="{E56C2486-2591-44C4-BE71-B8CC4E9AE843}"/>
    <cellStyle name="Normal 6 3 2 2 3 3 2 2" xfId="1458" xr:uid="{D1735919-67FD-4B1C-ACEB-F79437661F4B}"/>
    <cellStyle name="Normal 6 3 2 2 3 3 3" xfId="1459" xr:uid="{2EEFEA27-8144-498E-B52B-6A01699F11EC}"/>
    <cellStyle name="Normal 6 3 2 2 3 4" xfId="1460" xr:uid="{527203F9-A763-49D0-8714-FE817F0D2D45}"/>
    <cellStyle name="Normal 6 3 2 2 3 4 2" xfId="1461" xr:uid="{6F482B27-C0AB-4595-9EEA-AA1F26CFBB33}"/>
    <cellStyle name="Normal 6 3 2 2 3 5" xfId="1462" xr:uid="{D4EC2C8A-0266-44B4-84E0-40F775E4E2B3}"/>
    <cellStyle name="Normal 6 3 2 2 4" xfId="609" xr:uid="{137B5E23-007E-43F7-B12C-CE4BD30D724A}"/>
    <cellStyle name="Normal 6 3 2 2 4 2" xfId="610" xr:uid="{2CFDC317-090C-47A7-BE57-5915E5F0B58C}"/>
    <cellStyle name="Normal 6 3 2 2 4 2 2" xfId="1463" xr:uid="{2AB3C95A-3D7E-4AD1-8DA6-AE2B67EAEE56}"/>
    <cellStyle name="Normal 6 3 2 2 4 2 2 2" xfId="1464" xr:uid="{778B7E4D-FD72-4DB5-863B-EB4422DA7AA7}"/>
    <cellStyle name="Normal 6 3 2 2 4 2 3" xfId="1465" xr:uid="{E795081D-219A-43A4-AE35-F64D577DC610}"/>
    <cellStyle name="Normal 6 3 2 2 4 3" xfId="1466" xr:uid="{ADE29C20-C36F-4902-8477-8803F8507E31}"/>
    <cellStyle name="Normal 6 3 2 2 4 3 2" xfId="1467" xr:uid="{D3BBA288-CC47-4332-BAD4-A3A672FE5617}"/>
    <cellStyle name="Normal 6 3 2 2 4 4" xfId="1468" xr:uid="{7848CA4A-43FC-4501-93C2-3FCC4060ECBB}"/>
    <cellStyle name="Normal 6 3 2 2 5" xfId="611" xr:uid="{E6E023C2-D7C7-4EDA-B893-9B1707A6DED1}"/>
    <cellStyle name="Normal 6 3 2 2 5 2" xfId="1469" xr:uid="{0AB4C994-0110-4AEA-B476-1240C9E427F0}"/>
    <cellStyle name="Normal 6 3 2 2 5 2 2" xfId="1470" xr:uid="{8D85FA83-4A26-47F3-A25D-488041616F61}"/>
    <cellStyle name="Normal 6 3 2 2 5 3" xfId="1471" xr:uid="{CD48490A-3B7F-4179-9883-A2131D6D84E0}"/>
    <cellStyle name="Normal 6 3 2 2 5 4" xfId="3136" xr:uid="{D906BB47-DFC2-4EE8-88A1-27F7D602A4F9}"/>
    <cellStyle name="Normal 6 3 2 2 6" xfId="1472" xr:uid="{3729483A-181E-4D8F-AA0A-282958E020A4}"/>
    <cellStyle name="Normal 6 3 2 2 6 2" xfId="1473" xr:uid="{1ED25EEA-3227-41E1-82C0-DC0C2626A758}"/>
    <cellStyle name="Normal 6 3 2 2 7" xfId="1474" xr:uid="{5FE1F7B0-69FF-4437-92F1-026062439662}"/>
    <cellStyle name="Normal 6 3 2 2 8" xfId="3137" xr:uid="{E20F89A3-DE63-48A5-A379-E7FC7D5C4121}"/>
    <cellStyle name="Normal 6 3 2 3" xfId="323" xr:uid="{202F8C79-2898-43C0-A83A-512470F99C87}"/>
    <cellStyle name="Normal 6 3 2 3 2" xfId="612" xr:uid="{10F8B9DF-0703-4729-AE63-873F2091285C}"/>
    <cellStyle name="Normal 6 3 2 3 2 2" xfId="613" xr:uid="{EC9023B8-4E90-4229-942E-524287C47C44}"/>
    <cellStyle name="Normal 6 3 2 3 2 2 2" xfId="1475" xr:uid="{A7AF8ED7-E06C-4BFF-B9E5-5E155D36FE00}"/>
    <cellStyle name="Normal 6 3 2 3 2 2 2 2" xfId="1476" xr:uid="{D3EB5FC9-AA6C-48A3-A85B-3D5C6DB0658C}"/>
    <cellStyle name="Normal 6 3 2 3 2 2 3" xfId="1477" xr:uid="{13528D5D-0390-4067-AD1A-1F8401A3545D}"/>
    <cellStyle name="Normal 6 3 2 3 2 3" xfId="1478" xr:uid="{F7599CB5-8A17-4493-A2DA-80296BBA421D}"/>
    <cellStyle name="Normal 6 3 2 3 2 3 2" xfId="1479" xr:uid="{5CEC3E78-1174-46EF-B44D-8B4B3E76AFD9}"/>
    <cellStyle name="Normal 6 3 2 3 2 4" xfId="1480" xr:uid="{D31EC6D5-9343-4924-9A68-E2A6295C8D68}"/>
    <cellStyle name="Normal 6 3 2 3 3" xfId="614" xr:uid="{D9C44B2C-1BFE-417D-A889-09B636CB0CBE}"/>
    <cellStyle name="Normal 6 3 2 3 3 2" xfId="1481" xr:uid="{AC9DE7D2-93A0-4926-9D63-BE0191F2CF38}"/>
    <cellStyle name="Normal 6 3 2 3 3 2 2" xfId="1482" xr:uid="{7CAC9853-7757-444D-B0E7-0F22539DA1BE}"/>
    <cellStyle name="Normal 6 3 2 3 3 3" xfId="1483" xr:uid="{558B9F4A-5D8A-481C-846B-37C3E602A80C}"/>
    <cellStyle name="Normal 6 3 2 3 3 4" xfId="3138" xr:uid="{74FB8A74-F525-4F13-8D05-4A508D271388}"/>
    <cellStyle name="Normal 6 3 2 3 4" xfId="1484" xr:uid="{E1BBDD70-D4AD-40F9-9AF9-4B70FDD8FF8C}"/>
    <cellStyle name="Normal 6 3 2 3 4 2" xfId="1485" xr:uid="{596FAF04-150C-4E71-B1F4-78E1B36855C1}"/>
    <cellStyle name="Normal 6 3 2 3 5" xfId="1486" xr:uid="{67327FB5-5621-4ABC-A315-EEF273569D40}"/>
    <cellStyle name="Normal 6 3 2 3 6" xfId="3139" xr:uid="{11C9744C-23DE-4BEB-BADF-99A76853CAD5}"/>
    <cellStyle name="Normal 6 3 2 4" xfId="324" xr:uid="{1A7F3DA9-E5E2-40E7-A4D6-99063F5D5137}"/>
    <cellStyle name="Normal 6 3 2 4 2" xfId="615" xr:uid="{3A274A84-F253-4932-A028-7D5F6693C7E1}"/>
    <cellStyle name="Normal 6 3 2 4 2 2" xfId="616" xr:uid="{D8F7B76E-8545-4146-8D1F-22DD8A71A0F0}"/>
    <cellStyle name="Normal 6 3 2 4 2 2 2" xfId="1487" xr:uid="{E743C686-1F60-48C3-A96C-D0671A2ABF33}"/>
    <cellStyle name="Normal 6 3 2 4 2 2 2 2" xfId="1488" xr:uid="{157ED190-029C-41E9-8E76-4EEA7DDB302C}"/>
    <cellStyle name="Normal 6 3 2 4 2 2 3" xfId="1489" xr:uid="{2ACE3945-0E08-4259-8942-65765FCBD4D2}"/>
    <cellStyle name="Normal 6 3 2 4 2 3" xfId="1490" xr:uid="{4746877E-B3EF-4108-9E99-FAF9C843CC49}"/>
    <cellStyle name="Normal 6 3 2 4 2 3 2" xfId="1491" xr:uid="{60F71C7A-25E1-4AF3-A159-FC8C35C7CB7E}"/>
    <cellStyle name="Normal 6 3 2 4 2 4" xfId="1492" xr:uid="{3C08DBF0-0802-4112-AF46-8818C16FBD83}"/>
    <cellStyle name="Normal 6 3 2 4 3" xfId="617" xr:uid="{27AC4FA4-51CF-4FF1-B73A-81EA911AC131}"/>
    <cellStyle name="Normal 6 3 2 4 3 2" xfId="1493" xr:uid="{075C52BD-C6F8-49F8-A63C-1AA04EE001F8}"/>
    <cellStyle name="Normal 6 3 2 4 3 2 2" xfId="1494" xr:uid="{D5E8DE76-ACD8-42FC-BC38-9C3EECB3821B}"/>
    <cellStyle name="Normal 6 3 2 4 3 3" xfId="1495" xr:uid="{59FB3E0F-D53F-4B03-969C-D9AD41A6405B}"/>
    <cellStyle name="Normal 6 3 2 4 4" xfId="1496" xr:uid="{776B9C76-1B54-4C1A-8F3A-F54512F883DC}"/>
    <cellStyle name="Normal 6 3 2 4 4 2" xfId="1497" xr:uid="{F465B427-60FB-4227-BC54-2C03A73CD3A6}"/>
    <cellStyle name="Normal 6 3 2 4 5" xfId="1498" xr:uid="{40BA4C90-7894-402D-BD54-0733583CDCF0}"/>
    <cellStyle name="Normal 6 3 2 5" xfId="325" xr:uid="{E110E216-4594-42E4-9370-E3B51A24CAAA}"/>
    <cellStyle name="Normal 6 3 2 5 2" xfId="618" xr:uid="{A17571B0-5F2C-42F9-AC0E-E67CC545280A}"/>
    <cellStyle name="Normal 6 3 2 5 2 2" xfId="1499" xr:uid="{30C540FE-131C-41F4-B243-895646E72CD9}"/>
    <cellStyle name="Normal 6 3 2 5 2 2 2" xfId="1500" xr:uid="{63441DA9-185D-4B6B-B1DD-9BB4576FE71C}"/>
    <cellStyle name="Normal 6 3 2 5 2 3" xfId="1501" xr:uid="{57A7F3BE-CBE8-4211-B4DD-8681FA94CFFB}"/>
    <cellStyle name="Normal 6 3 2 5 3" xfId="1502" xr:uid="{9ED4EF09-A72A-4607-B0CC-0F6D5CBE34F0}"/>
    <cellStyle name="Normal 6 3 2 5 3 2" xfId="1503" xr:uid="{99125617-CE6D-44CB-9509-825B0F2E1137}"/>
    <cellStyle name="Normal 6 3 2 5 4" xfId="1504" xr:uid="{C2C25783-A5A5-423E-9C79-EA76FB7048F6}"/>
    <cellStyle name="Normal 6 3 2 6" xfId="619" xr:uid="{A6485AE3-5B39-41C8-B73E-3A204BBAC718}"/>
    <cellStyle name="Normal 6 3 2 6 2" xfId="1505" xr:uid="{CC1D50AB-9F88-4C2B-AB24-78D104866BE2}"/>
    <cellStyle name="Normal 6 3 2 6 2 2" xfId="1506" xr:uid="{C3C87F7E-7816-4982-851F-0B4C75DB4C6F}"/>
    <cellStyle name="Normal 6 3 2 6 3" xfId="1507" xr:uid="{5D5CAB5F-52BC-4E24-AA1C-2E5B42FB8BD0}"/>
    <cellStyle name="Normal 6 3 2 6 4" xfId="3140" xr:uid="{0A8D17AB-FDDA-4D2D-9FA7-611A4238BE17}"/>
    <cellStyle name="Normal 6 3 2 7" xfId="1508" xr:uid="{0CB1440B-6ED5-42E4-9570-A15668853E99}"/>
    <cellStyle name="Normal 6 3 2 7 2" xfId="1509" xr:uid="{529D2436-8C66-4F30-9133-88BBEE10A5F3}"/>
    <cellStyle name="Normal 6 3 2 8" xfId="1510" xr:uid="{B84AF0B1-C1CD-42C6-945B-A9BC3639C85D}"/>
    <cellStyle name="Normal 6 3 2 9" xfId="3141" xr:uid="{EF788471-76A6-4F8C-933F-379912525E8E}"/>
    <cellStyle name="Normal 6 3 3" xfId="114" xr:uid="{DDD8CCE3-6F1C-43B0-AEC8-0DF52B999713}"/>
    <cellStyle name="Normal 6 3 3 2" xfId="115" xr:uid="{F4764FDE-23BC-4317-82C5-AC0EA844B363}"/>
    <cellStyle name="Normal 6 3 3 2 2" xfId="620" xr:uid="{C9503989-EAD3-4CA5-9714-AF71A58E6801}"/>
    <cellStyle name="Normal 6 3 3 2 2 2" xfId="621" xr:uid="{0A68247F-496E-4938-9FBC-64AC24F949FF}"/>
    <cellStyle name="Normal 6 3 3 2 2 2 2" xfId="1511" xr:uid="{E5C0899A-65DA-4F39-88FA-6C39607AB3AD}"/>
    <cellStyle name="Normal 6 3 3 2 2 2 2 2" xfId="1512" xr:uid="{0DE3AF76-83C9-4433-86A7-30FA8FE3B6A1}"/>
    <cellStyle name="Normal 6 3 3 2 2 2 3" xfId="1513" xr:uid="{FB299D48-4D93-4F8F-827F-B32CD5C40AD3}"/>
    <cellStyle name="Normal 6 3 3 2 2 3" xfId="1514" xr:uid="{D42B6CDB-CA3D-4048-BDE3-726F1C8CBD7F}"/>
    <cellStyle name="Normal 6 3 3 2 2 3 2" xfId="1515" xr:uid="{74363D1B-29F6-460B-BA56-7DE2A338FC59}"/>
    <cellStyle name="Normal 6 3 3 2 2 4" xfId="1516" xr:uid="{CFA64180-D67E-4A2C-A5D5-AC142BD5F154}"/>
    <cellStyle name="Normal 6 3 3 2 3" xfId="622" xr:uid="{4152E0C4-2208-4B7C-870D-907E5AE8DDF0}"/>
    <cellStyle name="Normal 6 3 3 2 3 2" xfId="1517" xr:uid="{7D2529B3-8BB3-4BB1-AFC7-EC58B84DB1B8}"/>
    <cellStyle name="Normal 6 3 3 2 3 2 2" xfId="1518" xr:uid="{FCE57EA2-1E66-42E6-9BDA-20966FA7FD01}"/>
    <cellStyle name="Normal 6 3 3 2 3 3" xfId="1519" xr:uid="{2227271C-44C4-4651-8FA5-C1EAC4AD3F8C}"/>
    <cellStyle name="Normal 6 3 3 2 3 4" xfId="3142" xr:uid="{F7E7412C-1626-44F2-9076-1FC1EF3A938D}"/>
    <cellStyle name="Normal 6 3 3 2 4" xfId="1520" xr:uid="{5EC720BB-7372-4095-800B-E73E3F5B9ACD}"/>
    <cellStyle name="Normal 6 3 3 2 4 2" xfId="1521" xr:uid="{F06980AA-60EE-475E-9102-CAA5CCB43320}"/>
    <cellStyle name="Normal 6 3 3 2 5" xfId="1522" xr:uid="{9A2FFB09-7789-41F9-83C2-840131D420B0}"/>
    <cellStyle name="Normal 6 3 3 2 6" xfId="3143" xr:uid="{DEF38874-B9C2-403E-8420-C7D549FC2458}"/>
    <cellStyle name="Normal 6 3 3 3" xfId="326" xr:uid="{27C293F3-2F8E-4038-BEC0-D35F87AB2566}"/>
    <cellStyle name="Normal 6 3 3 3 2" xfId="623" xr:uid="{87B471C2-E770-4857-836D-2EE785679C19}"/>
    <cellStyle name="Normal 6 3 3 3 2 2" xfId="624" xr:uid="{62607105-A960-4DC9-9857-36E0E682C12B}"/>
    <cellStyle name="Normal 6 3 3 3 2 2 2" xfId="1523" xr:uid="{931C5B74-35BE-41E4-AD35-AA74E5253857}"/>
    <cellStyle name="Normal 6 3 3 3 2 2 2 2" xfId="1524" xr:uid="{7BB483B3-DCF7-4A16-87F7-40919273C9CC}"/>
    <cellStyle name="Normal 6 3 3 3 2 2 3" xfId="1525" xr:uid="{1F6F925E-137B-468C-98C6-90D55CD17CC4}"/>
    <cellStyle name="Normal 6 3 3 3 2 3" xfId="1526" xr:uid="{8569A1C9-04A1-4C92-9F45-774CD596DDA9}"/>
    <cellStyle name="Normal 6 3 3 3 2 3 2" xfId="1527" xr:uid="{33B2D097-71CD-408A-9CD2-0E586A09C7E7}"/>
    <cellStyle name="Normal 6 3 3 3 2 4" xfId="1528" xr:uid="{BCBF5973-1B39-4C07-845F-4D86CF58F380}"/>
    <cellStyle name="Normal 6 3 3 3 3" xfId="625" xr:uid="{22589FEE-0000-4F10-BE9C-BC8A70344402}"/>
    <cellStyle name="Normal 6 3 3 3 3 2" xfId="1529" xr:uid="{D2FD4403-A1B9-471B-9D26-FC131478B13B}"/>
    <cellStyle name="Normal 6 3 3 3 3 2 2" xfId="1530" xr:uid="{D0B27D91-ADA6-482C-B4A5-2B6728A1A854}"/>
    <cellStyle name="Normal 6 3 3 3 3 3" xfId="1531" xr:uid="{4825E6FA-F54A-4DA0-BF1E-44F555A76766}"/>
    <cellStyle name="Normal 6 3 3 3 4" xfId="1532" xr:uid="{35E6BF5B-5149-47A5-9670-3F7554292F46}"/>
    <cellStyle name="Normal 6 3 3 3 4 2" xfId="1533" xr:uid="{F7D654E6-78E7-4423-8761-636E5F74FEA9}"/>
    <cellStyle name="Normal 6 3 3 3 5" xfId="1534" xr:uid="{A5CC7D1A-CFE3-4303-A50B-CCF096140DEA}"/>
    <cellStyle name="Normal 6 3 3 4" xfId="327" xr:uid="{75DF4460-AAA7-46FC-B1B5-F1BD2C709C9D}"/>
    <cellStyle name="Normal 6 3 3 4 2" xfId="626" xr:uid="{D3B6B1E0-AF73-4E1C-90C1-4C8A669602E9}"/>
    <cellStyle name="Normal 6 3 3 4 2 2" xfId="1535" xr:uid="{38B20889-1BB5-471E-AAFF-FA37AC2B7CC2}"/>
    <cellStyle name="Normal 6 3 3 4 2 2 2" xfId="1536" xr:uid="{BFE9FD0F-0BBD-412F-8346-C5D2C7738D87}"/>
    <cellStyle name="Normal 6 3 3 4 2 3" xfId="1537" xr:uid="{1C883E71-ACBC-4579-9743-3F97392F3E5E}"/>
    <cellStyle name="Normal 6 3 3 4 3" xfId="1538" xr:uid="{54B5120A-2E1F-42BE-929E-F085E31FFD70}"/>
    <cellStyle name="Normal 6 3 3 4 3 2" xfId="1539" xr:uid="{3A4E6879-E8A1-4FE4-9DC4-496946B565A0}"/>
    <cellStyle name="Normal 6 3 3 4 4" xfId="1540" xr:uid="{F4C21397-8614-4259-9D1B-D3F979EA4ABE}"/>
    <cellStyle name="Normal 6 3 3 5" xfId="627" xr:uid="{479417ED-0434-43B6-90C2-2C11DB4C9B75}"/>
    <cellStyle name="Normal 6 3 3 5 2" xfId="1541" xr:uid="{ACD6072C-2C09-4C11-874F-E699AA267E82}"/>
    <cellStyle name="Normal 6 3 3 5 2 2" xfId="1542" xr:uid="{4009025A-8A13-40C7-BE8C-2C1F44B1A845}"/>
    <cellStyle name="Normal 6 3 3 5 3" xfId="1543" xr:uid="{99C03951-E1FF-4AB4-856A-5391F3321A19}"/>
    <cellStyle name="Normal 6 3 3 5 4" xfId="3144" xr:uid="{8D9602F9-A404-444F-8181-25C6A5C26E8E}"/>
    <cellStyle name="Normal 6 3 3 6" xfId="1544" xr:uid="{BBDBA992-363E-43E3-AA3B-81B9B42532FB}"/>
    <cellStyle name="Normal 6 3 3 6 2" xfId="1545" xr:uid="{04973E88-3ECE-420F-8D75-BEC55627CFC0}"/>
    <cellStyle name="Normal 6 3 3 7" xfId="1546" xr:uid="{18E0FB05-FC99-472E-90F7-1246992D974A}"/>
    <cellStyle name="Normal 6 3 3 8" xfId="3145" xr:uid="{6146E778-598F-4C0C-837D-75512EDAB6A3}"/>
    <cellStyle name="Normal 6 3 4" xfId="116" xr:uid="{806A0947-D873-4CAC-9EF1-DC6A367FD92F}"/>
    <cellStyle name="Normal 6 3 4 2" xfId="447" xr:uid="{76C4CA50-89C3-4C8E-912D-12933B657A16}"/>
    <cellStyle name="Normal 6 3 4 2 2" xfId="628" xr:uid="{569B2422-210B-4D51-B535-F99CF7156084}"/>
    <cellStyle name="Normal 6 3 4 2 2 2" xfId="1547" xr:uid="{CA0AD413-76AA-4C88-9294-C468F5F5DCD2}"/>
    <cellStyle name="Normal 6 3 4 2 2 2 2" xfId="1548" xr:uid="{C1B43283-0D2C-488B-A41F-FEF42BB55E91}"/>
    <cellStyle name="Normal 6 3 4 2 2 3" xfId="1549" xr:uid="{76439E43-8C12-4B7C-BA28-D5BA6D139BAF}"/>
    <cellStyle name="Normal 6 3 4 2 2 4" xfId="3146" xr:uid="{A9FAC10C-9D99-45F2-8D12-92E08C22DE5F}"/>
    <cellStyle name="Normal 6 3 4 2 3" xfId="1550" xr:uid="{3C505959-F8A8-4EC7-B111-2FBAFBA51F45}"/>
    <cellStyle name="Normal 6 3 4 2 3 2" xfId="1551" xr:uid="{BABA68D3-289E-4603-B4B0-FAC6D6161F9A}"/>
    <cellStyle name="Normal 6 3 4 2 4" xfId="1552" xr:uid="{DC0E4342-D8E0-4FFF-8114-1335824B07BD}"/>
    <cellStyle name="Normal 6 3 4 2 5" xfId="3147" xr:uid="{7C9723A8-596F-4063-B634-79A1BE34091E}"/>
    <cellStyle name="Normal 6 3 4 3" xfId="629" xr:uid="{EF17790B-BF11-4E5E-BCEB-3BA707ED1B5D}"/>
    <cellStyle name="Normal 6 3 4 3 2" xfId="1553" xr:uid="{005FFDB1-9418-4FCF-B7B2-43C754B4D9F1}"/>
    <cellStyle name="Normal 6 3 4 3 2 2" xfId="1554" xr:uid="{2B7E13FC-237C-4270-AE7D-ED8705DBECE7}"/>
    <cellStyle name="Normal 6 3 4 3 3" xfId="1555" xr:uid="{5D403BD1-5EB8-4FDD-908A-EB6905ED3CC2}"/>
    <cellStyle name="Normal 6 3 4 3 4" xfId="3148" xr:uid="{DCAC726F-0DA4-4963-80E9-6A64B677C152}"/>
    <cellStyle name="Normal 6 3 4 4" xfId="1556" xr:uid="{3B00E074-9600-49AA-83FE-6F0BFB966F92}"/>
    <cellStyle name="Normal 6 3 4 4 2" xfId="1557" xr:uid="{C547E824-BEDC-4C72-B0EA-350140C33D23}"/>
    <cellStyle name="Normal 6 3 4 4 3" xfId="3149" xr:uid="{27018B4B-5465-4641-8305-19F75A7AB2C4}"/>
    <cellStyle name="Normal 6 3 4 4 4" xfId="3150" xr:uid="{3261E8C0-E37B-468C-9C8B-1726F0382D23}"/>
    <cellStyle name="Normal 6 3 4 5" xfId="1558" xr:uid="{7F8A6EA5-7F27-4962-9D8F-68639B7CE7C1}"/>
    <cellStyle name="Normal 6 3 4 6" xfId="3151" xr:uid="{0DC2B4A8-40E2-4B57-B6AD-9A3C99EBC157}"/>
    <cellStyle name="Normal 6 3 4 7" xfId="3152" xr:uid="{776B5EF3-AC56-4F01-8558-128E9EB2690D}"/>
    <cellStyle name="Normal 6 3 5" xfId="328" xr:uid="{1662426F-E58F-4B5B-8517-C763D7572654}"/>
    <cellStyle name="Normal 6 3 5 2" xfId="630" xr:uid="{81E7CCEE-4E0C-43F2-971E-E2CD35494E65}"/>
    <cellStyle name="Normal 6 3 5 2 2" xfId="631" xr:uid="{3A2D3D0A-A279-4534-8B07-26F3AA8D1830}"/>
    <cellStyle name="Normal 6 3 5 2 2 2" xfId="1559" xr:uid="{7B2F95DB-0FC1-40D1-BABF-F356F1930719}"/>
    <cellStyle name="Normal 6 3 5 2 2 2 2" xfId="1560" xr:uid="{D63ADB66-EE24-42B8-BCA3-A3489861B44A}"/>
    <cellStyle name="Normal 6 3 5 2 2 3" xfId="1561" xr:uid="{1687FE84-2DAA-4A0C-A4EE-F4633670251D}"/>
    <cellStyle name="Normal 6 3 5 2 3" xfId="1562" xr:uid="{E5366386-C27A-4E93-98DF-DD5CE9AD08D7}"/>
    <cellStyle name="Normal 6 3 5 2 3 2" xfId="1563" xr:uid="{7D6AED3E-4918-442E-98BB-695EA459B33C}"/>
    <cellStyle name="Normal 6 3 5 2 4" xfId="1564" xr:uid="{903EC88A-38F5-4DDA-B09E-FAC8DDDE3264}"/>
    <cellStyle name="Normal 6 3 5 3" xfId="632" xr:uid="{F66D44AA-698C-41E2-9CC2-E8661745FF49}"/>
    <cellStyle name="Normal 6 3 5 3 2" xfId="1565" xr:uid="{ED30A312-5074-4EED-88AF-2404BF8654E0}"/>
    <cellStyle name="Normal 6 3 5 3 2 2" xfId="1566" xr:uid="{F53175BA-2939-467F-BBAE-658EA3508F08}"/>
    <cellStyle name="Normal 6 3 5 3 3" xfId="1567" xr:uid="{57965DB3-EA07-454D-A420-1FAEB9053D96}"/>
    <cellStyle name="Normal 6 3 5 3 4" xfId="3153" xr:uid="{735DE715-8E51-4348-8FC4-66FC66A75464}"/>
    <cellStyle name="Normal 6 3 5 4" xfId="1568" xr:uid="{DBB95DF5-38DD-4CB0-BF42-2BB10EF7A4F5}"/>
    <cellStyle name="Normal 6 3 5 4 2" xfId="1569" xr:uid="{E2770083-ECB0-4723-A9DE-0C29ABBB542E}"/>
    <cellStyle name="Normal 6 3 5 5" xfId="1570" xr:uid="{8318C4B9-08E9-43F6-901D-A582EFA730A0}"/>
    <cellStyle name="Normal 6 3 5 6" xfId="3154" xr:uid="{8496B30F-64FD-498B-B8C1-5AE8CCB71620}"/>
    <cellStyle name="Normal 6 3 6" xfId="329" xr:uid="{A1C40B11-164E-4476-A953-76C20832D3AD}"/>
    <cellStyle name="Normal 6 3 6 2" xfId="633" xr:uid="{CAE3F3F9-6AE0-4C38-9444-A4A39B44D7A0}"/>
    <cellStyle name="Normal 6 3 6 2 2" xfId="1571" xr:uid="{E539DA58-E2EE-4F8C-B693-0CC3B26741BA}"/>
    <cellStyle name="Normal 6 3 6 2 2 2" xfId="1572" xr:uid="{AD7467E1-3813-45BF-AE63-6C79EA646364}"/>
    <cellStyle name="Normal 6 3 6 2 3" xfId="1573" xr:uid="{4F27D3B2-4C47-4975-8034-33BFD7584626}"/>
    <cellStyle name="Normal 6 3 6 2 4" xfId="3155" xr:uid="{4DB242D6-D4CA-4221-944E-61A7BB729653}"/>
    <cellStyle name="Normal 6 3 6 3" xfId="1574" xr:uid="{496227E8-286F-48E4-BF27-C179918C6A81}"/>
    <cellStyle name="Normal 6 3 6 3 2" xfId="1575" xr:uid="{1F23DC87-F327-4A93-804E-D7D6CE290311}"/>
    <cellStyle name="Normal 6 3 6 4" xfId="1576" xr:uid="{DC4CE2AF-2838-4436-9259-EAC7CCF6A196}"/>
    <cellStyle name="Normal 6 3 6 5" xfId="3156" xr:uid="{738B950E-B67A-4F50-83AE-470176AA02A9}"/>
    <cellStyle name="Normal 6 3 7" xfId="634" xr:uid="{E20201EC-5D30-4239-8A11-8B7E9D54928F}"/>
    <cellStyle name="Normal 6 3 7 2" xfId="1577" xr:uid="{B60AA094-E05C-46BC-B6CE-2E89373679C1}"/>
    <cellStyle name="Normal 6 3 7 2 2" xfId="1578" xr:uid="{D9BE0A8A-DE6C-4F23-A0A9-21A91296F8B3}"/>
    <cellStyle name="Normal 6 3 7 3" xfId="1579" xr:uid="{67A77B4E-8FC6-4638-826A-9FEC6626656A}"/>
    <cellStyle name="Normal 6 3 7 4" xfId="3157" xr:uid="{B829E219-60FB-4E05-AEE1-AADB2F1144C2}"/>
    <cellStyle name="Normal 6 3 8" xfId="1580" xr:uid="{B3BCEF72-9069-414E-9DBD-8CD1D5AFE7B7}"/>
    <cellStyle name="Normal 6 3 8 2" xfId="1581" xr:uid="{8E749128-56A1-44F1-A47A-5DE3319E72CE}"/>
    <cellStyle name="Normal 6 3 8 3" xfId="3158" xr:uid="{5156B7D6-3AA7-4DB5-AD52-98C7FDC4EBD8}"/>
    <cellStyle name="Normal 6 3 8 4" xfId="3159" xr:uid="{CE5AA227-E360-4517-901E-B96C83842D1E}"/>
    <cellStyle name="Normal 6 3 9" xfId="1582" xr:uid="{03D5AC21-E1CB-4724-A36C-BE002D55274E}"/>
    <cellStyle name="Normal 6 3 9 2" xfId="4718" xr:uid="{C349E54D-EC48-4810-AA23-8BFBF5A924FA}"/>
    <cellStyle name="Normal 6 4" xfId="117" xr:uid="{3D1890A5-0766-4695-AF47-0541E7B328EE}"/>
    <cellStyle name="Normal 6 4 10" xfId="3160" xr:uid="{287668B9-EC03-4861-8EBE-6C1C4BB3FADA}"/>
    <cellStyle name="Normal 6 4 11" xfId="3161" xr:uid="{1DAF1974-9642-41E5-A114-4AB7A0F8A065}"/>
    <cellStyle name="Normal 6 4 2" xfId="118" xr:uid="{9875BFED-A37E-435C-8E47-69BD8E0CBBB9}"/>
    <cellStyle name="Normal 6 4 2 2" xfId="119" xr:uid="{591B4801-FAE3-468B-B8A7-F57734EB21F4}"/>
    <cellStyle name="Normal 6 4 2 2 2" xfId="330" xr:uid="{CD2BB398-1C25-4AA3-B1D1-33C416312DCC}"/>
    <cellStyle name="Normal 6 4 2 2 2 2" xfId="635" xr:uid="{DD28708E-8B8D-4B02-9966-E0569B30A95B}"/>
    <cellStyle name="Normal 6 4 2 2 2 2 2" xfId="1583" xr:uid="{6D026A52-9D6E-4EF1-84F4-4DF9B751AE74}"/>
    <cellStyle name="Normal 6 4 2 2 2 2 2 2" xfId="1584" xr:uid="{02C3F6FF-6DBC-4EE7-93F8-CB32EE56D360}"/>
    <cellStyle name="Normal 6 4 2 2 2 2 3" xfId="1585" xr:uid="{3A18BC56-63E5-45A8-91A5-0FBA99821330}"/>
    <cellStyle name="Normal 6 4 2 2 2 2 4" xfId="3162" xr:uid="{41865F6A-27AB-4EBF-85D9-547A629B0706}"/>
    <cellStyle name="Normal 6 4 2 2 2 3" xfId="1586" xr:uid="{90E9B0CA-2F5A-4F2D-934D-F1EAC2A781EA}"/>
    <cellStyle name="Normal 6 4 2 2 2 3 2" xfId="1587" xr:uid="{F90E6BD5-D309-474F-A71D-0A78E2F87C5F}"/>
    <cellStyle name="Normal 6 4 2 2 2 3 3" xfId="3163" xr:uid="{711F5045-0431-4D47-BBDE-F97B2614BC18}"/>
    <cellStyle name="Normal 6 4 2 2 2 3 4" xfId="3164" xr:uid="{5C7B5B6B-0BCA-4413-8D62-48F39D9FE206}"/>
    <cellStyle name="Normal 6 4 2 2 2 4" xfId="1588" xr:uid="{F78CA3C4-7583-4CD6-88F3-12FAA0BA804E}"/>
    <cellStyle name="Normal 6 4 2 2 2 5" xfId="3165" xr:uid="{275B61F9-2599-43F9-A3AA-199D9C8D06E7}"/>
    <cellStyle name="Normal 6 4 2 2 2 6" xfId="3166" xr:uid="{E6008884-6655-4A56-BB20-8B78FC57A687}"/>
    <cellStyle name="Normal 6 4 2 2 3" xfId="636" xr:uid="{8A8FABA5-1E4A-41E8-9106-1BDAE2121A44}"/>
    <cellStyle name="Normal 6 4 2 2 3 2" xfId="1589" xr:uid="{CFD48055-9858-4FBE-9A89-D13422505E92}"/>
    <cellStyle name="Normal 6 4 2 2 3 2 2" xfId="1590" xr:uid="{444540D7-1E52-4050-84B3-FA3597AF0B4B}"/>
    <cellStyle name="Normal 6 4 2 2 3 2 3" xfId="3167" xr:uid="{95F9A36B-A7B7-454B-892B-94DE544022AE}"/>
    <cellStyle name="Normal 6 4 2 2 3 2 4" xfId="3168" xr:uid="{90B888B9-073D-42B4-8AD2-3D3C60391BCE}"/>
    <cellStyle name="Normal 6 4 2 2 3 3" xfId="1591" xr:uid="{F10F36D3-1C4E-4573-AD3B-99520C0D5936}"/>
    <cellStyle name="Normal 6 4 2 2 3 4" xfId="3169" xr:uid="{AC9B197E-48D2-4751-8BDD-8EAD33634B82}"/>
    <cellStyle name="Normal 6 4 2 2 3 5" xfId="3170" xr:uid="{BB56359C-C2A6-4E8B-9228-1D71C601E210}"/>
    <cellStyle name="Normal 6 4 2 2 4" xfId="1592" xr:uid="{2B394D76-0AA2-4711-82C1-D91A352E06E8}"/>
    <cellStyle name="Normal 6 4 2 2 4 2" xfId="1593" xr:uid="{C8EF5CDB-A002-433C-BC07-DB4EB21B4EB7}"/>
    <cellStyle name="Normal 6 4 2 2 4 3" xfId="3171" xr:uid="{F1B299CC-ACA8-469F-BB19-F765230B26D6}"/>
    <cellStyle name="Normal 6 4 2 2 4 4" xfId="3172" xr:uid="{7B514354-D8C9-497C-BFEB-00D5564F12B1}"/>
    <cellStyle name="Normal 6 4 2 2 5" xfId="1594" xr:uid="{BA63A1E7-1272-41BC-8800-61C5342B1297}"/>
    <cellStyle name="Normal 6 4 2 2 5 2" xfId="3173" xr:uid="{B74D40FF-AF2E-46D7-BA14-FDCB9C61FCCF}"/>
    <cellStyle name="Normal 6 4 2 2 5 3" xfId="3174" xr:uid="{F74EE481-02E1-4D2C-83E3-37DC0E4208C0}"/>
    <cellStyle name="Normal 6 4 2 2 5 4" xfId="3175" xr:uid="{EE3D4727-12B3-4F8F-B0F2-AF830D515F36}"/>
    <cellStyle name="Normal 6 4 2 2 6" xfId="3176" xr:uid="{85DD5EC2-B856-4801-A328-CE37812C4070}"/>
    <cellStyle name="Normal 6 4 2 2 7" xfId="3177" xr:uid="{C5585DAB-ED24-47B8-9A8C-2F49D4DD8B59}"/>
    <cellStyle name="Normal 6 4 2 2 8" xfId="3178" xr:uid="{EDB9AE7F-F5DE-4F62-B955-B162251183AE}"/>
    <cellStyle name="Normal 6 4 2 3" xfId="331" xr:uid="{0141795E-6313-43CE-8C90-898A6F5C5946}"/>
    <cellStyle name="Normal 6 4 2 3 2" xfId="637" xr:uid="{37C23EE4-F438-46BA-AEF9-33C6712E2C30}"/>
    <cellStyle name="Normal 6 4 2 3 2 2" xfId="638" xr:uid="{2CB775EC-A0B7-44FD-9540-83E6C17D7E58}"/>
    <cellStyle name="Normal 6 4 2 3 2 2 2" xfId="1595" xr:uid="{68285CE6-FEAF-472B-A343-2BC078640957}"/>
    <cellStyle name="Normal 6 4 2 3 2 2 2 2" xfId="1596" xr:uid="{293845AD-94A0-4432-9E17-0AB16B725763}"/>
    <cellStyle name="Normal 6 4 2 3 2 2 3" xfId="1597" xr:uid="{62661DD6-9B07-4F3D-BAFF-7022446856CC}"/>
    <cellStyle name="Normal 6 4 2 3 2 3" xfId="1598" xr:uid="{44A15FEB-8B30-4D99-836A-0E4F782387CD}"/>
    <cellStyle name="Normal 6 4 2 3 2 3 2" xfId="1599" xr:uid="{F117CC43-B1B3-463A-B6B3-8192510EEC90}"/>
    <cellStyle name="Normal 6 4 2 3 2 4" xfId="1600" xr:uid="{D3314570-5798-4301-8CD7-AEB138F8EAC6}"/>
    <cellStyle name="Normal 6 4 2 3 3" xfId="639" xr:uid="{46FE44E5-8F21-4836-AF58-5BCFB5A4DE5D}"/>
    <cellStyle name="Normal 6 4 2 3 3 2" xfId="1601" xr:uid="{45E1CC64-894D-42C9-BBCC-C413E1BFA8B3}"/>
    <cellStyle name="Normal 6 4 2 3 3 2 2" xfId="1602" xr:uid="{0A1D9766-5F31-4C0A-B3CD-E484F11F72E7}"/>
    <cellStyle name="Normal 6 4 2 3 3 3" xfId="1603" xr:uid="{3712A67D-F2B1-4D7B-8142-4353F383DB7A}"/>
    <cellStyle name="Normal 6 4 2 3 3 4" xfId="3179" xr:uid="{89FADC04-D9F5-4C1F-BD5A-ECABF57A40BD}"/>
    <cellStyle name="Normal 6 4 2 3 4" xfId="1604" xr:uid="{D6EDFAC4-ACBD-4253-9DEA-6BAD10965CA5}"/>
    <cellStyle name="Normal 6 4 2 3 4 2" xfId="1605" xr:uid="{2B74C778-45C7-47C7-8CB9-64FE9611CBAD}"/>
    <cellStyle name="Normal 6 4 2 3 5" xfId="1606" xr:uid="{1A1AA50D-A7D4-40A8-86B0-F5486DB25A4B}"/>
    <cellStyle name="Normal 6 4 2 3 6" xfId="3180" xr:uid="{2F8497AA-7D64-48AF-96D8-2B90227966FA}"/>
    <cellStyle name="Normal 6 4 2 4" xfId="332" xr:uid="{EEA21224-6AD5-4FD1-8D1D-BA9557F60763}"/>
    <cellStyle name="Normal 6 4 2 4 2" xfId="640" xr:uid="{D4774D82-D793-418B-979C-BC3A9E6CC108}"/>
    <cellStyle name="Normal 6 4 2 4 2 2" xfId="1607" xr:uid="{96D4A5FD-88B6-4F37-AD07-64B701CAE944}"/>
    <cellStyle name="Normal 6 4 2 4 2 2 2" xfId="1608" xr:uid="{98A31970-6761-4FFF-98A8-E3EAC9522AFB}"/>
    <cellStyle name="Normal 6 4 2 4 2 3" xfId="1609" xr:uid="{0A702FB7-BF56-42DF-85FE-1F0358F6E46F}"/>
    <cellStyle name="Normal 6 4 2 4 2 4" xfId="3181" xr:uid="{B8474934-25B1-4030-A8D9-868F68CFED8F}"/>
    <cellStyle name="Normal 6 4 2 4 3" xfId="1610" xr:uid="{CD255C1D-0FCC-4F44-83A1-6E9F724FCAE8}"/>
    <cellStyle name="Normal 6 4 2 4 3 2" xfId="1611" xr:uid="{7501E307-0B0D-442B-B6D3-41AA4F4A286F}"/>
    <cellStyle name="Normal 6 4 2 4 4" xfId="1612" xr:uid="{27F4FD82-9BE1-46F5-A4A5-B968B8A165E5}"/>
    <cellStyle name="Normal 6 4 2 4 5" xfId="3182" xr:uid="{99020BB4-32D9-4442-993C-33087302AFCB}"/>
    <cellStyle name="Normal 6 4 2 5" xfId="333" xr:uid="{BA6E69DB-DAE7-4E99-8719-35543444F3C7}"/>
    <cellStyle name="Normal 6 4 2 5 2" xfId="1613" xr:uid="{E8EF6E36-6E36-4D61-BF89-C01F45B8FA85}"/>
    <cellStyle name="Normal 6 4 2 5 2 2" xfId="1614" xr:uid="{FA17BA22-E847-4DAF-8714-F6E4DBF1193C}"/>
    <cellStyle name="Normal 6 4 2 5 3" xfId="1615" xr:uid="{9FEBDAF2-A1E8-4A24-BA3B-EDC6CE5D01EE}"/>
    <cellStyle name="Normal 6 4 2 5 4" xfId="3183" xr:uid="{C9783809-F88E-436B-8902-52E677AC2ADC}"/>
    <cellStyle name="Normal 6 4 2 6" xfId="1616" xr:uid="{DB4254E5-D34D-4FDA-BF13-99B7457DB595}"/>
    <cellStyle name="Normal 6 4 2 6 2" xfId="1617" xr:uid="{B3BEB0A7-D76A-452C-8D8D-190306B8DDC9}"/>
    <cellStyle name="Normal 6 4 2 6 3" xfId="3184" xr:uid="{1F209EA0-1365-4EEE-9318-AA75446A0375}"/>
    <cellStyle name="Normal 6 4 2 6 4" xfId="3185" xr:uid="{8C7E0670-45E2-4666-9467-6DBC2399026A}"/>
    <cellStyle name="Normal 6 4 2 7" xfId="1618" xr:uid="{96F79D32-31FC-4576-8AED-FCB095BD0383}"/>
    <cellStyle name="Normal 6 4 2 8" xfId="3186" xr:uid="{B41FF41C-19F3-4AC4-9D48-5A50FCF233C5}"/>
    <cellStyle name="Normal 6 4 2 9" xfId="3187" xr:uid="{67053F7F-7691-4B02-80EF-52C715EB31AA}"/>
    <cellStyle name="Normal 6 4 3" xfId="120" xr:uid="{A0AD2483-C1C6-4906-A9D7-06B1DE43F923}"/>
    <cellStyle name="Normal 6 4 3 2" xfId="121" xr:uid="{E13C0B1B-1249-4683-BF96-438CC066CBF2}"/>
    <cellStyle name="Normal 6 4 3 2 2" xfId="641" xr:uid="{C868AC2C-0833-4BF8-B7E9-F7BE6FEDC646}"/>
    <cellStyle name="Normal 6 4 3 2 2 2" xfId="1619" xr:uid="{8B5FE9DC-AF82-4827-9B3B-7DA7366C8F01}"/>
    <cellStyle name="Normal 6 4 3 2 2 2 2" xfId="1620" xr:uid="{1FD214DA-B752-41B7-8487-8A7950CDCC3D}"/>
    <cellStyle name="Normal 6 4 3 2 2 2 2 2" xfId="4476" xr:uid="{66F6BD84-9B0B-4929-8BD4-20049C52AF87}"/>
    <cellStyle name="Normal 6 4 3 2 2 2 3" xfId="4477" xr:uid="{EABC3137-A365-4030-9416-788D616769D0}"/>
    <cellStyle name="Normal 6 4 3 2 2 3" xfId="1621" xr:uid="{CF3CE559-9C75-4261-8570-088C05D2BF34}"/>
    <cellStyle name="Normal 6 4 3 2 2 3 2" xfId="4478" xr:uid="{A766B0C1-A5ED-445E-B4F5-82602389EDD1}"/>
    <cellStyle name="Normal 6 4 3 2 2 4" xfId="3188" xr:uid="{070E0242-9560-4054-AB77-3F23EEDDA7DC}"/>
    <cellStyle name="Normal 6 4 3 2 3" xfId="1622" xr:uid="{B8E67D25-2DA7-42BE-8C62-A83123E916E6}"/>
    <cellStyle name="Normal 6 4 3 2 3 2" xfId="1623" xr:uid="{947307DB-80EC-41CE-A409-35C53936A3E8}"/>
    <cellStyle name="Normal 6 4 3 2 3 2 2" xfId="4479" xr:uid="{DA915568-6C53-488B-93CF-327B5C8B983C}"/>
    <cellStyle name="Normal 6 4 3 2 3 3" xfId="3189" xr:uid="{6063BAE7-5413-47C5-A3D5-B96FCBB0E7D4}"/>
    <cellStyle name="Normal 6 4 3 2 3 4" xfId="3190" xr:uid="{3E05406F-2B30-419A-9F20-92F754A90990}"/>
    <cellStyle name="Normal 6 4 3 2 4" xfId="1624" xr:uid="{1FD624E1-3BA7-45A6-B8BA-3332342B9937}"/>
    <cellStyle name="Normal 6 4 3 2 4 2" xfId="4480" xr:uid="{6BAA90DA-7167-4896-98E7-A4658F50B44D}"/>
    <cellStyle name="Normal 6 4 3 2 5" xfId="3191" xr:uid="{EEC70DE1-1714-408A-BCD2-1826BA905763}"/>
    <cellStyle name="Normal 6 4 3 2 6" xfId="3192" xr:uid="{D7664FE5-5AA1-4E8D-B72B-0A237968C59C}"/>
    <cellStyle name="Normal 6 4 3 3" xfId="334" xr:uid="{507C7691-B54F-4CF8-BA65-089F2B267ADB}"/>
    <cellStyle name="Normal 6 4 3 3 2" xfId="1625" xr:uid="{EB4F4470-D384-41FE-802B-F707CAE1B1A8}"/>
    <cellStyle name="Normal 6 4 3 3 2 2" xfId="1626" xr:uid="{3B482656-E8F5-4551-ADA3-91A43EDFA28E}"/>
    <cellStyle name="Normal 6 4 3 3 2 2 2" xfId="4481" xr:uid="{CF1CC893-7D38-4615-8333-C255561265AC}"/>
    <cellStyle name="Normal 6 4 3 3 2 3" xfId="3193" xr:uid="{CB68BA46-02E2-4866-8B16-DEA0F2651101}"/>
    <cellStyle name="Normal 6 4 3 3 2 4" xfId="3194" xr:uid="{0E70BE01-A240-4305-9F00-E3830607E44D}"/>
    <cellStyle name="Normal 6 4 3 3 3" xfId="1627" xr:uid="{6ABB9F57-7FE4-486F-9BE6-0A17ABDD7D44}"/>
    <cellStyle name="Normal 6 4 3 3 3 2" xfId="4482" xr:uid="{37226716-76C8-419E-B68B-134840E2A8D2}"/>
    <cellStyle name="Normal 6 4 3 3 4" xfId="3195" xr:uid="{0D03B60E-A8A8-4FE5-8149-20A18A545ED5}"/>
    <cellStyle name="Normal 6 4 3 3 5" xfId="3196" xr:uid="{52B41210-BDDB-4CD1-B8C8-BEF91984F8D0}"/>
    <cellStyle name="Normal 6 4 3 4" xfId="1628" xr:uid="{57C6F390-40A1-4C60-BA84-2E040EBEA33C}"/>
    <cellStyle name="Normal 6 4 3 4 2" xfId="1629" xr:uid="{EE06A927-C30B-4E35-B248-F6049C65BA34}"/>
    <cellStyle name="Normal 6 4 3 4 2 2" xfId="4483" xr:uid="{096A3BBB-91EE-42B2-A06D-BBE3CEF3BB22}"/>
    <cellStyle name="Normal 6 4 3 4 3" xfId="3197" xr:uid="{609B50FC-9D03-4D3B-9B40-D8552A3351EC}"/>
    <cellStyle name="Normal 6 4 3 4 4" xfId="3198" xr:uid="{B2AAB604-8A4C-4DF4-8B4E-61253CDCE234}"/>
    <cellStyle name="Normal 6 4 3 5" xfId="1630" xr:uid="{7E0DA5DD-E0B7-4D5A-ADF6-4F8E69A4DA12}"/>
    <cellStyle name="Normal 6 4 3 5 2" xfId="3199" xr:uid="{5673A01A-987F-4BE3-B4EA-1977276E8E16}"/>
    <cellStyle name="Normal 6 4 3 5 3" xfId="3200" xr:uid="{839935D6-E7E6-4413-B4E9-E0CD1F69B08A}"/>
    <cellStyle name="Normal 6 4 3 5 4" xfId="3201" xr:uid="{902D2874-8AAD-41AD-8CC5-CA384EE089AB}"/>
    <cellStyle name="Normal 6 4 3 6" xfId="3202" xr:uid="{82F06D74-4828-4F7E-8200-957EA995845C}"/>
    <cellStyle name="Normal 6 4 3 7" xfId="3203" xr:uid="{9A3E1561-EEEA-40CE-9FB2-DE7CB01857D2}"/>
    <cellStyle name="Normal 6 4 3 8" xfId="3204" xr:uid="{BA7EB89B-A534-487A-968E-CE61032D5758}"/>
    <cellStyle name="Normal 6 4 4" xfId="122" xr:uid="{64CD596A-DA7B-41D4-B653-4A2A6FC3D35F}"/>
    <cellStyle name="Normal 6 4 4 2" xfId="642" xr:uid="{556D73CB-9315-4C83-8EEB-E72CA4DFBD5D}"/>
    <cellStyle name="Normal 6 4 4 2 2" xfId="643" xr:uid="{248E49AD-68C2-48FF-9331-2CDC9FD00266}"/>
    <cellStyle name="Normal 6 4 4 2 2 2" xfId="1631" xr:uid="{C98D8F90-BF55-40B6-9D4C-0DF7E34ADE41}"/>
    <cellStyle name="Normal 6 4 4 2 2 2 2" xfId="1632" xr:uid="{609BF5ED-A788-4D84-AD71-4BB6101904E6}"/>
    <cellStyle name="Normal 6 4 4 2 2 3" xfId="1633" xr:uid="{3D6D8664-725F-4F17-B7BF-7086582A2BA8}"/>
    <cellStyle name="Normal 6 4 4 2 2 4" xfId="3205" xr:uid="{8B09231E-C4E1-4BC4-9660-F93627DB74C7}"/>
    <cellStyle name="Normal 6 4 4 2 3" xfId="1634" xr:uid="{FF8BAECB-585D-450F-B979-39BECC63E740}"/>
    <cellStyle name="Normal 6 4 4 2 3 2" xfId="1635" xr:uid="{BE71AAEF-58F5-411E-86B5-E6553992DFEA}"/>
    <cellStyle name="Normal 6 4 4 2 4" xfId="1636" xr:uid="{C1083C66-DC92-4777-9E2D-5CB5FDD791B9}"/>
    <cellStyle name="Normal 6 4 4 2 5" xfId="3206" xr:uid="{4DEC5215-AC78-4C92-BF20-0D643258B5B9}"/>
    <cellStyle name="Normal 6 4 4 3" xfId="644" xr:uid="{8069C5D3-D8F4-45BE-A126-25BA15339528}"/>
    <cellStyle name="Normal 6 4 4 3 2" xfId="1637" xr:uid="{F00D651F-F68E-4D02-8825-BAE2C8C98273}"/>
    <cellStyle name="Normal 6 4 4 3 2 2" xfId="1638" xr:uid="{CDA69D7B-B8FB-4DC3-829B-AC3EFFFD3970}"/>
    <cellStyle name="Normal 6 4 4 3 3" xfId="1639" xr:uid="{F6439B3E-E521-41AB-B63E-A4E9B1C225CC}"/>
    <cellStyle name="Normal 6 4 4 3 4" xfId="3207" xr:uid="{3B97FD73-F0B0-4E59-B799-44DB13538345}"/>
    <cellStyle name="Normal 6 4 4 4" xfId="1640" xr:uid="{66F2F515-9AF7-4138-9109-135241307AF1}"/>
    <cellStyle name="Normal 6 4 4 4 2" xfId="1641" xr:uid="{5828ACCC-773C-40D5-9D78-912607CEC7AF}"/>
    <cellStyle name="Normal 6 4 4 4 3" xfId="3208" xr:uid="{70FA5B03-5365-4FE7-9FCF-4CE549592B74}"/>
    <cellStyle name="Normal 6 4 4 4 4" xfId="3209" xr:uid="{D5107D46-2271-4004-A703-B4D79C55A935}"/>
    <cellStyle name="Normal 6 4 4 5" xfId="1642" xr:uid="{9BFC5B59-DBDC-4F21-BC65-14C730D15550}"/>
    <cellStyle name="Normal 6 4 4 6" xfId="3210" xr:uid="{030C24E5-A245-45DF-82E5-58265E05CA91}"/>
    <cellStyle name="Normal 6 4 4 7" xfId="3211" xr:uid="{C1031CCE-D335-407D-B6E4-B9402B8E285C}"/>
    <cellStyle name="Normal 6 4 5" xfId="335" xr:uid="{7E01287D-05C9-4717-92B4-FC3C25191666}"/>
    <cellStyle name="Normal 6 4 5 2" xfId="645" xr:uid="{97168CD5-7429-4374-9C91-7FD902E620BF}"/>
    <cellStyle name="Normal 6 4 5 2 2" xfId="1643" xr:uid="{1B328AC7-DC99-47D9-99D9-50D9C43373CC}"/>
    <cellStyle name="Normal 6 4 5 2 2 2" xfId="1644" xr:uid="{E21AF51C-8797-4848-B974-12B010CB2764}"/>
    <cellStyle name="Normal 6 4 5 2 3" xfId="1645" xr:uid="{F1125354-3FBD-42DB-AD09-99C51E0DE5F0}"/>
    <cellStyle name="Normal 6 4 5 2 4" xfId="3212" xr:uid="{021949E5-6FC7-4AF3-9DAF-0EABA067A374}"/>
    <cellStyle name="Normal 6 4 5 3" xfId="1646" xr:uid="{2A1DC402-81BA-4277-811E-A1B14C3D3266}"/>
    <cellStyle name="Normal 6 4 5 3 2" xfId="1647" xr:uid="{FBF6CD0B-719C-41D1-B4CA-8F12378075B8}"/>
    <cellStyle name="Normal 6 4 5 3 3" xfId="3213" xr:uid="{9FC517A3-0100-4A5F-8D8A-7C2C6CFC1E45}"/>
    <cellStyle name="Normal 6 4 5 3 4" xfId="3214" xr:uid="{ED49BA8B-AC6B-4C38-89C6-618E06494AB5}"/>
    <cellStyle name="Normal 6 4 5 4" xfId="1648" xr:uid="{6B45DA52-0274-4EFB-9166-8BBF84559503}"/>
    <cellStyle name="Normal 6 4 5 5" xfId="3215" xr:uid="{C87D772F-CDA9-422D-B272-1BABDCB4DCF0}"/>
    <cellStyle name="Normal 6 4 5 6" xfId="3216" xr:uid="{337AC693-9EAB-467C-BAAF-7654C9666640}"/>
    <cellStyle name="Normal 6 4 6" xfId="336" xr:uid="{F89CE78B-FB3D-4202-8CB8-A43343573365}"/>
    <cellStyle name="Normal 6 4 6 2" xfId="1649" xr:uid="{716A3719-45C2-47B5-8E4B-DC4179001274}"/>
    <cellStyle name="Normal 6 4 6 2 2" xfId="1650" xr:uid="{45293258-87FA-4B41-AC2B-62208E0E4293}"/>
    <cellStyle name="Normal 6 4 6 2 3" xfId="3217" xr:uid="{ACB8147B-1351-43CF-9885-B0669129953A}"/>
    <cellStyle name="Normal 6 4 6 2 4" xfId="3218" xr:uid="{9AAB4431-6A92-49D1-996D-AE5BF4F6994C}"/>
    <cellStyle name="Normal 6 4 6 3" xfId="1651" xr:uid="{81DD72EC-AE6E-486D-BC4C-6A1428B84FB3}"/>
    <cellStyle name="Normal 6 4 6 4" xfId="3219" xr:uid="{0A0A2ED0-8E0B-4462-BA90-980730A2C1DB}"/>
    <cellStyle name="Normal 6 4 6 5" xfId="3220" xr:uid="{294182CA-A7CC-4395-8264-2FE9E72D3B3E}"/>
    <cellStyle name="Normal 6 4 7" xfId="1652" xr:uid="{48576EF4-B5DC-4FAB-8644-E042838746BA}"/>
    <cellStyle name="Normal 6 4 7 2" xfId="1653" xr:uid="{A0DD2B50-1881-421E-A87E-58B5D92B4BF4}"/>
    <cellStyle name="Normal 6 4 7 3" xfId="3221" xr:uid="{CA104B2E-98CF-44D5-BEF5-96ED130068D2}"/>
    <cellStyle name="Normal 6 4 7 3 2" xfId="4407" xr:uid="{A42A13C4-61E6-4ADE-9092-E6335BB19C7A}"/>
    <cellStyle name="Normal 6 4 7 3 3" xfId="4685" xr:uid="{18E4DB7A-161D-4DF5-A88A-564C9B27EC5A}"/>
    <cellStyle name="Normal 6 4 7 4" xfId="3222" xr:uid="{F74C8827-557E-4CCE-AE01-BA25C5F8BD67}"/>
    <cellStyle name="Normal 6 4 8" xfId="1654" xr:uid="{A2657C8B-D925-4750-8339-0C1777A7ACBE}"/>
    <cellStyle name="Normal 6 4 8 2" xfId="3223" xr:uid="{F65052EE-E7DA-4498-9C05-57C1DC036ABE}"/>
    <cellStyle name="Normal 6 4 8 3" xfId="3224" xr:uid="{A3C56DD7-7FDD-4B46-AD5F-A56A6A8E15D9}"/>
    <cellStyle name="Normal 6 4 8 4" xfId="3225" xr:uid="{C64A45B0-FFD9-4391-ACA2-3A66B08C9A57}"/>
    <cellStyle name="Normal 6 4 9" xfId="3226" xr:uid="{51D1ECD3-F180-4E2B-AE48-020038988BFE}"/>
    <cellStyle name="Normal 6 5" xfId="123" xr:uid="{A7ABD42F-21B3-491A-ADB6-6B9D5A370BD1}"/>
    <cellStyle name="Normal 6 5 10" xfId="3227" xr:uid="{5198A7A2-D187-47EB-A3EA-02FAD74FB1A5}"/>
    <cellStyle name="Normal 6 5 11" xfId="3228" xr:uid="{7663C0C0-EFD7-48CB-BDE6-8CF725E3548A}"/>
    <cellStyle name="Normal 6 5 2" xfId="124" xr:uid="{7CC1BD6B-A71A-4A73-9FE9-600A456B48F3}"/>
    <cellStyle name="Normal 6 5 2 2" xfId="337" xr:uid="{93507875-00BB-481D-B672-EF11219BC732}"/>
    <cellStyle name="Normal 6 5 2 2 2" xfId="646" xr:uid="{5CFE730B-3366-40AB-B1D0-6AAF6BD944CF}"/>
    <cellStyle name="Normal 6 5 2 2 2 2" xfId="647" xr:uid="{D986EDF5-0A0D-4D14-B2DE-52F6C59C84B5}"/>
    <cellStyle name="Normal 6 5 2 2 2 2 2" xfId="1655" xr:uid="{26BB3661-B59E-4046-B722-CCDAD90BAE87}"/>
    <cellStyle name="Normal 6 5 2 2 2 2 3" xfId="3229" xr:uid="{617AF4D3-BB9A-4009-A259-94E6BAE92221}"/>
    <cellStyle name="Normal 6 5 2 2 2 2 4" xfId="3230" xr:uid="{3909AFAC-C9A6-42E0-BBD4-DB5AD4F8BC75}"/>
    <cellStyle name="Normal 6 5 2 2 2 3" xfId="1656" xr:uid="{92B9FEEC-1B77-4583-96FD-A9E4F49ECAE7}"/>
    <cellStyle name="Normal 6 5 2 2 2 3 2" xfId="3231" xr:uid="{7F3D4B02-1CD0-4EBB-90FF-0AA63162789E}"/>
    <cellStyle name="Normal 6 5 2 2 2 3 3" xfId="3232" xr:uid="{66043F82-7D44-4DB9-8CEF-A82B834C5319}"/>
    <cellStyle name="Normal 6 5 2 2 2 3 4" xfId="3233" xr:uid="{4C50C10C-932F-4346-A6F5-E365C2EA7B50}"/>
    <cellStyle name="Normal 6 5 2 2 2 4" xfId="3234" xr:uid="{C1A34CCB-C26D-4BB5-8BDD-3E68F102D84A}"/>
    <cellStyle name="Normal 6 5 2 2 2 5" xfId="3235" xr:uid="{83F9A089-F802-4EE1-92BC-5A59B7AA15B4}"/>
    <cellStyle name="Normal 6 5 2 2 2 6" xfId="3236" xr:uid="{28A66D66-6D44-4AD4-B9BC-9F08804816DF}"/>
    <cellStyle name="Normal 6 5 2 2 3" xfId="648" xr:uid="{D78D887A-427F-48D0-90A0-803C24CBA9A0}"/>
    <cellStyle name="Normal 6 5 2 2 3 2" xfId="1657" xr:uid="{48997E98-918D-4491-8000-C27DE85998E7}"/>
    <cellStyle name="Normal 6 5 2 2 3 2 2" xfId="3237" xr:uid="{DA4DBA8A-9501-4F59-97C6-C864BE19D692}"/>
    <cellStyle name="Normal 6 5 2 2 3 2 3" xfId="3238" xr:uid="{688820FE-046F-4276-A74E-4C2DE396B043}"/>
    <cellStyle name="Normal 6 5 2 2 3 2 4" xfId="3239" xr:uid="{3C48D375-8F62-4845-B782-BB54A40902F1}"/>
    <cellStyle name="Normal 6 5 2 2 3 3" xfId="3240" xr:uid="{A76BB8D2-AE2B-4D19-A267-0DFBC6D6BE00}"/>
    <cellStyle name="Normal 6 5 2 2 3 4" xfId="3241" xr:uid="{2D28C606-4922-4DE5-9C14-1702A7B7D05F}"/>
    <cellStyle name="Normal 6 5 2 2 3 5" xfId="3242" xr:uid="{8C2B9F45-0AEF-4CDB-96F1-7FE1E5D422BE}"/>
    <cellStyle name="Normal 6 5 2 2 4" xfId="1658" xr:uid="{E0A66EFD-7E7C-43FD-862E-CA7E9D6B28AA}"/>
    <cellStyle name="Normal 6 5 2 2 4 2" xfId="3243" xr:uid="{892EB4F1-9A3E-43B0-B9D7-AF15B19BA781}"/>
    <cellStyle name="Normal 6 5 2 2 4 3" xfId="3244" xr:uid="{FC715607-4788-4205-BB12-DFE4BB2D499A}"/>
    <cellStyle name="Normal 6 5 2 2 4 4" xfId="3245" xr:uid="{A133EDA3-C985-463E-B929-9C6BE8ECFDC6}"/>
    <cellStyle name="Normal 6 5 2 2 5" xfId="3246" xr:uid="{58411EA2-A4F1-4A61-A076-ED7F7378704A}"/>
    <cellStyle name="Normal 6 5 2 2 5 2" xfId="3247" xr:uid="{ED1F4541-B168-4BA4-AAA2-A3B5FF71BBE8}"/>
    <cellStyle name="Normal 6 5 2 2 5 3" xfId="3248" xr:uid="{77166BF8-B2AD-4E78-9829-D5AC23499FC9}"/>
    <cellStyle name="Normal 6 5 2 2 5 4" xfId="3249" xr:uid="{99309262-8EE0-4286-8CCC-E914349AAA74}"/>
    <cellStyle name="Normal 6 5 2 2 6" xfId="3250" xr:uid="{DA06658F-34EB-47AB-95A2-5934AFA009CA}"/>
    <cellStyle name="Normal 6 5 2 2 7" xfId="3251" xr:uid="{26FBCDFC-05A9-4431-A931-61F604F6B457}"/>
    <cellStyle name="Normal 6 5 2 2 8" xfId="3252" xr:uid="{D1774233-8E6D-46B4-8747-A9354AE3AA29}"/>
    <cellStyle name="Normal 6 5 2 3" xfId="649" xr:uid="{F37237AE-84DC-4394-B114-93049B24D7C0}"/>
    <cellStyle name="Normal 6 5 2 3 2" xfId="650" xr:uid="{C51817DD-EF19-4068-B465-3226FA357102}"/>
    <cellStyle name="Normal 6 5 2 3 2 2" xfId="651" xr:uid="{2B9FDF25-A9CD-472F-B893-C93786FE5FF0}"/>
    <cellStyle name="Normal 6 5 2 3 2 3" xfId="3253" xr:uid="{9C5B5489-3DBE-4CB1-95E7-E29875D93E55}"/>
    <cellStyle name="Normal 6 5 2 3 2 4" xfId="3254" xr:uid="{A5088D21-983C-4CB1-83A7-CCDAF09040A5}"/>
    <cellStyle name="Normal 6 5 2 3 3" xfId="652" xr:uid="{26D813D4-7AD6-4630-A502-3AE7CC79736B}"/>
    <cellStyle name="Normal 6 5 2 3 3 2" xfId="3255" xr:uid="{944C6009-86C9-4564-86F0-D0E8C87B552E}"/>
    <cellStyle name="Normal 6 5 2 3 3 3" xfId="3256" xr:uid="{45E78B42-2E2D-4474-A6F8-841F1C5FBE59}"/>
    <cellStyle name="Normal 6 5 2 3 3 4" xfId="3257" xr:uid="{94050239-E2EC-4E22-9C89-A3614FD293F0}"/>
    <cellStyle name="Normal 6 5 2 3 4" xfId="3258" xr:uid="{4D1F2424-2357-4B31-90BC-33B49D10A5E5}"/>
    <cellStyle name="Normal 6 5 2 3 5" xfId="3259" xr:uid="{3B735D65-7410-4EB3-8CCF-39055277CF20}"/>
    <cellStyle name="Normal 6 5 2 3 6" xfId="3260" xr:uid="{BEAA2F91-5652-4BBE-9112-D661D11B061A}"/>
    <cellStyle name="Normal 6 5 2 4" xfId="653" xr:uid="{69D9AEE9-F37A-413C-9DB2-C34CB42E93CA}"/>
    <cellStyle name="Normal 6 5 2 4 2" xfId="654" xr:uid="{3CEAA7E9-5C4F-43D0-875A-0347036A8C3E}"/>
    <cellStyle name="Normal 6 5 2 4 2 2" xfId="3261" xr:uid="{562B31AF-4B3C-423A-AE91-4E0986DCFE40}"/>
    <cellStyle name="Normal 6 5 2 4 2 3" xfId="3262" xr:uid="{1846295E-91F3-4909-B6CE-A6EE55273126}"/>
    <cellStyle name="Normal 6 5 2 4 2 4" xfId="3263" xr:uid="{324CC70F-8F4B-4E7E-87DE-321A64BDD612}"/>
    <cellStyle name="Normal 6 5 2 4 3" xfId="3264" xr:uid="{B77DB25F-6E88-43D1-A9EB-8059D6775BD2}"/>
    <cellStyle name="Normal 6 5 2 4 4" xfId="3265" xr:uid="{F40D5192-F18F-48D2-BDC3-EEABBB644FA1}"/>
    <cellStyle name="Normal 6 5 2 4 5" xfId="3266" xr:uid="{FED3B94E-09FE-42A9-8E2C-1C3EF5793ED9}"/>
    <cellStyle name="Normal 6 5 2 5" xfId="655" xr:uid="{EB4868CB-9B5A-4FD8-8560-C31289B076E7}"/>
    <cellStyle name="Normal 6 5 2 5 2" xfId="3267" xr:uid="{3EFB086A-A357-4CB5-B5C6-15C412A72309}"/>
    <cellStyle name="Normal 6 5 2 5 3" xfId="3268" xr:uid="{ABB83DCF-C6EB-40DC-BA8A-97ED0E04DF09}"/>
    <cellStyle name="Normal 6 5 2 5 4" xfId="3269" xr:uid="{39ECA4C6-CE45-423E-B4F6-C6E9D0E074A5}"/>
    <cellStyle name="Normal 6 5 2 6" xfId="3270" xr:uid="{D95EAC75-67C5-43EC-BB35-74008467C7FD}"/>
    <cellStyle name="Normal 6 5 2 6 2" xfId="3271" xr:uid="{6D8E2B9B-692B-473D-AD6B-519261AEF40B}"/>
    <cellStyle name="Normal 6 5 2 6 3" xfId="3272" xr:uid="{A0114688-CA1C-4771-8ECC-D03FAD56384B}"/>
    <cellStyle name="Normal 6 5 2 6 4" xfId="3273" xr:uid="{30D6499B-B1EA-4023-BC4B-5C94FDD77225}"/>
    <cellStyle name="Normal 6 5 2 7" xfId="3274" xr:uid="{CF91FA1B-1820-4E25-A66E-9A69DF7118EF}"/>
    <cellStyle name="Normal 6 5 2 8" xfId="3275" xr:uid="{FEE3F13D-2FA1-4785-9AF6-CBEC2FF42046}"/>
    <cellStyle name="Normal 6 5 2 9" xfId="3276" xr:uid="{ED045575-552F-4F75-8B1D-E3344AD85B43}"/>
    <cellStyle name="Normal 6 5 3" xfId="338" xr:uid="{1D7969D6-49D8-4DA3-BDC4-E1772194D105}"/>
    <cellStyle name="Normal 6 5 3 2" xfId="656" xr:uid="{3BE9D792-DE86-4BAA-8F6B-99D02AC910D7}"/>
    <cellStyle name="Normal 6 5 3 2 2" xfId="657" xr:uid="{81EDFEAF-D935-46BE-A93B-095E55CA7394}"/>
    <cellStyle name="Normal 6 5 3 2 2 2" xfId="1659" xr:uid="{05ED4FA6-66ED-4D86-B59E-A5CAA1E34CA4}"/>
    <cellStyle name="Normal 6 5 3 2 2 2 2" xfId="1660" xr:uid="{BE4B1071-2E53-472A-BF3A-1E667BF4A62B}"/>
    <cellStyle name="Normal 6 5 3 2 2 3" xfId="1661" xr:uid="{8B4D2B31-C854-41A9-9A62-46B66E396C6D}"/>
    <cellStyle name="Normal 6 5 3 2 2 4" xfId="3277" xr:uid="{FC322D26-7D19-42C0-9640-AD66C451E714}"/>
    <cellStyle name="Normal 6 5 3 2 3" xfId="1662" xr:uid="{78E5D1B7-58E1-4CC5-ADF4-957C9174BE81}"/>
    <cellStyle name="Normal 6 5 3 2 3 2" xfId="1663" xr:uid="{E6FD564E-1CAC-447F-B2D2-8759A1019F87}"/>
    <cellStyle name="Normal 6 5 3 2 3 3" xfId="3278" xr:uid="{7EA13A97-ED96-4604-BC98-F3906EA0A674}"/>
    <cellStyle name="Normal 6 5 3 2 3 4" xfId="3279" xr:uid="{A0EECC53-5E33-4E21-A1C9-68818E185749}"/>
    <cellStyle name="Normal 6 5 3 2 4" xfId="1664" xr:uid="{42C6BFFC-512B-466F-8786-1FA9B5FA821C}"/>
    <cellStyle name="Normal 6 5 3 2 5" xfId="3280" xr:uid="{A454C757-A145-4C0B-99C4-79F6743FAC2D}"/>
    <cellStyle name="Normal 6 5 3 2 6" xfId="3281" xr:uid="{A0845917-09BB-4CB0-8D91-EE4A9FED03BB}"/>
    <cellStyle name="Normal 6 5 3 3" xfId="658" xr:uid="{3BFB08E2-5CC9-48CD-A03A-6900DBADFF9A}"/>
    <cellStyle name="Normal 6 5 3 3 2" xfId="1665" xr:uid="{2E4626AB-0913-4394-A47D-C547B4023302}"/>
    <cellStyle name="Normal 6 5 3 3 2 2" xfId="1666" xr:uid="{B1B5AF0C-A3E0-4653-8EF7-C7EDA7FBADB7}"/>
    <cellStyle name="Normal 6 5 3 3 2 3" xfId="3282" xr:uid="{B712F138-5863-4A56-AAAD-90B6A65C1417}"/>
    <cellStyle name="Normal 6 5 3 3 2 4" xfId="3283" xr:uid="{9371E86A-26F0-44D7-8F51-94F4A7F65EE6}"/>
    <cellStyle name="Normal 6 5 3 3 3" xfId="1667" xr:uid="{4C7BED6F-F087-4E68-A3EC-7CE46E543705}"/>
    <cellStyle name="Normal 6 5 3 3 4" xfId="3284" xr:uid="{8042027B-E699-455D-8087-6CD658A6F843}"/>
    <cellStyle name="Normal 6 5 3 3 5" xfId="3285" xr:uid="{D881C688-0C8D-4B96-9C61-50607AF261AB}"/>
    <cellStyle name="Normal 6 5 3 4" xfId="1668" xr:uid="{B6E2A5A8-781B-4ECD-8064-E9C9D88BF957}"/>
    <cellStyle name="Normal 6 5 3 4 2" xfId="1669" xr:uid="{A85435EB-9FC3-47BF-8905-A33FDBF0864D}"/>
    <cellStyle name="Normal 6 5 3 4 3" xfId="3286" xr:uid="{F4634036-8AC7-4DB0-9965-AB2C03FA4237}"/>
    <cellStyle name="Normal 6 5 3 4 4" xfId="3287" xr:uid="{2B67857F-6EFC-4499-BE55-0BD7E3432482}"/>
    <cellStyle name="Normal 6 5 3 5" xfId="1670" xr:uid="{27416096-0F83-417F-9A6B-637ABBAB3CC0}"/>
    <cellStyle name="Normal 6 5 3 5 2" xfId="3288" xr:uid="{72C8B279-5AFD-4FB1-89F3-053D77AD483F}"/>
    <cellStyle name="Normal 6 5 3 5 3" xfId="3289" xr:uid="{F1F6A6D1-07D0-4F58-8B62-7B2D9786B2F0}"/>
    <cellStyle name="Normal 6 5 3 5 4" xfId="3290" xr:uid="{F3AA0363-4893-4C06-A775-67C99ED4D12C}"/>
    <cellStyle name="Normal 6 5 3 6" xfId="3291" xr:uid="{FDF0125E-E9BF-4B87-AA2C-B073E727E261}"/>
    <cellStyle name="Normal 6 5 3 7" xfId="3292" xr:uid="{AE8FEAA1-C823-44CE-ACDF-FEE038A52DB1}"/>
    <cellStyle name="Normal 6 5 3 8" xfId="3293" xr:uid="{A95E7AA0-353C-4BDC-ACC2-3DB302E4BD92}"/>
    <cellStyle name="Normal 6 5 4" xfId="339" xr:uid="{AD547665-054F-4E92-A1EA-52312078C826}"/>
    <cellStyle name="Normal 6 5 4 2" xfId="659" xr:uid="{F7C9CC5C-C756-4C32-A08A-8FBFC337777B}"/>
    <cellStyle name="Normal 6 5 4 2 2" xfId="660" xr:uid="{56872BE1-F63F-4676-B517-4FA3A9C0C107}"/>
    <cellStyle name="Normal 6 5 4 2 2 2" xfId="1671" xr:uid="{1AC1602B-FBE0-403C-8754-9B3DD53675B6}"/>
    <cellStyle name="Normal 6 5 4 2 2 3" xfId="3294" xr:uid="{04C7D6F4-6E7F-4F40-A1B8-EEE940733C27}"/>
    <cellStyle name="Normal 6 5 4 2 2 4" xfId="3295" xr:uid="{56FA9B60-F842-40E6-AFC6-347DEE37FDF0}"/>
    <cellStyle name="Normal 6 5 4 2 3" xfId="1672" xr:uid="{19B9CCF4-D21A-4D54-AE33-6C0615D29FF0}"/>
    <cellStyle name="Normal 6 5 4 2 4" xfId="3296" xr:uid="{60CDC2E4-C361-4FE8-B2BB-A9F7A9E8F4DE}"/>
    <cellStyle name="Normal 6 5 4 2 5" xfId="3297" xr:uid="{45FDDE55-1689-49F3-87E0-7C8F523AC9C9}"/>
    <cellStyle name="Normal 6 5 4 3" xfId="661" xr:uid="{002AB67A-9CFC-4143-922C-2E589FAB1FE8}"/>
    <cellStyle name="Normal 6 5 4 3 2" xfId="1673" xr:uid="{7FC623E8-1968-424B-ACD0-B7987FA5E951}"/>
    <cellStyle name="Normal 6 5 4 3 3" xfId="3298" xr:uid="{86C9DEFA-FF01-453B-A6AD-75B6B2F0B539}"/>
    <cellStyle name="Normal 6 5 4 3 4" xfId="3299" xr:uid="{A49E7311-DA94-4244-BBA5-05B016896FA1}"/>
    <cellStyle name="Normal 6 5 4 4" xfId="1674" xr:uid="{03B6044D-0F37-4ADD-BEFF-1CBAAD079FB5}"/>
    <cellStyle name="Normal 6 5 4 4 2" xfId="3300" xr:uid="{9E679A17-C660-4211-A8BA-390CDE4EE1A9}"/>
    <cellStyle name="Normal 6 5 4 4 3" xfId="3301" xr:uid="{8B04ECEA-D60E-4448-8F8A-46B7466BC5BF}"/>
    <cellStyle name="Normal 6 5 4 4 4" xfId="3302" xr:uid="{C3EBDF54-5B3E-44E5-B897-E74948989CCE}"/>
    <cellStyle name="Normal 6 5 4 5" xfId="3303" xr:uid="{EAEE1307-1F62-45F8-8864-268481CE2E39}"/>
    <cellStyle name="Normal 6 5 4 6" xfId="3304" xr:uid="{C3558DBE-082D-4E2B-B401-FD13ACDBDD6E}"/>
    <cellStyle name="Normal 6 5 4 7" xfId="3305" xr:uid="{EE107BC4-1D47-4737-8347-7289935E8F7E}"/>
    <cellStyle name="Normal 6 5 5" xfId="340" xr:uid="{0D3B8F37-1891-4E62-9D66-B5B4265CEF5F}"/>
    <cellStyle name="Normal 6 5 5 2" xfId="662" xr:uid="{D108DCD7-F3C0-4E8F-B5C8-235EC527B37E}"/>
    <cellStyle name="Normal 6 5 5 2 2" xfId="1675" xr:uid="{6A9C1D16-A202-4D88-8FC1-14C268591FDA}"/>
    <cellStyle name="Normal 6 5 5 2 3" xfId="3306" xr:uid="{AF828EE1-A3AF-4B39-A776-29C8847B8433}"/>
    <cellStyle name="Normal 6 5 5 2 4" xfId="3307" xr:uid="{E43DEDC2-659A-4A46-AADF-B6451754AA09}"/>
    <cellStyle name="Normal 6 5 5 3" xfId="1676" xr:uid="{E8D142DF-B492-417C-BC7B-DFC1107CB63F}"/>
    <cellStyle name="Normal 6 5 5 3 2" xfId="3308" xr:uid="{C2E7AA26-A859-4C08-9789-A129F3392EE3}"/>
    <cellStyle name="Normal 6 5 5 3 3" xfId="3309" xr:uid="{626E1A90-94DA-4C91-AEAD-6ED41D6D3A30}"/>
    <cellStyle name="Normal 6 5 5 3 4" xfId="3310" xr:uid="{8E94D09A-A0E0-47A3-AA85-B5FAB7F60CB2}"/>
    <cellStyle name="Normal 6 5 5 4" xfId="3311" xr:uid="{E9BDBD26-47A2-43FB-8A5A-EF8C166846ED}"/>
    <cellStyle name="Normal 6 5 5 5" xfId="3312" xr:uid="{364B785E-5543-4C6F-BB1B-A7B477458873}"/>
    <cellStyle name="Normal 6 5 5 6" xfId="3313" xr:uid="{4F53E615-CE1A-42C8-992F-D50838C44390}"/>
    <cellStyle name="Normal 6 5 6" xfId="663" xr:uid="{FB4BFFD9-3700-4026-BAD0-0A813D1DC243}"/>
    <cellStyle name="Normal 6 5 6 2" xfId="1677" xr:uid="{4EE9E35C-8C6B-4AC5-81EB-1DD57621B4CA}"/>
    <cellStyle name="Normal 6 5 6 2 2" xfId="3314" xr:uid="{70FCAA81-A5EA-4558-B525-F8864D759E8F}"/>
    <cellStyle name="Normal 6 5 6 2 3" xfId="3315" xr:uid="{C5D1A569-802D-4D72-B1D7-0A3F0E0F8907}"/>
    <cellStyle name="Normal 6 5 6 2 4" xfId="3316" xr:uid="{AA6505CE-D65A-460C-BC69-BECCF51DB8D0}"/>
    <cellStyle name="Normal 6 5 6 3" xfId="3317" xr:uid="{D011FD8C-08BB-4D24-9B82-FD1C3A3E659F}"/>
    <cellStyle name="Normal 6 5 6 4" xfId="3318" xr:uid="{842DC949-3C71-4867-A2FB-2DEC6CD47E99}"/>
    <cellStyle name="Normal 6 5 6 5" xfId="3319" xr:uid="{69261EFB-9B17-425D-A82F-07CB96B397E7}"/>
    <cellStyle name="Normal 6 5 7" xfId="1678" xr:uid="{38685378-991A-4992-B98C-6CE8045FBC6E}"/>
    <cellStyle name="Normal 6 5 7 2" xfId="3320" xr:uid="{D40D729B-BDD3-496C-9901-D325DC7B9302}"/>
    <cellStyle name="Normal 6 5 7 3" xfId="3321" xr:uid="{AC5D6323-15BF-4086-8503-83D7549E20B8}"/>
    <cellStyle name="Normal 6 5 7 4" xfId="3322" xr:uid="{82E677EE-89CF-4EFD-98E0-0731B76583E4}"/>
    <cellStyle name="Normal 6 5 8" xfId="3323" xr:uid="{A3017E01-3F53-452F-8029-FDA04C9D79CD}"/>
    <cellStyle name="Normal 6 5 8 2" xfId="3324" xr:uid="{A7210E8D-85C8-40CF-B18A-A4A344CDC766}"/>
    <cellStyle name="Normal 6 5 8 3" xfId="3325" xr:uid="{17EB420F-7181-424C-B2DE-CF8DD588BC7E}"/>
    <cellStyle name="Normal 6 5 8 4" xfId="3326" xr:uid="{DA458404-1753-46A0-8135-1C4E8B0BFE99}"/>
    <cellStyle name="Normal 6 5 9" xfId="3327" xr:uid="{8FFFC382-D011-4778-A809-755C10236065}"/>
    <cellStyle name="Normal 6 6" xfId="125" xr:uid="{38B6B54F-1930-4D87-B1BA-2E439C70EC2C}"/>
    <cellStyle name="Normal 6 6 2" xfId="126" xr:uid="{E923B70E-954C-4A92-97A0-6558307F01E4}"/>
    <cellStyle name="Normal 6 6 2 2" xfId="341" xr:uid="{91B1EC43-EE87-454F-9F07-07FA60F61390}"/>
    <cellStyle name="Normal 6 6 2 2 2" xfId="664" xr:uid="{7D1EF04B-FB81-4DE9-BF1C-C67736701538}"/>
    <cellStyle name="Normal 6 6 2 2 2 2" xfId="1679" xr:uid="{6BDCEF0F-ACD7-4C9E-9C25-1EB7D1EF97F6}"/>
    <cellStyle name="Normal 6 6 2 2 2 3" xfId="3328" xr:uid="{B5AEAC56-2C38-4280-85EF-BEAE39A16EFB}"/>
    <cellStyle name="Normal 6 6 2 2 2 4" xfId="3329" xr:uid="{C54E1155-30C5-4A5F-9858-FF7144DAD112}"/>
    <cellStyle name="Normal 6 6 2 2 3" xfId="1680" xr:uid="{D230022B-8914-4217-BA44-E40EF514034F}"/>
    <cellStyle name="Normal 6 6 2 2 3 2" xfId="3330" xr:uid="{20D9717E-B8B9-48E5-BEC5-037FF1CC0692}"/>
    <cellStyle name="Normal 6 6 2 2 3 3" xfId="3331" xr:uid="{005C4749-C77B-4B4E-9A1F-3175A38576D7}"/>
    <cellStyle name="Normal 6 6 2 2 3 4" xfId="3332" xr:uid="{C32580D4-BD7E-42FD-B44A-BA486801A346}"/>
    <cellStyle name="Normal 6 6 2 2 4" xfId="3333" xr:uid="{DF74A43D-E4C5-4C3F-9948-7F4C1A838D76}"/>
    <cellStyle name="Normal 6 6 2 2 5" xfId="3334" xr:uid="{CD57B973-563A-4C1F-AD5C-DCB652AA4984}"/>
    <cellStyle name="Normal 6 6 2 2 6" xfId="3335" xr:uid="{927BC534-2F36-4ED4-B696-672CD1C0ED91}"/>
    <cellStyle name="Normal 6 6 2 3" xfId="665" xr:uid="{0E4BE132-1CAC-4AF8-AAE0-F1378320E50D}"/>
    <cellStyle name="Normal 6 6 2 3 2" xfId="1681" xr:uid="{ECA67C0F-7E43-4A1C-8D49-D6F2F834C5AA}"/>
    <cellStyle name="Normal 6 6 2 3 2 2" xfId="3336" xr:uid="{74E7D8D7-6C02-476B-99F6-02574CC6148A}"/>
    <cellStyle name="Normal 6 6 2 3 2 3" xfId="3337" xr:uid="{7E677501-CD9E-4E7B-B97D-BF843AF6BFE5}"/>
    <cellStyle name="Normal 6 6 2 3 2 4" xfId="3338" xr:uid="{45CC5651-2FB7-4134-B9BB-2D6CF10060EB}"/>
    <cellStyle name="Normal 6 6 2 3 3" xfId="3339" xr:uid="{FAF3B0F6-4BB0-40A7-96DB-206CC8430B3B}"/>
    <cellStyle name="Normal 6 6 2 3 4" xfId="3340" xr:uid="{2745B062-C9D7-40D7-A26B-AD2A36A9F092}"/>
    <cellStyle name="Normal 6 6 2 3 5" xfId="3341" xr:uid="{3B9D6170-2B89-48CD-8D74-0709CBF92D58}"/>
    <cellStyle name="Normal 6 6 2 4" xfId="1682" xr:uid="{F37C41E7-5F78-4235-95E5-210D88AF005E}"/>
    <cellStyle name="Normal 6 6 2 4 2" xfId="3342" xr:uid="{179A6AF1-5BB6-484B-A434-338B98A7D4FC}"/>
    <cellStyle name="Normal 6 6 2 4 3" xfId="3343" xr:uid="{3EBD93A2-6C2F-4C71-BC2B-05F98070247C}"/>
    <cellStyle name="Normal 6 6 2 4 4" xfId="3344" xr:uid="{01F84D75-9066-4295-9048-239577437B18}"/>
    <cellStyle name="Normal 6 6 2 5" xfId="3345" xr:uid="{4A53774B-797E-4099-8898-2E59935E83AB}"/>
    <cellStyle name="Normal 6 6 2 5 2" xfId="3346" xr:uid="{2D9CC5D3-FE2A-49C5-889C-7B057630AF1D}"/>
    <cellStyle name="Normal 6 6 2 5 3" xfId="3347" xr:uid="{D6336C4F-A8D2-4999-B86E-FE51497737F2}"/>
    <cellStyle name="Normal 6 6 2 5 4" xfId="3348" xr:uid="{4A8A7A61-1E60-429C-8D98-F7CA44A2F9F3}"/>
    <cellStyle name="Normal 6 6 2 6" xfId="3349" xr:uid="{D12A859B-F67F-4186-B6D8-850E27A09683}"/>
    <cellStyle name="Normal 6 6 2 7" xfId="3350" xr:uid="{02193A00-8553-42FA-BFD0-953ACCDF9F61}"/>
    <cellStyle name="Normal 6 6 2 8" xfId="3351" xr:uid="{03348B4D-C43F-45CD-9520-CED33FC2C184}"/>
    <cellStyle name="Normal 6 6 3" xfId="342" xr:uid="{67A95A9E-0F0E-4075-A217-63AF350945B9}"/>
    <cellStyle name="Normal 6 6 3 2" xfId="666" xr:uid="{B37E9C8D-9565-44A8-88B6-D3E915B874C6}"/>
    <cellStyle name="Normal 6 6 3 2 2" xfId="667" xr:uid="{4D3FC5FC-C6E4-4F52-8964-DF7B2B9A9CD4}"/>
    <cellStyle name="Normal 6 6 3 2 3" xfId="3352" xr:uid="{170D0061-36C4-41D4-9A47-5BF80589F19D}"/>
    <cellStyle name="Normal 6 6 3 2 4" xfId="3353" xr:uid="{F622BD1F-E0A2-426B-BEDE-C762D69799F4}"/>
    <cellStyle name="Normal 6 6 3 3" xfId="668" xr:uid="{B691D91B-69BF-41BF-8FC0-B3D5651551E3}"/>
    <cellStyle name="Normal 6 6 3 3 2" xfId="3354" xr:uid="{028CBBEA-DE61-4380-A8B5-4195136D9CA7}"/>
    <cellStyle name="Normal 6 6 3 3 3" xfId="3355" xr:uid="{C52FDC2C-077B-407A-9BD1-334C7696E5D0}"/>
    <cellStyle name="Normal 6 6 3 3 4" xfId="3356" xr:uid="{3DE9A061-B26D-4598-A753-8A042A9E471D}"/>
    <cellStyle name="Normal 6 6 3 4" xfId="3357" xr:uid="{808B9F88-C8C1-4CFA-8AC8-B3A081FE8FE2}"/>
    <cellStyle name="Normal 6 6 3 5" xfId="3358" xr:uid="{14CC559E-8547-413D-85EA-14FA4C746FA0}"/>
    <cellStyle name="Normal 6 6 3 6" xfId="3359" xr:uid="{077500B3-9538-4203-96E9-3E09BC48507F}"/>
    <cellStyle name="Normal 6 6 4" xfId="343" xr:uid="{BC36F943-4F7C-44D4-A46A-9285347E05D9}"/>
    <cellStyle name="Normal 6 6 4 2" xfId="669" xr:uid="{F91B7669-D03D-4783-B015-2F8711166464}"/>
    <cellStyle name="Normal 6 6 4 2 2" xfId="3360" xr:uid="{747BB840-069B-449E-97D7-506CA7472570}"/>
    <cellStyle name="Normal 6 6 4 2 3" xfId="3361" xr:uid="{EDA53F0E-2201-4DF9-97EA-AFD00D481C77}"/>
    <cellStyle name="Normal 6 6 4 2 4" xfId="3362" xr:uid="{CBC8D4FB-A6F2-4DD4-9132-53E8E6786D7C}"/>
    <cellStyle name="Normal 6 6 4 3" xfId="3363" xr:uid="{CF14E547-212C-43AD-9E83-B196885DD7AE}"/>
    <cellStyle name="Normal 6 6 4 4" xfId="3364" xr:uid="{C7FB1A7A-796F-4DA9-82F6-AFA94F96CE90}"/>
    <cellStyle name="Normal 6 6 4 5" xfId="3365" xr:uid="{8B2C55D9-E9CD-4DEE-B218-70FC979A9792}"/>
    <cellStyle name="Normal 6 6 5" xfId="670" xr:uid="{D8C7A741-1E4A-4F98-AD9A-7D4A118CC78D}"/>
    <cellStyle name="Normal 6 6 5 2" xfId="3366" xr:uid="{A6255AD6-929C-4554-865E-F8871DCAA7FE}"/>
    <cellStyle name="Normal 6 6 5 3" xfId="3367" xr:uid="{C968DB2A-BF83-4CDE-8FEE-6F2D0F42830B}"/>
    <cellStyle name="Normal 6 6 5 4" xfId="3368" xr:uid="{7B26C06D-F5DD-4237-AB73-42C9C4E006DC}"/>
    <cellStyle name="Normal 6 6 6" xfId="3369" xr:uid="{F7E347D2-4804-4D58-8130-4E48B70F233C}"/>
    <cellStyle name="Normal 6 6 6 2" xfId="3370" xr:uid="{1DC86012-8AA6-43CC-8D2C-6B829D818673}"/>
    <cellStyle name="Normal 6 6 6 3" xfId="3371" xr:uid="{18DB3BC4-D474-4036-A35F-8FAF17004039}"/>
    <cellStyle name="Normal 6 6 6 4" xfId="3372" xr:uid="{82A53E32-FA3C-4D4A-B479-56D56250F459}"/>
    <cellStyle name="Normal 6 6 7" xfId="3373" xr:uid="{8F1BBA03-08B0-4C55-915E-AA42C0B0035C}"/>
    <cellStyle name="Normal 6 6 8" xfId="3374" xr:uid="{FA5C6246-51A3-49ED-919F-17DD430099B7}"/>
    <cellStyle name="Normal 6 6 9" xfId="3375" xr:uid="{3284A1C8-71B3-47F2-A79B-A8F86C1F59A0}"/>
    <cellStyle name="Normal 6 7" xfId="127" xr:uid="{6B13F5E7-DEEB-4571-8DDC-E436EA42B1CB}"/>
    <cellStyle name="Normal 6 7 2" xfId="344" xr:uid="{4C45E1F8-8795-451D-B0B8-54301AE050D3}"/>
    <cellStyle name="Normal 6 7 2 2" xfId="671" xr:uid="{C9467DB2-8CA3-4429-8C31-88F1314A8060}"/>
    <cellStyle name="Normal 6 7 2 2 2" xfId="1683" xr:uid="{02B6A1CE-9122-4591-9869-0A0E5B781449}"/>
    <cellStyle name="Normal 6 7 2 2 2 2" xfId="1684" xr:uid="{1BAFDE0F-255B-4D27-B712-58417963D006}"/>
    <cellStyle name="Normal 6 7 2 2 3" xfId="1685" xr:uid="{D1FD0043-C02D-44E9-951D-9E12B07E6C01}"/>
    <cellStyle name="Normal 6 7 2 2 4" xfId="3376" xr:uid="{399EAB7F-D5D6-4E7B-BB7B-58ED53AC129D}"/>
    <cellStyle name="Normal 6 7 2 3" xfId="1686" xr:uid="{81CCDD33-917F-4260-8C26-C7D9E6E1C530}"/>
    <cellStyle name="Normal 6 7 2 3 2" xfId="1687" xr:uid="{683AB1A7-DC7E-49CF-874E-02A60E7EC0DE}"/>
    <cellStyle name="Normal 6 7 2 3 3" xfId="3377" xr:uid="{D256E359-3206-4173-B599-01145AF8EB67}"/>
    <cellStyle name="Normal 6 7 2 3 4" xfId="3378" xr:uid="{C966296F-9630-4ECB-BF1C-8FC85989DF63}"/>
    <cellStyle name="Normal 6 7 2 4" xfId="1688" xr:uid="{1F8188EA-D658-4B20-A268-17DB59FA34ED}"/>
    <cellStyle name="Normal 6 7 2 5" xfId="3379" xr:uid="{6DC7ABDE-2F02-4327-86A9-A5F0AA9B1930}"/>
    <cellStyle name="Normal 6 7 2 6" xfId="3380" xr:uid="{94D7B7A8-A1E4-479B-944A-8C6C9D137650}"/>
    <cellStyle name="Normal 6 7 3" xfId="672" xr:uid="{7271BCD4-68AC-4F62-A16F-54EA2E2F8FDF}"/>
    <cellStyle name="Normal 6 7 3 2" xfId="1689" xr:uid="{5931E7FF-06FF-4B40-B994-CB68432B0F7B}"/>
    <cellStyle name="Normal 6 7 3 2 2" xfId="1690" xr:uid="{3C6B5344-F96A-4A18-BA63-6532DEC81162}"/>
    <cellStyle name="Normal 6 7 3 2 3" xfId="3381" xr:uid="{F29B10FF-0CBC-4B3A-B337-F0B83A77366F}"/>
    <cellStyle name="Normal 6 7 3 2 4" xfId="3382" xr:uid="{B4226A89-4712-4667-A838-37959AE98DBA}"/>
    <cellStyle name="Normal 6 7 3 3" xfId="1691" xr:uid="{D1C1F1A2-7B78-4C90-81CC-EE8E6CB1EB90}"/>
    <cellStyle name="Normal 6 7 3 4" xfId="3383" xr:uid="{1BD26354-DDC5-4F56-B6B8-FD570FC6234A}"/>
    <cellStyle name="Normal 6 7 3 5" xfId="3384" xr:uid="{71888B76-5EE9-438C-A473-B486C3B324B4}"/>
    <cellStyle name="Normal 6 7 4" xfId="1692" xr:uid="{7CB028A4-1FA3-4DE4-9BFB-C0E2C315C760}"/>
    <cellStyle name="Normal 6 7 4 2" xfId="1693" xr:uid="{A5F2C7A1-70C6-4B76-8769-E0D0DDB4CBA5}"/>
    <cellStyle name="Normal 6 7 4 3" xfId="3385" xr:uid="{A369AB9A-3060-4A5C-B804-BA6D84A8F180}"/>
    <cellStyle name="Normal 6 7 4 4" xfId="3386" xr:uid="{9C28234B-FD51-47E4-BA29-0C036AF0D033}"/>
    <cellStyle name="Normal 6 7 5" xfId="1694" xr:uid="{E97EA145-1BE9-4E6D-BAAA-FBFBBAD45360}"/>
    <cellStyle name="Normal 6 7 5 2" xfId="3387" xr:uid="{0EE5C06E-5022-400B-8E00-09F327DEFB2C}"/>
    <cellStyle name="Normal 6 7 5 3" xfId="3388" xr:uid="{D806F00F-AD1C-4B52-8804-21D4C40927A2}"/>
    <cellStyle name="Normal 6 7 5 4" xfId="3389" xr:uid="{A068A3D8-ED44-4FA0-BFB9-D70CD0CD3135}"/>
    <cellStyle name="Normal 6 7 6" xfId="3390" xr:uid="{985DC266-B40B-4218-8C9B-A4B86C122F36}"/>
    <cellStyle name="Normal 6 7 7" xfId="3391" xr:uid="{9AF858B7-4E23-43C0-977C-0759F61E8865}"/>
    <cellStyle name="Normal 6 7 8" xfId="3392" xr:uid="{E7AEBE80-7EBA-4319-BC0E-545125A3179B}"/>
    <cellStyle name="Normal 6 8" xfId="345" xr:uid="{6B3AEA35-54E1-4FF9-BA11-4731E0F832AF}"/>
    <cellStyle name="Normal 6 8 2" xfId="673" xr:uid="{DD012273-BD98-4F62-B823-B8440748D70E}"/>
    <cellStyle name="Normal 6 8 2 2" xfId="674" xr:uid="{8E68C512-F5DD-4667-B05D-FA9E11FC6371}"/>
    <cellStyle name="Normal 6 8 2 2 2" xfId="1695" xr:uid="{DFD985DF-FD11-4417-909C-80C734ED3657}"/>
    <cellStyle name="Normal 6 8 2 2 3" xfId="3393" xr:uid="{915F70DB-DE4C-43A9-8A75-2D88BDD1F7CB}"/>
    <cellStyle name="Normal 6 8 2 2 4" xfId="3394" xr:uid="{FA190AFD-08E9-4E33-9933-D9737B99F792}"/>
    <cellStyle name="Normal 6 8 2 3" xfId="1696" xr:uid="{624858E8-FAE3-4964-BD08-905870A68ED8}"/>
    <cellStyle name="Normal 6 8 2 4" xfId="3395" xr:uid="{A483932C-53AD-4B6A-991C-A4CE31C07476}"/>
    <cellStyle name="Normal 6 8 2 5" xfId="3396" xr:uid="{44A9C33E-359B-44A4-9FA6-A39762018652}"/>
    <cellStyle name="Normal 6 8 3" xfId="675" xr:uid="{54C5AAF4-453D-48AD-8219-86537F530EFD}"/>
    <cellStyle name="Normal 6 8 3 2" xfId="1697" xr:uid="{DE154AD0-10B3-40D3-B8F1-1738B5A4A562}"/>
    <cellStyle name="Normal 6 8 3 3" xfId="3397" xr:uid="{DE3995BA-1F20-479B-A461-BED76495A6FD}"/>
    <cellStyle name="Normal 6 8 3 4" xfId="3398" xr:uid="{46508A7F-06E2-4B8A-897C-3F533E04EA50}"/>
    <cellStyle name="Normal 6 8 4" xfId="1698" xr:uid="{8E8EB1A8-3E71-441F-AA35-2022D91197F7}"/>
    <cellStyle name="Normal 6 8 4 2" xfId="3399" xr:uid="{E4F12701-C56B-43D4-98B9-65FC3C4C55C5}"/>
    <cellStyle name="Normal 6 8 4 3" xfId="3400" xr:uid="{2689ED6F-1283-4125-8A90-AF355FBC8577}"/>
    <cellStyle name="Normal 6 8 4 4" xfId="3401" xr:uid="{20940F8B-0276-4D84-A7E0-7F420DA52E31}"/>
    <cellStyle name="Normal 6 8 5" xfId="3402" xr:uid="{CF75003F-9B76-4727-A24C-816B37AFE083}"/>
    <cellStyle name="Normal 6 8 6" xfId="3403" xr:uid="{00FA51A0-3552-4C1D-8341-FD1B604AB1E8}"/>
    <cellStyle name="Normal 6 8 7" xfId="3404" xr:uid="{8784C5B4-9AAA-4E11-BD52-DCE24ED30D47}"/>
    <cellStyle name="Normal 6 9" xfId="346" xr:uid="{9838B214-ADFE-48A6-9EA4-EC375B95EB01}"/>
    <cellStyle name="Normal 6 9 2" xfId="676" xr:uid="{C12EEACF-7446-416E-B1AD-C672414F4C30}"/>
    <cellStyle name="Normal 6 9 2 2" xfId="1699" xr:uid="{BA3C35AA-3FA6-4CE4-ABB0-139429BE1A83}"/>
    <cellStyle name="Normal 6 9 2 3" xfId="3405" xr:uid="{CC45EA10-DBB4-40AB-91D2-E25449E07203}"/>
    <cellStyle name="Normal 6 9 2 4" xfId="3406" xr:uid="{2BC63BC4-6504-4F1D-9B50-DDF567170304}"/>
    <cellStyle name="Normal 6 9 3" xfId="1700" xr:uid="{46E5DC50-A028-432A-AD2B-60A6145977E9}"/>
    <cellStyle name="Normal 6 9 3 2" xfId="3407" xr:uid="{79DEA740-90AD-4ADB-A427-C50A656E8197}"/>
    <cellStyle name="Normal 6 9 3 3" xfId="3408" xr:uid="{1BBA26B3-CCD2-4546-97F3-6304E4CDD70D}"/>
    <cellStyle name="Normal 6 9 3 4" xfId="3409" xr:uid="{E1C24AE5-C8B0-4065-8B69-6096EBFA75D3}"/>
    <cellStyle name="Normal 6 9 4" xfId="3410" xr:uid="{79DFEB4C-F22B-4BF0-9AA2-7C0A01F7B07E}"/>
    <cellStyle name="Normal 6 9 5" xfId="3411" xr:uid="{42A77F74-F8E7-41B8-A83D-3A742CDDDDAA}"/>
    <cellStyle name="Normal 6 9 6" xfId="3412" xr:uid="{4852BCB4-1719-42DB-A300-DCDFA962D145}"/>
    <cellStyle name="Normal 7" xfId="128" xr:uid="{5920B363-A72F-49D2-8A33-BFB9E8C40534}"/>
    <cellStyle name="Normal 7 10" xfId="1701" xr:uid="{92245064-3012-4CAA-A9A0-71D2F2F69D5F}"/>
    <cellStyle name="Normal 7 10 2" xfId="3413" xr:uid="{DF359EC0-8C35-49D5-981A-81A1DDB5553C}"/>
    <cellStyle name="Normal 7 10 3" xfId="3414" xr:uid="{1253A4EE-DD9F-411E-AB86-F484D1068601}"/>
    <cellStyle name="Normal 7 10 4" xfId="3415" xr:uid="{213C3318-8D67-4862-AAD9-3FB0E92FCBBE}"/>
    <cellStyle name="Normal 7 11" xfId="3416" xr:uid="{F246FE04-C6A7-45BC-BC7A-5F7A0FC58D4F}"/>
    <cellStyle name="Normal 7 11 2" xfId="3417" xr:uid="{2E7E9C1D-1853-40DD-8820-727E6BC64374}"/>
    <cellStyle name="Normal 7 11 3" xfId="3418" xr:uid="{B48E224E-98E2-4BF6-B228-140F066255C9}"/>
    <cellStyle name="Normal 7 11 4" xfId="3419" xr:uid="{07E734B6-55C7-40CC-9999-05985345C076}"/>
    <cellStyle name="Normal 7 12" xfId="3420" xr:uid="{8EFBDE66-31D6-4846-AE7D-71DBA5B1B3CA}"/>
    <cellStyle name="Normal 7 12 2" xfId="3421" xr:uid="{7C895437-51E0-484E-A937-FA101E4258EA}"/>
    <cellStyle name="Normal 7 13" xfId="3422" xr:uid="{F8F84AB5-AE4D-4E43-98C6-A0E21D13F32B}"/>
    <cellStyle name="Normal 7 14" xfId="3423" xr:uid="{04C5B3E1-3BE5-4294-9820-86DF4FA2C685}"/>
    <cellStyle name="Normal 7 15" xfId="3424" xr:uid="{52576D3C-E7F8-4F8F-A190-C81265619CDE}"/>
    <cellStyle name="Normal 7 2" xfId="129" xr:uid="{F326CEE5-0C20-4080-AB2A-690D4AF8F019}"/>
    <cellStyle name="Normal 7 2 10" xfId="3425" xr:uid="{992792FD-A8B7-4917-AF13-79E7EC716531}"/>
    <cellStyle name="Normal 7 2 11" xfId="3426" xr:uid="{9F86CA86-CAEB-4679-919B-31803C682E5A}"/>
    <cellStyle name="Normal 7 2 2" xfId="130" xr:uid="{D2375376-E9FF-432D-8444-6AB2DDB2CB99}"/>
    <cellStyle name="Normal 7 2 2 2" xfId="131" xr:uid="{6E1F6CD0-964D-49D6-825A-3175CED0074D}"/>
    <cellStyle name="Normal 7 2 2 2 2" xfId="347" xr:uid="{8FEA17C7-C8EE-420A-88BE-3A55D60AD07E}"/>
    <cellStyle name="Normal 7 2 2 2 2 2" xfId="677" xr:uid="{65AB69E8-911C-42D7-B79F-643D799549F0}"/>
    <cellStyle name="Normal 7 2 2 2 2 2 2" xfId="678" xr:uid="{6323AF89-84FE-4E64-B4DF-9E6536A9D764}"/>
    <cellStyle name="Normal 7 2 2 2 2 2 2 2" xfId="1702" xr:uid="{9F397696-38EC-464B-BF79-BB14F00E7F28}"/>
    <cellStyle name="Normal 7 2 2 2 2 2 2 2 2" xfId="1703" xr:uid="{85A1247D-AAFD-48CE-99EE-61AD78F6A667}"/>
    <cellStyle name="Normal 7 2 2 2 2 2 2 3" xfId="1704" xr:uid="{0EA6025A-3A7F-43E0-8CF7-45C39C4083B9}"/>
    <cellStyle name="Normal 7 2 2 2 2 2 3" xfId="1705" xr:uid="{564D1E6C-70D7-4D26-9F06-A6C1F437EB64}"/>
    <cellStyle name="Normal 7 2 2 2 2 2 3 2" xfId="1706" xr:uid="{72BA2659-7DFC-4BEB-BC68-76459A8FCB44}"/>
    <cellStyle name="Normal 7 2 2 2 2 2 4" xfId="1707" xr:uid="{AC9B3F1B-D824-4F0C-A3BD-501103DC19B2}"/>
    <cellStyle name="Normal 7 2 2 2 2 3" xfId="679" xr:uid="{2D11F42C-C360-467B-95E7-FCBEDF30112E}"/>
    <cellStyle name="Normal 7 2 2 2 2 3 2" xfId="1708" xr:uid="{798EC415-380B-4391-A505-E8819D9E6F3C}"/>
    <cellStyle name="Normal 7 2 2 2 2 3 2 2" xfId="1709" xr:uid="{60498FC3-198F-4D8F-BD21-FA1243A6BE1F}"/>
    <cellStyle name="Normal 7 2 2 2 2 3 3" xfId="1710" xr:uid="{D8ABB7C9-F33F-41AF-B64F-DCE5C18C597A}"/>
    <cellStyle name="Normal 7 2 2 2 2 3 4" xfId="3427" xr:uid="{E88463BC-6EE2-449E-B626-2CE4D4CF187F}"/>
    <cellStyle name="Normal 7 2 2 2 2 4" xfId="1711" xr:uid="{9E54F5AA-7D2C-45ED-98F1-7462FD216AB8}"/>
    <cellStyle name="Normal 7 2 2 2 2 4 2" xfId="1712" xr:uid="{1E8F8482-94BD-445A-9E1C-1974A4210FEE}"/>
    <cellStyle name="Normal 7 2 2 2 2 5" xfId="1713" xr:uid="{8A82F586-D856-4080-A692-AB82AFA54274}"/>
    <cellStyle name="Normal 7 2 2 2 2 6" xfId="3428" xr:uid="{FD60858C-99CA-489B-BE01-D8DC6CADCA7E}"/>
    <cellStyle name="Normal 7 2 2 2 3" xfId="348" xr:uid="{D7132A4A-EEC2-4952-BCA6-965E6576BE9C}"/>
    <cellStyle name="Normal 7 2 2 2 3 2" xfId="680" xr:uid="{83A4401C-B33F-4C5A-984A-F704BF5DA813}"/>
    <cellStyle name="Normal 7 2 2 2 3 2 2" xfId="681" xr:uid="{C46E062D-2C39-44FA-B4A4-FB442F9718E4}"/>
    <cellStyle name="Normal 7 2 2 2 3 2 2 2" xfId="1714" xr:uid="{936C286A-61CA-4137-B176-6665ED7235BC}"/>
    <cellStyle name="Normal 7 2 2 2 3 2 2 2 2" xfId="1715" xr:uid="{F1BD0C74-E2C8-43F8-AEC1-1F105ED043AF}"/>
    <cellStyle name="Normal 7 2 2 2 3 2 2 3" xfId="1716" xr:uid="{B12514E5-7C2B-422C-ACCB-9F478E513CE9}"/>
    <cellStyle name="Normal 7 2 2 2 3 2 3" xfId="1717" xr:uid="{6D3E0CEE-F0A9-413B-A132-1C240495CB03}"/>
    <cellStyle name="Normal 7 2 2 2 3 2 3 2" xfId="1718" xr:uid="{C1D5DF63-7504-4003-AE5A-83A83B412D1F}"/>
    <cellStyle name="Normal 7 2 2 2 3 2 4" xfId="1719" xr:uid="{DF3A3BDA-5461-47CA-B2C5-C26FD761964A}"/>
    <cellStyle name="Normal 7 2 2 2 3 3" xfId="682" xr:uid="{F189536B-0AED-4DB0-97DB-0068E175CADF}"/>
    <cellStyle name="Normal 7 2 2 2 3 3 2" xfId="1720" xr:uid="{0ED19822-3037-4EAB-AC42-C1BFD3CBF229}"/>
    <cellStyle name="Normal 7 2 2 2 3 3 2 2" xfId="1721" xr:uid="{5E47E9A9-6D69-401E-9812-F072AEB79554}"/>
    <cellStyle name="Normal 7 2 2 2 3 3 3" xfId="1722" xr:uid="{E50834DF-8B18-4D21-AC06-DEC095C9C1D0}"/>
    <cellStyle name="Normal 7 2 2 2 3 4" xfId="1723" xr:uid="{701EA3CD-2982-439D-923E-6745C76693D8}"/>
    <cellStyle name="Normal 7 2 2 2 3 4 2" xfId="1724" xr:uid="{168D1276-3B41-4170-ACFE-D2449D8FA1D4}"/>
    <cellStyle name="Normal 7 2 2 2 3 5" xfId="1725" xr:uid="{8D40E4A4-79C0-4FAD-A067-EA895FE02179}"/>
    <cellStyle name="Normal 7 2 2 2 4" xfId="683" xr:uid="{5C42E417-923C-40A2-8E5A-FBE5BDF24556}"/>
    <cellStyle name="Normal 7 2 2 2 4 2" xfId="684" xr:uid="{F2B7F9E5-A6AA-47A6-AD48-4BF4A5073AE2}"/>
    <cellStyle name="Normal 7 2 2 2 4 2 2" xfId="1726" xr:uid="{688C909C-AEC5-4139-93B8-92B9467A5CCF}"/>
    <cellStyle name="Normal 7 2 2 2 4 2 2 2" xfId="1727" xr:uid="{DD0A137F-F9C3-4EE9-BFA6-04187869D79B}"/>
    <cellStyle name="Normal 7 2 2 2 4 2 3" xfId="1728" xr:uid="{0D3C7923-C803-4115-AD00-2FD982CA8ECD}"/>
    <cellStyle name="Normal 7 2 2 2 4 3" xfId="1729" xr:uid="{6218DE91-4797-4172-AE64-9A01DCCC411B}"/>
    <cellStyle name="Normal 7 2 2 2 4 3 2" xfId="1730" xr:uid="{7CD87DC6-7512-4009-8CE5-6F3A42B800C3}"/>
    <cellStyle name="Normal 7 2 2 2 4 4" xfId="1731" xr:uid="{9E367BAA-6D3C-4154-A9A8-6AA7650F85E5}"/>
    <cellStyle name="Normal 7 2 2 2 5" xfId="685" xr:uid="{6EB339C7-FD8E-4E25-ACBF-E5093890EDD7}"/>
    <cellStyle name="Normal 7 2 2 2 5 2" xfId="1732" xr:uid="{9ECEF28E-D0E7-4BC7-AE16-F94198E63C8E}"/>
    <cellStyle name="Normal 7 2 2 2 5 2 2" xfId="1733" xr:uid="{74372234-79B6-41B9-A5F1-134BF552B9F7}"/>
    <cellStyle name="Normal 7 2 2 2 5 3" xfId="1734" xr:uid="{47A85501-1591-42C5-B9A7-45CD15DDB349}"/>
    <cellStyle name="Normal 7 2 2 2 5 4" xfId="3429" xr:uid="{9398282E-4D8E-45BF-A377-7B58319854F7}"/>
    <cellStyle name="Normal 7 2 2 2 6" xfId="1735" xr:uid="{D5106376-8B73-4E46-93EC-9B5B3ADD053F}"/>
    <cellStyle name="Normal 7 2 2 2 6 2" xfId="1736" xr:uid="{1A2C1B6A-7E8B-4801-BB17-27DBD804B212}"/>
    <cellStyle name="Normal 7 2 2 2 7" xfId="1737" xr:uid="{9080DDF5-CF31-42A4-B8E3-73648E911D05}"/>
    <cellStyle name="Normal 7 2 2 2 8" xfId="3430" xr:uid="{7D3E5D3D-BD2A-40EC-916D-AD1C50DDB52A}"/>
    <cellStyle name="Normal 7 2 2 3" xfId="349" xr:uid="{F65EAE76-94C7-4E48-B9D0-6D111FB0C405}"/>
    <cellStyle name="Normal 7 2 2 3 2" xfId="686" xr:uid="{381F19E9-8517-44FD-BE20-9B652A684C15}"/>
    <cellStyle name="Normal 7 2 2 3 2 2" xfId="687" xr:uid="{AF4C7512-7FEA-412A-BC23-C7F1CD38AC52}"/>
    <cellStyle name="Normal 7 2 2 3 2 2 2" xfId="1738" xr:uid="{88A70A7C-34C1-4B19-AD13-075A050B884C}"/>
    <cellStyle name="Normal 7 2 2 3 2 2 2 2" xfId="1739" xr:uid="{836FA816-9F39-43FD-A726-FE4B23C4A7A4}"/>
    <cellStyle name="Normal 7 2 2 3 2 2 3" xfId="1740" xr:uid="{AE6E9A5D-7AA2-47A0-B55D-A8428ECE1E31}"/>
    <cellStyle name="Normal 7 2 2 3 2 3" xfId="1741" xr:uid="{465945D3-8360-45D4-9DFC-6A5FDF73F4DA}"/>
    <cellStyle name="Normal 7 2 2 3 2 3 2" xfId="1742" xr:uid="{A35DD1A1-153C-43FD-BE08-75CFF1BBBE64}"/>
    <cellStyle name="Normal 7 2 2 3 2 4" xfId="1743" xr:uid="{51CBC550-A4EB-4538-95D4-9913DD8FE64C}"/>
    <cellStyle name="Normal 7 2 2 3 3" xfId="688" xr:uid="{39B8D436-780D-433A-BA98-2B5DE340C25F}"/>
    <cellStyle name="Normal 7 2 2 3 3 2" xfId="1744" xr:uid="{8AC7A3AB-A395-4B08-8533-119AEA688B7B}"/>
    <cellStyle name="Normal 7 2 2 3 3 2 2" xfId="1745" xr:uid="{D3627668-120C-496B-A570-0819EE2223CD}"/>
    <cellStyle name="Normal 7 2 2 3 3 3" xfId="1746" xr:uid="{50000591-39EF-4A3C-A5E0-5083B83B9392}"/>
    <cellStyle name="Normal 7 2 2 3 3 4" xfId="3431" xr:uid="{C1ACB357-F322-4B58-A9EA-3C778DDEA892}"/>
    <cellStyle name="Normal 7 2 2 3 4" xfId="1747" xr:uid="{E96C1EA7-33C6-4E70-9050-45119D739924}"/>
    <cellStyle name="Normal 7 2 2 3 4 2" xfId="1748" xr:uid="{D7CD8BAD-36A2-465D-BCC7-A71B6E68F69B}"/>
    <cellStyle name="Normal 7 2 2 3 5" xfId="1749" xr:uid="{AF1E3E36-3B7F-4917-BC0A-59FB34D09573}"/>
    <cellStyle name="Normal 7 2 2 3 6" xfId="3432" xr:uid="{6ECC7B91-D2C3-4123-901D-AA6B135D7890}"/>
    <cellStyle name="Normal 7 2 2 4" xfId="350" xr:uid="{A40B61EA-3F9D-4E83-90A9-BD6CB776EE14}"/>
    <cellStyle name="Normal 7 2 2 4 2" xfId="689" xr:uid="{3EA7779A-4C09-4D4A-91ED-7C247252F286}"/>
    <cellStyle name="Normal 7 2 2 4 2 2" xfId="690" xr:uid="{E53124D1-088F-47C7-BD16-FCCB153CF228}"/>
    <cellStyle name="Normal 7 2 2 4 2 2 2" xfId="1750" xr:uid="{A829B98B-1F26-41D8-926D-1AF453C24063}"/>
    <cellStyle name="Normal 7 2 2 4 2 2 2 2" xfId="1751" xr:uid="{8BA7C769-AF87-48C2-A864-D7425AEB5C47}"/>
    <cellStyle name="Normal 7 2 2 4 2 2 3" xfId="1752" xr:uid="{4402CD98-0BE9-48A3-A6AD-2FF4B46E1ECD}"/>
    <cellStyle name="Normal 7 2 2 4 2 3" xfId="1753" xr:uid="{3FFA4C28-043A-48B3-9903-8A9262E64C78}"/>
    <cellStyle name="Normal 7 2 2 4 2 3 2" xfId="1754" xr:uid="{879ED5AB-C01E-4CF8-ACFA-42C0976553E9}"/>
    <cellStyle name="Normal 7 2 2 4 2 4" xfId="1755" xr:uid="{1EF4F256-CF2F-496F-A372-64AAAE585082}"/>
    <cellStyle name="Normal 7 2 2 4 3" xfId="691" xr:uid="{6F8738C4-561F-4D59-9648-4DD02EAF44B4}"/>
    <cellStyle name="Normal 7 2 2 4 3 2" xfId="1756" xr:uid="{AB0CC5C7-8D07-464A-812E-77BDB49BA8CD}"/>
    <cellStyle name="Normal 7 2 2 4 3 2 2" xfId="1757" xr:uid="{6B93F695-8C17-4A67-9310-5A918EF23B02}"/>
    <cellStyle name="Normal 7 2 2 4 3 3" xfId="1758" xr:uid="{1251DC29-AEFC-4C28-83CE-86F7E7741505}"/>
    <cellStyle name="Normal 7 2 2 4 4" xfId="1759" xr:uid="{7A940A3D-58A8-4483-93A6-21CA88995FB2}"/>
    <cellStyle name="Normal 7 2 2 4 4 2" xfId="1760" xr:uid="{D4CF2FD7-5786-49B8-B0BA-8986C0A0B4F5}"/>
    <cellStyle name="Normal 7 2 2 4 5" xfId="1761" xr:uid="{499B6EF8-C59E-4C19-A53E-E6F514283EFC}"/>
    <cellStyle name="Normal 7 2 2 5" xfId="351" xr:uid="{07684CD6-23FB-44B5-B580-E64ABAA969FE}"/>
    <cellStyle name="Normal 7 2 2 5 2" xfId="692" xr:uid="{D226C468-E6C8-4854-BAC9-86AEC575D81E}"/>
    <cellStyle name="Normal 7 2 2 5 2 2" xfId="1762" xr:uid="{D80020E5-D210-4927-B8CC-EA9FD30D7FCC}"/>
    <cellStyle name="Normal 7 2 2 5 2 2 2" xfId="1763" xr:uid="{5AA4FE1E-B331-4168-BC37-1755D7CA9520}"/>
    <cellStyle name="Normal 7 2 2 5 2 3" xfId="1764" xr:uid="{F7DD05EF-5A69-457F-B3F8-0B3AD05884B2}"/>
    <cellStyle name="Normal 7 2 2 5 3" xfId="1765" xr:uid="{6D8B6100-7901-46A8-9980-25EBC7DB60C8}"/>
    <cellStyle name="Normal 7 2 2 5 3 2" xfId="1766" xr:uid="{B1E6E2EA-1DF6-4041-8DF4-2FAF5404D308}"/>
    <cellStyle name="Normal 7 2 2 5 4" xfId="1767" xr:uid="{16AFB28F-7D0E-4073-B4AB-1D8D6EBEE9E9}"/>
    <cellStyle name="Normal 7 2 2 6" xfId="693" xr:uid="{08E1AC02-8A1F-4167-8812-4FC7AE52C4CD}"/>
    <cellStyle name="Normal 7 2 2 6 2" xfId="1768" xr:uid="{A29CD7D7-2261-446A-94BB-D3F81C6AECE4}"/>
    <cellStyle name="Normal 7 2 2 6 2 2" xfId="1769" xr:uid="{45ECEFC8-3ABB-4934-9947-9BA6EE18E387}"/>
    <cellStyle name="Normal 7 2 2 6 3" xfId="1770" xr:uid="{2F5704A4-3E00-4F26-AF08-F1F7196A67ED}"/>
    <cellStyle name="Normal 7 2 2 6 4" xfId="3433" xr:uid="{E84311CA-D4B4-4E92-A96C-5A95AC97D4EF}"/>
    <cellStyle name="Normal 7 2 2 7" xfId="1771" xr:uid="{F72DAAB2-03BA-4879-9D69-9B3EA384B74A}"/>
    <cellStyle name="Normal 7 2 2 7 2" xfId="1772" xr:uid="{8E3F3A18-3850-4AD6-96AE-A6ABB0F7E7F9}"/>
    <cellStyle name="Normal 7 2 2 8" xfId="1773" xr:uid="{5F60CC94-0C67-4225-89DF-5CEE8926E021}"/>
    <cellStyle name="Normal 7 2 2 9" xfId="3434" xr:uid="{51A86536-C3C8-4594-944F-2F471AEE4292}"/>
    <cellStyle name="Normal 7 2 3" xfId="132" xr:uid="{49AA2228-C49A-4D05-A827-7D33336BE5D8}"/>
    <cellStyle name="Normal 7 2 3 2" xfId="133" xr:uid="{4B94A3DD-7A0D-4955-9F1F-67835EA87538}"/>
    <cellStyle name="Normal 7 2 3 2 2" xfId="694" xr:uid="{690D0948-246B-4109-B586-03E2D4E499CD}"/>
    <cellStyle name="Normal 7 2 3 2 2 2" xfId="695" xr:uid="{D9539B9C-0B8E-458B-B1DE-6F33C31ACB12}"/>
    <cellStyle name="Normal 7 2 3 2 2 2 2" xfId="1774" xr:uid="{B27BF4E5-5F7E-464D-B1FD-5BCA31348F8D}"/>
    <cellStyle name="Normal 7 2 3 2 2 2 2 2" xfId="1775" xr:uid="{4A63C1F1-4AB4-4F02-BA4F-576F50B5ECA4}"/>
    <cellStyle name="Normal 7 2 3 2 2 2 3" xfId="1776" xr:uid="{1A0C50B0-FBF4-45DA-8C76-222372D77750}"/>
    <cellStyle name="Normal 7 2 3 2 2 3" xfId="1777" xr:uid="{A873D650-EA12-4138-859A-334F8E2D2C58}"/>
    <cellStyle name="Normal 7 2 3 2 2 3 2" xfId="1778" xr:uid="{348AD6C5-75AE-41E6-8498-5C99C376F57F}"/>
    <cellStyle name="Normal 7 2 3 2 2 4" xfId="1779" xr:uid="{3C1E0D0B-141A-4FD4-89F2-797843626CFA}"/>
    <cellStyle name="Normal 7 2 3 2 3" xfId="696" xr:uid="{DF1B1F4B-4317-4AE3-B90B-CAE374CA0A3F}"/>
    <cellStyle name="Normal 7 2 3 2 3 2" xfId="1780" xr:uid="{AF4AA4D6-6264-441A-855D-4BECB7226C18}"/>
    <cellStyle name="Normal 7 2 3 2 3 2 2" xfId="1781" xr:uid="{AE3A4748-B801-4308-8D3A-8A3106ED24E1}"/>
    <cellStyle name="Normal 7 2 3 2 3 3" xfId="1782" xr:uid="{FCABB0FD-3A1D-475B-A0C2-F56B749A3F77}"/>
    <cellStyle name="Normal 7 2 3 2 3 4" xfId="3435" xr:uid="{A1442933-90EE-43D1-AC92-B5CB8EEF64A5}"/>
    <cellStyle name="Normal 7 2 3 2 4" xfId="1783" xr:uid="{3FC71689-662E-46F7-950F-6F3DAFC85B88}"/>
    <cellStyle name="Normal 7 2 3 2 4 2" xfId="1784" xr:uid="{14CE5B9E-9548-4784-84DB-DA2C3BC00F77}"/>
    <cellStyle name="Normal 7 2 3 2 5" xfId="1785" xr:uid="{DC5A1149-1A64-4360-BAE1-42540BD11B1C}"/>
    <cellStyle name="Normal 7 2 3 2 6" xfId="3436" xr:uid="{10C77819-8EE8-4A08-8E09-ECF2A0ACDAF0}"/>
    <cellStyle name="Normal 7 2 3 3" xfId="352" xr:uid="{FCA5B5CA-6E1F-4FF6-B916-67BEF5901CE0}"/>
    <cellStyle name="Normal 7 2 3 3 2" xfId="697" xr:uid="{B05D71F0-7304-41E7-9D7A-2806323EADAD}"/>
    <cellStyle name="Normal 7 2 3 3 2 2" xfId="698" xr:uid="{9A16FADC-9618-4749-833D-B193115DD34E}"/>
    <cellStyle name="Normal 7 2 3 3 2 2 2" xfId="1786" xr:uid="{5C30D81C-4ECB-4BAC-8F9A-D6EC8D07D8B9}"/>
    <cellStyle name="Normal 7 2 3 3 2 2 2 2" xfId="1787" xr:uid="{672048D4-2C3D-4C34-B9E5-E26860A00FE8}"/>
    <cellStyle name="Normal 7 2 3 3 2 2 3" xfId="1788" xr:uid="{F9E11FBE-4D83-46A7-99EF-4F0A8688A9A4}"/>
    <cellStyle name="Normal 7 2 3 3 2 3" xfId="1789" xr:uid="{01276928-22C0-4E9A-8538-787379220E71}"/>
    <cellStyle name="Normal 7 2 3 3 2 3 2" xfId="1790" xr:uid="{3695CBD3-349E-46EE-994B-273FDB164306}"/>
    <cellStyle name="Normal 7 2 3 3 2 4" xfId="1791" xr:uid="{602AFE5A-42AE-4965-A363-F4E29DD5357E}"/>
    <cellStyle name="Normal 7 2 3 3 3" xfId="699" xr:uid="{868166DC-49D9-4DE3-A565-CE234BEF5156}"/>
    <cellStyle name="Normal 7 2 3 3 3 2" xfId="1792" xr:uid="{9146FB83-9268-425A-A504-1EE1EA5E4184}"/>
    <cellStyle name="Normal 7 2 3 3 3 2 2" xfId="1793" xr:uid="{FF797A30-149F-49E9-9C97-B3351D60D3E6}"/>
    <cellStyle name="Normal 7 2 3 3 3 3" xfId="1794" xr:uid="{0262141B-4595-4588-8A7A-C32DD9DD1A1B}"/>
    <cellStyle name="Normal 7 2 3 3 4" xfId="1795" xr:uid="{22268725-E724-4278-A665-2C1E8B926C34}"/>
    <cellStyle name="Normal 7 2 3 3 4 2" xfId="1796" xr:uid="{5CB4141C-F2E8-491C-B557-815E6C9F5EB3}"/>
    <cellStyle name="Normal 7 2 3 3 5" xfId="1797" xr:uid="{181FF5B1-118C-42D6-A62C-6774C1426CFD}"/>
    <cellStyle name="Normal 7 2 3 4" xfId="353" xr:uid="{1F743E7A-B534-4F45-AE1D-E1450F8AA17B}"/>
    <cellStyle name="Normal 7 2 3 4 2" xfId="700" xr:uid="{BF4F80E3-F51B-407A-85BF-63A9137C8E3E}"/>
    <cellStyle name="Normal 7 2 3 4 2 2" xfId="1798" xr:uid="{9E6045E1-C262-49FE-86EB-9600CC7A12F0}"/>
    <cellStyle name="Normal 7 2 3 4 2 2 2" xfId="1799" xr:uid="{9CDF8E8C-E8BD-4DC9-B23D-725FD893FA36}"/>
    <cellStyle name="Normal 7 2 3 4 2 3" xfId="1800" xr:uid="{7A362179-E782-4325-B49B-C42373E6D8D5}"/>
    <cellStyle name="Normal 7 2 3 4 3" xfId="1801" xr:uid="{B185E37A-A35C-419D-A549-3966BF8A7A40}"/>
    <cellStyle name="Normal 7 2 3 4 3 2" xfId="1802" xr:uid="{C1FDCC26-DB88-4CFA-8C5B-CD69160C6CF9}"/>
    <cellStyle name="Normal 7 2 3 4 4" xfId="1803" xr:uid="{AE54F6BD-0C85-4372-AD37-C2B167A26B8E}"/>
    <cellStyle name="Normal 7 2 3 5" xfId="701" xr:uid="{740AB9B7-5DAA-4E7B-B8DF-5789A07FD808}"/>
    <cellStyle name="Normal 7 2 3 5 2" xfId="1804" xr:uid="{41FA930C-8A2D-40D9-BDA6-2B278D5C2E9D}"/>
    <cellStyle name="Normal 7 2 3 5 2 2" xfId="1805" xr:uid="{90BBBB13-4FCC-41CB-8714-E2E4BF21AE29}"/>
    <cellStyle name="Normal 7 2 3 5 3" xfId="1806" xr:uid="{1020F279-ED1F-4F6D-BFA6-F96C43DA1F43}"/>
    <cellStyle name="Normal 7 2 3 5 4" xfId="3437" xr:uid="{FC43C6F9-0590-4770-9D99-52259BC0DE86}"/>
    <cellStyle name="Normal 7 2 3 6" xfId="1807" xr:uid="{1474A16F-291B-4265-9EC8-4780641A5377}"/>
    <cellStyle name="Normal 7 2 3 6 2" xfId="1808" xr:uid="{95C55E23-7612-4332-82A9-21A1E918D13C}"/>
    <cellStyle name="Normal 7 2 3 7" xfId="1809" xr:uid="{D58A47D0-F539-4228-9B23-5FF67DEE67AB}"/>
    <cellStyle name="Normal 7 2 3 8" xfId="3438" xr:uid="{EDEEA5FD-1C9C-43CF-94B2-CDD7C5C0FC52}"/>
    <cellStyle name="Normal 7 2 4" xfId="134" xr:uid="{82641542-D0A8-40D8-A9EC-2AE3EE07BD4E}"/>
    <cellStyle name="Normal 7 2 4 2" xfId="448" xr:uid="{5B8DEB8E-5A25-4863-A8A1-DD6868F06260}"/>
    <cellStyle name="Normal 7 2 4 2 2" xfId="702" xr:uid="{9D6A7A59-F079-4C92-80A3-57FE5ED81AFA}"/>
    <cellStyle name="Normal 7 2 4 2 2 2" xfId="1810" xr:uid="{6098E252-1A23-465F-B24D-4EADE2CAFBA3}"/>
    <cellStyle name="Normal 7 2 4 2 2 2 2" xfId="1811" xr:uid="{DE7BBB77-00C7-4BFB-B99D-003346C71DA2}"/>
    <cellStyle name="Normal 7 2 4 2 2 3" xfId="1812" xr:uid="{37B5D02F-8169-4C9D-A000-3604C45A7E1F}"/>
    <cellStyle name="Normal 7 2 4 2 2 4" xfId="3439" xr:uid="{D8F7CAD8-4E46-46AD-BDD9-817FCA2613A2}"/>
    <cellStyle name="Normal 7 2 4 2 3" xfId="1813" xr:uid="{43E5B7D6-D15C-4DF7-AFCD-10AA737C4C58}"/>
    <cellStyle name="Normal 7 2 4 2 3 2" xfId="1814" xr:uid="{99A8F6C3-A645-4EA5-A843-B93010ACFE28}"/>
    <cellStyle name="Normal 7 2 4 2 4" xfId="1815" xr:uid="{4E3597F4-044C-43FE-AF9C-C9FA13C3A5C4}"/>
    <cellStyle name="Normal 7 2 4 2 5" xfId="3440" xr:uid="{CD9CB70A-B8F6-4697-8B7F-0B46F2A2AC00}"/>
    <cellStyle name="Normal 7 2 4 3" xfId="703" xr:uid="{49226351-80A2-45C8-B0C8-A6EF9D64C4A8}"/>
    <cellStyle name="Normal 7 2 4 3 2" xfId="1816" xr:uid="{EABDF32B-5695-4073-A834-C052912509FB}"/>
    <cellStyle name="Normal 7 2 4 3 2 2" xfId="1817" xr:uid="{22CB5A4F-132B-429D-BCA5-1FEC2959E0C8}"/>
    <cellStyle name="Normal 7 2 4 3 3" xfId="1818" xr:uid="{E749312D-BDC6-4772-8F5B-2DB6D1B00482}"/>
    <cellStyle name="Normal 7 2 4 3 4" xfId="3441" xr:uid="{E1188641-DA94-46DE-8CFF-77D8ED0E991E}"/>
    <cellStyle name="Normal 7 2 4 4" xfId="1819" xr:uid="{67D3118B-5737-44B0-B3CE-8BDF62880B36}"/>
    <cellStyle name="Normal 7 2 4 4 2" xfId="1820" xr:uid="{BE6F3AFF-42A9-4E5D-ABA0-9DE50B35E6B2}"/>
    <cellStyle name="Normal 7 2 4 4 3" xfId="3442" xr:uid="{F3424E56-16E3-4975-B194-6F350FB60F0C}"/>
    <cellStyle name="Normal 7 2 4 4 4" xfId="3443" xr:uid="{22ECDAA2-68F2-49DB-9762-3010891D844D}"/>
    <cellStyle name="Normal 7 2 4 5" xfId="1821" xr:uid="{C01F51EA-2F6D-462B-B2F2-9BDC84FA345B}"/>
    <cellStyle name="Normal 7 2 4 6" xfId="3444" xr:uid="{6691F0B6-80C3-4599-B297-8DE8CDE5EBA9}"/>
    <cellStyle name="Normal 7 2 4 7" xfId="3445" xr:uid="{AE49F7A9-67C7-44C0-9605-A924955254A1}"/>
    <cellStyle name="Normal 7 2 5" xfId="354" xr:uid="{97464A1B-3AD2-41E9-976E-D9D883E66384}"/>
    <cellStyle name="Normal 7 2 5 2" xfId="704" xr:uid="{6E19A4D1-E3EB-4983-94A1-5063B2DC62BE}"/>
    <cellStyle name="Normal 7 2 5 2 2" xfId="705" xr:uid="{BBD9360C-C63A-4F6F-AF19-0DB61C812E3F}"/>
    <cellStyle name="Normal 7 2 5 2 2 2" xfId="1822" xr:uid="{C2EF3DB5-D7B9-422E-8395-D75BAB7AEDEA}"/>
    <cellStyle name="Normal 7 2 5 2 2 2 2" xfId="1823" xr:uid="{E3D2B4A1-6121-4DC0-AA6E-8C06AE9F36B2}"/>
    <cellStyle name="Normal 7 2 5 2 2 3" xfId="1824" xr:uid="{8D2F8710-ABEE-41D5-B044-D0E3A810C064}"/>
    <cellStyle name="Normal 7 2 5 2 3" xfId="1825" xr:uid="{D862DCC4-C70D-4C12-8B3C-4207BAFCF1E4}"/>
    <cellStyle name="Normal 7 2 5 2 3 2" xfId="1826" xr:uid="{086E1711-A5CD-4F72-ACDE-2D6E50580373}"/>
    <cellStyle name="Normal 7 2 5 2 4" xfId="1827" xr:uid="{83B93636-DCB5-49AD-9A16-21AFA047B036}"/>
    <cellStyle name="Normal 7 2 5 3" xfId="706" xr:uid="{9E46F481-7FFC-4094-9D10-1324109FE06A}"/>
    <cellStyle name="Normal 7 2 5 3 2" xfId="1828" xr:uid="{0ED50A2F-6D21-4989-B4A9-3EB9FD628B53}"/>
    <cellStyle name="Normal 7 2 5 3 2 2" xfId="1829" xr:uid="{393E3494-85F0-4E1E-9D37-1889F6B6AAF8}"/>
    <cellStyle name="Normal 7 2 5 3 3" xfId="1830" xr:uid="{81BC8281-2F3D-4E09-8708-AEBF6F73D57C}"/>
    <cellStyle name="Normal 7 2 5 3 4" xfId="3446" xr:uid="{F8D3CC5A-8A2E-4EFD-B37D-940B72B49CEA}"/>
    <cellStyle name="Normal 7 2 5 4" xfId="1831" xr:uid="{EDCCCC6E-F0F1-4CA1-A61C-1D75F7D19F94}"/>
    <cellStyle name="Normal 7 2 5 4 2" xfId="1832" xr:uid="{54B56290-3555-413F-AD14-5CF69DDE1905}"/>
    <cellStyle name="Normal 7 2 5 5" xfId="1833" xr:uid="{DE03615A-4F9C-4790-9013-D1F07CCF60E4}"/>
    <cellStyle name="Normal 7 2 5 6" xfId="3447" xr:uid="{CF98E486-B072-4F3B-AB11-70517C23BC38}"/>
    <cellStyle name="Normal 7 2 6" xfId="355" xr:uid="{6F63A0F7-2230-4E88-9667-9D7367C7260F}"/>
    <cellStyle name="Normal 7 2 6 2" xfId="707" xr:uid="{B862F5B9-6A54-4810-B3BE-B797BDA39B2A}"/>
    <cellStyle name="Normal 7 2 6 2 2" xfId="1834" xr:uid="{B8F61AA7-88A3-425D-AE3A-2E80F14B127F}"/>
    <cellStyle name="Normal 7 2 6 2 2 2" xfId="1835" xr:uid="{0D399A74-5FFF-46FA-B560-0BF3B435D503}"/>
    <cellStyle name="Normal 7 2 6 2 3" xfId="1836" xr:uid="{221EC359-791E-41C1-8170-A367546F79AF}"/>
    <cellStyle name="Normal 7 2 6 2 4" xfId="3448" xr:uid="{596120A2-FBA9-4AC8-86FE-521CA9AC88B1}"/>
    <cellStyle name="Normal 7 2 6 3" xfId="1837" xr:uid="{07772EA8-0E9A-4532-90A9-F3E0A57AE8EC}"/>
    <cellStyle name="Normal 7 2 6 3 2" xfId="1838" xr:uid="{B17B89FF-07AF-4F34-AC34-A318147FD695}"/>
    <cellStyle name="Normal 7 2 6 4" xfId="1839" xr:uid="{405F9D3D-F0FC-4896-848E-426CB31026BA}"/>
    <cellStyle name="Normal 7 2 6 5" xfId="3449" xr:uid="{0D7E5A8A-377A-46D8-AE6D-C8B696A63A8C}"/>
    <cellStyle name="Normal 7 2 7" xfId="708" xr:uid="{B6C258AC-4812-4898-8FD2-CBF428464474}"/>
    <cellStyle name="Normal 7 2 7 2" xfId="1840" xr:uid="{66DE4F56-97A8-4E57-AFE8-9C131BD221DF}"/>
    <cellStyle name="Normal 7 2 7 2 2" xfId="1841" xr:uid="{EE17B364-CE0C-4066-A77C-E69F0852D841}"/>
    <cellStyle name="Normal 7 2 7 2 3" xfId="4409" xr:uid="{11AADA09-C2F1-4E19-9658-F47A25682928}"/>
    <cellStyle name="Normal 7 2 7 3" xfId="1842" xr:uid="{67E155C2-1E8C-47D7-B83B-F02E0DF1E794}"/>
    <cellStyle name="Normal 7 2 7 4" xfId="3450" xr:uid="{69A88F01-C474-4AD6-BC16-1C56D41DB2B3}"/>
    <cellStyle name="Normal 7 2 7 4 2" xfId="4579" xr:uid="{93A0BA4E-8F62-49EB-9BD6-5F5C6713B745}"/>
    <cellStyle name="Normal 7 2 7 4 3" xfId="4686" xr:uid="{E3C72663-6C93-4BA2-88D5-6E179D3F8317}"/>
    <cellStyle name="Normal 7 2 7 4 4" xfId="4608" xr:uid="{3C0B2D47-61AA-40D0-B2E1-56FF8E2C1FD8}"/>
    <cellStyle name="Normal 7 2 8" xfId="1843" xr:uid="{775A353E-BE93-482A-9C58-6974BB236889}"/>
    <cellStyle name="Normal 7 2 8 2" xfId="1844" xr:uid="{E62B4C64-018E-4FE1-B7A2-6AC1F243F741}"/>
    <cellStyle name="Normal 7 2 8 3" xfId="3451" xr:uid="{854D1071-66E7-48DA-B908-3ADED0FC0DCA}"/>
    <cellStyle name="Normal 7 2 8 4" xfId="3452" xr:uid="{403ABA46-DD1C-45FC-B744-634808C5E9AC}"/>
    <cellStyle name="Normal 7 2 9" xfId="1845" xr:uid="{1BE0FA5A-6981-491F-8777-7DFDFAC63D20}"/>
    <cellStyle name="Normal 7 3" xfId="135" xr:uid="{AD6874DE-F0D2-48F9-A01A-5A5CC1450A79}"/>
    <cellStyle name="Normal 7 3 10" xfId="3453" xr:uid="{850062F0-CEF5-4219-A673-74EF2F3244F2}"/>
    <cellStyle name="Normal 7 3 11" xfId="3454" xr:uid="{C674C101-51B5-4D34-9565-AE3D281CF5B5}"/>
    <cellStyle name="Normal 7 3 2" xfId="136" xr:uid="{E0BC34CF-0D0D-4E63-9A1C-1AA120F716B2}"/>
    <cellStyle name="Normal 7 3 2 2" xfId="137" xr:uid="{3EDE0CE5-0630-4CA5-A4C9-0EDF6B6B7758}"/>
    <cellStyle name="Normal 7 3 2 2 2" xfId="356" xr:uid="{06C0DB9C-7512-4BE7-BB76-72DB79BDA19B}"/>
    <cellStyle name="Normal 7 3 2 2 2 2" xfId="709" xr:uid="{96395CB6-A0DB-47EB-99E5-C03CDAC73574}"/>
    <cellStyle name="Normal 7 3 2 2 2 2 2" xfId="1846" xr:uid="{28BA4DED-38BB-45DE-8B6B-9FBD9C6DAEA6}"/>
    <cellStyle name="Normal 7 3 2 2 2 2 2 2" xfId="1847" xr:uid="{D8294CCA-3A77-4002-81C7-1D1CE4A4A77C}"/>
    <cellStyle name="Normal 7 3 2 2 2 2 3" xfId="1848" xr:uid="{10D6BFC1-B432-4D5A-B74F-512640863701}"/>
    <cellStyle name="Normal 7 3 2 2 2 2 4" xfId="3455" xr:uid="{5888976C-0974-4291-B8ED-025FC32CD1B2}"/>
    <cellStyle name="Normal 7 3 2 2 2 3" xfId="1849" xr:uid="{9E8E1330-751F-441B-9882-D0F2119D2BD4}"/>
    <cellStyle name="Normal 7 3 2 2 2 3 2" xfId="1850" xr:uid="{4A7DD8A6-7E22-4EA5-864B-623694E8C90B}"/>
    <cellStyle name="Normal 7 3 2 2 2 3 3" xfId="3456" xr:uid="{E55D0043-3B65-4348-9C59-B4C8DB976581}"/>
    <cellStyle name="Normal 7 3 2 2 2 3 4" xfId="3457" xr:uid="{9D61B179-EEFC-49F9-ADF5-11E30431B9CB}"/>
    <cellStyle name="Normal 7 3 2 2 2 4" xfId="1851" xr:uid="{870229AA-06E0-47F0-B87C-E4A1D04050E0}"/>
    <cellStyle name="Normal 7 3 2 2 2 5" xfId="3458" xr:uid="{D2175BAE-14A3-48DC-857C-AE837AD3C32F}"/>
    <cellStyle name="Normal 7 3 2 2 2 6" xfId="3459" xr:uid="{6168EB98-8FAA-475C-BC70-D5503FDE63DA}"/>
    <cellStyle name="Normal 7 3 2 2 3" xfId="710" xr:uid="{8676853B-606E-40A8-AD6B-C2F15D9558C1}"/>
    <cellStyle name="Normal 7 3 2 2 3 2" xfId="1852" xr:uid="{9936AD11-89E3-426D-A0ED-451358EFA428}"/>
    <cellStyle name="Normal 7 3 2 2 3 2 2" xfId="1853" xr:uid="{1647C742-0E05-487B-8ACB-523DBCE9BD74}"/>
    <cellStyle name="Normal 7 3 2 2 3 2 3" xfId="3460" xr:uid="{44836F04-C926-4201-B88D-9DD5E252A64A}"/>
    <cellStyle name="Normal 7 3 2 2 3 2 4" xfId="3461" xr:uid="{FC3FABDE-1E8A-4D76-A1B2-F5187A649EB5}"/>
    <cellStyle name="Normal 7 3 2 2 3 3" xfId="1854" xr:uid="{AB5A13A9-6F72-4D22-AEA5-9CAD7AC0A5AC}"/>
    <cellStyle name="Normal 7 3 2 2 3 4" xfId="3462" xr:uid="{93EA4EBC-CA3E-4C5B-BC0D-7B7831846791}"/>
    <cellStyle name="Normal 7 3 2 2 3 5" xfId="3463" xr:uid="{3EEA12C3-717E-4636-88CE-B773A25A2935}"/>
    <cellStyle name="Normal 7 3 2 2 4" xfId="1855" xr:uid="{0669B128-E1C7-4EA9-BE39-502023A945A6}"/>
    <cellStyle name="Normal 7 3 2 2 4 2" xfId="1856" xr:uid="{D67CBC45-6977-46EE-96AE-045BEB4887B5}"/>
    <cellStyle name="Normal 7 3 2 2 4 3" xfId="3464" xr:uid="{8EE88DAB-8E96-49F5-834C-F26687D52D50}"/>
    <cellStyle name="Normal 7 3 2 2 4 4" xfId="3465" xr:uid="{A0EFD4C9-9FC5-4076-8AA6-45495176D87B}"/>
    <cellStyle name="Normal 7 3 2 2 5" xfId="1857" xr:uid="{0E7E2A5C-E9DD-48D4-AE13-1A1E5ADF8D22}"/>
    <cellStyle name="Normal 7 3 2 2 5 2" xfId="3466" xr:uid="{C3B7A334-9270-4E3C-889A-824FDC2B5759}"/>
    <cellStyle name="Normal 7 3 2 2 5 3" xfId="3467" xr:uid="{5AF2BD7C-2ABC-4340-A860-ACEBDDD4B96A}"/>
    <cellStyle name="Normal 7 3 2 2 5 4" xfId="3468" xr:uid="{207ACE8B-09B4-4A1D-9B35-7BE78FA77BBB}"/>
    <cellStyle name="Normal 7 3 2 2 6" xfId="3469" xr:uid="{DA36B72B-90A5-4326-9101-3CB2555C38C9}"/>
    <cellStyle name="Normal 7 3 2 2 7" xfId="3470" xr:uid="{59FDD555-55EA-4894-B386-F5BAA2DAB727}"/>
    <cellStyle name="Normal 7 3 2 2 8" xfId="3471" xr:uid="{AF1A11F2-1937-4F05-A898-052691AA36C9}"/>
    <cellStyle name="Normal 7 3 2 3" xfId="357" xr:uid="{8F7D10A7-036C-47A5-B688-93D213E4EA2F}"/>
    <cellStyle name="Normal 7 3 2 3 2" xfId="711" xr:uid="{C0FF11D3-13EF-4CF2-A376-396799D919CE}"/>
    <cellStyle name="Normal 7 3 2 3 2 2" xfId="712" xr:uid="{E4C5AA45-D33D-4329-87A8-4FA0C709903B}"/>
    <cellStyle name="Normal 7 3 2 3 2 2 2" xfId="1858" xr:uid="{2F40B2D1-B12F-4F06-B172-EE8BC1A8E088}"/>
    <cellStyle name="Normal 7 3 2 3 2 2 2 2" xfId="1859" xr:uid="{0D634FC1-992B-4BE8-945D-F01A20960848}"/>
    <cellStyle name="Normal 7 3 2 3 2 2 3" xfId="1860" xr:uid="{007D5E24-26D6-4D65-8F65-0E2F28BDA643}"/>
    <cellStyle name="Normal 7 3 2 3 2 3" xfId="1861" xr:uid="{18D8A01A-529B-400F-AFB4-9A95BFC2787A}"/>
    <cellStyle name="Normal 7 3 2 3 2 3 2" xfId="1862" xr:uid="{789454D8-2BEE-4DA5-AA2B-B738E6002401}"/>
    <cellStyle name="Normal 7 3 2 3 2 4" xfId="1863" xr:uid="{E5877A1F-9DDA-4B79-A5F6-505E7F72DD75}"/>
    <cellStyle name="Normal 7 3 2 3 3" xfId="713" xr:uid="{1CFDBD8B-EFE4-4707-9CD6-C20B25F897F3}"/>
    <cellStyle name="Normal 7 3 2 3 3 2" xfId="1864" xr:uid="{1476E4C7-C166-4C3E-AEAD-3BE2A9E0E4D4}"/>
    <cellStyle name="Normal 7 3 2 3 3 2 2" xfId="1865" xr:uid="{40EC640B-D934-441F-85B9-D3846DEBD59A}"/>
    <cellStyle name="Normal 7 3 2 3 3 3" xfId="1866" xr:uid="{B294AA0D-DBA4-4F31-8CC7-EE1E3797EC73}"/>
    <cellStyle name="Normal 7 3 2 3 3 4" xfId="3472" xr:uid="{4E636176-F680-4BF5-BC20-78907758637C}"/>
    <cellStyle name="Normal 7 3 2 3 4" xfId="1867" xr:uid="{67F05F85-5413-4A25-9893-09EA59B24BA2}"/>
    <cellStyle name="Normal 7 3 2 3 4 2" xfId="1868" xr:uid="{09C5473F-CA74-4103-BB8F-9E9ED38B540E}"/>
    <cellStyle name="Normal 7 3 2 3 5" xfId="1869" xr:uid="{4295C601-DE72-4531-8C24-A5F585EFA03E}"/>
    <cellStyle name="Normal 7 3 2 3 6" xfId="3473" xr:uid="{9BCA19E0-DFB5-4CDF-BDAD-349D1D1486C2}"/>
    <cellStyle name="Normal 7 3 2 4" xfId="358" xr:uid="{89E48782-4C66-47EF-9F79-1D8180D67444}"/>
    <cellStyle name="Normal 7 3 2 4 2" xfId="714" xr:uid="{5D693BE5-8AF7-42E6-AD41-8C1B5361E6EB}"/>
    <cellStyle name="Normal 7 3 2 4 2 2" xfId="1870" xr:uid="{D3652018-4357-4256-BA9F-D62CB289E034}"/>
    <cellStyle name="Normal 7 3 2 4 2 2 2" xfId="1871" xr:uid="{40CB8ED2-B814-4181-8428-BBD4CEF8E9DD}"/>
    <cellStyle name="Normal 7 3 2 4 2 3" xfId="1872" xr:uid="{569D74A7-8637-4E67-9DE9-7DA04F3DD2CC}"/>
    <cellStyle name="Normal 7 3 2 4 2 4" xfId="3474" xr:uid="{D0BF4AE0-47D5-499C-B65D-B661EA0D60EE}"/>
    <cellStyle name="Normal 7 3 2 4 3" xfId="1873" xr:uid="{8AAFD02C-9400-4F41-B17E-59BF588E3097}"/>
    <cellStyle name="Normal 7 3 2 4 3 2" xfId="1874" xr:uid="{E3983631-BE6C-4C04-8E6E-B3DC2F4AA3ED}"/>
    <cellStyle name="Normal 7 3 2 4 4" xfId="1875" xr:uid="{42696E6C-3E23-40E0-9F44-A0B2BE030154}"/>
    <cellStyle name="Normal 7 3 2 4 5" xfId="3475" xr:uid="{73A15BD7-0660-4680-B01F-A13EC8032FF9}"/>
    <cellStyle name="Normal 7 3 2 5" xfId="359" xr:uid="{639AA637-9A99-49EB-8F38-C4B3D3E80CB5}"/>
    <cellStyle name="Normal 7 3 2 5 2" xfId="1876" xr:uid="{6FDCFB2A-A17B-48D0-8074-67E74DB48FE7}"/>
    <cellStyle name="Normal 7 3 2 5 2 2" xfId="1877" xr:uid="{CDAA6DEA-395A-44F0-86DD-FFA57C31F41B}"/>
    <cellStyle name="Normal 7 3 2 5 3" xfId="1878" xr:uid="{80961927-8236-4CA5-8560-DBD98D32AB52}"/>
    <cellStyle name="Normal 7 3 2 5 4" xfId="3476" xr:uid="{78DDDF8B-B406-4F8F-BCC9-DF6E1245FE44}"/>
    <cellStyle name="Normal 7 3 2 6" xfId="1879" xr:uid="{964FB09F-029C-4261-A744-74AF7D5B725B}"/>
    <cellStyle name="Normal 7 3 2 6 2" xfId="1880" xr:uid="{F928BB31-057E-4CAC-8454-3E18BC5988D2}"/>
    <cellStyle name="Normal 7 3 2 6 3" xfId="3477" xr:uid="{42CA94DE-34F5-4904-998F-EE1B9B18FCF0}"/>
    <cellStyle name="Normal 7 3 2 6 4" xfId="3478" xr:uid="{95C57483-9894-4DA2-80CB-01666949A9F8}"/>
    <cellStyle name="Normal 7 3 2 7" xfId="1881" xr:uid="{2CEB0F98-1927-46D2-A349-CE43C2BB4451}"/>
    <cellStyle name="Normal 7 3 2 8" xfId="3479" xr:uid="{1DB17426-1172-4B0C-A11C-AD35EA7A00FF}"/>
    <cellStyle name="Normal 7 3 2 9" xfId="3480" xr:uid="{3F14E574-FF23-470A-AA82-00B2C2FE9BF3}"/>
    <cellStyle name="Normal 7 3 3" xfId="138" xr:uid="{52FF2040-1ADB-4DDB-9151-359F68DC1CBA}"/>
    <cellStyle name="Normal 7 3 3 2" xfId="139" xr:uid="{874C3B1F-6C85-4477-B214-872585F3AB45}"/>
    <cellStyle name="Normal 7 3 3 2 2" xfId="715" xr:uid="{98E5D362-877B-4DD8-81D6-7C87D6C103AB}"/>
    <cellStyle name="Normal 7 3 3 2 2 2" xfId="1882" xr:uid="{6449C319-6E71-4F8F-A729-11C759CE51F0}"/>
    <cellStyle name="Normal 7 3 3 2 2 2 2" xfId="1883" xr:uid="{CDF8D6D1-8EE5-42E6-92DC-C079A37309ED}"/>
    <cellStyle name="Normal 7 3 3 2 2 2 2 2" xfId="4484" xr:uid="{4F97A8AF-FE1B-4FC1-9C4E-E094F0E38C4D}"/>
    <cellStyle name="Normal 7 3 3 2 2 2 3" xfId="4485" xr:uid="{8239E1FC-D845-48E2-9F00-486417270AC2}"/>
    <cellStyle name="Normal 7 3 3 2 2 3" xfId="1884" xr:uid="{CDBEEF0D-D853-46BF-BD5E-58D3E51208E5}"/>
    <cellStyle name="Normal 7 3 3 2 2 3 2" xfId="4486" xr:uid="{9CB9E83C-F541-4061-8E90-0E9043043EB8}"/>
    <cellStyle name="Normal 7 3 3 2 2 4" xfId="3481" xr:uid="{479121D2-E426-46CB-AB68-2450554C1160}"/>
    <cellStyle name="Normal 7 3 3 2 3" xfId="1885" xr:uid="{666F2C7C-5930-40AD-8EA1-0B3EE6CB9483}"/>
    <cellStyle name="Normal 7 3 3 2 3 2" xfId="1886" xr:uid="{CEA2A33E-AEE1-4AD0-9E27-579372D054D6}"/>
    <cellStyle name="Normal 7 3 3 2 3 2 2" xfId="4487" xr:uid="{0B307D54-3BA8-444B-B4F3-F36F98A3189F}"/>
    <cellStyle name="Normal 7 3 3 2 3 3" xfId="3482" xr:uid="{CFE4BDC8-CF62-48B1-9968-F720DF0EB406}"/>
    <cellStyle name="Normal 7 3 3 2 3 4" xfId="3483" xr:uid="{E0CEF000-666B-4EFC-8CDF-45AED377C3F1}"/>
    <cellStyle name="Normal 7 3 3 2 4" xfId="1887" xr:uid="{41432D50-409A-46A1-A976-013D57ABCE88}"/>
    <cellStyle name="Normal 7 3 3 2 4 2" xfId="4488" xr:uid="{60237F1A-25DC-429D-9E67-307309CF6AB9}"/>
    <cellStyle name="Normal 7 3 3 2 5" xfId="3484" xr:uid="{EAA67A43-122C-4A17-8223-B1767F6EC2FC}"/>
    <cellStyle name="Normal 7 3 3 2 6" xfId="3485" xr:uid="{12BBD1E6-81B8-40F3-92E0-18CC19757106}"/>
    <cellStyle name="Normal 7 3 3 3" xfId="360" xr:uid="{4772FC5E-7603-4FF0-B4D5-003BECE14912}"/>
    <cellStyle name="Normal 7 3 3 3 2" xfId="1888" xr:uid="{36F9861F-CEF2-43AA-8316-9244DFD628D9}"/>
    <cellStyle name="Normal 7 3 3 3 2 2" xfId="1889" xr:uid="{B5B54810-385E-489B-A53A-BA000ED48E62}"/>
    <cellStyle name="Normal 7 3 3 3 2 2 2" xfId="4489" xr:uid="{8196C60D-F74D-4A59-BE39-DBB22D55AFBB}"/>
    <cellStyle name="Normal 7 3 3 3 2 3" xfId="3486" xr:uid="{6812DAFD-D5D9-4840-8AF5-0EAC0A80ABFD}"/>
    <cellStyle name="Normal 7 3 3 3 2 4" xfId="3487" xr:uid="{702BAF3B-2AF1-492A-8AA1-E6FD8A71F3D0}"/>
    <cellStyle name="Normal 7 3 3 3 3" xfId="1890" xr:uid="{E84E5F24-B35E-4271-A91B-80B26C0C946C}"/>
    <cellStyle name="Normal 7 3 3 3 3 2" xfId="4490" xr:uid="{DE6876E4-3D9F-4586-82F8-D47E61A33141}"/>
    <cellStyle name="Normal 7 3 3 3 4" xfId="3488" xr:uid="{55095BCC-BA7C-45FE-B5AB-AE586E878DCE}"/>
    <cellStyle name="Normal 7 3 3 3 5" xfId="3489" xr:uid="{891268A6-F403-4073-9493-9F9D70B83732}"/>
    <cellStyle name="Normal 7 3 3 4" xfId="1891" xr:uid="{44EB9C7E-4F0C-403D-93BA-0272DBEB8CA2}"/>
    <cellStyle name="Normal 7 3 3 4 2" xfId="1892" xr:uid="{9C9FE661-1F88-4A94-B315-207EC3A5FADE}"/>
    <cellStyle name="Normal 7 3 3 4 2 2" xfId="4491" xr:uid="{5CF4120D-9D42-44C2-805B-98A58DC0287D}"/>
    <cellStyle name="Normal 7 3 3 4 3" xfId="3490" xr:uid="{E5281249-F720-4059-A67D-A00B97BED365}"/>
    <cellStyle name="Normal 7 3 3 4 4" xfId="3491" xr:uid="{DCE02ED5-476D-4E0F-A46D-EC922AF48E07}"/>
    <cellStyle name="Normal 7 3 3 5" xfId="1893" xr:uid="{BC0E9905-CF28-430C-85BF-BB4F5D01C7B4}"/>
    <cellStyle name="Normal 7 3 3 5 2" xfId="3492" xr:uid="{5C09F532-766C-467F-A6B5-932F2CD97AC9}"/>
    <cellStyle name="Normal 7 3 3 5 3" xfId="3493" xr:uid="{44A064EB-3290-42D4-8722-2ADF3922BE58}"/>
    <cellStyle name="Normal 7 3 3 5 4" xfId="3494" xr:uid="{7E6E84F0-4E7A-4968-9DC3-36E4F520EFA7}"/>
    <cellStyle name="Normal 7 3 3 6" xfId="3495" xr:uid="{695DF08C-C32F-4A78-808C-AE0B31E39D48}"/>
    <cellStyle name="Normal 7 3 3 7" xfId="3496" xr:uid="{3EE59C0D-F4EB-4D16-B4DA-7D2E51D98098}"/>
    <cellStyle name="Normal 7 3 3 8" xfId="3497" xr:uid="{57FFD422-6C6B-45E5-A08D-8533A274B651}"/>
    <cellStyle name="Normal 7 3 4" xfId="140" xr:uid="{B7962C76-699D-48CF-95B0-BABD084DFCE5}"/>
    <cellStyle name="Normal 7 3 4 2" xfId="716" xr:uid="{8865642D-FB09-4BBA-8CBA-09D5685A9A74}"/>
    <cellStyle name="Normal 7 3 4 2 2" xfId="717" xr:uid="{7DAAF809-9B80-4FBC-A5DF-C0791AFD9353}"/>
    <cellStyle name="Normal 7 3 4 2 2 2" xfId="1894" xr:uid="{DCFF8DA4-9CC4-4FEE-9C08-2E0D977FF8C1}"/>
    <cellStyle name="Normal 7 3 4 2 2 2 2" xfId="1895" xr:uid="{DA71B269-BBD4-45F0-9A2C-D14DDCD4D9C6}"/>
    <cellStyle name="Normal 7 3 4 2 2 3" xfId="1896" xr:uid="{6EC6A2CF-7CC6-481E-8E8A-8D94760EDA8D}"/>
    <cellStyle name="Normal 7 3 4 2 2 4" xfId="3498" xr:uid="{DE401A35-1750-4DF4-A569-BC1DE7636FFE}"/>
    <cellStyle name="Normal 7 3 4 2 3" xfId="1897" xr:uid="{4E46FEE7-62E3-47C4-8FCB-7204DF3BCC6E}"/>
    <cellStyle name="Normal 7 3 4 2 3 2" xfId="1898" xr:uid="{3FF9535B-48E3-4BE8-901E-3F9D8615CDF5}"/>
    <cellStyle name="Normal 7 3 4 2 4" xfId="1899" xr:uid="{4790987D-044C-40D4-A731-D6F4C326328B}"/>
    <cellStyle name="Normal 7 3 4 2 5" xfId="3499" xr:uid="{A4B68094-6F0A-435F-A87B-4B42524620F1}"/>
    <cellStyle name="Normal 7 3 4 3" xfId="718" xr:uid="{B6650F7D-E38C-4EF5-8552-C9C9AC6BFC18}"/>
    <cellStyle name="Normal 7 3 4 3 2" xfId="1900" xr:uid="{5DB80833-792E-4C52-B418-6D1C082B4487}"/>
    <cellStyle name="Normal 7 3 4 3 2 2" xfId="1901" xr:uid="{606F90DC-88C2-4935-9F20-E179B94D67E2}"/>
    <cellStyle name="Normal 7 3 4 3 3" xfId="1902" xr:uid="{C9A365FA-8D6F-4A64-8AA5-7CF3ABEED763}"/>
    <cellStyle name="Normal 7 3 4 3 4" xfId="3500" xr:uid="{8FB44028-0292-47EB-82DD-DA3E06A3679C}"/>
    <cellStyle name="Normal 7 3 4 4" xfId="1903" xr:uid="{09D58B9D-CC2D-463A-893C-4C8D0BBA6861}"/>
    <cellStyle name="Normal 7 3 4 4 2" xfId="1904" xr:uid="{DB821805-D96A-4E16-8E8A-D57300208BCE}"/>
    <cellStyle name="Normal 7 3 4 4 3" xfId="3501" xr:uid="{AD51FA69-3AAB-4570-B8D2-B4DB2FCE2954}"/>
    <cellStyle name="Normal 7 3 4 4 4" xfId="3502" xr:uid="{7191B122-9061-4B6E-912F-090D2C4B869F}"/>
    <cellStyle name="Normal 7 3 4 5" xfId="1905" xr:uid="{380A1055-B4D4-4A01-9D18-ACE05FAC4621}"/>
    <cellStyle name="Normal 7 3 4 6" xfId="3503" xr:uid="{DFC82EF0-7970-41AF-ABCA-E6B991F99F11}"/>
    <cellStyle name="Normal 7 3 4 7" xfId="3504" xr:uid="{80791A90-973C-4997-A4A8-4DE01A8B54F6}"/>
    <cellStyle name="Normal 7 3 5" xfId="361" xr:uid="{DA1E6E8E-8CAD-45A0-AA00-72AFB299F280}"/>
    <cellStyle name="Normal 7 3 5 2" xfId="719" xr:uid="{6F337430-F1AF-48E5-BACB-B589CF450DB5}"/>
    <cellStyle name="Normal 7 3 5 2 2" xfId="1906" xr:uid="{236649D6-5D72-4AA6-B1AE-5D3B1FD16C32}"/>
    <cellStyle name="Normal 7 3 5 2 2 2" xfId="1907" xr:uid="{03C3187D-002E-4695-ADF5-FAA0B8AC7D51}"/>
    <cellStyle name="Normal 7 3 5 2 3" xfId="1908" xr:uid="{7C0DD1FB-CA06-4909-8C94-A503A15FB261}"/>
    <cellStyle name="Normal 7 3 5 2 4" xfId="3505" xr:uid="{3BD8FB22-8E75-4026-B91C-98AAF7D7E632}"/>
    <cellStyle name="Normal 7 3 5 3" xfId="1909" xr:uid="{58B9AAAD-7385-449D-AC4D-1028BFF17D80}"/>
    <cellStyle name="Normal 7 3 5 3 2" xfId="1910" xr:uid="{F6562720-45EE-4714-A364-51B54785F6CA}"/>
    <cellStyle name="Normal 7 3 5 3 3" xfId="3506" xr:uid="{1F3E3EEE-6FEF-46A1-887D-4B998B35FE63}"/>
    <cellStyle name="Normal 7 3 5 3 4" xfId="3507" xr:uid="{78D2EC40-B893-4282-8FB3-BB2FF8BA0103}"/>
    <cellStyle name="Normal 7 3 5 4" xfId="1911" xr:uid="{C1C822A7-E280-4A68-85CD-61A347157C4A}"/>
    <cellStyle name="Normal 7 3 5 5" xfId="3508" xr:uid="{295D0F66-CBA0-4627-8CCE-F923D823EDC4}"/>
    <cellStyle name="Normal 7 3 5 6" xfId="3509" xr:uid="{B6ED3473-9658-45CA-96FA-06A2F47A32FF}"/>
    <cellStyle name="Normal 7 3 6" xfId="362" xr:uid="{6FB33665-8041-4564-AEFC-5263F3FA84CD}"/>
    <cellStyle name="Normal 7 3 6 2" xfId="1912" xr:uid="{AD0F75CF-3058-4EFF-82F2-6D37B1BDFFB8}"/>
    <cellStyle name="Normal 7 3 6 2 2" xfId="1913" xr:uid="{E79A8720-2BD9-4245-86E9-19CD3B7A93B3}"/>
    <cellStyle name="Normal 7 3 6 2 3" xfId="3510" xr:uid="{8E697F61-6C37-44C5-A03B-C1D1861A808B}"/>
    <cellStyle name="Normal 7 3 6 2 4" xfId="3511" xr:uid="{589FCCB8-6B6F-4E01-AEFB-D8477DE3B5BD}"/>
    <cellStyle name="Normal 7 3 6 3" xfId="1914" xr:uid="{6035725E-5ABF-4C0E-B272-1EEB096AD257}"/>
    <cellStyle name="Normal 7 3 6 4" xfId="3512" xr:uid="{40145C2C-4B15-40EB-8725-438C36EED339}"/>
    <cellStyle name="Normal 7 3 6 5" xfId="3513" xr:uid="{12FD3F5A-F866-44D1-8D6D-86BC26147CC0}"/>
    <cellStyle name="Normal 7 3 7" xfId="1915" xr:uid="{73B7FE3D-AC71-43A3-BE3E-7D88AB7218E4}"/>
    <cellStyle name="Normal 7 3 7 2" xfId="1916" xr:uid="{4808707A-35C3-4BDA-92A8-CFDF22EF1CD9}"/>
    <cellStyle name="Normal 7 3 7 3" xfId="3514" xr:uid="{AB4A118E-78C6-4306-A97D-130B6B0C3514}"/>
    <cellStyle name="Normal 7 3 7 4" xfId="3515" xr:uid="{B6A92C86-634E-4397-8C8A-EAF3167A47E1}"/>
    <cellStyle name="Normal 7 3 8" xfId="1917" xr:uid="{CF8B129D-48EA-491F-BB4D-27B088674915}"/>
    <cellStyle name="Normal 7 3 8 2" xfId="3516" xr:uid="{81324C7C-5506-4907-B994-EBFA8B39D8AD}"/>
    <cellStyle name="Normal 7 3 8 3" xfId="3517" xr:uid="{D7143C79-0E76-4504-86A4-B10241D1CCF5}"/>
    <cellStyle name="Normal 7 3 8 4" xfId="3518" xr:uid="{E21C151A-F2C9-4F2E-811A-4148478B63AB}"/>
    <cellStyle name="Normal 7 3 9" xfId="3519" xr:uid="{E55FE5F8-0A81-4320-9790-F0B846BBD6A9}"/>
    <cellStyle name="Normal 7 4" xfId="141" xr:uid="{D643F9AE-4917-4415-A837-1F10D5C610A1}"/>
    <cellStyle name="Normal 7 4 10" xfId="3520" xr:uid="{8B3CE386-59A5-4650-BE8F-C3A521738786}"/>
    <cellStyle name="Normal 7 4 11" xfId="3521" xr:uid="{A9F2DEFE-12EC-4285-80B5-1F89E9F53E01}"/>
    <cellStyle name="Normal 7 4 2" xfId="142" xr:uid="{FD4556D4-0D51-4ED1-BA3C-69835D1CEC6E}"/>
    <cellStyle name="Normal 7 4 2 2" xfId="363" xr:uid="{C97AAA26-B6CE-4E00-8536-5957120300BA}"/>
    <cellStyle name="Normal 7 4 2 2 2" xfId="720" xr:uid="{DD007F31-1BA3-44B3-8CFA-3F8FEEDC95DB}"/>
    <cellStyle name="Normal 7 4 2 2 2 2" xfId="721" xr:uid="{13B7A755-2A96-4DD1-B3E5-BD145E442C7E}"/>
    <cellStyle name="Normal 7 4 2 2 2 2 2" xfId="1918" xr:uid="{76496810-97F3-4213-898B-47897505B11C}"/>
    <cellStyle name="Normal 7 4 2 2 2 2 3" xfId="3522" xr:uid="{4D915847-4F75-4FFB-98B2-8697ADDF9A1F}"/>
    <cellStyle name="Normal 7 4 2 2 2 2 4" xfId="3523" xr:uid="{D22DED4B-100D-4462-9998-CBDE6CE78CF1}"/>
    <cellStyle name="Normal 7 4 2 2 2 3" xfId="1919" xr:uid="{5919D4CA-6FD1-4135-B79D-68BE6E7016A2}"/>
    <cellStyle name="Normal 7 4 2 2 2 3 2" xfId="3524" xr:uid="{B4BC8AAF-332D-451E-A370-37C6855E7331}"/>
    <cellStyle name="Normal 7 4 2 2 2 3 3" xfId="3525" xr:uid="{9CD4E2E4-1E66-4042-9461-5CEDE7DA02CE}"/>
    <cellStyle name="Normal 7 4 2 2 2 3 4" xfId="3526" xr:uid="{67BFA557-7733-4439-897E-7AE8BBB27A2A}"/>
    <cellStyle name="Normal 7 4 2 2 2 4" xfId="3527" xr:uid="{2FBD3EB8-6056-46CF-9718-35F36AF67EE0}"/>
    <cellStyle name="Normal 7 4 2 2 2 5" xfId="3528" xr:uid="{F22B982E-28BE-40D8-B885-54F2004D87E6}"/>
    <cellStyle name="Normal 7 4 2 2 2 6" xfId="3529" xr:uid="{EAF50EFD-80C2-4964-BC66-5FE619E92C5C}"/>
    <cellStyle name="Normal 7 4 2 2 3" xfId="722" xr:uid="{BF4E279A-6F4D-497B-8426-2EB8ECC24A27}"/>
    <cellStyle name="Normal 7 4 2 2 3 2" xfId="1920" xr:uid="{9DFC9516-709A-4199-AB26-12C3F4167499}"/>
    <cellStyle name="Normal 7 4 2 2 3 2 2" xfId="3530" xr:uid="{A8D2544B-505F-4542-A3F5-20D4719F1679}"/>
    <cellStyle name="Normal 7 4 2 2 3 2 3" xfId="3531" xr:uid="{C1C3C19F-8EEA-47BF-B47E-570461D78BFE}"/>
    <cellStyle name="Normal 7 4 2 2 3 2 4" xfId="3532" xr:uid="{9C9AF9B0-EFDC-466C-A15A-018171881898}"/>
    <cellStyle name="Normal 7 4 2 2 3 3" xfId="3533" xr:uid="{9A3A5DF4-048D-419B-93E2-E7EF583D681E}"/>
    <cellStyle name="Normal 7 4 2 2 3 4" xfId="3534" xr:uid="{21DAA836-A327-4A3D-8881-48D4724DE6AC}"/>
    <cellStyle name="Normal 7 4 2 2 3 5" xfId="3535" xr:uid="{83ECA4E3-DA97-4AC5-806B-69B450D30D68}"/>
    <cellStyle name="Normal 7 4 2 2 4" xfId="1921" xr:uid="{123A1586-9EBD-4606-AF53-D353D963B8CB}"/>
    <cellStyle name="Normal 7 4 2 2 4 2" xfId="3536" xr:uid="{F1AEB7F7-829D-4FD1-8BB1-C5CBFD227AEE}"/>
    <cellStyle name="Normal 7 4 2 2 4 3" xfId="3537" xr:uid="{FEBEB062-9CAF-43F3-B7A0-E6EC009C0183}"/>
    <cellStyle name="Normal 7 4 2 2 4 4" xfId="3538" xr:uid="{87CDD0C8-54BB-46B2-A584-763343604C32}"/>
    <cellStyle name="Normal 7 4 2 2 5" xfId="3539" xr:uid="{0F1E6124-8D2B-4585-967A-9A8CBF836DEF}"/>
    <cellStyle name="Normal 7 4 2 2 5 2" xfId="3540" xr:uid="{4A778F9D-7690-424C-B206-5CBC9D4C8A2C}"/>
    <cellStyle name="Normal 7 4 2 2 5 3" xfId="3541" xr:uid="{2B57E181-0FE1-48FC-8FD1-C3CB6BA84334}"/>
    <cellStyle name="Normal 7 4 2 2 5 4" xfId="3542" xr:uid="{406C9EF4-3636-458A-853B-14D49F252683}"/>
    <cellStyle name="Normal 7 4 2 2 6" xfId="3543" xr:uid="{9F098125-C4EA-476F-B86F-88D9B8906CA2}"/>
    <cellStyle name="Normal 7 4 2 2 7" xfId="3544" xr:uid="{329D25BB-97B9-4BC9-9030-F6ADADA10674}"/>
    <cellStyle name="Normal 7 4 2 2 8" xfId="3545" xr:uid="{125D535F-ECF7-40FF-A233-9463716785EA}"/>
    <cellStyle name="Normal 7 4 2 3" xfId="723" xr:uid="{C8404AB9-21AC-4FFF-ADA5-8B658BB2CF16}"/>
    <cellStyle name="Normal 7 4 2 3 2" xfId="724" xr:uid="{A8E4D4DF-F6C8-4642-BA1B-FEBF896DBDAF}"/>
    <cellStyle name="Normal 7 4 2 3 2 2" xfId="725" xr:uid="{41105A0C-FD31-4B0F-9AA6-2E8DB17660BC}"/>
    <cellStyle name="Normal 7 4 2 3 2 3" xfId="3546" xr:uid="{FBC9C803-81E9-44ED-8FD0-06729FEB0B8B}"/>
    <cellStyle name="Normal 7 4 2 3 2 4" xfId="3547" xr:uid="{6EC4F49F-6D0A-4D97-87BF-EDA3CB547729}"/>
    <cellStyle name="Normal 7 4 2 3 3" xfId="726" xr:uid="{935F2AF1-FC3A-4A1A-AB9A-4AF09C129A16}"/>
    <cellStyle name="Normal 7 4 2 3 3 2" xfId="3548" xr:uid="{867C163B-21CD-4F62-90EF-9B9CA47F25BB}"/>
    <cellStyle name="Normal 7 4 2 3 3 3" xfId="3549" xr:uid="{E5723DE6-A4E9-4A38-A734-35B01E670E9B}"/>
    <cellStyle name="Normal 7 4 2 3 3 4" xfId="3550" xr:uid="{3BCC87F0-A772-42A8-951C-0F6C9CB237DF}"/>
    <cellStyle name="Normal 7 4 2 3 4" xfId="3551" xr:uid="{F64CCA7C-0766-4E9F-AF4B-53689F22D68B}"/>
    <cellStyle name="Normal 7 4 2 3 5" xfId="3552" xr:uid="{CA45D92B-AD16-4665-ABD0-A8A48BACE847}"/>
    <cellStyle name="Normal 7 4 2 3 6" xfId="3553" xr:uid="{9F2940C5-2B07-4C8B-8510-357816279588}"/>
    <cellStyle name="Normal 7 4 2 4" xfId="727" xr:uid="{63FE536E-A239-4FC8-8082-336C6E887B41}"/>
    <cellStyle name="Normal 7 4 2 4 2" xfId="728" xr:uid="{69723CBD-8EA6-4189-81B4-4B7D18939AFC}"/>
    <cellStyle name="Normal 7 4 2 4 2 2" xfId="3554" xr:uid="{196004BF-F4B8-4312-A2CE-FDCD1BA2F80B}"/>
    <cellStyle name="Normal 7 4 2 4 2 3" xfId="3555" xr:uid="{27EB5528-5BC6-4087-BD31-C5604965D975}"/>
    <cellStyle name="Normal 7 4 2 4 2 4" xfId="3556" xr:uid="{769295FA-1FEE-45C6-8814-48107F9C1C36}"/>
    <cellStyle name="Normal 7 4 2 4 3" xfId="3557" xr:uid="{F19F71A3-E89B-4357-964D-9336B6EBACD2}"/>
    <cellStyle name="Normal 7 4 2 4 4" xfId="3558" xr:uid="{8AB2E755-8269-4701-84F0-F17FD5262AF2}"/>
    <cellStyle name="Normal 7 4 2 4 5" xfId="3559" xr:uid="{AAB5CF11-DE0F-4593-AF7C-E2A972248B79}"/>
    <cellStyle name="Normal 7 4 2 5" xfId="729" xr:uid="{19787A72-466D-41F6-8DE8-374BF4D1ADD1}"/>
    <cellStyle name="Normal 7 4 2 5 2" xfId="3560" xr:uid="{6DC2D0CD-64D2-4987-987F-B066FE79612B}"/>
    <cellStyle name="Normal 7 4 2 5 3" xfId="3561" xr:uid="{4237F0B0-AFD0-4CC4-A49D-C67C73B53DBA}"/>
    <cellStyle name="Normal 7 4 2 5 4" xfId="3562" xr:uid="{24AC4418-7CE2-4B35-90A0-319B38BDD9E5}"/>
    <cellStyle name="Normal 7 4 2 6" xfId="3563" xr:uid="{3FA77820-E20D-4B9F-9CF0-7EEA81F57D1A}"/>
    <cellStyle name="Normal 7 4 2 6 2" xfId="3564" xr:uid="{7EA46643-8513-4A58-9110-7B1B4C3CD824}"/>
    <cellStyle name="Normal 7 4 2 6 3" xfId="3565" xr:uid="{A323DB0D-0B28-4AFF-AFE5-C5F0EEF41F93}"/>
    <cellStyle name="Normal 7 4 2 6 4" xfId="3566" xr:uid="{1CB8074B-DCCB-459D-BCC8-9A0A3ACF5492}"/>
    <cellStyle name="Normal 7 4 2 7" xfId="3567" xr:uid="{368CD400-3A4C-44E1-881D-DA697CD692B2}"/>
    <cellStyle name="Normal 7 4 2 8" xfId="3568" xr:uid="{ECF64BF9-C48C-4029-8848-5DF1C466121C}"/>
    <cellStyle name="Normal 7 4 2 9" xfId="3569" xr:uid="{2C49DC17-797C-44F8-9C6F-9CCF8839BA55}"/>
    <cellStyle name="Normal 7 4 3" xfId="364" xr:uid="{75C8030A-4187-4722-BD11-BD6450B3D8BB}"/>
    <cellStyle name="Normal 7 4 3 2" xfId="730" xr:uid="{01DFD4B6-84FA-4CAF-AF81-6DED1DE83148}"/>
    <cellStyle name="Normal 7 4 3 2 2" xfId="731" xr:uid="{0DB8EC6B-3791-4BB7-905E-E855DDB43D84}"/>
    <cellStyle name="Normal 7 4 3 2 2 2" xfId="1922" xr:uid="{D6C794DC-2A91-4605-8A14-C0DEBFA8FB54}"/>
    <cellStyle name="Normal 7 4 3 2 2 2 2" xfId="1923" xr:uid="{6FB202B8-61C5-481C-A003-BCC18E056DD4}"/>
    <cellStyle name="Normal 7 4 3 2 2 3" xfId="1924" xr:uid="{2E99E5A2-8759-4C14-ABE7-F99134312F18}"/>
    <cellStyle name="Normal 7 4 3 2 2 4" xfId="3570" xr:uid="{CE5C975B-6262-49DB-A900-55A63A4336A2}"/>
    <cellStyle name="Normal 7 4 3 2 3" xfId="1925" xr:uid="{7DC730AF-782B-40DB-9CB2-9A62262C4DD4}"/>
    <cellStyle name="Normal 7 4 3 2 3 2" xfId="1926" xr:uid="{6E66651C-968D-48F7-884B-62C58B1F90C2}"/>
    <cellStyle name="Normal 7 4 3 2 3 3" xfId="3571" xr:uid="{8DAF5691-4076-4CA9-8F0E-A3C4DA096B2B}"/>
    <cellStyle name="Normal 7 4 3 2 3 4" xfId="3572" xr:uid="{5F0CD833-2724-481E-873A-57D38999BD31}"/>
    <cellStyle name="Normal 7 4 3 2 4" xfId="1927" xr:uid="{AB493C84-B545-49F0-B0E9-27692578077B}"/>
    <cellStyle name="Normal 7 4 3 2 5" xfId="3573" xr:uid="{7F8EAC2E-49D9-4F9F-B86C-6043F2CE7182}"/>
    <cellStyle name="Normal 7 4 3 2 6" xfId="3574" xr:uid="{6E3771F5-D6D9-45CB-B1CA-9988394F0DAE}"/>
    <cellStyle name="Normal 7 4 3 3" xfId="732" xr:uid="{160F55FF-9721-45AE-BF99-610EC6D1648F}"/>
    <cellStyle name="Normal 7 4 3 3 2" xfId="1928" xr:uid="{F17A5E1E-5ECB-4794-994F-8FD5492099F4}"/>
    <cellStyle name="Normal 7 4 3 3 2 2" xfId="1929" xr:uid="{41C947B3-A256-46A9-97D0-EA5DABBFFD91}"/>
    <cellStyle name="Normal 7 4 3 3 2 3" xfId="3575" xr:uid="{9B056252-9B87-4B70-82A1-1403C0F9FC1E}"/>
    <cellStyle name="Normal 7 4 3 3 2 4" xfId="3576" xr:uid="{DC31068D-1710-4A67-A7A3-D8ACF03FB4BC}"/>
    <cellStyle name="Normal 7 4 3 3 3" xfId="1930" xr:uid="{92F454E9-F058-442F-A7F7-F5C190BC1A97}"/>
    <cellStyle name="Normal 7 4 3 3 4" xfId="3577" xr:uid="{368DEDB6-6CD2-436A-A344-BBD1CB08E3DC}"/>
    <cellStyle name="Normal 7 4 3 3 5" xfId="3578" xr:uid="{5D887723-E19E-457E-82F0-CDFB63ED1B74}"/>
    <cellStyle name="Normal 7 4 3 4" xfId="1931" xr:uid="{4330301A-5C3B-4020-9491-6F9AB1278FB2}"/>
    <cellStyle name="Normal 7 4 3 4 2" xfId="1932" xr:uid="{E2EB2166-AB42-4C1F-BA67-319AC07D3FA4}"/>
    <cellStyle name="Normal 7 4 3 4 3" xfId="3579" xr:uid="{436620B5-0E05-40DE-91DA-1C0147B460F1}"/>
    <cellStyle name="Normal 7 4 3 4 4" xfId="3580" xr:uid="{BA16FD8B-38F9-48A3-9319-4A15CC783794}"/>
    <cellStyle name="Normal 7 4 3 5" xfId="1933" xr:uid="{F912CAF9-6D59-404C-B0CC-6123FACE9B2F}"/>
    <cellStyle name="Normal 7 4 3 5 2" xfId="3581" xr:uid="{81BA023E-0DD1-401E-ADE9-AAD0653F467A}"/>
    <cellStyle name="Normal 7 4 3 5 3" xfId="3582" xr:uid="{90B63FD5-55E5-472D-9CCD-2FA1CC9B1755}"/>
    <cellStyle name="Normal 7 4 3 5 4" xfId="3583" xr:uid="{224F68C1-DFF1-40E3-8791-9196FDB07878}"/>
    <cellStyle name="Normal 7 4 3 6" xfId="3584" xr:uid="{21A2A88A-3AC7-43F9-B93A-BCE337CC2453}"/>
    <cellStyle name="Normal 7 4 3 7" xfId="3585" xr:uid="{D33B4773-93D5-4A6D-8FDF-8273C848DBA4}"/>
    <cellStyle name="Normal 7 4 3 8" xfId="3586" xr:uid="{0C5DCF29-B2B7-4F8A-8878-028BFB20A78E}"/>
    <cellStyle name="Normal 7 4 4" xfId="365" xr:uid="{D7BDB3B9-4787-4DED-8642-FE09442B2014}"/>
    <cellStyle name="Normal 7 4 4 2" xfId="733" xr:uid="{E7197DB9-2286-4A9A-8B0D-589CD7557D0E}"/>
    <cellStyle name="Normal 7 4 4 2 2" xfId="734" xr:uid="{F6B7B72C-90D6-4976-98FA-22D2A63BD9AE}"/>
    <cellStyle name="Normal 7 4 4 2 2 2" xfId="1934" xr:uid="{89D382F3-3897-4589-826D-7CF7F4B2F6AD}"/>
    <cellStyle name="Normal 7 4 4 2 2 3" xfId="3587" xr:uid="{E5BD1874-E2EA-4573-B103-7DC0DF1BFBE0}"/>
    <cellStyle name="Normal 7 4 4 2 2 4" xfId="3588" xr:uid="{8AA2F480-F4AA-469D-B93C-B036C67D168B}"/>
    <cellStyle name="Normal 7 4 4 2 3" xfId="1935" xr:uid="{10755111-AD8D-4F31-96B5-09420988AEBC}"/>
    <cellStyle name="Normal 7 4 4 2 4" xfId="3589" xr:uid="{49A3A19E-F17F-4C45-A30E-6EA76351FBF1}"/>
    <cellStyle name="Normal 7 4 4 2 5" xfId="3590" xr:uid="{A58000BB-6C05-4EBB-9FDA-0FFE15BC6046}"/>
    <cellStyle name="Normal 7 4 4 3" xfId="735" xr:uid="{DC45080E-8052-4BB9-886A-BB2DE1BD0BBF}"/>
    <cellStyle name="Normal 7 4 4 3 2" xfId="1936" xr:uid="{031E39CA-7762-4FF7-898C-ECDF1ABF5A25}"/>
    <cellStyle name="Normal 7 4 4 3 3" xfId="3591" xr:uid="{C56D9250-90CD-43F7-9463-B78C69EB4973}"/>
    <cellStyle name="Normal 7 4 4 3 4" xfId="3592" xr:uid="{A75C0FEC-5E39-4D55-8B46-09A7FDEC4CC6}"/>
    <cellStyle name="Normal 7 4 4 4" xfId="1937" xr:uid="{519F2075-A80C-431C-9993-4E622D596EEE}"/>
    <cellStyle name="Normal 7 4 4 4 2" xfId="3593" xr:uid="{EDF93D45-38FD-4432-B5F3-F2C2918B5200}"/>
    <cellStyle name="Normal 7 4 4 4 3" xfId="3594" xr:uid="{8BE45E2F-403F-4135-807B-A4B52D246E43}"/>
    <cellStyle name="Normal 7 4 4 4 4" xfId="3595" xr:uid="{BBB7DCF5-34BA-4971-8FA9-9FF65D5FBD51}"/>
    <cellStyle name="Normal 7 4 4 5" xfId="3596" xr:uid="{AA874F74-C43F-4A09-A25B-AADEF58C9582}"/>
    <cellStyle name="Normal 7 4 4 6" xfId="3597" xr:uid="{DEE5A161-529B-47D5-BE0B-80EE1ED39A5B}"/>
    <cellStyle name="Normal 7 4 4 7" xfId="3598" xr:uid="{362A65B0-A770-4959-B769-0D89A36BC4DF}"/>
    <cellStyle name="Normal 7 4 5" xfId="366" xr:uid="{DAD19DD0-232B-4161-944F-E8DB146F7415}"/>
    <cellStyle name="Normal 7 4 5 2" xfId="736" xr:uid="{DE5B5D08-2A5F-48E4-B4BB-39E8B1610710}"/>
    <cellStyle name="Normal 7 4 5 2 2" xfId="1938" xr:uid="{424A840E-2E9E-450A-A769-F61180D3AA21}"/>
    <cellStyle name="Normal 7 4 5 2 3" xfId="3599" xr:uid="{195B8C91-071F-4709-ADED-CA143C9DB6D1}"/>
    <cellStyle name="Normal 7 4 5 2 4" xfId="3600" xr:uid="{93ABF9E9-7392-4C27-AE95-EE214DC8DE20}"/>
    <cellStyle name="Normal 7 4 5 3" xfId="1939" xr:uid="{72EECBA0-2ACD-4810-B893-72B989BC8B2A}"/>
    <cellStyle name="Normal 7 4 5 3 2" xfId="3601" xr:uid="{90619860-09BA-4553-83F2-F6E5B9224467}"/>
    <cellStyle name="Normal 7 4 5 3 3" xfId="3602" xr:uid="{413A181E-2FED-413A-8F06-22D646AABC6E}"/>
    <cellStyle name="Normal 7 4 5 3 4" xfId="3603" xr:uid="{7FAFB5E3-5A11-43B5-A7F4-14E3C79865AC}"/>
    <cellStyle name="Normal 7 4 5 4" xfId="3604" xr:uid="{E4D35B9B-C3D8-48AA-8147-AF4D2688AC56}"/>
    <cellStyle name="Normal 7 4 5 5" xfId="3605" xr:uid="{B3084A79-1675-4311-BF87-133355F9410C}"/>
    <cellStyle name="Normal 7 4 5 6" xfId="3606" xr:uid="{BE77695E-A940-4D29-B28A-7ABA816C2C7A}"/>
    <cellStyle name="Normal 7 4 6" xfId="737" xr:uid="{D48B6BB7-7EC7-43BA-8633-77E3BB1AD6FC}"/>
    <cellStyle name="Normal 7 4 6 2" xfId="1940" xr:uid="{16264C7D-AAB3-4A85-B427-F89A2BA39D4A}"/>
    <cellStyle name="Normal 7 4 6 2 2" xfId="3607" xr:uid="{2BD7318C-4ED4-497F-BDD3-78248D0D5613}"/>
    <cellStyle name="Normal 7 4 6 2 3" xfId="3608" xr:uid="{9BE85DCF-79E2-47E1-807C-908BF0A4C06B}"/>
    <cellStyle name="Normal 7 4 6 2 4" xfId="3609" xr:uid="{74771BC7-E6B5-4608-8031-8382CCFBE795}"/>
    <cellStyle name="Normal 7 4 6 3" xfId="3610" xr:uid="{A390C943-603F-4D20-8925-995D34AD55FA}"/>
    <cellStyle name="Normal 7 4 6 4" xfId="3611" xr:uid="{5341BA08-F9BB-452B-ABF4-B81F34CA9F98}"/>
    <cellStyle name="Normal 7 4 6 5" xfId="3612" xr:uid="{B9B719D2-4FE3-478B-8539-0B24CA9D1A6F}"/>
    <cellStyle name="Normal 7 4 7" xfId="1941" xr:uid="{E9D6E00F-CD5F-4BEB-A855-9EB9777D547F}"/>
    <cellStyle name="Normal 7 4 7 2" xfId="3613" xr:uid="{1F143E0A-CBFF-428E-ACD0-738BAFDD0F82}"/>
    <cellStyle name="Normal 7 4 7 3" xfId="3614" xr:uid="{73AB2AFB-3EE8-425F-A3BC-26A8127FBCF8}"/>
    <cellStyle name="Normal 7 4 7 4" xfId="3615" xr:uid="{E694F018-DE15-4D46-954F-8F75AAF46F91}"/>
    <cellStyle name="Normal 7 4 8" xfId="3616" xr:uid="{68D5FC1F-CB6B-479B-807E-51C3FBC0BC87}"/>
    <cellStyle name="Normal 7 4 8 2" xfId="3617" xr:uid="{9655E267-2E32-4EDA-9DAD-28C091961208}"/>
    <cellStyle name="Normal 7 4 8 3" xfId="3618" xr:uid="{35690720-FBDE-4567-B6F3-69B30AC57885}"/>
    <cellStyle name="Normal 7 4 8 4" xfId="3619" xr:uid="{A6C4EABF-9AB1-4641-B935-0E98557EA703}"/>
    <cellStyle name="Normal 7 4 9" xfId="3620" xr:uid="{907047A4-2A3B-4695-88F9-318E3067A90D}"/>
    <cellStyle name="Normal 7 5" xfId="143" xr:uid="{9CB377C8-7582-4195-A21A-930128F46C69}"/>
    <cellStyle name="Normal 7 5 2" xfId="144" xr:uid="{F07AB456-5AC8-49EA-B0FB-8C7E831FDA62}"/>
    <cellStyle name="Normal 7 5 2 2" xfId="367" xr:uid="{7CAD25FB-9BD2-453D-A778-782E8B424C8C}"/>
    <cellStyle name="Normal 7 5 2 2 2" xfId="738" xr:uid="{717A1FAA-4A2A-46DA-84FF-C74FB3EDC55E}"/>
    <cellStyle name="Normal 7 5 2 2 2 2" xfId="1942" xr:uid="{0F73BF2D-71FD-4703-ADB5-DC9CE25878B3}"/>
    <cellStyle name="Normal 7 5 2 2 2 3" xfId="3621" xr:uid="{767EB965-E53E-40BE-93AC-65BA3737A71D}"/>
    <cellStyle name="Normal 7 5 2 2 2 4" xfId="3622" xr:uid="{786497EF-5217-44C6-9F57-4142E372F5D7}"/>
    <cellStyle name="Normal 7 5 2 2 3" xfId="1943" xr:uid="{DD5E85A4-59E1-4A97-8CB4-FD19F78D8598}"/>
    <cellStyle name="Normal 7 5 2 2 3 2" xfId="3623" xr:uid="{919D0F66-45BC-4BC2-86AD-0ADB4F1E57CA}"/>
    <cellStyle name="Normal 7 5 2 2 3 3" xfId="3624" xr:uid="{91047DDB-01BD-43B6-BEF0-36D7659A48FA}"/>
    <cellStyle name="Normal 7 5 2 2 3 4" xfId="3625" xr:uid="{D6120E03-2A66-4DB6-BD37-71B5ADE1EFB9}"/>
    <cellStyle name="Normal 7 5 2 2 4" xfId="3626" xr:uid="{0C773257-E1DF-45B1-9976-71A290E766F3}"/>
    <cellStyle name="Normal 7 5 2 2 5" xfId="3627" xr:uid="{01540A47-EAC9-40B2-8A3B-5A8DBE4302B0}"/>
    <cellStyle name="Normal 7 5 2 2 6" xfId="3628" xr:uid="{01501106-115C-4E83-A113-3D77B8604844}"/>
    <cellStyle name="Normal 7 5 2 3" xfId="739" xr:uid="{D2F79A37-C6A8-4A25-98C1-CDD223277813}"/>
    <cellStyle name="Normal 7 5 2 3 2" xfId="1944" xr:uid="{47DF1268-3A99-428B-A70F-A1966D89ECA2}"/>
    <cellStyle name="Normal 7 5 2 3 2 2" xfId="3629" xr:uid="{E57BC04E-EEA1-457C-8851-9D7E0810E28E}"/>
    <cellStyle name="Normal 7 5 2 3 2 3" xfId="3630" xr:uid="{33E0B85F-E55B-4668-BBAD-CE9B34E77206}"/>
    <cellStyle name="Normal 7 5 2 3 2 4" xfId="3631" xr:uid="{E9A4F48A-3099-4856-8027-ED6F3A92C1C8}"/>
    <cellStyle name="Normal 7 5 2 3 3" xfId="3632" xr:uid="{F7F8BBA0-4B04-4478-90D6-AF9510F3BD22}"/>
    <cellStyle name="Normal 7 5 2 3 4" xfId="3633" xr:uid="{487FB3FD-77B9-44A3-AD74-F7E2EA9E41AC}"/>
    <cellStyle name="Normal 7 5 2 3 5" xfId="3634" xr:uid="{5D32EDCA-6428-42DE-BC0B-05E7E7C35375}"/>
    <cellStyle name="Normal 7 5 2 4" xfId="1945" xr:uid="{2D407376-6CDE-4DAC-8C8D-96C4C6502E99}"/>
    <cellStyle name="Normal 7 5 2 4 2" xfId="3635" xr:uid="{B2B362C7-A866-4686-A3AD-511E72FF223A}"/>
    <cellStyle name="Normal 7 5 2 4 3" xfId="3636" xr:uid="{B8C60B58-4E14-4077-B270-3DE6C7968D5D}"/>
    <cellStyle name="Normal 7 5 2 4 4" xfId="3637" xr:uid="{85723781-A2E7-40CB-9385-9D8EDD15B441}"/>
    <cellStyle name="Normal 7 5 2 5" xfId="3638" xr:uid="{E3902756-8208-4A3F-9677-F40A9331F13C}"/>
    <cellStyle name="Normal 7 5 2 5 2" xfId="3639" xr:uid="{14654966-00CD-4B9D-B13E-9F6650FFFC05}"/>
    <cellStyle name="Normal 7 5 2 5 3" xfId="3640" xr:uid="{5955BEBF-9EBF-4AC5-9874-1685A2419CBF}"/>
    <cellStyle name="Normal 7 5 2 5 4" xfId="3641" xr:uid="{D507E433-7104-49F5-8DEE-D8915F4477FC}"/>
    <cellStyle name="Normal 7 5 2 6" xfId="3642" xr:uid="{036C02C1-9033-49B8-A5BB-FE80F2419C71}"/>
    <cellStyle name="Normal 7 5 2 7" xfId="3643" xr:uid="{A7B09B0F-1EEE-47FC-91D5-EAC8BFB23528}"/>
    <cellStyle name="Normal 7 5 2 8" xfId="3644" xr:uid="{DC0A67A5-6BB2-4B9D-8E4F-7A7A6DCAB1FF}"/>
    <cellStyle name="Normal 7 5 3" xfId="368" xr:uid="{38BF704A-4A3C-4B45-91A7-043887F69D4F}"/>
    <cellStyle name="Normal 7 5 3 2" xfId="740" xr:uid="{FA7CC68B-F644-4642-8B38-420E384E1D0C}"/>
    <cellStyle name="Normal 7 5 3 2 2" xfId="741" xr:uid="{11366AD8-624B-4CE0-AA44-4441DE602F17}"/>
    <cellStyle name="Normal 7 5 3 2 3" xfId="3645" xr:uid="{D2BBF273-5BF4-4871-B37D-22DE8D85056A}"/>
    <cellStyle name="Normal 7 5 3 2 4" xfId="3646" xr:uid="{65CD8496-C998-43F2-95B6-AED0C2D75EFA}"/>
    <cellStyle name="Normal 7 5 3 3" xfId="742" xr:uid="{330D644A-9473-4A78-8760-AE288F72DD4F}"/>
    <cellStyle name="Normal 7 5 3 3 2" xfId="3647" xr:uid="{723CDD23-7125-44B6-BC99-8DB142C22B37}"/>
    <cellStyle name="Normal 7 5 3 3 3" xfId="3648" xr:uid="{C7D9417F-7160-4FA1-BF86-5ECA1C56C8E2}"/>
    <cellStyle name="Normal 7 5 3 3 4" xfId="3649" xr:uid="{B5D7502B-D24D-413D-8F93-D3FD4E4F3ACE}"/>
    <cellStyle name="Normal 7 5 3 4" xfId="3650" xr:uid="{5E5892AB-606F-4567-B845-8CB8067B6A77}"/>
    <cellStyle name="Normal 7 5 3 5" xfId="3651" xr:uid="{BDFBC3F1-B26D-43CC-88D4-51927FBEB1DF}"/>
    <cellStyle name="Normal 7 5 3 6" xfId="3652" xr:uid="{DF751281-AC68-42B5-B464-8665CF5C845A}"/>
    <cellStyle name="Normal 7 5 4" xfId="369" xr:uid="{09B69989-F6CC-4AE3-A164-628EDC81BE8B}"/>
    <cellStyle name="Normal 7 5 4 2" xfId="743" xr:uid="{FB498A48-6D91-4CED-93FC-54A88ABD8134}"/>
    <cellStyle name="Normal 7 5 4 2 2" xfId="3653" xr:uid="{FF8C66D7-4EE0-4D05-9026-28EE2570647C}"/>
    <cellStyle name="Normal 7 5 4 2 3" xfId="3654" xr:uid="{D5A724EB-CFB9-4190-9CEA-3606955B9587}"/>
    <cellStyle name="Normal 7 5 4 2 4" xfId="3655" xr:uid="{011E860C-C236-4267-B23A-AA9F9973C77E}"/>
    <cellStyle name="Normal 7 5 4 3" xfId="3656" xr:uid="{6D06EEC1-E48B-42B3-9536-70352E177DCD}"/>
    <cellStyle name="Normal 7 5 4 4" xfId="3657" xr:uid="{3217B650-DB4D-45AB-A6D1-D88141BA9B35}"/>
    <cellStyle name="Normal 7 5 4 5" xfId="3658" xr:uid="{B2B11727-7737-4A5F-8DFC-E9621EE195C8}"/>
    <cellStyle name="Normal 7 5 5" xfId="744" xr:uid="{8C9DE3D9-DE0F-431F-ABD9-D1BB9A4DEA9F}"/>
    <cellStyle name="Normal 7 5 5 2" xfId="3659" xr:uid="{CF5BA21F-2856-4534-B2B2-A849671731DE}"/>
    <cellStyle name="Normal 7 5 5 3" xfId="3660" xr:uid="{69153722-3C62-4431-8B2C-9279B134500E}"/>
    <cellStyle name="Normal 7 5 5 4" xfId="3661" xr:uid="{27EDFA0D-3E0A-4C5C-99A7-EE536E35A703}"/>
    <cellStyle name="Normal 7 5 6" xfId="3662" xr:uid="{FE44B1C7-2F63-40F8-B72D-FAD08313719E}"/>
    <cellStyle name="Normal 7 5 6 2" xfId="3663" xr:uid="{258F3819-44EB-4570-81E2-9F04991B28E0}"/>
    <cellStyle name="Normal 7 5 6 3" xfId="3664" xr:uid="{48D792D0-7A63-4960-943A-6C8A969FF78B}"/>
    <cellStyle name="Normal 7 5 6 4" xfId="3665" xr:uid="{5A052C0D-AAAC-451D-AECA-CC1806FCE39C}"/>
    <cellStyle name="Normal 7 5 7" xfId="3666" xr:uid="{CF453122-DE89-4EC6-A349-CC445E540044}"/>
    <cellStyle name="Normal 7 5 8" xfId="3667" xr:uid="{BD2F81F6-3143-473F-9BC5-BC35865864A7}"/>
    <cellStyle name="Normal 7 5 9" xfId="3668" xr:uid="{2A9CD316-1CEA-4AF4-904C-6257AD9319F4}"/>
    <cellStyle name="Normal 7 6" xfId="145" xr:uid="{30684564-8C72-4A22-A29D-69569ACFE802}"/>
    <cellStyle name="Normal 7 6 2" xfId="370" xr:uid="{8F3727D8-194F-4009-837E-80431982A7C5}"/>
    <cellStyle name="Normal 7 6 2 2" xfId="745" xr:uid="{B61398AB-0809-4FF5-8D4A-1A09E20CB6D8}"/>
    <cellStyle name="Normal 7 6 2 2 2" xfId="1946" xr:uid="{3B90C808-CD22-4514-8402-5D2418E26B63}"/>
    <cellStyle name="Normal 7 6 2 2 2 2" xfId="1947" xr:uid="{87FD7F2B-85DF-4D33-A5A2-57D701410B15}"/>
    <cellStyle name="Normal 7 6 2 2 3" xfId="1948" xr:uid="{BA11651E-FB9B-435C-9077-A50E189492B9}"/>
    <cellStyle name="Normal 7 6 2 2 4" xfId="3669" xr:uid="{4DAF61DF-0E31-4F9E-9311-2A84E21A556E}"/>
    <cellStyle name="Normal 7 6 2 3" xfId="1949" xr:uid="{C5297416-EF81-4BBF-9010-06E2F65D30CE}"/>
    <cellStyle name="Normal 7 6 2 3 2" xfId="1950" xr:uid="{0A5AEDD0-4AF9-403D-82E4-20146B172AC1}"/>
    <cellStyle name="Normal 7 6 2 3 3" xfId="3670" xr:uid="{A5533628-7694-4CA8-8580-AA6E583AC98D}"/>
    <cellStyle name="Normal 7 6 2 3 4" xfId="3671" xr:uid="{D7CF17CC-95F1-4480-A7DA-F0E55AFEEEEB}"/>
    <cellStyle name="Normal 7 6 2 4" xfId="1951" xr:uid="{F067B803-F7B0-47B8-A979-E75067FE4A60}"/>
    <cellStyle name="Normal 7 6 2 5" xfId="3672" xr:uid="{669623B2-9F87-451F-9C78-62EBDA8D01D5}"/>
    <cellStyle name="Normal 7 6 2 6" xfId="3673" xr:uid="{C2809337-CB1A-449F-BEA0-6D3D3FBEED96}"/>
    <cellStyle name="Normal 7 6 3" xfId="746" xr:uid="{A71D2A9D-B12B-449A-90AD-1660425EC22E}"/>
    <cellStyle name="Normal 7 6 3 2" xfId="1952" xr:uid="{7120B9D0-C055-4A64-8090-81FB8F71E1F9}"/>
    <cellStyle name="Normal 7 6 3 2 2" xfId="1953" xr:uid="{168ED05C-EB51-415C-AA3F-904218E1FDAB}"/>
    <cellStyle name="Normal 7 6 3 2 3" xfId="3674" xr:uid="{EEEDB2D2-48AA-4DC2-BFFB-0B7FC9093AEC}"/>
    <cellStyle name="Normal 7 6 3 2 4" xfId="3675" xr:uid="{C0B7C6F5-9495-4CAA-AC43-7D1FA0D6218C}"/>
    <cellStyle name="Normal 7 6 3 3" xfId="1954" xr:uid="{D62806D3-41D7-4282-B8AC-DFC27A85A96B}"/>
    <cellStyle name="Normal 7 6 3 4" xfId="3676" xr:uid="{32D7EAE2-280B-4BDA-BB3A-904146A0CA15}"/>
    <cellStyle name="Normal 7 6 3 5" xfId="3677" xr:uid="{E17DAD70-29E9-497B-A95A-BEBCE88D97DC}"/>
    <cellStyle name="Normal 7 6 4" xfId="1955" xr:uid="{601F3FF6-C4FE-4EED-A4E8-96D3711C4DD3}"/>
    <cellStyle name="Normal 7 6 4 2" xfId="1956" xr:uid="{56034176-8726-4048-A591-4207A1336BF8}"/>
    <cellStyle name="Normal 7 6 4 3" xfId="3678" xr:uid="{5A024EAE-FBF7-4AA1-A0E7-FFA1A2A7AE7F}"/>
    <cellStyle name="Normal 7 6 4 4" xfId="3679" xr:uid="{A2AB4EE3-837E-4BC3-A24C-08DD22DC6FFF}"/>
    <cellStyle name="Normal 7 6 5" xfId="1957" xr:uid="{E58B79E6-9415-4312-B18B-6261FB4CCBF9}"/>
    <cellStyle name="Normal 7 6 5 2" xfId="3680" xr:uid="{C905A444-E7CD-463D-9EAF-A0EF69D99AAA}"/>
    <cellStyle name="Normal 7 6 5 3" xfId="3681" xr:uid="{BBB52DA4-4BDA-471C-9A34-A1949ACB6960}"/>
    <cellStyle name="Normal 7 6 5 4" xfId="3682" xr:uid="{03FF7769-5F69-4EB4-92F7-3EA06D86025E}"/>
    <cellStyle name="Normal 7 6 6" xfId="3683" xr:uid="{64851918-8E6D-457C-AA3C-0FE9FE3A1E93}"/>
    <cellStyle name="Normal 7 6 7" xfId="3684" xr:uid="{436A7A3B-20BE-496C-A3C9-C256761CAA9B}"/>
    <cellStyle name="Normal 7 6 8" xfId="3685" xr:uid="{348F374B-336C-485F-8608-B3990AE49BDB}"/>
    <cellStyle name="Normal 7 7" xfId="371" xr:uid="{174536E8-E43A-40CA-9BB0-1BB1A37DA001}"/>
    <cellStyle name="Normal 7 7 2" xfId="747" xr:uid="{9DE88E58-4A1D-4A36-B3C8-8861FEA2DA28}"/>
    <cellStyle name="Normal 7 7 2 2" xfId="748" xr:uid="{4D059C62-A41E-4FC0-992B-39DF6B734331}"/>
    <cellStyle name="Normal 7 7 2 2 2" xfId="1958" xr:uid="{80FA2565-8FAE-4290-8857-8A03C7B2EC2C}"/>
    <cellStyle name="Normal 7 7 2 2 3" xfId="3686" xr:uid="{7C82B47F-7F44-4827-A401-5ACE7A8C4C93}"/>
    <cellStyle name="Normal 7 7 2 2 4" xfId="3687" xr:uid="{9BC9EF8E-DF6A-4F54-BC9B-41CCF6B97B2F}"/>
    <cellStyle name="Normal 7 7 2 3" xfId="1959" xr:uid="{11C6317A-DC59-459A-8A6D-90FF716173C0}"/>
    <cellStyle name="Normal 7 7 2 4" xfId="3688" xr:uid="{6DA779B5-D62D-4516-989B-1713A2B7468C}"/>
    <cellStyle name="Normal 7 7 2 5" xfId="3689" xr:uid="{E00686F7-9B4A-4BAC-971F-83F213CA93B2}"/>
    <cellStyle name="Normal 7 7 3" xfId="749" xr:uid="{E23166F3-EA66-4522-BA88-8EC3892741FA}"/>
    <cellStyle name="Normal 7 7 3 2" xfId="1960" xr:uid="{D67BF392-DB96-42DE-97E8-F57D298762EB}"/>
    <cellStyle name="Normal 7 7 3 3" xfId="3690" xr:uid="{072B8673-CEB0-46E0-AC55-F72374C00910}"/>
    <cellStyle name="Normal 7 7 3 4" xfId="3691" xr:uid="{29CB9041-8EEE-48B5-BD7F-0D405E076F11}"/>
    <cellStyle name="Normal 7 7 4" xfId="1961" xr:uid="{42A1A9AD-D0DB-4FF2-B97C-A65E16D5152A}"/>
    <cellStyle name="Normal 7 7 4 2" xfId="3692" xr:uid="{81D9D5FC-8CB8-4EEE-8E85-0FFAAEDB81F2}"/>
    <cellStyle name="Normal 7 7 4 3" xfId="3693" xr:uid="{B6992798-B8E0-483E-B327-78455C7C6503}"/>
    <cellStyle name="Normal 7 7 4 4" xfId="3694" xr:uid="{BE75060C-8417-4F23-BF17-DA3ACABA2CC9}"/>
    <cellStyle name="Normal 7 7 5" xfId="3695" xr:uid="{0A9ECD1B-27CB-49E8-99A8-AD6AEB9B8102}"/>
    <cellStyle name="Normal 7 7 6" xfId="3696" xr:uid="{D0D72FBA-6B24-4411-9701-3A424B87AAAC}"/>
    <cellStyle name="Normal 7 7 7" xfId="3697" xr:uid="{D3E7B28B-83A4-4F76-B054-62288253D0A9}"/>
    <cellStyle name="Normal 7 8" xfId="372" xr:uid="{7DEF43D9-01F3-4024-A4DC-23DBFE5F15EE}"/>
    <cellStyle name="Normal 7 8 2" xfId="750" xr:uid="{089F9462-D5D9-4DB0-AEF2-861083610146}"/>
    <cellStyle name="Normal 7 8 2 2" xfId="1962" xr:uid="{A215E3FB-6D48-4320-AB3E-7DC89B95A016}"/>
    <cellStyle name="Normal 7 8 2 3" xfId="3698" xr:uid="{6C8BF619-C723-4C68-A2DB-838748D4F1FF}"/>
    <cellStyle name="Normal 7 8 2 4" xfId="3699" xr:uid="{8DE8D687-E5CA-4F60-84A1-FC8E7F0955C5}"/>
    <cellStyle name="Normal 7 8 3" xfId="1963" xr:uid="{8623D100-5FA8-4098-9D24-2A86DA1E8C66}"/>
    <cellStyle name="Normal 7 8 3 2" xfId="3700" xr:uid="{14F28AA3-07C8-4D0C-9E16-A29C0DDCBCEF}"/>
    <cellStyle name="Normal 7 8 3 3" xfId="3701" xr:uid="{4B1E141A-A8EC-4CF3-85C9-245628E54EA3}"/>
    <cellStyle name="Normal 7 8 3 4" xfId="3702" xr:uid="{8795461D-C91C-4F88-A848-3C2ECE97AD4D}"/>
    <cellStyle name="Normal 7 8 4" xfId="3703" xr:uid="{13222F60-6FB7-4012-9FB0-E5382A74F526}"/>
    <cellStyle name="Normal 7 8 5" xfId="3704" xr:uid="{AB66B357-F8A4-4F48-8C32-4B9BB0473FA8}"/>
    <cellStyle name="Normal 7 8 6" xfId="3705" xr:uid="{A784855D-E95A-4139-BDFB-26A9D52B2ED3}"/>
    <cellStyle name="Normal 7 9" xfId="373" xr:uid="{7CCB7DE6-B35C-4DE7-A160-2B56F66EE620}"/>
    <cellStyle name="Normal 7 9 2" xfId="1964" xr:uid="{8882D1DE-4551-417C-B605-EF1B174FDCCD}"/>
    <cellStyle name="Normal 7 9 2 2" xfId="3706" xr:uid="{5511B4D5-C332-4C28-BC2A-6C94A6EBD6E1}"/>
    <cellStyle name="Normal 7 9 2 2 2" xfId="4408" xr:uid="{91CD9C45-59BC-4B33-81A6-EDADB6E8B196}"/>
    <cellStyle name="Normal 7 9 2 2 3" xfId="4687" xr:uid="{93630266-7503-4128-BECA-25DC5B74D78F}"/>
    <cellStyle name="Normal 7 9 2 3" xfId="3707" xr:uid="{2D7C17CE-D676-4DFB-A09D-D29C8C393D8F}"/>
    <cellStyle name="Normal 7 9 2 4" xfId="3708" xr:uid="{25DA8011-1242-475E-B37E-94E0BCDDFC56}"/>
    <cellStyle name="Normal 7 9 3" xfId="3709" xr:uid="{9304CC1F-69D7-47E4-A519-C1ED92F6B0F3}"/>
    <cellStyle name="Normal 7 9 4" xfId="3710" xr:uid="{8DFF7DE9-84ED-46AC-9181-6749B82BE228}"/>
    <cellStyle name="Normal 7 9 4 2" xfId="4578" xr:uid="{B7F63D96-21C0-4811-82F1-EAED2540BB70}"/>
    <cellStyle name="Normal 7 9 4 3" xfId="4688" xr:uid="{9BAC9E6E-C493-4704-8821-90F8C5AC03D7}"/>
    <cellStyle name="Normal 7 9 4 4" xfId="4607" xr:uid="{FFFEECB8-D8DD-4941-834D-A1B79D327C6F}"/>
    <cellStyle name="Normal 7 9 5" xfId="3711" xr:uid="{73CA94A7-F6FB-4442-B577-D4CDE5E7626B}"/>
    <cellStyle name="Normal 8" xfId="146" xr:uid="{EA4A7A2E-E882-497F-A5A2-62156F8E10A0}"/>
    <cellStyle name="Normal 8 10" xfId="1965" xr:uid="{9F4F24E2-2240-4210-9F7B-F50B322C0D7F}"/>
    <cellStyle name="Normal 8 10 2" xfId="3712" xr:uid="{9647C596-976E-474B-A34B-314096C0CEFB}"/>
    <cellStyle name="Normal 8 10 3" xfId="3713" xr:uid="{33016D40-3661-49C2-A95C-EC1FA78E8E22}"/>
    <cellStyle name="Normal 8 10 4" xfId="3714" xr:uid="{9230BD7B-DC87-4C82-A881-7DA6332D5D1E}"/>
    <cellStyle name="Normal 8 11" xfId="3715" xr:uid="{435AC999-99E9-43AC-9E09-F2432D308E66}"/>
    <cellStyle name="Normal 8 11 2" xfId="3716" xr:uid="{74CB6C1E-AF07-4D19-91B3-807FDE090B42}"/>
    <cellStyle name="Normal 8 11 3" xfId="3717" xr:uid="{9B1627E2-776A-4F8F-B600-DB5645FDFF2A}"/>
    <cellStyle name="Normal 8 11 4" xfId="3718" xr:uid="{CC4814E5-9607-4A6E-941B-4CA134F18E57}"/>
    <cellStyle name="Normal 8 12" xfId="3719" xr:uid="{4E2BE730-10D3-456E-8912-61D85C7AF601}"/>
    <cellStyle name="Normal 8 12 2" xfId="3720" xr:uid="{463FE101-921B-4493-8042-0FA75C9D52C4}"/>
    <cellStyle name="Normal 8 13" xfId="3721" xr:uid="{208366CA-2300-4A0C-A1CF-82C3DA6188A6}"/>
    <cellStyle name="Normal 8 14" xfId="3722" xr:uid="{0058381B-01EA-43D4-A8EC-CE367413DD13}"/>
    <cellStyle name="Normal 8 15" xfId="3723" xr:uid="{281CF331-1BCC-4F0F-BCD0-150F56E34686}"/>
    <cellStyle name="Normal 8 2" xfId="147" xr:uid="{133F3929-CD21-4AA2-B394-1039693C860C}"/>
    <cellStyle name="Normal 8 2 10" xfId="3724" xr:uid="{90DC2FF7-AD86-4072-A40B-D6762DD2AC47}"/>
    <cellStyle name="Normal 8 2 11" xfId="3725" xr:uid="{E917B539-3B69-46AF-84CB-EBEF191E3671}"/>
    <cellStyle name="Normal 8 2 2" xfId="148" xr:uid="{CEEB91B8-66B1-415B-BDDF-A0F9E2B174D1}"/>
    <cellStyle name="Normal 8 2 2 2" xfId="149" xr:uid="{F411F8AF-3912-4CF3-82BB-8FF7B336C240}"/>
    <cellStyle name="Normal 8 2 2 2 2" xfId="374" xr:uid="{D7CEA240-B38E-4288-88E4-F8B8873A42FD}"/>
    <cellStyle name="Normal 8 2 2 2 2 2" xfId="751" xr:uid="{AD0CCC8F-7F83-4BCA-A364-92B8DE7F6DB9}"/>
    <cellStyle name="Normal 8 2 2 2 2 2 2" xfId="752" xr:uid="{39D1D82A-EF75-4AD2-ABE5-D3953528B1DB}"/>
    <cellStyle name="Normal 8 2 2 2 2 2 2 2" xfId="1966" xr:uid="{66192113-207F-4BB0-A004-8676CA55E547}"/>
    <cellStyle name="Normal 8 2 2 2 2 2 2 2 2" xfId="1967" xr:uid="{0FE41D2A-8134-4809-9A81-DE82CDD6329E}"/>
    <cellStyle name="Normal 8 2 2 2 2 2 2 3" xfId="1968" xr:uid="{A4009DD5-2B99-4059-B5DA-0F3AB147F703}"/>
    <cellStyle name="Normal 8 2 2 2 2 2 3" xfId="1969" xr:uid="{FDB5D04B-E540-4420-8DC3-73087925FAF0}"/>
    <cellStyle name="Normal 8 2 2 2 2 2 3 2" xfId="1970" xr:uid="{B2932DDF-D265-4A3D-8A6F-09E223C3613B}"/>
    <cellStyle name="Normal 8 2 2 2 2 2 4" xfId="1971" xr:uid="{0DFB13DA-119D-4C91-BFB1-C1F726F2A224}"/>
    <cellStyle name="Normal 8 2 2 2 2 3" xfId="753" xr:uid="{6DCA7B76-570F-4A6A-9F97-31B0D49A126F}"/>
    <cellStyle name="Normal 8 2 2 2 2 3 2" xfId="1972" xr:uid="{2B170BF5-E4BB-4440-B622-B0FBB56C0C91}"/>
    <cellStyle name="Normal 8 2 2 2 2 3 2 2" xfId="1973" xr:uid="{5E56D09D-0429-45EF-90CE-A164D024BF33}"/>
    <cellStyle name="Normal 8 2 2 2 2 3 3" xfId="1974" xr:uid="{07B8FB74-08B8-479D-850B-00655DCD2846}"/>
    <cellStyle name="Normal 8 2 2 2 2 3 4" xfId="3726" xr:uid="{FFB88392-3158-4955-8D03-D5BE3B1AFC59}"/>
    <cellStyle name="Normal 8 2 2 2 2 4" xfId="1975" xr:uid="{CD5E1488-E90E-4BCA-98B4-3BC2FCDB1176}"/>
    <cellStyle name="Normal 8 2 2 2 2 4 2" xfId="1976" xr:uid="{1638D726-9D21-44CA-9149-9E7B67E6BF4E}"/>
    <cellStyle name="Normal 8 2 2 2 2 5" xfId="1977" xr:uid="{AED93CB3-37C1-4820-85E3-D874133B3394}"/>
    <cellStyle name="Normal 8 2 2 2 2 6" xfId="3727" xr:uid="{714640D3-E272-4587-A40A-FD3583C9B133}"/>
    <cellStyle name="Normal 8 2 2 2 3" xfId="375" xr:uid="{36AC76AC-DBCE-4A21-860E-D9E9B8C78598}"/>
    <cellStyle name="Normal 8 2 2 2 3 2" xfId="754" xr:uid="{456566EC-F7B9-4616-A10A-80B10F0C35F7}"/>
    <cellStyle name="Normal 8 2 2 2 3 2 2" xfId="755" xr:uid="{4984BC88-4FF9-44FC-B34D-77FDE286DD04}"/>
    <cellStyle name="Normal 8 2 2 2 3 2 2 2" xfId="1978" xr:uid="{79360C8E-2156-458C-B44D-C381A6794383}"/>
    <cellStyle name="Normal 8 2 2 2 3 2 2 2 2" xfId="1979" xr:uid="{E5A05FB0-3ED1-49A0-B10A-B9053AB9C43A}"/>
    <cellStyle name="Normal 8 2 2 2 3 2 2 3" xfId="1980" xr:uid="{D429B8A9-6A99-4745-8BF1-0D468878075B}"/>
    <cellStyle name="Normal 8 2 2 2 3 2 3" xfId="1981" xr:uid="{92108611-5F24-43F9-80EA-4BD73F993D1E}"/>
    <cellStyle name="Normal 8 2 2 2 3 2 3 2" xfId="1982" xr:uid="{A6D865D2-6056-42B5-99CD-80F353396879}"/>
    <cellStyle name="Normal 8 2 2 2 3 2 4" xfId="1983" xr:uid="{A46EECAC-A8B4-42B7-9580-B5E2AC37A4D3}"/>
    <cellStyle name="Normal 8 2 2 2 3 3" xfId="756" xr:uid="{E4AC6F50-6B7D-4691-80AB-F134471183A9}"/>
    <cellStyle name="Normal 8 2 2 2 3 3 2" xfId="1984" xr:uid="{88C312A0-F957-4A9F-82EA-C9315A1B4A76}"/>
    <cellStyle name="Normal 8 2 2 2 3 3 2 2" xfId="1985" xr:uid="{B89A4501-2546-4FE2-889C-0A77F0C8DB20}"/>
    <cellStyle name="Normal 8 2 2 2 3 3 3" xfId="1986" xr:uid="{41A71CB1-30FA-4BCC-A0CB-3D2A2FF24FE8}"/>
    <cellStyle name="Normal 8 2 2 2 3 4" xfId="1987" xr:uid="{C225A5EA-60C3-438A-AC4A-2A3E8FE61983}"/>
    <cellStyle name="Normal 8 2 2 2 3 4 2" xfId="1988" xr:uid="{1E58E14F-E77D-4575-9D6F-A17D64B69E0D}"/>
    <cellStyle name="Normal 8 2 2 2 3 5" xfId="1989" xr:uid="{3EB13AB2-F653-4A14-AE77-0EEAAA533421}"/>
    <cellStyle name="Normal 8 2 2 2 4" xfId="757" xr:uid="{C2937730-CC3D-44DD-A4DE-B5EB747FA1E3}"/>
    <cellStyle name="Normal 8 2 2 2 4 2" xfId="758" xr:uid="{6434D9E3-C37F-4C59-9172-143EAD378336}"/>
    <cellStyle name="Normal 8 2 2 2 4 2 2" xfId="1990" xr:uid="{3FDC3431-17D9-408E-85B1-188A0B0471DA}"/>
    <cellStyle name="Normal 8 2 2 2 4 2 2 2" xfId="1991" xr:uid="{4D8901CB-8F7E-4897-BF05-BDE076961F0B}"/>
    <cellStyle name="Normal 8 2 2 2 4 2 3" xfId="1992" xr:uid="{5394B180-4FA2-4237-9426-42BE334D0A88}"/>
    <cellStyle name="Normal 8 2 2 2 4 3" xfId="1993" xr:uid="{8D5C5339-FD77-4AA8-A371-1E2F5EDD09A1}"/>
    <cellStyle name="Normal 8 2 2 2 4 3 2" xfId="1994" xr:uid="{B3F73FB8-1495-4F44-B1EE-4702DE5747C2}"/>
    <cellStyle name="Normal 8 2 2 2 4 4" xfId="1995" xr:uid="{189294DC-64F2-43A1-B04D-179E8A88D351}"/>
    <cellStyle name="Normal 8 2 2 2 5" xfId="759" xr:uid="{572881D1-EF85-449B-BBD9-BE50D01F78E8}"/>
    <cellStyle name="Normal 8 2 2 2 5 2" xfId="1996" xr:uid="{612FB8F9-C268-40FF-B168-F8478EE6E113}"/>
    <cellStyle name="Normal 8 2 2 2 5 2 2" xfId="1997" xr:uid="{2B538AFB-284B-4038-89D3-3BA627C7E1DC}"/>
    <cellStyle name="Normal 8 2 2 2 5 3" xfId="1998" xr:uid="{1390FDD2-BB02-4E76-B473-026F42091DC1}"/>
    <cellStyle name="Normal 8 2 2 2 5 4" xfId="3728" xr:uid="{06B03FC6-B2F2-4CDE-B80F-8C26D7722701}"/>
    <cellStyle name="Normal 8 2 2 2 6" xfId="1999" xr:uid="{53631928-C6FD-46BF-A47F-2C94EA8FFC9E}"/>
    <cellStyle name="Normal 8 2 2 2 6 2" xfId="2000" xr:uid="{0F8FDFD6-CEDA-4404-B501-FDD7BB1E2AEE}"/>
    <cellStyle name="Normal 8 2 2 2 7" xfId="2001" xr:uid="{279E8445-64BF-4D2A-BF7B-EA48EFA8A45F}"/>
    <cellStyle name="Normal 8 2 2 2 8" xfId="3729" xr:uid="{0B1AA4C6-45D0-413D-9AEF-8F389C76D43D}"/>
    <cellStyle name="Normal 8 2 2 3" xfId="376" xr:uid="{3710EAA5-8E3F-4846-AAA0-FF693741D616}"/>
    <cellStyle name="Normal 8 2 2 3 2" xfId="760" xr:uid="{36184BB3-A87B-49D6-B9DA-AF0DCADAAB28}"/>
    <cellStyle name="Normal 8 2 2 3 2 2" xfId="761" xr:uid="{EB29D3F3-DD97-4AE8-A261-C51772028CF3}"/>
    <cellStyle name="Normal 8 2 2 3 2 2 2" xfId="2002" xr:uid="{5BE5E1A2-9F68-4093-8A4C-D22674C5A236}"/>
    <cellStyle name="Normal 8 2 2 3 2 2 2 2" xfId="2003" xr:uid="{7F161A34-CE38-4137-88F2-0D635C4BF677}"/>
    <cellStyle name="Normal 8 2 2 3 2 2 3" xfId="2004" xr:uid="{4535FA48-03D7-473F-8ADC-A4C808A944ED}"/>
    <cellStyle name="Normal 8 2 2 3 2 3" xfId="2005" xr:uid="{ED29B593-A329-4E31-AF12-EF7717490E09}"/>
    <cellStyle name="Normal 8 2 2 3 2 3 2" xfId="2006" xr:uid="{8E820B3A-D7FF-4E21-983D-51E5DBE664C5}"/>
    <cellStyle name="Normal 8 2 2 3 2 4" xfId="2007" xr:uid="{A0436644-5022-4390-92F6-C59BF4787D00}"/>
    <cellStyle name="Normal 8 2 2 3 3" xfId="762" xr:uid="{B319783D-94A2-4CA1-A71D-3F3838BAE831}"/>
    <cellStyle name="Normal 8 2 2 3 3 2" xfId="2008" xr:uid="{E3B8172A-5107-48EC-8E72-7F17E872658C}"/>
    <cellStyle name="Normal 8 2 2 3 3 2 2" xfId="2009" xr:uid="{F2D45680-3792-458E-B26F-A3607FB6F806}"/>
    <cellStyle name="Normal 8 2 2 3 3 3" xfId="2010" xr:uid="{41E6BF7D-3205-47D9-8F37-8EAADACDF336}"/>
    <cellStyle name="Normal 8 2 2 3 3 4" xfId="3730" xr:uid="{864EE184-6687-4272-AAAD-85C28E03CA36}"/>
    <cellStyle name="Normal 8 2 2 3 4" xfId="2011" xr:uid="{2B519EEB-D744-4FF8-8063-704C3F99815F}"/>
    <cellStyle name="Normal 8 2 2 3 4 2" xfId="2012" xr:uid="{0BC5B8A2-5308-4E2E-AFD6-201BB81E19E2}"/>
    <cellStyle name="Normal 8 2 2 3 5" xfId="2013" xr:uid="{736CEB81-2BDE-4D6D-84A3-246B4BAFC962}"/>
    <cellStyle name="Normal 8 2 2 3 6" xfId="3731" xr:uid="{A5FEAD0E-4B34-4DE5-A549-3B2B3CCCC362}"/>
    <cellStyle name="Normal 8 2 2 4" xfId="377" xr:uid="{DADC3D54-B755-47AC-9409-1EB98A7284F2}"/>
    <cellStyle name="Normal 8 2 2 4 2" xfId="763" xr:uid="{CA78C986-89D4-46DA-B976-7EDFB9C77F26}"/>
    <cellStyle name="Normal 8 2 2 4 2 2" xfId="764" xr:uid="{B8289832-A102-4307-B474-B82F7E3A5D43}"/>
    <cellStyle name="Normal 8 2 2 4 2 2 2" xfId="2014" xr:uid="{DA7521ED-0F3C-4A76-9DC4-CA603BCC8F30}"/>
    <cellStyle name="Normal 8 2 2 4 2 2 2 2" xfId="2015" xr:uid="{479A911A-EA7A-49B2-8AE8-8F590E5F8079}"/>
    <cellStyle name="Normal 8 2 2 4 2 2 3" xfId="2016" xr:uid="{BD20F2C0-EC9D-4CB8-96FF-18634BD3180F}"/>
    <cellStyle name="Normal 8 2 2 4 2 3" xfId="2017" xr:uid="{82A4B09E-6F59-4A2F-84AD-924C05A7F610}"/>
    <cellStyle name="Normal 8 2 2 4 2 3 2" xfId="2018" xr:uid="{62BC749E-272A-4A47-B643-D795D68ECD55}"/>
    <cellStyle name="Normal 8 2 2 4 2 4" xfId="2019" xr:uid="{52EDEC9A-619F-4F5D-8B97-918CC0BFC56B}"/>
    <cellStyle name="Normal 8 2 2 4 3" xfId="765" xr:uid="{3A48C23C-47A5-408E-BC78-F0670DACE0AF}"/>
    <cellStyle name="Normal 8 2 2 4 3 2" xfId="2020" xr:uid="{0A8D9F69-247D-4B3A-9AA2-83F228D64262}"/>
    <cellStyle name="Normal 8 2 2 4 3 2 2" xfId="2021" xr:uid="{15735691-BBF0-4F7A-8F83-07A77EBBB14D}"/>
    <cellStyle name="Normal 8 2 2 4 3 3" xfId="2022" xr:uid="{EF96CDEB-08EC-4604-8CB5-413E5B2A7EA4}"/>
    <cellStyle name="Normal 8 2 2 4 4" xfId="2023" xr:uid="{6EB5DE62-BFC1-4D90-A70B-509C88E31AE5}"/>
    <cellStyle name="Normal 8 2 2 4 4 2" xfId="2024" xr:uid="{71F64755-1525-48A7-80F2-35ACE33A6BEF}"/>
    <cellStyle name="Normal 8 2 2 4 5" xfId="2025" xr:uid="{C21295DE-1363-4577-9F05-22B2467B3EE6}"/>
    <cellStyle name="Normal 8 2 2 5" xfId="378" xr:uid="{D2919569-E81C-40AB-81F6-48817754EFA0}"/>
    <cellStyle name="Normal 8 2 2 5 2" xfId="766" xr:uid="{BF72AC88-B4BC-4249-B36C-509F741EAA53}"/>
    <cellStyle name="Normal 8 2 2 5 2 2" xfId="2026" xr:uid="{926E4239-294D-42FC-A09A-E2FE160AD2AD}"/>
    <cellStyle name="Normal 8 2 2 5 2 2 2" xfId="2027" xr:uid="{0DA8A976-8B17-472E-B478-67BB6FE13E04}"/>
    <cellStyle name="Normal 8 2 2 5 2 3" xfId="2028" xr:uid="{D83E8FBC-20F0-4E41-9E4C-DC88303645F2}"/>
    <cellStyle name="Normal 8 2 2 5 3" xfId="2029" xr:uid="{CA5088F5-9C82-4ABD-9163-1F151706F5A1}"/>
    <cellStyle name="Normal 8 2 2 5 3 2" xfId="2030" xr:uid="{A5565A22-ACAE-4CCD-9168-BB673D790324}"/>
    <cellStyle name="Normal 8 2 2 5 4" xfId="2031" xr:uid="{A6583BAB-EC6D-42DE-AE32-FC11AA0857FF}"/>
    <cellStyle name="Normal 8 2 2 6" xfId="767" xr:uid="{FA364DE5-0159-4C14-BE3C-CB9722E1A9EB}"/>
    <cellStyle name="Normal 8 2 2 6 2" xfId="2032" xr:uid="{5E2707B9-6CCD-43D8-939B-DB34F7CA93F7}"/>
    <cellStyle name="Normal 8 2 2 6 2 2" xfId="2033" xr:uid="{F20702F8-5330-4FF5-AB0B-0A444548E184}"/>
    <cellStyle name="Normal 8 2 2 6 3" xfId="2034" xr:uid="{9514D846-C0D7-453C-AC27-ABDF27D0B149}"/>
    <cellStyle name="Normal 8 2 2 6 4" xfId="3732" xr:uid="{DED0D85D-3A5B-4B46-ADAB-793C2569AF33}"/>
    <cellStyle name="Normal 8 2 2 7" xfId="2035" xr:uid="{65BC1AFB-EB9D-4929-B041-682C4F6006D4}"/>
    <cellStyle name="Normal 8 2 2 7 2" xfId="2036" xr:uid="{41317669-6A57-4611-807F-EFAC2384037A}"/>
    <cellStyle name="Normal 8 2 2 8" xfId="2037" xr:uid="{885C1053-C006-4976-AB16-58228194B594}"/>
    <cellStyle name="Normal 8 2 2 9" xfId="3733" xr:uid="{A307A276-D860-4632-BF3E-3F387F5E99E4}"/>
    <cellStyle name="Normal 8 2 3" xfId="150" xr:uid="{4C3FAF6E-178E-4719-B89C-61E358613DC0}"/>
    <cellStyle name="Normal 8 2 3 2" xfId="151" xr:uid="{F2EB7587-4EBA-437E-A742-2B98C73856E8}"/>
    <cellStyle name="Normal 8 2 3 2 2" xfId="768" xr:uid="{215BF634-C4DB-48BE-964F-520EBA63D292}"/>
    <cellStyle name="Normal 8 2 3 2 2 2" xfId="769" xr:uid="{CD7C56BA-8A84-446B-8488-0A46A399F049}"/>
    <cellStyle name="Normal 8 2 3 2 2 2 2" xfId="2038" xr:uid="{87DBEEA6-829B-42BF-8E64-05F8F128B41D}"/>
    <cellStyle name="Normal 8 2 3 2 2 2 2 2" xfId="2039" xr:uid="{579928FF-B9A0-4614-8DA0-136570271CC9}"/>
    <cellStyle name="Normal 8 2 3 2 2 2 3" xfId="2040" xr:uid="{E6E2D666-2333-49EC-8E39-849C937C3BF4}"/>
    <cellStyle name="Normal 8 2 3 2 2 3" xfId="2041" xr:uid="{C01C3B0D-B7B2-43EB-8020-5720CBAB272C}"/>
    <cellStyle name="Normal 8 2 3 2 2 3 2" xfId="2042" xr:uid="{C73C8422-D1D2-4F7C-8011-00EAA4F3B173}"/>
    <cellStyle name="Normal 8 2 3 2 2 4" xfId="2043" xr:uid="{EAB80EAE-B0EA-4287-83B6-437F540976E6}"/>
    <cellStyle name="Normal 8 2 3 2 3" xfId="770" xr:uid="{D16C0C9D-94F1-4967-875D-709893EF8CA0}"/>
    <cellStyle name="Normal 8 2 3 2 3 2" xfId="2044" xr:uid="{8235CCD0-1EE0-4252-8BEA-1FF6F67E5F84}"/>
    <cellStyle name="Normal 8 2 3 2 3 2 2" xfId="2045" xr:uid="{7DA3BCBB-1C7E-48C2-B41F-EFA6E5457BF0}"/>
    <cellStyle name="Normal 8 2 3 2 3 3" xfId="2046" xr:uid="{A93A0615-DF6D-4D77-BC7B-F650F686C425}"/>
    <cellStyle name="Normal 8 2 3 2 3 4" xfId="3734" xr:uid="{A4B7BDA6-DACD-4F7F-989E-FBAA944C9689}"/>
    <cellStyle name="Normal 8 2 3 2 4" xfId="2047" xr:uid="{656190BB-45AE-4CB0-848C-FD01ECECEDEE}"/>
    <cellStyle name="Normal 8 2 3 2 4 2" xfId="2048" xr:uid="{2D947DAB-F6D7-4120-8545-59AFEA2F671C}"/>
    <cellStyle name="Normal 8 2 3 2 5" xfId="2049" xr:uid="{9C1D36C1-4E02-47B4-88EC-E74FC30BB952}"/>
    <cellStyle name="Normal 8 2 3 2 6" xfId="3735" xr:uid="{A82F3C37-855E-4DF0-BBD3-A2EB0B9C94BF}"/>
    <cellStyle name="Normal 8 2 3 3" xfId="379" xr:uid="{2DD832DA-7C88-4AA3-9401-F90037017B7E}"/>
    <cellStyle name="Normal 8 2 3 3 2" xfId="771" xr:uid="{46F8EDC2-6FF9-42E3-917E-37B21314137D}"/>
    <cellStyle name="Normal 8 2 3 3 2 2" xfId="772" xr:uid="{9BDD95ED-1C43-42A0-8317-6A8823F307F0}"/>
    <cellStyle name="Normal 8 2 3 3 2 2 2" xfId="2050" xr:uid="{4E640E0E-882F-4C67-AEA6-757011A36497}"/>
    <cellStyle name="Normal 8 2 3 3 2 2 2 2" xfId="2051" xr:uid="{46E8E576-0A3B-40AC-A30E-1747BE66AA56}"/>
    <cellStyle name="Normal 8 2 3 3 2 2 3" xfId="2052" xr:uid="{415D5011-A5AA-458D-96B8-B39872CD5CCC}"/>
    <cellStyle name="Normal 8 2 3 3 2 3" xfId="2053" xr:uid="{4489CC9C-CAF5-42E5-A4C8-4A600E201CB5}"/>
    <cellStyle name="Normal 8 2 3 3 2 3 2" xfId="2054" xr:uid="{B8C5418E-DE79-45AE-B64D-F6CA4853A314}"/>
    <cellStyle name="Normal 8 2 3 3 2 4" xfId="2055" xr:uid="{EFB16011-9A31-42CC-92FE-4C5807853BDD}"/>
    <cellStyle name="Normal 8 2 3 3 3" xfId="773" xr:uid="{D7EA1746-AD0D-44C5-BD2A-B05D54D18364}"/>
    <cellStyle name="Normal 8 2 3 3 3 2" xfId="2056" xr:uid="{3ACCA365-A04B-4C70-A3FB-717A84B2C0AF}"/>
    <cellStyle name="Normal 8 2 3 3 3 2 2" xfId="2057" xr:uid="{BE19690A-1FE7-49FC-996A-5993BD8D7386}"/>
    <cellStyle name="Normal 8 2 3 3 3 3" xfId="2058" xr:uid="{71D67C35-D7C9-4A16-810C-4ED79A775988}"/>
    <cellStyle name="Normal 8 2 3 3 4" xfId="2059" xr:uid="{4B18BCC1-4433-40A3-B0C5-AD3BD32A5998}"/>
    <cellStyle name="Normal 8 2 3 3 4 2" xfId="2060" xr:uid="{41BE062A-1E28-4FBC-826C-E2ECD0D6B75A}"/>
    <cellStyle name="Normal 8 2 3 3 5" xfId="2061" xr:uid="{9375305C-E82C-490F-A0CE-7B6448EFE4D1}"/>
    <cellStyle name="Normal 8 2 3 4" xfId="380" xr:uid="{ECF31F29-1E61-4456-8B5F-066B1DDFF02A}"/>
    <cellStyle name="Normal 8 2 3 4 2" xfId="774" xr:uid="{D1CECA17-3B77-4416-A54D-BF11E0655DC3}"/>
    <cellStyle name="Normal 8 2 3 4 2 2" xfId="2062" xr:uid="{CA3095FF-35E3-4D19-8DB3-873E3C0E963B}"/>
    <cellStyle name="Normal 8 2 3 4 2 2 2" xfId="2063" xr:uid="{47075B3F-1598-47EB-8E90-4E490900EB72}"/>
    <cellStyle name="Normal 8 2 3 4 2 3" xfId="2064" xr:uid="{850020A5-E913-4CA9-A635-01218EB83B9C}"/>
    <cellStyle name="Normal 8 2 3 4 3" xfId="2065" xr:uid="{5007D513-66C7-43D6-8F21-B280392C6611}"/>
    <cellStyle name="Normal 8 2 3 4 3 2" xfId="2066" xr:uid="{5AB6BB51-7DA9-46C9-A840-867E8A29C030}"/>
    <cellStyle name="Normal 8 2 3 4 4" xfId="2067" xr:uid="{BF82BC8A-AB1B-4186-904E-64568AE2B354}"/>
    <cellStyle name="Normal 8 2 3 5" xfId="775" xr:uid="{8FEF1647-4262-4BD1-ABD8-529186C744B0}"/>
    <cellStyle name="Normal 8 2 3 5 2" xfId="2068" xr:uid="{4E735015-8B57-448B-99F3-F1FA7DA46D3B}"/>
    <cellStyle name="Normal 8 2 3 5 2 2" xfId="2069" xr:uid="{38E59B02-69C3-4E1C-BA7D-BC9E74A08813}"/>
    <cellStyle name="Normal 8 2 3 5 3" xfId="2070" xr:uid="{17ED5854-0D20-454C-B1E3-1BA56FE3F4D7}"/>
    <cellStyle name="Normal 8 2 3 5 4" xfId="3736" xr:uid="{B55F74FE-5E26-48F4-BC5D-30A23B7DF6DC}"/>
    <cellStyle name="Normal 8 2 3 6" xfId="2071" xr:uid="{4CB614BA-58A0-414F-BB38-5894EA1B0BAA}"/>
    <cellStyle name="Normal 8 2 3 6 2" xfId="2072" xr:uid="{F7A58779-E02F-4EF5-9515-3516248D0020}"/>
    <cellStyle name="Normal 8 2 3 7" xfId="2073" xr:uid="{71AE612C-8ECB-448F-804E-FF23989ADE14}"/>
    <cellStyle name="Normal 8 2 3 8" xfId="3737" xr:uid="{58124177-16F7-489B-B8B8-AFD8DD190874}"/>
    <cellStyle name="Normal 8 2 4" xfId="152" xr:uid="{39B99191-8EEA-45A8-8BBF-7374B2DCE619}"/>
    <cellStyle name="Normal 8 2 4 2" xfId="449" xr:uid="{10A5993B-BB80-48B3-BA24-C26AD35320C4}"/>
    <cellStyle name="Normal 8 2 4 2 2" xfId="776" xr:uid="{507AB26C-D0B4-4DEF-B4F3-C685ABC4B06D}"/>
    <cellStyle name="Normal 8 2 4 2 2 2" xfId="2074" xr:uid="{4DA6A67B-8D61-478E-8A19-18B63A1D7626}"/>
    <cellStyle name="Normal 8 2 4 2 2 2 2" xfId="2075" xr:uid="{82FEAAB1-141A-4517-8C45-AF2DA11C0A05}"/>
    <cellStyle name="Normal 8 2 4 2 2 3" xfId="2076" xr:uid="{5A38AECC-4DF6-422A-82B0-940A9E6F2EFF}"/>
    <cellStyle name="Normal 8 2 4 2 2 4" xfId="3738" xr:uid="{B2515426-1C77-4881-BFE1-75A7B1F1A7DB}"/>
    <cellStyle name="Normal 8 2 4 2 3" xfId="2077" xr:uid="{2AD9426C-FD90-4C23-8B68-F02C55C74DB3}"/>
    <cellStyle name="Normal 8 2 4 2 3 2" xfId="2078" xr:uid="{D8D848AA-ABE8-4F8A-8851-353DA26B128D}"/>
    <cellStyle name="Normal 8 2 4 2 4" xfId="2079" xr:uid="{C004E308-D2E8-49D8-A72E-ACDAD9AAD98E}"/>
    <cellStyle name="Normal 8 2 4 2 5" xfId="3739" xr:uid="{CA98E1D3-0526-41BB-867E-48D4582371A8}"/>
    <cellStyle name="Normal 8 2 4 3" xfId="777" xr:uid="{0C5D8E3A-257A-4EB7-A02C-8C2428374AF4}"/>
    <cellStyle name="Normal 8 2 4 3 2" xfId="2080" xr:uid="{40BE7E72-40EB-4889-9C9A-22103244FF31}"/>
    <cellStyle name="Normal 8 2 4 3 2 2" xfId="2081" xr:uid="{5E75470C-24D1-4DC9-837C-64A77813ED48}"/>
    <cellStyle name="Normal 8 2 4 3 3" xfId="2082" xr:uid="{FC405D64-1274-4833-82D9-74E4C235C919}"/>
    <cellStyle name="Normal 8 2 4 3 4" xfId="3740" xr:uid="{85C41567-DEC6-4DB0-A6FC-D7C9FF235B77}"/>
    <cellStyle name="Normal 8 2 4 4" xfId="2083" xr:uid="{E29B02A6-B75B-499E-AD1E-E94A6D793402}"/>
    <cellStyle name="Normal 8 2 4 4 2" xfId="2084" xr:uid="{1652EF15-DF9F-4C15-9953-077EB5DC8D23}"/>
    <cellStyle name="Normal 8 2 4 4 3" xfId="3741" xr:uid="{6B645A73-D88C-472F-BC76-1C8BD9A883D1}"/>
    <cellStyle name="Normal 8 2 4 4 4" xfId="3742" xr:uid="{633AE98C-C22A-45B2-A740-619D3CEFEA8D}"/>
    <cellStyle name="Normal 8 2 4 5" xfId="2085" xr:uid="{95CE9E51-9816-423F-9B41-0D5C03254E9E}"/>
    <cellStyle name="Normal 8 2 4 6" xfId="3743" xr:uid="{07112964-03E3-4E3A-8FEE-9F08174D3D11}"/>
    <cellStyle name="Normal 8 2 4 7" xfId="3744" xr:uid="{065C0BF3-E527-47AE-85C2-43E90B925B37}"/>
    <cellStyle name="Normal 8 2 5" xfId="381" xr:uid="{F19D202F-99B6-4C0C-A75D-4803D8A55FC7}"/>
    <cellStyle name="Normal 8 2 5 2" xfId="778" xr:uid="{E9DACB8B-67D9-4173-A107-DDDDAA1693A2}"/>
    <cellStyle name="Normal 8 2 5 2 2" xfId="779" xr:uid="{031A3A8F-D379-4649-8EDD-2077F4372B68}"/>
    <cellStyle name="Normal 8 2 5 2 2 2" xfId="2086" xr:uid="{F3E07D66-7854-4DC3-BFA0-2EA2E942D0A9}"/>
    <cellStyle name="Normal 8 2 5 2 2 2 2" xfId="2087" xr:uid="{E2F8D1E7-A697-457C-AF04-718F8F4CA752}"/>
    <cellStyle name="Normal 8 2 5 2 2 3" xfId="2088" xr:uid="{0E67DB82-6C22-4F2F-8BF9-0861CF092FFD}"/>
    <cellStyle name="Normal 8 2 5 2 3" xfId="2089" xr:uid="{EA0D1177-8A86-41A3-A945-5BB3DA8A82B8}"/>
    <cellStyle name="Normal 8 2 5 2 3 2" xfId="2090" xr:uid="{64474663-2AAE-4C6E-BECC-BE0B12DF0063}"/>
    <cellStyle name="Normal 8 2 5 2 4" xfId="2091" xr:uid="{28B598FF-5244-4AC5-AE40-E945C3093E82}"/>
    <cellStyle name="Normal 8 2 5 3" xfId="780" xr:uid="{159855EE-35CE-4D7A-9F3E-6CB2441CEA61}"/>
    <cellStyle name="Normal 8 2 5 3 2" xfId="2092" xr:uid="{C83175B8-3363-4B9D-99CC-1442DAE269EF}"/>
    <cellStyle name="Normal 8 2 5 3 2 2" xfId="2093" xr:uid="{07760FE4-9B2F-43E9-B10E-6A1D4A07BD52}"/>
    <cellStyle name="Normal 8 2 5 3 3" xfId="2094" xr:uid="{664766A6-71E0-4972-B2CF-01B911C7E4D7}"/>
    <cellStyle name="Normal 8 2 5 3 4" xfId="3745" xr:uid="{45FB714C-E5EB-4180-B5E4-9C3B9EF6DFCE}"/>
    <cellStyle name="Normal 8 2 5 4" xfId="2095" xr:uid="{FA047871-1F43-4BC9-BC5F-63954EAB1CA4}"/>
    <cellStyle name="Normal 8 2 5 4 2" xfId="2096" xr:uid="{B3FD5B11-2E1C-4243-8F25-D750CC8F8AFC}"/>
    <cellStyle name="Normal 8 2 5 5" xfId="2097" xr:uid="{8F1AE9AC-A7D7-46A8-9161-E5F174E8CFB3}"/>
    <cellStyle name="Normal 8 2 5 6" xfId="3746" xr:uid="{2259E94C-5E20-41AF-9EF3-253298778FC8}"/>
    <cellStyle name="Normal 8 2 6" xfId="382" xr:uid="{A679A9EF-F8D4-4B42-BED3-0462C3F1D416}"/>
    <cellStyle name="Normal 8 2 6 2" xfId="781" xr:uid="{8284563E-BA2B-4295-96FF-5B03A60635EF}"/>
    <cellStyle name="Normal 8 2 6 2 2" xfId="2098" xr:uid="{696814E0-3173-44FF-A9CC-6CE140F3DC4D}"/>
    <cellStyle name="Normal 8 2 6 2 2 2" xfId="2099" xr:uid="{A2F19FE5-9470-4769-B501-EB8822529575}"/>
    <cellStyle name="Normal 8 2 6 2 3" xfId="2100" xr:uid="{D8426E29-801C-4DBE-84CC-3E384542BA50}"/>
    <cellStyle name="Normal 8 2 6 2 4" xfId="3747" xr:uid="{4723265D-40C4-4090-9D45-F8802D70590A}"/>
    <cellStyle name="Normal 8 2 6 3" xfId="2101" xr:uid="{A9310956-BD35-4D90-AFF5-5FE804D21AD3}"/>
    <cellStyle name="Normal 8 2 6 3 2" xfId="2102" xr:uid="{5BAB094A-019A-4381-A594-88B556EFDAD7}"/>
    <cellStyle name="Normal 8 2 6 4" xfId="2103" xr:uid="{78101DB1-A052-43AF-95DD-A0EF39998064}"/>
    <cellStyle name="Normal 8 2 6 5" xfId="3748" xr:uid="{E48E19A3-CBAE-4A0D-A3B0-7617A3D39CA7}"/>
    <cellStyle name="Normal 8 2 7" xfId="782" xr:uid="{E860B1D4-0B68-4ADF-8CFD-73C7596AD254}"/>
    <cellStyle name="Normal 8 2 7 2" xfId="2104" xr:uid="{D2D0F0CF-2DBF-47DF-8BEC-852E0A0767E9}"/>
    <cellStyle name="Normal 8 2 7 2 2" xfId="2105" xr:uid="{460B5651-505B-48CE-92EC-7CA530AE5368}"/>
    <cellStyle name="Normal 8 2 7 3" xfId="2106" xr:uid="{C9411372-78E4-4860-A94C-B3E6749F9044}"/>
    <cellStyle name="Normal 8 2 7 4" xfId="3749" xr:uid="{BAEFB052-80DB-4871-B228-7FBD1A4BBE71}"/>
    <cellStyle name="Normal 8 2 8" xfId="2107" xr:uid="{5D530F65-6E0F-42E3-B727-305A7EDAD432}"/>
    <cellStyle name="Normal 8 2 8 2" xfId="2108" xr:uid="{DACC3865-A74A-459E-845A-9528C4A41385}"/>
    <cellStyle name="Normal 8 2 8 3" xfId="3750" xr:uid="{369C537C-1FC3-4918-9A04-9764FD8B91EA}"/>
    <cellStyle name="Normal 8 2 8 4" xfId="3751" xr:uid="{E2DC81DE-FBED-4B6B-B3C9-0BC3744427E4}"/>
    <cellStyle name="Normal 8 2 9" xfId="2109" xr:uid="{B9253FBB-5D2D-43A5-9C60-7CD335E38F79}"/>
    <cellStyle name="Normal 8 3" xfId="153" xr:uid="{16285543-356E-433A-8278-4CE08ED9DD00}"/>
    <cellStyle name="Normal 8 3 10" xfId="3752" xr:uid="{23BC011A-D6E8-42D2-80AB-CE1A995F2E4E}"/>
    <cellStyle name="Normal 8 3 11" xfId="3753" xr:uid="{46BF922F-0E40-47D2-8E64-47D50D3324A8}"/>
    <cellStyle name="Normal 8 3 2" xfId="154" xr:uid="{14E6EFED-2524-4A2D-BD2F-C0F2597D5620}"/>
    <cellStyle name="Normal 8 3 2 2" xfId="155" xr:uid="{9CE0A787-5D7F-4A8D-9FD7-CE5F7D8A5E66}"/>
    <cellStyle name="Normal 8 3 2 2 2" xfId="383" xr:uid="{0CC3FB10-49AC-4375-867F-8F37A533D2F2}"/>
    <cellStyle name="Normal 8 3 2 2 2 2" xfId="783" xr:uid="{AFE2578C-F822-434A-BA8F-1A3A459BF128}"/>
    <cellStyle name="Normal 8 3 2 2 2 2 2" xfId="2110" xr:uid="{3595D002-FF24-46A3-ABE2-66F7B6BB4824}"/>
    <cellStyle name="Normal 8 3 2 2 2 2 2 2" xfId="2111" xr:uid="{63AAE76A-9643-4490-BFBE-FCC6691C0940}"/>
    <cellStyle name="Normal 8 3 2 2 2 2 3" xfId="2112" xr:uid="{9148F9D2-E984-4452-81F7-C73F19AE767C}"/>
    <cellStyle name="Normal 8 3 2 2 2 2 4" xfId="3754" xr:uid="{4DF3273B-F199-40F4-9FA1-FD408A538DAF}"/>
    <cellStyle name="Normal 8 3 2 2 2 3" xfId="2113" xr:uid="{21823894-67FC-47D1-BC2D-84A2EBE76053}"/>
    <cellStyle name="Normal 8 3 2 2 2 3 2" xfId="2114" xr:uid="{E67D7204-DF27-479D-B9CB-41AFC10FE467}"/>
    <cellStyle name="Normal 8 3 2 2 2 3 3" xfId="3755" xr:uid="{0B9348AD-D015-453B-8859-23256EFCB35E}"/>
    <cellStyle name="Normal 8 3 2 2 2 3 4" xfId="3756" xr:uid="{172B441E-6655-4023-A8F8-E7274A742A69}"/>
    <cellStyle name="Normal 8 3 2 2 2 4" xfId="2115" xr:uid="{A94F84D7-69A1-4059-BEF6-037AF8892445}"/>
    <cellStyle name="Normal 8 3 2 2 2 5" xfId="3757" xr:uid="{4D15CDCF-4C62-481A-84B8-0B0AF51E103A}"/>
    <cellStyle name="Normal 8 3 2 2 2 6" xfId="3758" xr:uid="{7BC4D93F-18D6-4DFD-BBA6-87CF8CBEABD3}"/>
    <cellStyle name="Normal 8 3 2 2 3" xfId="784" xr:uid="{688E6395-8BEA-495D-8785-EB3083E90593}"/>
    <cellStyle name="Normal 8 3 2 2 3 2" xfId="2116" xr:uid="{AB11D549-F108-454D-80E9-D1F7E4064AF1}"/>
    <cellStyle name="Normal 8 3 2 2 3 2 2" xfId="2117" xr:uid="{49796ACE-5EDD-43B9-953B-34940613C290}"/>
    <cellStyle name="Normal 8 3 2 2 3 2 3" xfId="3759" xr:uid="{0FD0C7A5-CDDA-4566-AE6D-C1D0BC637008}"/>
    <cellStyle name="Normal 8 3 2 2 3 2 4" xfId="3760" xr:uid="{F6D4C019-8A69-4917-A85D-8B3AD350769A}"/>
    <cellStyle name="Normal 8 3 2 2 3 3" xfId="2118" xr:uid="{FB5488D1-4FB1-4348-A243-0430393AB9AD}"/>
    <cellStyle name="Normal 8 3 2 2 3 4" xfId="3761" xr:uid="{0766832C-3107-4328-8F6C-01FDBDEF7F81}"/>
    <cellStyle name="Normal 8 3 2 2 3 5" xfId="3762" xr:uid="{6FC1C166-72E9-42E3-A19A-590B0F194217}"/>
    <cellStyle name="Normal 8 3 2 2 4" xfId="2119" xr:uid="{DB437859-0B60-460D-B84F-D7B954BCB15E}"/>
    <cellStyle name="Normal 8 3 2 2 4 2" xfId="2120" xr:uid="{D90F68F0-B513-4910-84D0-8F6382FDCB88}"/>
    <cellStyle name="Normal 8 3 2 2 4 3" xfId="3763" xr:uid="{B49969B6-CAFC-4B8E-94C7-ED5647562EC0}"/>
    <cellStyle name="Normal 8 3 2 2 4 4" xfId="3764" xr:uid="{0C988789-E813-4CF2-BF99-9500C35D815F}"/>
    <cellStyle name="Normal 8 3 2 2 5" xfId="2121" xr:uid="{5FE5AA72-3BD4-4AB7-A4F8-DD83AE4A4548}"/>
    <cellStyle name="Normal 8 3 2 2 5 2" xfId="3765" xr:uid="{084F2978-B9BF-4FF2-B891-90E2CBA47005}"/>
    <cellStyle name="Normal 8 3 2 2 5 3" xfId="3766" xr:uid="{82AC3A57-E681-4292-B8DA-2DDAE8885CE7}"/>
    <cellStyle name="Normal 8 3 2 2 5 4" xfId="3767" xr:uid="{ED56FA75-03BD-4C86-A893-0EBB3C563EDA}"/>
    <cellStyle name="Normal 8 3 2 2 6" xfId="3768" xr:uid="{EE948751-3A2C-42E2-8BCA-1F51366F158D}"/>
    <cellStyle name="Normal 8 3 2 2 7" xfId="3769" xr:uid="{53C40A5E-A159-47FA-9D15-DDC019B09BBD}"/>
    <cellStyle name="Normal 8 3 2 2 8" xfId="3770" xr:uid="{0F002FD4-851B-4D9E-9377-63FB7002E562}"/>
    <cellStyle name="Normal 8 3 2 3" xfId="384" xr:uid="{0AA43F58-FAF4-4231-A9C2-C67BB6454511}"/>
    <cellStyle name="Normal 8 3 2 3 2" xfId="785" xr:uid="{13C6F76E-99F8-4780-B10B-268FFB943193}"/>
    <cellStyle name="Normal 8 3 2 3 2 2" xfId="786" xr:uid="{0CCFF41A-B218-485C-87E5-675644702B05}"/>
    <cellStyle name="Normal 8 3 2 3 2 2 2" xfId="2122" xr:uid="{788550FC-A3E5-480A-8B36-BCF692B3FFA0}"/>
    <cellStyle name="Normal 8 3 2 3 2 2 2 2" xfId="2123" xr:uid="{089FEE66-2FAA-434E-B658-2FC0A52BB227}"/>
    <cellStyle name="Normal 8 3 2 3 2 2 3" xfId="2124" xr:uid="{8F84C7CB-42DB-4D71-B1B3-721504A6FF08}"/>
    <cellStyle name="Normal 8 3 2 3 2 3" xfId="2125" xr:uid="{5B9889AB-A56F-4A6E-BF67-69A38C058A62}"/>
    <cellStyle name="Normal 8 3 2 3 2 3 2" xfId="2126" xr:uid="{8ABD66FF-089E-4561-BFC8-883A533CB694}"/>
    <cellStyle name="Normal 8 3 2 3 2 4" xfId="2127" xr:uid="{52C8DC75-D277-4B03-B465-85CC77B967AD}"/>
    <cellStyle name="Normal 8 3 2 3 3" xfId="787" xr:uid="{8D94749C-E788-48EC-8859-DB2961652BB4}"/>
    <cellStyle name="Normal 8 3 2 3 3 2" xfId="2128" xr:uid="{C7B88555-84D2-4A61-9BAB-24F528AC75D5}"/>
    <cellStyle name="Normal 8 3 2 3 3 2 2" xfId="2129" xr:uid="{76A6EE85-6D58-4EFE-AD34-7A61BE2803C5}"/>
    <cellStyle name="Normal 8 3 2 3 3 3" xfId="2130" xr:uid="{F9644965-CE27-4427-8F05-7208DC026AFD}"/>
    <cellStyle name="Normal 8 3 2 3 3 4" xfId="3771" xr:uid="{75B42E5C-7697-4AC4-9CE0-3A0A864E248E}"/>
    <cellStyle name="Normal 8 3 2 3 4" xfId="2131" xr:uid="{436AF29A-1ECA-4244-93E3-C057067518BC}"/>
    <cellStyle name="Normal 8 3 2 3 4 2" xfId="2132" xr:uid="{B8CB267D-7109-4657-B9FE-5F8D5FA8C82A}"/>
    <cellStyle name="Normal 8 3 2 3 5" xfId="2133" xr:uid="{D6BF345A-0FF0-40BF-AEFC-7A544DEF6C54}"/>
    <cellStyle name="Normal 8 3 2 3 6" xfId="3772" xr:uid="{BEC5A971-16BF-4498-BF4D-14D314E2EF21}"/>
    <cellStyle name="Normal 8 3 2 4" xfId="385" xr:uid="{963CE7AF-05E2-4497-BA12-0B91E85B848C}"/>
    <cellStyle name="Normal 8 3 2 4 2" xfId="788" xr:uid="{FDCBFF39-2AE3-4FAC-BC9A-8EC7CBE04CAF}"/>
    <cellStyle name="Normal 8 3 2 4 2 2" xfId="2134" xr:uid="{B29F7829-B2B7-4AA4-B384-22FECE980A26}"/>
    <cellStyle name="Normal 8 3 2 4 2 2 2" xfId="2135" xr:uid="{57B0B0CF-C681-440B-8CC2-AC51F8E98CBF}"/>
    <cellStyle name="Normal 8 3 2 4 2 3" xfId="2136" xr:uid="{7F229B50-9FDD-4DE8-AAA9-A707110573F8}"/>
    <cellStyle name="Normal 8 3 2 4 2 4" xfId="3773" xr:uid="{4669AA6E-E3BF-4EFC-8EBC-0F83099FC969}"/>
    <cellStyle name="Normal 8 3 2 4 3" xfId="2137" xr:uid="{A81E5D4D-DEE0-44D4-A9DA-045F633F6CBB}"/>
    <cellStyle name="Normal 8 3 2 4 3 2" xfId="2138" xr:uid="{437AFA42-A9DA-4E0F-8671-341D1CDAF34B}"/>
    <cellStyle name="Normal 8 3 2 4 4" xfId="2139" xr:uid="{F8EBB0AC-2411-4E69-85DF-66E8C129FE96}"/>
    <cellStyle name="Normal 8 3 2 4 5" xfId="3774" xr:uid="{9044A960-9BC4-4ED1-826E-F11FBE75D4F6}"/>
    <cellStyle name="Normal 8 3 2 5" xfId="386" xr:uid="{624CDE67-5297-4EC8-9C62-ED1D13FEA469}"/>
    <cellStyle name="Normal 8 3 2 5 2" xfId="2140" xr:uid="{79147AB6-F6AA-47C1-976B-BFB3399F40C5}"/>
    <cellStyle name="Normal 8 3 2 5 2 2" xfId="2141" xr:uid="{352C2438-2073-4DFE-A647-DA90C781AD03}"/>
    <cellStyle name="Normal 8 3 2 5 3" xfId="2142" xr:uid="{B422A503-FD44-4AE7-86F2-658C977D0A3C}"/>
    <cellStyle name="Normal 8 3 2 5 4" xfId="3775" xr:uid="{4A155B3F-9F53-43C0-A4F1-8B9890CA5451}"/>
    <cellStyle name="Normal 8 3 2 6" xfId="2143" xr:uid="{E5D17C5C-36A1-4700-BE73-6653A55E9EA8}"/>
    <cellStyle name="Normal 8 3 2 6 2" xfId="2144" xr:uid="{F7EDF7CE-1B61-499A-90C6-0C2EF83B6E73}"/>
    <cellStyle name="Normal 8 3 2 6 3" xfId="3776" xr:uid="{3F9D278D-9048-4B58-90F5-86FF5DA401C5}"/>
    <cellStyle name="Normal 8 3 2 6 4" xfId="3777" xr:uid="{F6476CF9-7498-41BB-8935-51967B571FC4}"/>
    <cellStyle name="Normal 8 3 2 7" xfId="2145" xr:uid="{ACB8DBEB-3547-419D-A0CB-339CE5954BB3}"/>
    <cellStyle name="Normal 8 3 2 8" xfId="3778" xr:uid="{58AF8852-2B65-4FEB-9964-D64258818DE4}"/>
    <cellStyle name="Normal 8 3 2 9" xfId="3779" xr:uid="{3AFD010A-177C-4C9A-8F71-7AFCD79B3E41}"/>
    <cellStyle name="Normal 8 3 3" xfId="156" xr:uid="{DD0379A2-02A6-4F41-8DA1-9A157EF9C5C2}"/>
    <cellStyle name="Normal 8 3 3 2" xfId="157" xr:uid="{117E2480-26F7-4CA4-A35F-51A053AEE8EE}"/>
    <cellStyle name="Normal 8 3 3 2 2" xfId="789" xr:uid="{868F5D51-688A-4A15-8203-92B08F869C70}"/>
    <cellStyle name="Normal 8 3 3 2 2 2" xfId="2146" xr:uid="{16F5B2BF-AC99-46D8-937D-1A0123160FB2}"/>
    <cellStyle name="Normal 8 3 3 2 2 2 2" xfId="2147" xr:uid="{583A1519-669C-4355-9813-1F36DACC6EA7}"/>
    <cellStyle name="Normal 8 3 3 2 2 2 2 2" xfId="4492" xr:uid="{3DF30294-B6DD-48D9-9BA8-CDDDA2F59E68}"/>
    <cellStyle name="Normal 8 3 3 2 2 2 3" xfId="4493" xr:uid="{5EAE1223-C06E-4DC3-8836-980EA563B891}"/>
    <cellStyle name="Normal 8 3 3 2 2 3" xfId="2148" xr:uid="{003C9535-65EA-4BAD-B029-9291A2286F00}"/>
    <cellStyle name="Normal 8 3 3 2 2 3 2" xfId="4494" xr:uid="{57A33399-BE02-4EAB-9980-055BE00194A6}"/>
    <cellStyle name="Normal 8 3 3 2 2 4" xfId="3780" xr:uid="{E7485711-0FD9-40BE-8F4E-33ACAA4B78C9}"/>
    <cellStyle name="Normal 8 3 3 2 3" xfId="2149" xr:uid="{9ACAF259-3A1E-45C3-9C2C-ABDD7766A5D9}"/>
    <cellStyle name="Normal 8 3 3 2 3 2" xfId="2150" xr:uid="{BDB4A4CF-1247-492C-B46D-9E789DFAC351}"/>
    <cellStyle name="Normal 8 3 3 2 3 2 2" xfId="4495" xr:uid="{5960C268-E0F2-4E4E-A819-5B9D1A59AE35}"/>
    <cellStyle name="Normal 8 3 3 2 3 3" xfId="3781" xr:uid="{C5590CE8-3A7C-4E10-AC59-AAECBB6C2007}"/>
    <cellStyle name="Normal 8 3 3 2 3 4" xfId="3782" xr:uid="{426A5B6E-659B-4E79-9C9B-5457E265F31C}"/>
    <cellStyle name="Normal 8 3 3 2 4" xfId="2151" xr:uid="{07EF352B-826F-4B73-8F3B-74154C197B8E}"/>
    <cellStyle name="Normal 8 3 3 2 4 2" xfId="4496" xr:uid="{20BB60B5-0495-412D-8E13-D962A96709AB}"/>
    <cellStyle name="Normal 8 3 3 2 5" xfId="3783" xr:uid="{76203F34-CA02-43A9-8FD9-E5EDB808AA6C}"/>
    <cellStyle name="Normal 8 3 3 2 6" xfId="3784" xr:uid="{963F77E5-7EF9-474E-B71C-F6FE26731C12}"/>
    <cellStyle name="Normal 8 3 3 3" xfId="387" xr:uid="{D36DA2AA-1F5C-479E-9FCA-EF5F1D50A17A}"/>
    <cellStyle name="Normal 8 3 3 3 2" xfId="2152" xr:uid="{0B1239B7-7161-4AF3-902B-8EEB20A0C269}"/>
    <cellStyle name="Normal 8 3 3 3 2 2" xfId="2153" xr:uid="{A270C512-3D3E-4439-9617-248EFA7B59CA}"/>
    <cellStyle name="Normal 8 3 3 3 2 2 2" xfId="4497" xr:uid="{ED74969D-68E9-4A4F-BE2A-B0623478A548}"/>
    <cellStyle name="Normal 8 3 3 3 2 3" xfId="3785" xr:uid="{ABE3736B-888E-4B16-898C-FF750928CE7B}"/>
    <cellStyle name="Normal 8 3 3 3 2 4" xfId="3786" xr:uid="{3559758D-6282-4AA1-B482-176944223E7A}"/>
    <cellStyle name="Normal 8 3 3 3 3" xfId="2154" xr:uid="{E1ED5166-CEC3-49DD-BF98-F8C4030D3CD7}"/>
    <cellStyle name="Normal 8 3 3 3 3 2" xfId="4498" xr:uid="{A744913A-1105-4C8D-A670-B89D278F7AAE}"/>
    <cellStyle name="Normal 8 3 3 3 4" xfId="3787" xr:uid="{21A1B2E8-9D70-4064-90CC-58565194E8EA}"/>
    <cellStyle name="Normal 8 3 3 3 5" xfId="3788" xr:uid="{CE3F36EF-5BF0-4A44-BFCF-655C2A21F184}"/>
    <cellStyle name="Normal 8 3 3 4" xfId="2155" xr:uid="{3D4D1326-DEE5-4E67-AC49-B4759385ABD3}"/>
    <cellStyle name="Normal 8 3 3 4 2" xfId="2156" xr:uid="{95207716-74F2-4B57-9F02-A117CB2584BA}"/>
    <cellStyle name="Normal 8 3 3 4 2 2" xfId="4499" xr:uid="{BAE50E6D-47E7-4592-924A-000C23CB5EC4}"/>
    <cellStyle name="Normal 8 3 3 4 3" xfId="3789" xr:uid="{F50DB5EA-FA54-4324-83FE-410CD54EF70B}"/>
    <cellStyle name="Normal 8 3 3 4 4" xfId="3790" xr:uid="{0AE0AFB9-CC97-4362-8DD4-4056382F55B9}"/>
    <cellStyle name="Normal 8 3 3 5" xfId="2157" xr:uid="{448F0AD6-02CF-4FC9-B6EB-15353CC07B2D}"/>
    <cellStyle name="Normal 8 3 3 5 2" xfId="3791" xr:uid="{7C506B2A-F46C-4E05-A349-BA1CFD015A72}"/>
    <cellStyle name="Normal 8 3 3 5 3" xfId="3792" xr:uid="{23BBED29-9773-4E74-B6C6-CEB4DEEB9EBB}"/>
    <cellStyle name="Normal 8 3 3 5 4" xfId="3793" xr:uid="{8E9F7CF3-11A5-4E02-AACC-25F74AF51BB5}"/>
    <cellStyle name="Normal 8 3 3 6" xfId="3794" xr:uid="{89F00B08-BE3C-45B5-BCD1-A8C665F0E658}"/>
    <cellStyle name="Normal 8 3 3 7" xfId="3795" xr:uid="{A6D32B0B-FDD7-4FCA-B362-15B3D2FE8D5A}"/>
    <cellStyle name="Normal 8 3 3 8" xfId="3796" xr:uid="{AAFFD85A-D5FE-4596-81E8-A13BD8661CD2}"/>
    <cellStyle name="Normal 8 3 4" xfId="158" xr:uid="{CECFB826-0949-4DBA-ACB9-771E5C222C62}"/>
    <cellStyle name="Normal 8 3 4 2" xfId="790" xr:uid="{A730C43F-9A71-498C-9491-43A3106A5E66}"/>
    <cellStyle name="Normal 8 3 4 2 2" xfId="791" xr:uid="{15B50D63-62AB-453B-9EAB-1BAD7057FBDE}"/>
    <cellStyle name="Normal 8 3 4 2 2 2" xfId="2158" xr:uid="{6526816A-7763-4ACB-8AE2-C20BD2EBF491}"/>
    <cellStyle name="Normal 8 3 4 2 2 2 2" xfId="2159" xr:uid="{BCFA6323-F79D-490C-BFC8-FD243D57220B}"/>
    <cellStyle name="Normal 8 3 4 2 2 3" xfId="2160" xr:uid="{D16F2ED3-1341-4150-AFE6-6A84FE400D7E}"/>
    <cellStyle name="Normal 8 3 4 2 2 4" xfId="3797" xr:uid="{1D67AF0C-4B73-47A6-B0F1-A45ABBE17906}"/>
    <cellStyle name="Normal 8 3 4 2 3" xfId="2161" xr:uid="{D708AB6A-C6EB-45C3-A71D-5F5443526C27}"/>
    <cellStyle name="Normal 8 3 4 2 3 2" xfId="2162" xr:uid="{E5ED1E3D-C0B1-4B2E-9744-3B9996244F9B}"/>
    <cellStyle name="Normal 8 3 4 2 4" xfId="2163" xr:uid="{D078AEF9-A500-4F8C-823D-20CE69174D91}"/>
    <cellStyle name="Normal 8 3 4 2 5" xfId="3798" xr:uid="{504E8DBE-C0CD-4D8D-83C2-C090ECFD4B57}"/>
    <cellStyle name="Normal 8 3 4 3" xfId="792" xr:uid="{8BB4D4EB-3328-4CA6-AAEE-1D43B4568DC2}"/>
    <cellStyle name="Normal 8 3 4 3 2" xfId="2164" xr:uid="{A002F5D2-4274-4C94-97A0-7BDB601EEC87}"/>
    <cellStyle name="Normal 8 3 4 3 2 2" xfId="2165" xr:uid="{A45BF75E-B7D8-4EC8-809F-6D1976380A08}"/>
    <cellStyle name="Normal 8 3 4 3 3" xfId="2166" xr:uid="{F613C340-CCE9-442F-B277-694884D69AA3}"/>
    <cellStyle name="Normal 8 3 4 3 4" xfId="3799" xr:uid="{CD142172-3D3B-4356-918B-6D672927A66B}"/>
    <cellStyle name="Normal 8 3 4 4" xfId="2167" xr:uid="{F98A1860-EBA7-4EA9-ABDE-A8A7EF1C22A3}"/>
    <cellStyle name="Normal 8 3 4 4 2" xfId="2168" xr:uid="{F5739C10-913D-40D3-93C4-14E48DF28D76}"/>
    <cellStyle name="Normal 8 3 4 4 3" xfId="3800" xr:uid="{DB92385E-B8C6-46AD-B1B8-B034A26DC263}"/>
    <cellStyle name="Normal 8 3 4 4 4" xfId="3801" xr:uid="{AB50C255-7712-4623-BB76-87E9E89122F3}"/>
    <cellStyle name="Normal 8 3 4 5" xfId="2169" xr:uid="{6A63104A-3683-4944-B3F6-E28797445D30}"/>
    <cellStyle name="Normal 8 3 4 6" xfId="3802" xr:uid="{6414D806-6C44-4798-B34B-3ED8C928DB7C}"/>
    <cellStyle name="Normal 8 3 4 7" xfId="3803" xr:uid="{C73DE3CD-20D7-4A36-B1E4-208E2CFECE9B}"/>
    <cellStyle name="Normal 8 3 5" xfId="388" xr:uid="{0D8EA467-574D-4DF9-BCE1-52DBB95E2745}"/>
    <cellStyle name="Normal 8 3 5 2" xfId="793" xr:uid="{EA672BF1-DACE-4829-B3B8-F7DB0F8847D9}"/>
    <cellStyle name="Normal 8 3 5 2 2" xfId="2170" xr:uid="{6D1C749A-2EE1-4CBF-BFEB-2DA930468203}"/>
    <cellStyle name="Normal 8 3 5 2 2 2" xfId="2171" xr:uid="{C9FE2767-E9AB-4934-A4B7-27CF41522FD2}"/>
    <cellStyle name="Normal 8 3 5 2 3" xfId="2172" xr:uid="{3F0757EA-06CF-4193-B9FF-3089302F3E8C}"/>
    <cellStyle name="Normal 8 3 5 2 4" xfId="3804" xr:uid="{C56344ED-917C-4FCC-8606-0C71A97B3B67}"/>
    <cellStyle name="Normal 8 3 5 3" xfId="2173" xr:uid="{C2E344CC-4598-41DE-B60B-B5A8BA74D648}"/>
    <cellStyle name="Normal 8 3 5 3 2" xfId="2174" xr:uid="{736734E9-AA48-4BBD-BDF5-A660C4F1BBC4}"/>
    <cellStyle name="Normal 8 3 5 3 3" xfId="3805" xr:uid="{960E93B9-652F-46A7-A51D-6712BB842942}"/>
    <cellStyle name="Normal 8 3 5 3 4" xfId="3806" xr:uid="{6BA21765-0798-4B90-81C2-6967F86B0705}"/>
    <cellStyle name="Normal 8 3 5 4" xfId="2175" xr:uid="{5AC3E18B-D9D7-4A25-878C-C7B55AF23D6A}"/>
    <cellStyle name="Normal 8 3 5 5" xfId="3807" xr:uid="{3E4167E2-8F03-4BAB-BB44-C0057895BF42}"/>
    <cellStyle name="Normal 8 3 5 6" xfId="3808" xr:uid="{283A0F05-7DA6-4369-9042-554E6179DD22}"/>
    <cellStyle name="Normal 8 3 6" xfId="389" xr:uid="{EA693165-EC6C-4404-98FA-327E3E964AF1}"/>
    <cellStyle name="Normal 8 3 6 2" xfId="2176" xr:uid="{17629CD7-6709-41D5-BB83-CB482919C6C7}"/>
    <cellStyle name="Normal 8 3 6 2 2" xfId="2177" xr:uid="{CE5F1794-4D0A-49FD-9C23-F2B6BBB2FD3F}"/>
    <cellStyle name="Normal 8 3 6 2 3" xfId="3809" xr:uid="{278D0893-7CAB-4104-BBEF-EC64488FA707}"/>
    <cellStyle name="Normal 8 3 6 2 4" xfId="3810" xr:uid="{5085416C-FB74-4A77-8F41-66CAB6FD3EC8}"/>
    <cellStyle name="Normal 8 3 6 3" xfId="2178" xr:uid="{E188E2AF-F683-4137-82BF-CBF87A1A4B9F}"/>
    <cellStyle name="Normal 8 3 6 4" xfId="3811" xr:uid="{EA7AAA0C-8EE7-42C8-A1DF-3D54A5B7B9FA}"/>
    <cellStyle name="Normal 8 3 6 5" xfId="3812" xr:uid="{2885996F-F2EC-4020-A5D0-E8A248962DAC}"/>
    <cellStyle name="Normal 8 3 7" xfId="2179" xr:uid="{A7B39F1C-617A-4958-A31C-C3011DE8CDFB}"/>
    <cellStyle name="Normal 8 3 7 2" xfId="2180" xr:uid="{8A2C0631-92BD-4128-8287-C89D56BA2215}"/>
    <cellStyle name="Normal 8 3 7 3" xfId="3813" xr:uid="{BDC16C5F-86C8-4E1D-82A7-DE7EC0691D19}"/>
    <cellStyle name="Normal 8 3 7 4" xfId="3814" xr:uid="{B5AA0CD9-3900-492C-A354-00770C9BC53E}"/>
    <cellStyle name="Normal 8 3 8" xfId="2181" xr:uid="{C32FB4B7-021B-4D4B-9B77-99F0243D57D8}"/>
    <cellStyle name="Normal 8 3 8 2" xfId="3815" xr:uid="{4B280A24-C5E0-44C4-82A2-376F3C394A05}"/>
    <cellStyle name="Normal 8 3 8 3" xfId="3816" xr:uid="{CE421BBA-C641-403D-B03F-18E8FABB11C3}"/>
    <cellStyle name="Normal 8 3 8 4" xfId="3817" xr:uid="{7114D98C-5BCF-4F77-93B1-A8F7EE502684}"/>
    <cellStyle name="Normal 8 3 9" xfId="3818" xr:uid="{8809DE86-2DDC-4268-89DD-DF84AA47FCCC}"/>
    <cellStyle name="Normal 8 4" xfId="159" xr:uid="{DBED75D4-315F-4F5C-913C-F3F4946E0343}"/>
    <cellStyle name="Normal 8 4 10" xfId="3819" xr:uid="{DE02768A-50BB-44DA-A698-0947843BB979}"/>
    <cellStyle name="Normal 8 4 11" xfId="3820" xr:uid="{24FFA907-0A7A-4062-9604-1252878516D4}"/>
    <cellStyle name="Normal 8 4 2" xfId="160" xr:uid="{3827F09E-1563-4BFA-9578-72F2FBB5F82A}"/>
    <cellStyle name="Normal 8 4 2 2" xfId="390" xr:uid="{8391A344-CF0A-43D8-AA62-8093D4A0C2CF}"/>
    <cellStyle name="Normal 8 4 2 2 2" xfId="794" xr:uid="{2033DCB7-1D98-4CCC-BF3B-2F23D0856B68}"/>
    <cellStyle name="Normal 8 4 2 2 2 2" xfId="795" xr:uid="{D0BA17A3-9F69-40B7-9C2C-FB5E87985E2F}"/>
    <cellStyle name="Normal 8 4 2 2 2 2 2" xfId="2182" xr:uid="{7F1B4C0B-5ED4-4364-968C-7BE9A710EB61}"/>
    <cellStyle name="Normal 8 4 2 2 2 2 3" xfId="3821" xr:uid="{88DF7DCF-DC9E-4BEB-96FF-296C165E7C20}"/>
    <cellStyle name="Normal 8 4 2 2 2 2 4" xfId="3822" xr:uid="{A0A503B9-0462-4A27-B1F5-98B111D53697}"/>
    <cellStyle name="Normal 8 4 2 2 2 3" xfId="2183" xr:uid="{013DC43C-7E40-4348-8595-01B53237087E}"/>
    <cellStyle name="Normal 8 4 2 2 2 3 2" xfId="3823" xr:uid="{BCDEA5BB-AF75-4E16-9707-0059C936FA1A}"/>
    <cellStyle name="Normal 8 4 2 2 2 3 3" xfId="3824" xr:uid="{B3148E16-B83B-4923-ADC6-FE134AAFF0DD}"/>
    <cellStyle name="Normal 8 4 2 2 2 3 4" xfId="3825" xr:uid="{FA1F0F0A-BFB3-4901-92AC-47A787B3CFA6}"/>
    <cellStyle name="Normal 8 4 2 2 2 4" xfId="3826" xr:uid="{E5DC112F-4225-469E-B4B7-D6DD4B3839E6}"/>
    <cellStyle name="Normal 8 4 2 2 2 5" xfId="3827" xr:uid="{7C41CBF0-2599-4FB7-B97E-1FC02DF8D0F0}"/>
    <cellStyle name="Normal 8 4 2 2 2 6" xfId="3828" xr:uid="{E76F7CE0-4EF2-4F65-8C7E-4243D6C41DD1}"/>
    <cellStyle name="Normal 8 4 2 2 3" xfId="796" xr:uid="{AF191DD0-79CD-4C83-9021-7CDA62CD5FBB}"/>
    <cellStyle name="Normal 8 4 2 2 3 2" xfId="2184" xr:uid="{C83A8632-CF54-47CA-AD06-BE781D6F8CF8}"/>
    <cellStyle name="Normal 8 4 2 2 3 2 2" xfId="3829" xr:uid="{6C51036E-7150-4D4F-AA4B-4BB3AC515FC4}"/>
    <cellStyle name="Normal 8 4 2 2 3 2 3" xfId="3830" xr:uid="{FCF07B88-4136-45D8-92A8-457B34ED5741}"/>
    <cellStyle name="Normal 8 4 2 2 3 2 4" xfId="3831" xr:uid="{FBB9C79D-309D-4301-A483-019481A0A881}"/>
    <cellStyle name="Normal 8 4 2 2 3 3" xfId="3832" xr:uid="{FBCBCCA6-8407-44F2-B6B3-7FF7CC035872}"/>
    <cellStyle name="Normal 8 4 2 2 3 4" xfId="3833" xr:uid="{3B8BE3EB-5ADD-463C-AFA0-66EA6B9F2FD0}"/>
    <cellStyle name="Normal 8 4 2 2 3 5" xfId="3834" xr:uid="{59E0CC2C-DB89-4CD2-A1BB-72E27A2EDB91}"/>
    <cellStyle name="Normal 8 4 2 2 4" xfId="2185" xr:uid="{6E012DEF-B905-4802-9C37-EB8C3DC4BC0C}"/>
    <cellStyle name="Normal 8 4 2 2 4 2" xfId="3835" xr:uid="{5120C116-24EC-4C66-B6F0-919E591AAA70}"/>
    <cellStyle name="Normal 8 4 2 2 4 3" xfId="3836" xr:uid="{6E64F987-DC4C-41F1-A642-A697C7011D8B}"/>
    <cellStyle name="Normal 8 4 2 2 4 4" xfId="3837" xr:uid="{7C9CF5B2-029D-45BE-A459-6489E1EDFBE3}"/>
    <cellStyle name="Normal 8 4 2 2 5" xfId="3838" xr:uid="{DE109C50-61ED-4FD3-AD4B-AD923199FB03}"/>
    <cellStyle name="Normal 8 4 2 2 5 2" xfId="3839" xr:uid="{8EB2E1CA-4E2D-47A8-A095-9120541CDDD3}"/>
    <cellStyle name="Normal 8 4 2 2 5 3" xfId="3840" xr:uid="{FDE1EB16-BFC8-4A60-A95B-0B7ADF2DE83B}"/>
    <cellStyle name="Normal 8 4 2 2 5 4" xfId="3841" xr:uid="{F76DED4A-83A2-48DC-9C23-3AA4DF0EE321}"/>
    <cellStyle name="Normal 8 4 2 2 6" xfId="3842" xr:uid="{FAC5E9A0-C85F-4543-8881-2CDFAD21C326}"/>
    <cellStyle name="Normal 8 4 2 2 7" xfId="3843" xr:uid="{006B842D-4573-454D-9FA7-637DC6BAA7AE}"/>
    <cellStyle name="Normal 8 4 2 2 8" xfId="3844" xr:uid="{A0B0B193-54F3-4EAA-BE10-28D82FDE5D6F}"/>
    <cellStyle name="Normal 8 4 2 3" xfId="797" xr:uid="{C50A5512-E9BA-467B-9E49-A986BA04D8EC}"/>
    <cellStyle name="Normal 8 4 2 3 2" xfId="798" xr:uid="{295AE253-0CF8-4C42-B99B-0AD80DD5253E}"/>
    <cellStyle name="Normal 8 4 2 3 2 2" xfId="799" xr:uid="{1559C0F9-057F-4B3F-B12A-439725FD8120}"/>
    <cellStyle name="Normal 8 4 2 3 2 3" xfId="3845" xr:uid="{4DC090B4-337C-429D-B166-CF0F6927E1A5}"/>
    <cellStyle name="Normal 8 4 2 3 2 4" xfId="3846" xr:uid="{FD883DBA-534B-45A5-A6D4-AAA02A4B3CB3}"/>
    <cellStyle name="Normal 8 4 2 3 3" xfId="800" xr:uid="{78EBA6E4-A2CB-4328-8684-99665B496909}"/>
    <cellStyle name="Normal 8 4 2 3 3 2" xfId="3847" xr:uid="{B13B5618-D03F-4FFB-8840-D13EAE5A4CFA}"/>
    <cellStyle name="Normal 8 4 2 3 3 3" xfId="3848" xr:uid="{B337DE26-50B1-4E1B-A2BE-E0D66EFB4691}"/>
    <cellStyle name="Normal 8 4 2 3 3 4" xfId="3849" xr:uid="{7C7FE831-9DDD-456D-A598-8C9A350C9430}"/>
    <cellStyle name="Normal 8 4 2 3 4" xfId="3850" xr:uid="{2320E98A-62F2-4222-8BDA-4AB6D6B80C73}"/>
    <cellStyle name="Normal 8 4 2 3 5" xfId="3851" xr:uid="{433B57FD-B513-4FEB-8ACE-D698662C4756}"/>
    <cellStyle name="Normal 8 4 2 3 6" xfId="3852" xr:uid="{CEDDC3D5-7E15-4BE9-A559-0C73F04BBC97}"/>
    <cellStyle name="Normal 8 4 2 4" xfId="801" xr:uid="{11A94435-425E-4172-B8C3-99220455F2FF}"/>
    <cellStyle name="Normal 8 4 2 4 2" xfId="802" xr:uid="{B4DA88BE-C19F-4000-B245-C23532F57E5B}"/>
    <cellStyle name="Normal 8 4 2 4 2 2" xfId="3853" xr:uid="{3FF89634-A182-4A2E-AB1F-8D9B2FFE0C0E}"/>
    <cellStyle name="Normal 8 4 2 4 2 3" xfId="3854" xr:uid="{A046AED6-D436-48F1-BB84-2952D9648572}"/>
    <cellStyle name="Normal 8 4 2 4 2 4" xfId="3855" xr:uid="{E6D758BD-FEBE-4C22-B68A-689A5BBB95C5}"/>
    <cellStyle name="Normal 8 4 2 4 3" xfId="3856" xr:uid="{FE1D6BA3-6698-4C9E-B13C-97E25F2383D2}"/>
    <cellStyle name="Normal 8 4 2 4 4" xfId="3857" xr:uid="{EFA4C746-B454-48F5-8D7A-D5C6E4453E71}"/>
    <cellStyle name="Normal 8 4 2 4 5" xfId="3858" xr:uid="{2F56B51A-DE92-48AA-9AC4-F875A8F23804}"/>
    <cellStyle name="Normal 8 4 2 5" xfId="803" xr:uid="{A2A3AF58-10F8-4017-A48D-67388419BFC2}"/>
    <cellStyle name="Normal 8 4 2 5 2" xfId="3859" xr:uid="{9948935A-76BD-4EC2-A9A3-A7998C85B288}"/>
    <cellStyle name="Normal 8 4 2 5 3" xfId="3860" xr:uid="{445437F0-139B-42FD-9463-DDDA3B0A7C9B}"/>
    <cellStyle name="Normal 8 4 2 5 4" xfId="3861" xr:uid="{70415B51-F163-4A4B-8E0A-A7AF509607DA}"/>
    <cellStyle name="Normal 8 4 2 6" xfId="3862" xr:uid="{A93D35C5-F73D-48D8-9854-2EA103CF81EF}"/>
    <cellStyle name="Normal 8 4 2 6 2" xfId="3863" xr:uid="{8CFB4B6C-9D94-4215-A380-0ABD39092561}"/>
    <cellStyle name="Normal 8 4 2 6 3" xfId="3864" xr:uid="{B66188A6-01CC-421D-B55E-6728E04F8610}"/>
    <cellStyle name="Normal 8 4 2 6 4" xfId="3865" xr:uid="{9298B75B-0647-4AC7-9F1C-AF2F865EEF3E}"/>
    <cellStyle name="Normal 8 4 2 7" xfId="3866" xr:uid="{E5B0AAED-D7C4-4C90-9540-78D351FA7062}"/>
    <cellStyle name="Normal 8 4 2 8" xfId="3867" xr:uid="{D386BF79-6D40-459E-B615-D6D699EC2AAA}"/>
    <cellStyle name="Normal 8 4 2 9" xfId="3868" xr:uid="{FEE314DB-022B-4648-9DF0-D58C15C9E5A0}"/>
    <cellStyle name="Normal 8 4 3" xfId="391" xr:uid="{BA0D26BE-3B16-4D92-9B15-FBDFC593D06E}"/>
    <cellStyle name="Normal 8 4 3 2" xfId="804" xr:uid="{0BA1D7BD-9FD1-4933-9B4F-ACC70E892617}"/>
    <cellStyle name="Normal 8 4 3 2 2" xfId="805" xr:uid="{47F0A345-C3B3-4290-8EC9-EA2B8AD49832}"/>
    <cellStyle name="Normal 8 4 3 2 2 2" xfId="2186" xr:uid="{0B8901DB-AAAC-4631-9A50-4B698B851847}"/>
    <cellStyle name="Normal 8 4 3 2 2 2 2" xfId="2187" xr:uid="{7B559FF2-F503-4134-B6D5-D459203AB61D}"/>
    <cellStyle name="Normal 8 4 3 2 2 3" xfId="2188" xr:uid="{969AF6E6-F14B-43A6-8FE6-CD85C7F71106}"/>
    <cellStyle name="Normal 8 4 3 2 2 4" xfId="3869" xr:uid="{7691AA67-468E-422F-B662-6A1FA578A1CB}"/>
    <cellStyle name="Normal 8 4 3 2 3" xfId="2189" xr:uid="{58C5F75C-830F-4082-B308-82483D7DED39}"/>
    <cellStyle name="Normal 8 4 3 2 3 2" xfId="2190" xr:uid="{A3205615-40FA-4057-A20C-49CCE1C4D363}"/>
    <cellStyle name="Normal 8 4 3 2 3 3" xfId="3870" xr:uid="{5E1F61F1-FE25-4F3E-87D9-1286C26CCCBB}"/>
    <cellStyle name="Normal 8 4 3 2 3 4" xfId="3871" xr:uid="{193FD4AC-54EB-4142-9815-7746929095AC}"/>
    <cellStyle name="Normal 8 4 3 2 4" xfId="2191" xr:uid="{1296D4EA-F1AA-4B64-BDF2-88B6A28AE02C}"/>
    <cellStyle name="Normal 8 4 3 2 5" xfId="3872" xr:uid="{DAA98E05-B5A5-4431-BA59-D59146219093}"/>
    <cellStyle name="Normal 8 4 3 2 6" xfId="3873" xr:uid="{3E595F45-8708-42DD-B452-5E29E578E0A8}"/>
    <cellStyle name="Normal 8 4 3 3" xfId="806" xr:uid="{2ACF4D09-09CE-4DB7-8567-444B5ACD946A}"/>
    <cellStyle name="Normal 8 4 3 3 2" xfId="2192" xr:uid="{F87BAF68-3513-4973-A58D-48134AE68915}"/>
    <cellStyle name="Normal 8 4 3 3 2 2" xfId="2193" xr:uid="{0B4FFCF2-CBB5-4D1C-A3EF-1BE8E94362EC}"/>
    <cellStyle name="Normal 8 4 3 3 2 3" xfId="3874" xr:uid="{00C6798F-CE02-4D99-84C7-EF20FD7D37C9}"/>
    <cellStyle name="Normal 8 4 3 3 2 4" xfId="3875" xr:uid="{328D2904-7E78-4626-8F5D-111C701B4B9D}"/>
    <cellStyle name="Normal 8 4 3 3 3" xfId="2194" xr:uid="{ECA340C4-CA4B-40BA-9797-4BD48267B7DB}"/>
    <cellStyle name="Normal 8 4 3 3 4" xfId="3876" xr:uid="{37AA3A5A-4AC6-4328-89D0-55AA5B1A2D3E}"/>
    <cellStyle name="Normal 8 4 3 3 5" xfId="3877" xr:uid="{3E1373E5-B454-47D1-B9CF-9E8BA706F518}"/>
    <cellStyle name="Normal 8 4 3 4" xfId="2195" xr:uid="{93E957C1-779F-49C1-B2EA-66AE21195A97}"/>
    <cellStyle name="Normal 8 4 3 4 2" xfId="2196" xr:uid="{556C7E2B-B858-406B-AF32-088D0B6FF00A}"/>
    <cellStyle name="Normal 8 4 3 4 3" xfId="3878" xr:uid="{EFF89957-D1EB-4F5F-8169-66B3CF4A4DC8}"/>
    <cellStyle name="Normal 8 4 3 4 4" xfId="3879" xr:uid="{DE99B1AA-2B91-4120-B403-21ADBE149E6C}"/>
    <cellStyle name="Normal 8 4 3 5" xfId="2197" xr:uid="{04E7463D-70B4-4FBF-A6EF-F3969A289B85}"/>
    <cellStyle name="Normal 8 4 3 5 2" xfId="3880" xr:uid="{14258B59-E4C2-4123-ADC4-A7FADE7FC931}"/>
    <cellStyle name="Normal 8 4 3 5 3" xfId="3881" xr:uid="{A630B3DE-FF8B-4F4F-A0D2-402CF71C2BF5}"/>
    <cellStyle name="Normal 8 4 3 5 4" xfId="3882" xr:uid="{1D2E55E9-2AC7-45DD-9FA8-091A3CA6F047}"/>
    <cellStyle name="Normal 8 4 3 6" xfId="3883" xr:uid="{5B930900-B70D-4441-8F14-625796735C15}"/>
    <cellStyle name="Normal 8 4 3 7" xfId="3884" xr:uid="{FF200C95-3917-41B0-AC41-248DD9C7B7AE}"/>
    <cellStyle name="Normal 8 4 3 8" xfId="3885" xr:uid="{399FC01D-7D44-4C55-961C-ADDBB9F6D649}"/>
    <cellStyle name="Normal 8 4 4" xfId="392" xr:uid="{1A520ED3-F866-4F1D-AC68-0526FBE5AB42}"/>
    <cellStyle name="Normal 8 4 4 2" xfId="807" xr:uid="{A47344C6-1F0C-4103-9DEC-28B958341D35}"/>
    <cellStyle name="Normal 8 4 4 2 2" xfId="808" xr:uid="{275988B8-0E25-4269-8BB0-C4B9DB19B3E3}"/>
    <cellStyle name="Normal 8 4 4 2 2 2" xfId="2198" xr:uid="{418747D5-86E9-4A0B-84D7-1525FA714851}"/>
    <cellStyle name="Normal 8 4 4 2 2 3" xfId="3886" xr:uid="{DBF079D4-A3DA-4962-9335-DC54D1F6A990}"/>
    <cellStyle name="Normal 8 4 4 2 2 4" xfId="3887" xr:uid="{59BADF4B-2747-455D-8D44-E2A555A1109C}"/>
    <cellStyle name="Normal 8 4 4 2 3" xfId="2199" xr:uid="{8B0AB1FC-DFA4-4DA2-8998-EDF0F595CD03}"/>
    <cellStyle name="Normal 8 4 4 2 4" xfId="3888" xr:uid="{AD8D544E-9A34-439B-B74B-DC308788799F}"/>
    <cellStyle name="Normal 8 4 4 2 5" xfId="3889" xr:uid="{9725194D-F5AB-445C-8CF1-C5B4AA227A88}"/>
    <cellStyle name="Normal 8 4 4 3" xfId="809" xr:uid="{EE98DE21-8D23-43AB-AFFC-B82F225C91E8}"/>
    <cellStyle name="Normal 8 4 4 3 2" xfId="2200" xr:uid="{A4C4C48D-BA03-424A-BEE3-27A668E755FE}"/>
    <cellStyle name="Normal 8 4 4 3 3" xfId="3890" xr:uid="{200CFE33-BDB0-4C1F-BADF-69B6486A7F68}"/>
    <cellStyle name="Normal 8 4 4 3 4" xfId="3891" xr:uid="{8B853B40-7C5F-404A-B0AD-53C8FF085E64}"/>
    <cellStyle name="Normal 8 4 4 4" xfId="2201" xr:uid="{645386AC-164D-4D05-8BBB-B3105A750C2C}"/>
    <cellStyle name="Normal 8 4 4 4 2" xfId="3892" xr:uid="{486A0E97-D5F8-4BEF-B9B5-6C74A5F11A22}"/>
    <cellStyle name="Normal 8 4 4 4 3" xfId="3893" xr:uid="{5178DDE5-70E6-432A-8F2A-91AA3A4D7375}"/>
    <cellStyle name="Normal 8 4 4 4 4" xfId="3894" xr:uid="{784CC4FE-1B48-40B2-9391-11EF239AAFF9}"/>
    <cellStyle name="Normal 8 4 4 5" xfId="3895" xr:uid="{F76C3149-329A-4191-8DE4-0055BBA636DE}"/>
    <cellStyle name="Normal 8 4 4 6" xfId="3896" xr:uid="{26E6DC25-FE34-46FE-81F8-54B3C16E5778}"/>
    <cellStyle name="Normal 8 4 4 7" xfId="3897" xr:uid="{D450313B-004E-4739-AEA1-11B513A96439}"/>
    <cellStyle name="Normal 8 4 5" xfId="393" xr:uid="{9CB12584-FD7C-4AAE-BE89-0795AA0C5FA5}"/>
    <cellStyle name="Normal 8 4 5 2" xfId="810" xr:uid="{B5101078-B9E9-4317-A160-1CE0050CF4C5}"/>
    <cellStyle name="Normal 8 4 5 2 2" xfId="2202" xr:uid="{49732781-FDD5-48B6-B6E8-3FAC197D6AF2}"/>
    <cellStyle name="Normal 8 4 5 2 3" xfId="3898" xr:uid="{9782564D-5DB3-4199-AFB1-EE6FBD806647}"/>
    <cellStyle name="Normal 8 4 5 2 4" xfId="3899" xr:uid="{35C470F8-0CD8-4036-AC28-A308EB4D0710}"/>
    <cellStyle name="Normal 8 4 5 3" xfId="2203" xr:uid="{3D804754-55F8-4249-B7D9-6B58692896D5}"/>
    <cellStyle name="Normal 8 4 5 3 2" xfId="3900" xr:uid="{6787A708-E2B9-45A8-BE0C-91CCF8F77EE0}"/>
    <cellStyle name="Normal 8 4 5 3 3" xfId="3901" xr:uid="{0772F8DB-DACA-44E0-828C-85935035DBCC}"/>
    <cellStyle name="Normal 8 4 5 3 4" xfId="3902" xr:uid="{4EC1745E-5DCD-41E8-B53E-FB3BAAB8E9A5}"/>
    <cellStyle name="Normal 8 4 5 4" xfId="3903" xr:uid="{487C12D0-9184-4350-BCB7-829EBB6EE0FC}"/>
    <cellStyle name="Normal 8 4 5 5" xfId="3904" xr:uid="{71E7440E-8795-4ACC-A3A0-0E2CD91B433C}"/>
    <cellStyle name="Normal 8 4 5 6" xfId="3905" xr:uid="{70C47FDA-954A-442A-B195-9C78187BCB3C}"/>
    <cellStyle name="Normal 8 4 6" xfId="811" xr:uid="{11E9542D-F788-493D-A3E2-8911B1A30E91}"/>
    <cellStyle name="Normal 8 4 6 2" xfId="2204" xr:uid="{6BB45D0E-783D-43F6-A80A-49447C0C366C}"/>
    <cellStyle name="Normal 8 4 6 2 2" xfId="3906" xr:uid="{DB43226A-A4EB-417D-A2D5-E413849AEAC0}"/>
    <cellStyle name="Normal 8 4 6 2 3" xfId="3907" xr:uid="{399B14AA-D7C1-4550-9A73-C8EBCD4A4243}"/>
    <cellStyle name="Normal 8 4 6 2 4" xfId="3908" xr:uid="{C06019FF-9EB5-4F2A-BD1F-CFACF6254080}"/>
    <cellStyle name="Normal 8 4 6 3" xfId="3909" xr:uid="{FBD60508-79CB-4679-AB31-C94531AB9EEF}"/>
    <cellStyle name="Normal 8 4 6 4" xfId="3910" xr:uid="{A863931F-039A-4222-8AB8-FDF8E5920128}"/>
    <cellStyle name="Normal 8 4 6 5" xfId="3911" xr:uid="{73DF0F1D-7D09-4EB4-AB83-87C1B9D97542}"/>
    <cellStyle name="Normal 8 4 7" xfId="2205" xr:uid="{954B335F-7D91-4FA7-8622-EE3A6C4AC3F9}"/>
    <cellStyle name="Normal 8 4 7 2" xfId="3912" xr:uid="{BB332453-CB96-40B4-A55D-4010E46916A9}"/>
    <cellStyle name="Normal 8 4 7 3" xfId="3913" xr:uid="{8CF237C3-95DA-4C4A-B702-1D37F67189EC}"/>
    <cellStyle name="Normal 8 4 7 4" xfId="3914" xr:uid="{79970165-0F12-4D1A-88A7-F8A9E4EAA0D0}"/>
    <cellStyle name="Normal 8 4 8" xfId="3915" xr:uid="{2D2016AA-6A95-469A-94D3-597D23E8EC80}"/>
    <cellStyle name="Normal 8 4 8 2" xfId="3916" xr:uid="{FFFFDE48-4733-482B-9881-27E064912CCF}"/>
    <cellStyle name="Normal 8 4 8 3" xfId="3917" xr:uid="{5376FB03-F64B-4538-B362-37A27379F43D}"/>
    <cellStyle name="Normal 8 4 8 4" xfId="3918" xr:uid="{5F24CD0C-D2F2-4394-8DA4-69DC69744D09}"/>
    <cellStyle name="Normal 8 4 9" xfId="3919" xr:uid="{42DB29DE-33F6-4E03-A3C1-EE07201492A3}"/>
    <cellStyle name="Normal 8 5" xfId="161" xr:uid="{B330D49A-EECE-4728-B899-4FF5397E7057}"/>
    <cellStyle name="Normal 8 5 2" xfId="162" xr:uid="{51870A65-B4EE-4B1C-BDA7-AC2B9DC3798F}"/>
    <cellStyle name="Normal 8 5 2 2" xfId="394" xr:uid="{819670D8-EB1A-4524-942E-8CF3CAA3AF8E}"/>
    <cellStyle name="Normal 8 5 2 2 2" xfId="812" xr:uid="{2333E840-0107-41C3-B132-7207E032D265}"/>
    <cellStyle name="Normal 8 5 2 2 2 2" xfId="2206" xr:uid="{BB8E8AFF-1B5D-472E-BB24-6BA79C4B1819}"/>
    <cellStyle name="Normal 8 5 2 2 2 3" xfId="3920" xr:uid="{C918CE72-67E9-42CE-86C4-A8F26F834CAB}"/>
    <cellStyle name="Normal 8 5 2 2 2 4" xfId="3921" xr:uid="{5DD6326E-110F-4768-B582-568F92657BFA}"/>
    <cellStyle name="Normal 8 5 2 2 3" xfId="2207" xr:uid="{5E51AC86-8E81-4F46-A745-B20E75308401}"/>
    <cellStyle name="Normal 8 5 2 2 3 2" xfId="3922" xr:uid="{31E36BED-638B-41B7-9D35-B148C5D489D7}"/>
    <cellStyle name="Normal 8 5 2 2 3 3" xfId="3923" xr:uid="{CF6ECAE6-353B-459D-98A5-401BD9415F4A}"/>
    <cellStyle name="Normal 8 5 2 2 3 4" xfId="3924" xr:uid="{431C8941-C64C-4CB7-AF39-690F09198ED5}"/>
    <cellStyle name="Normal 8 5 2 2 4" xfId="3925" xr:uid="{F819DB84-F75E-4000-8CBE-B624A35D9DE3}"/>
    <cellStyle name="Normal 8 5 2 2 5" xfId="3926" xr:uid="{DDC119EB-7030-4B75-ACCF-2249791C8E28}"/>
    <cellStyle name="Normal 8 5 2 2 6" xfId="3927" xr:uid="{DA3E02E1-4FAF-4FA5-92D5-6DC202A2121A}"/>
    <cellStyle name="Normal 8 5 2 3" xfId="813" xr:uid="{37AF9594-9B8C-45FB-A0DA-491ED79752C5}"/>
    <cellStyle name="Normal 8 5 2 3 2" xfId="2208" xr:uid="{04973F49-458B-431F-8CB5-C1B313AB10E9}"/>
    <cellStyle name="Normal 8 5 2 3 2 2" xfId="3928" xr:uid="{C2FD8BE4-4C74-4675-B15C-57D8E8413A50}"/>
    <cellStyle name="Normal 8 5 2 3 2 3" xfId="3929" xr:uid="{CE40159F-AA1B-480A-88E1-4B627E9B7B9F}"/>
    <cellStyle name="Normal 8 5 2 3 2 4" xfId="3930" xr:uid="{F58AFB79-926D-497B-8DC7-7B037B2334EC}"/>
    <cellStyle name="Normal 8 5 2 3 3" xfId="3931" xr:uid="{1AC857DA-5A37-4409-B72B-34A056101D22}"/>
    <cellStyle name="Normal 8 5 2 3 4" xfId="3932" xr:uid="{E12FC12E-BACA-4C72-9C5E-43955099132A}"/>
    <cellStyle name="Normal 8 5 2 3 5" xfId="3933" xr:uid="{D07D3511-4A9C-4E99-8698-B22C59FD5561}"/>
    <cellStyle name="Normal 8 5 2 4" xfId="2209" xr:uid="{50645040-FDAB-428F-BF2A-68E59CF64EBD}"/>
    <cellStyle name="Normal 8 5 2 4 2" xfId="3934" xr:uid="{B137ED78-4061-4A79-90A4-AD5228DB3844}"/>
    <cellStyle name="Normal 8 5 2 4 3" xfId="3935" xr:uid="{58B6ACDE-E3A7-4398-BFD4-5783A6B8FA77}"/>
    <cellStyle name="Normal 8 5 2 4 4" xfId="3936" xr:uid="{D9A1A9C1-154B-4A48-A0F9-322AC36D6F21}"/>
    <cellStyle name="Normal 8 5 2 5" xfId="3937" xr:uid="{4C4CE9C4-D7E3-4818-AE00-104647BE36A6}"/>
    <cellStyle name="Normal 8 5 2 5 2" xfId="3938" xr:uid="{0C0C5FEE-0DA0-44C1-830E-30CD539B995F}"/>
    <cellStyle name="Normal 8 5 2 5 3" xfId="3939" xr:uid="{474E20D7-D83E-4D0F-97B5-76E30104DE43}"/>
    <cellStyle name="Normal 8 5 2 5 4" xfId="3940" xr:uid="{46BD49AC-D678-4A65-B866-D20EA2DD2613}"/>
    <cellStyle name="Normal 8 5 2 6" xfId="3941" xr:uid="{0891D97A-B564-4FDD-A021-971137F6A7E3}"/>
    <cellStyle name="Normal 8 5 2 7" xfId="3942" xr:uid="{C8255BBB-2141-4103-9A16-7A016F750A6A}"/>
    <cellStyle name="Normal 8 5 2 8" xfId="3943" xr:uid="{86F0B9C7-23C2-4089-B7CB-4A5EE392CD6D}"/>
    <cellStyle name="Normal 8 5 3" xfId="395" xr:uid="{1C24758B-9510-46D4-BC6E-04C52C5EA850}"/>
    <cellStyle name="Normal 8 5 3 2" xfId="814" xr:uid="{FCFD3403-F88C-4878-B614-7F84ED773F12}"/>
    <cellStyle name="Normal 8 5 3 2 2" xfId="815" xr:uid="{783E9B38-9297-410E-BB3C-B93BA6B2648F}"/>
    <cellStyle name="Normal 8 5 3 2 3" xfId="3944" xr:uid="{96D0B8D3-A37E-4C93-822E-319059FF5857}"/>
    <cellStyle name="Normal 8 5 3 2 4" xfId="3945" xr:uid="{308AA9BE-6569-46BF-AB6E-5A7B8FFA35E0}"/>
    <cellStyle name="Normal 8 5 3 3" xfId="816" xr:uid="{835E44BA-1415-4B71-8201-3E937E814F5F}"/>
    <cellStyle name="Normal 8 5 3 3 2" xfId="3946" xr:uid="{3D8A0B26-E92E-4AB5-936E-11203F49EA21}"/>
    <cellStyle name="Normal 8 5 3 3 3" xfId="3947" xr:uid="{96142F74-9599-47A2-9BC8-1136C50E5D05}"/>
    <cellStyle name="Normal 8 5 3 3 4" xfId="3948" xr:uid="{85E50834-C817-4425-BD85-07D1EA325E9C}"/>
    <cellStyle name="Normal 8 5 3 4" xfId="3949" xr:uid="{21918395-29E4-47D6-8CCA-A58D60AA01A7}"/>
    <cellStyle name="Normal 8 5 3 5" xfId="3950" xr:uid="{7FA82924-FD91-472A-8794-3B2974ECAE57}"/>
    <cellStyle name="Normal 8 5 3 6" xfId="3951" xr:uid="{8B985530-2F2B-4AE3-B345-74A01EB0C047}"/>
    <cellStyle name="Normal 8 5 4" xfId="396" xr:uid="{A866F1CA-4C03-4504-BF47-2264E6F301DE}"/>
    <cellStyle name="Normal 8 5 4 2" xfId="817" xr:uid="{04655E2F-E980-4985-8948-68E92132A980}"/>
    <cellStyle name="Normal 8 5 4 2 2" xfId="3952" xr:uid="{252ACC77-81B2-455C-A092-DD96D9A0FFED}"/>
    <cellStyle name="Normal 8 5 4 2 3" xfId="3953" xr:uid="{EAFAFE9E-BFC0-47E7-9A39-18AD58711D20}"/>
    <cellStyle name="Normal 8 5 4 2 4" xfId="3954" xr:uid="{4D6B024E-8199-4332-883E-271567E41869}"/>
    <cellStyle name="Normal 8 5 4 3" xfId="3955" xr:uid="{ED82687F-51A2-4A76-B155-F3212E49FBD9}"/>
    <cellStyle name="Normal 8 5 4 4" xfId="3956" xr:uid="{2C8F3D5C-EDDD-4D7F-87CC-9C96CBCADCD1}"/>
    <cellStyle name="Normal 8 5 4 5" xfId="3957" xr:uid="{491B5D7A-2FEA-4D87-9ED2-374FE9AA93C8}"/>
    <cellStyle name="Normal 8 5 5" xfId="818" xr:uid="{B1D1C40B-3A29-45D4-93E5-0D27F8F80D89}"/>
    <cellStyle name="Normal 8 5 5 2" xfId="3958" xr:uid="{BD8830E6-70D1-4171-89AE-D398348E962B}"/>
    <cellStyle name="Normal 8 5 5 3" xfId="3959" xr:uid="{4C577366-85A7-4FC3-A41A-0C29E21AB031}"/>
    <cellStyle name="Normal 8 5 5 4" xfId="3960" xr:uid="{9E66D09E-D2F6-4249-BF69-F7EFCE6E8933}"/>
    <cellStyle name="Normal 8 5 6" xfId="3961" xr:uid="{3E457835-6CEC-4C6D-831B-7EE90BB41201}"/>
    <cellStyle name="Normal 8 5 6 2" xfId="3962" xr:uid="{5A5C593C-6652-4F9E-8E9C-08F3FC30642C}"/>
    <cellStyle name="Normal 8 5 6 3" xfId="3963" xr:uid="{DBB8B898-F7FD-4C44-B435-401F0804AC96}"/>
    <cellStyle name="Normal 8 5 6 4" xfId="3964" xr:uid="{7A4B072E-8A11-4324-A859-0A3A4A671B2A}"/>
    <cellStyle name="Normal 8 5 7" xfId="3965" xr:uid="{66DCC529-D44C-4BC2-A507-94DA11C56668}"/>
    <cellStyle name="Normal 8 5 8" xfId="3966" xr:uid="{7AEBE237-A096-44AA-9CC0-2BE44FD90905}"/>
    <cellStyle name="Normal 8 5 9" xfId="3967" xr:uid="{11DED808-6733-4023-B2E0-1247BA60A89C}"/>
    <cellStyle name="Normal 8 6" xfId="163" xr:uid="{6EEDCADE-5EE9-4E18-8FF8-0CEF385D4472}"/>
    <cellStyle name="Normal 8 6 2" xfId="397" xr:uid="{A210599B-6248-4B54-B047-02869642E3A2}"/>
    <cellStyle name="Normal 8 6 2 2" xfId="819" xr:uid="{66746BC1-8C26-49E9-BD0F-B1E672E589C0}"/>
    <cellStyle name="Normal 8 6 2 2 2" xfId="2210" xr:uid="{55082F5F-3976-45F4-A23B-D5386B4C1D7B}"/>
    <cellStyle name="Normal 8 6 2 2 2 2" xfId="2211" xr:uid="{6D96CA75-A001-46DF-8399-35AA3A8E7F89}"/>
    <cellStyle name="Normal 8 6 2 2 3" xfId="2212" xr:uid="{25650323-462E-434F-833A-227D60831CA1}"/>
    <cellStyle name="Normal 8 6 2 2 4" xfId="3968" xr:uid="{EBCEAD99-78CF-4035-90AB-7FAD6171A60B}"/>
    <cellStyle name="Normal 8 6 2 3" xfId="2213" xr:uid="{F48F9CF6-893D-46D6-9649-852C8FA785E4}"/>
    <cellStyle name="Normal 8 6 2 3 2" xfId="2214" xr:uid="{0A9B5B15-0ED7-463D-8486-CA6EF75B3064}"/>
    <cellStyle name="Normal 8 6 2 3 3" xfId="3969" xr:uid="{724DE47D-2477-4831-8E12-ED52EF33B789}"/>
    <cellStyle name="Normal 8 6 2 3 4" xfId="3970" xr:uid="{8E513190-843E-4FB3-AF2A-D21C2AABAD07}"/>
    <cellStyle name="Normal 8 6 2 4" xfId="2215" xr:uid="{0DBC1BB7-E984-4D63-8E98-964EBA45368B}"/>
    <cellStyle name="Normal 8 6 2 5" xfId="3971" xr:uid="{A5775192-EC0E-4C80-BF30-F4F3217C5BF6}"/>
    <cellStyle name="Normal 8 6 2 6" xfId="3972" xr:uid="{47B71837-FCAB-4FFF-9CFA-5497299D1D45}"/>
    <cellStyle name="Normal 8 6 3" xfId="820" xr:uid="{6E1A33BF-029C-440C-B624-F456B597488A}"/>
    <cellStyle name="Normal 8 6 3 2" xfId="2216" xr:uid="{3C355888-1EF5-4A03-98FD-CB656EB3B819}"/>
    <cellStyle name="Normal 8 6 3 2 2" xfId="2217" xr:uid="{C761A4A1-61BF-41CA-8ACF-DB2ECAEB6FC2}"/>
    <cellStyle name="Normal 8 6 3 2 3" xfId="3973" xr:uid="{A9666A80-7B9D-4A02-ACE4-A6C5397AE66E}"/>
    <cellStyle name="Normal 8 6 3 2 4" xfId="3974" xr:uid="{89792246-D6A9-4C54-B2EA-6261D50ACA99}"/>
    <cellStyle name="Normal 8 6 3 3" xfId="2218" xr:uid="{EAD5B1CD-8521-49C4-AEEA-3D646B1D7446}"/>
    <cellStyle name="Normal 8 6 3 4" xfId="3975" xr:uid="{FA1FF59F-E14B-4B42-9DD7-A23AAE94C331}"/>
    <cellStyle name="Normal 8 6 3 5" xfId="3976" xr:uid="{0A6CA475-961E-4BE3-B2A7-344366B1E96C}"/>
    <cellStyle name="Normal 8 6 4" xfId="2219" xr:uid="{9AD4C88D-C1DA-40EE-BBAA-E9F0B1CCC8D9}"/>
    <cellStyle name="Normal 8 6 4 2" xfId="2220" xr:uid="{705AE70C-96B9-4446-B8AF-D6E4FDB85D2E}"/>
    <cellStyle name="Normal 8 6 4 3" xfId="3977" xr:uid="{94FCE7AE-7921-4B21-9DB9-98051E8C4446}"/>
    <cellStyle name="Normal 8 6 4 4" xfId="3978" xr:uid="{D5C5C0DD-1E71-4A56-BD03-718CA3E9E57A}"/>
    <cellStyle name="Normal 8 6 5" xfId="2221" xr:uid="{66265748-249A-4417-9EDA-AEC623861285}"/>
    <cellStyle name="Normal 8 6 5 2" xfId="3979" xr:uid="{70DD5503-8A43-4FEB-8174-5C64B87F4766}"/>
    <cellStyle name="Normal 8 6 5 3" xfId="3980" xr:uid="{55A5B710-EA22-465A-9F81-4F39FD14821C}"/>
    <cellStyle name="Normal 8 6 5 4" xfId="3981" xr:uid="{2348B762-1115-42BE-A2B3-75672EE96D87}"/>
    <cellStyle name="Normal 8 6 6" xfId="3982" xr:uid="{C27E4B8D-51C4-46F1-AFB2-7579D442038F}"/>
    <cellStyle name="Normal 8 6 7" xfId="3983" xr:uid="{A57668AC-28FA-433C-ADB4-CE8C063E67DD}"/>
    <cellStyle name="Normal 8 6 8" xfId="3984" xr:uid="{B0F11094-4962-46C4-BD16-7C1E175BCE44}"/>
    <cellStyle name="Normal 8 7" xfId="398" xr:uid="{B4F47CDE-8F49-45EE-B461-B20472F8C8F7}"/>
    <cellStyle name="Normal 8 7 2" xfId="821" xr:uid="{F637A1EC-6662-4D26-96E4-CC23F3561C82}"/>
    <cellStyle name="Normal 8 7 2 2" xfId="822" xr:uid="{C58F5873-0155-4A95-8D1A-761FFA8B44FA}"/>
    <cellStyle name="Normal 8 7 2 2 2" xfId="2222" xr:uid="{E9712AB1-AB07-428E-8D6D-0DF7820B9897}"/>
    <cellStyle name="Normal 8 7 2 2 3" xfId="3985" xr:uid="{40D44239-487B-4043-BCA0-5D8198019A1C}"/>
    <cellStyle name="Normal 8 7 2 2 4" xfId="3986" xr:uid="{E9DA0682-73D7-4039-9972-A18DBC42ECDF}"/>
    <cellStyle name="Normal 8 7 2 3" xfId="2223" xr:uid="{B1F0E4FD-1AFE-4BEA-B7BB-1D26BAF859AB}"/>
    <cellStyle name="Normal 8 7 2 4" xfId="3987" xr:uid="{9B85D590-31D6-458A-A082-5A5BA0F7748D}"/>
    <cellStyle name="Normal 8 7 2 5" xfId="3988" xr:uid="{B7D8A27D-9214-4B2D-A8D1-2AD6EC2A0D27}"/>
    <cellStyle name="Normal 8 7 3" xfId="823" xr:uid="{4BE1378D-49CF-46C9-809C-B4E914C12D02}"/>
    <cellStyle name="Normal 8 7 3 2" xfId="2224" xr:uid="{A5DE04E1-7C86-4D49-9C39-01D7A375BE15}"/>
    <cellStyle name="Normal 8 7 3 3" xfId="3989" xr:uid="{EB49A4FA-212B-46A7-B22D-4209F2936B77}"/>
    <cellStyle name="Normal 8 7 3 4" xfId="3990" xr:uid="{BC0330D6-B67A-4599-B017-01E5DE05227A}"/>
    <cellStyle name="Normal 8 7 4" xfId="2225" xr:uid="{9550EF21-D5A0-43A2-916C-FD2B91506F25}"/>
    <cellStyle name="Normal 8 7 4 2" xfId="3991" xr:uid="{27B443B1-E43D-4300-8D90-AFF1A3B945C3}"/>
    <cellStyle name="Normal 8 7 4 3" xfId="3992" xr:uid="{5CE07075-1443-4C72-A580-FA916C18BBD1}"/>
    <cellStyle name="Normal 8 7 4 4" xfId="3993" xr:uid="{7D5D3E91-4D31-4CFF-A163-90EBDE3A8720}"/>
    <cellStyle name="Normal 8 7 5" xfId="3994" xr:uid="{F69C3D9D-1484-4873-A2D4-1CD08C32F4BF}"/>
    <cellStyle name="Normal 8 7 6" xfId="3995" xr:uid="{CE45A86A-DC23-4A7F-9DD5-A70796B34E6C}"/>
    <cellStyle name="Normal 8 7 7" xfId="3996" xr:uid="{01D47FB6-1598-4012-A363-17F39078A100}"/>
    <cellStyle name="Normal 8 8" xfId="399" xr:uid="{692B47F4-790B-4432-8EC8-D10FBD88FADE}"/>
    <cellStyle name="Normal 8 8 2" xfId="824" xr:uid="{91268733-5F65-4619-B0BF-41E5A3679574}"/>
    <cellStyle name="Normal 8 8 2 2" xfId="2226" xr:uid="{B16A1506-351A-4BF3-82DD-A5F7FA3EBC42}"/>
    <cellStyle name="Normal 8 8 2 3" xfId="3997" xr:uid="{562A1FFD-A87F-4F4E-B2D8-98F3AAC27E49}"/>
    <cellStyle name="Normal 8 8 2 4" xfId="3998" xr:uid="{C12F6B19-6CAA-4C74-8075-F184CED8BC8D}"/>
    <cellStyle name="Normal 8 8 3" xfId="2227" xr:uid="{BBC5E544-73EF-4432-BA8C-0B8CF38BBDA1}"/>
    <cellStyle name="Normal 8 8 3 2" xfId="3999" xr:uid="{5B217F79-421E-40A5-A086-42A1DB4E7A14}"/>
    <cellStyle name="Normal 8 8 3 3" xfId="4000" xr:uid="{D7D4A4BE-C44A-4B4F-8E8C-E3037961238C}"/>
    <cellStyle name="Normal 8 8 3 4" xfId="4001" xr:uid="{FBE47091-7543-4E2C-BDD9-F5E7656B0210}"/>
    <cellStyle name="Normal 8 8 4" xfId="4002" xr:uid="{946502A2-7F43-409B-953A-A831E3E2DF63}"/>
    <cellStyle name="Normal 8 8 5" xfId="4003" xr:uid="{D225B773-4650-4FE7-8FEC-21FE2EB1115A}"/>
    <cellStyle name="Normal 8 8 6" xfId="4004" xr:uid="{1BCF64AD-BD91-4C18-8CB7-7BBAA5F4F2C3}"/>
    <cellStyle name="Normal 8 9" xfId="400" xr:uid="{AD1F13D8-AA09-47B3-9F55-92D98DBF7BD5}"/>
    <cellStyle name="Normal 8 9 2" xfId="2228" xr:uid="{41E63BEF-E419-47E3-B1A0-AD235C44A158}"/>
    <cellStyle name="Normal 8 9 2 2" xfId="4005" xr:uid="{671AB7F1-A51D-4785-B2B9-4A1891D2BD72}"/>
    <cellStyle name="Normal 8 9 2 2 2" xfId="4410" xr:uid="{407D2679-0D27-499E-AF7A-CAC6AF22F38A}"/>
    <cellStyle name="Normal 8 9 2 2 3" xfId="4689" xr:uid="{8F652034-85DB-44FC-908C-9D5849079517}"/>
    <cellStyle name="Normal 8 9 2 3" xfId="4006" xr:uid="{F78C0036-FFB1-4768-98A4-64ED0D20CFA1}"/>
    <cellStyle name="Normal 8 9 2 4" xfId="4007" xr:uid="{F59FE458-E127-4B82-A731-C192D1FE8688}"/>
    <cellStyle name="Normal 8 9 3" xfId="4008" xr:uid="{D53261FD-F1AA-4706-B364-B1EBFB38D7DC}"/>
    <cellStyle name="Normal 8 9 4" xfId="4009" xr:uid="{ADF3E51D-2EED-411B-9866-C3D9F84447E3}"/>
    <cellStyle name="Normal 8 9 4 2" xfId="4580" xr:uid="{B957E352-81AC-439A-B5E6-FDD635E14D5F}"/>
    <cellStyle name="Normal 8 9 4 3" xfId="4690" xr:uid="{AFEAC88D-B05E-4447-BA60-FE5DE0F3FF4F}"/>
    <cellStyle name="Normal 8 9 4 4" xfId="4609" xr:uid="{F51AAEED-EC2D-473C-B4E0-7AD7BD9E8D43}"/>
    <cellStyle name="Normal 8 9 5" xfId="4010" xr:uid="{0CBD14DA-CAB1-4AA9-AFB3-25947F7F7040}"/>
    <cellStyle name="Normal 9" xfId="164" xr:uid="{2FA7F35E-FC81-41CF-A393-CA8218DFE538}"/>
    <cellStyle name="Normal 9 10" xfId="401" xr:uid="{040BC074-7B79-498D-B7A3-9118006C5057}"/>
    <cellStyle name="Normal 9 10 2" xfId="2229" xr:uid="{A98B8C85-3BF9-440C-951D-5D63860E328E}"/>
    <cellStyle name="Normal 9 10 2 2" xfId="4011" xr:uid="{909FD9B7-4B0B-4AE4-BA46-EADA1D5ACFB5}"/>
    <cellStyle name="Normal 9 10 2 3" xfId="4012" xr:uid="{B6FAF589-D4D8-46AE-AE41-6F5923DEFD08}"/>
    <cellStyle name="Normal 9 10 2 4" xfId="4013" xr:uid="{CF42E137-B178-4C1F-B508-E9625CADDBF6}"/>
    <cellStyle name="Normal 9 10 3" xfId="4014" xr:uid="{CA81EE8F-5A4A-47CA-80BC-DB2C1455003E}"/>
    <cellStyle name="Normal 9 10 4" xfId="4015" xr:uid="{AA096791-4914-4998-AF97-DC22D249FE72}"/>
    <cellStyle name="Normal 9 10 5" xfId="4016" xr:uid="{8C2E0A28-A23A-4D2F-AB46-F17F31F0FE36}"/>
    <cellStyle name="Normal 9 11" xfId="2230" xr:uid="{D2D6A397-421E-407A-8A08-A98B076D873F}"/>
    <cellStyle name="Normal 9 11 2" xfId="4017" xr:uid="{7BC8B6F2-8E9E-44A5-B904-BD8B7483B0B0}"/>
    <cellStyle name="Normal 9 11 3" xfId="4018" xr:uid="{DA5D1A94-56A1-4072-AF81-E8E25454BB8F}"/>
    <cellStyle name="Normal 9 11 4" xfId="4019" xr:uid="{7E3E7B1F-EDCE-4B75-A195-DEF0DA1EBDFE}"/>
    <cellStyle name="Normal 9 12" xfId="4020" xr:uid="{3A75B9E1-B2A9-4083-90E3-696C686C1B8E}"/>
    <cellStyle name="Normal 9 12 2" xfId="4021" xr:uid="{9CD15A88-1705-4A6A-BF7D-B70229ED478A}"/>
    <cellStyle name="Normal 9 12 3" xfId="4022" xr:uid="{C04456CE-DCC0-4E84-B454-6BDDD6C6A845}"/>
    <cellStyle name="Normal 9 12 4" xfId="4023" xr:uid="{EF984593-ABA4-407B-A159-AF3100FFD972}"/>
    <cellStyle name="Normal 9 13" xfId="4024" xr:uid="{EF0257A5-B0B6-4E6B-A2C0-35234A983CE8}"/>
    <cellStyle name="Normal 9 13 2" xfId="4025" xr:uid="{739BFA9D-538A-4D16-9903-902FE2F6657A}"/>
    <cellStyle name="Normal 9 14" xfId="4026" xr:uid="{CAAF6A64-8E04-44D8-BD31-CE3149254C41}"/>
    <cellStyle name="Normal 9 15" xfId="4027" xr:uid="{D15C54FF-AE42-462A-92E2-C5A5C4FEF348}"/>
    <cellStyle name="Normal 9 16" xfId="4028" xr:uid="{2263864F-6959-4A1F-BDB8-4D827092942B}"/>
    <cellStyle name="Normal 9 2" xfId="165" xr:uid="{99581214-220D-4437-807F-B9D979FF32E0}"/>
    <cellStyle name="Normal 9 2 2" xfId="402" xr:uid="{5685C724-3CD9-433C-9ED1-2798676BFDD1}"/>
    <cellStyle name="Normal 9 2 2 2" xfId="4672" xr:uid="{D8141E70-21D4-40A7-894F-3B2A7500AE7C}"/>
    <cellStyle name="Normal 9 2 3" xfId="4561" xr:uid="{478B7D7F-973B-4DA0-A409-13B1AAE6B001}"/>
    <cellStyle name="Normal 9 3" xfId="166" xr:uid="{1246EFCD-5A40-4CC9-B0E1-15AD6840724B}"/>
    <cellStyle name="Normal 9 3 10" xfId="4029" xr:uid="{E2EC5454-4F9F-4A60-A64F-5913AFFF4913}"/>
    <cellStyle name="Normal 9 3 11" xfId="4030" xr:uid="{A1F833F7-0D0F-4C47-B960-2BF7B8713437}"/>
    <cellStyle name="Normal 9 3 2" xfId="167" xr:uid="{C9AFFF6C-321A-457B-920F-1A85429B93D4}"/>
    <cellStyle name="Normal 9 3 2 2" xfId="168" xr:uid="{4F85BCDC-BC21-4F08-B6C8-E40B32AEE41E}"/>
    <cellStyle name="Normal 9 3 2 2 2" xfId="403" xr:uid="{4D2B77E5-C44F-4DD2-9389-FD6C66396437}"/>
    <cellStyle name="Normal 9 3 2 2 2 2" xfId="825" xr:uid="{D3ED26F6-BD42-4871-B103-0762F0EADF12}"/>
    <cellStyle name="Normal 9 3 2 2 2 2 2" xfId="826" xr:uid="{50E30FC9-1408-4142-AF5F-B8DD4F697957}"/>
    <cellStyle name="Normal 9 3 2 2 2 2 2 2" xfId="2231" xr:uid="{5880EBEE-B834-48DA-8103-DEFA21370C95}"/>
    <cellStyle name="Normal 9 3 2 2 2 2 2 2 2" xfId="2232" xr:uid="{E9A418C6-A8AF-48C4-97FB-A7DED77FBC7A}"/>
    <cellStyle name="Normal 9 3 2 2 2 2 2 3" xfId="2233" xr:uid="{4677DE89-6C9F-4E65-839D-0D5CD90B1306}"/>
    <cellStyle name="Normal 9 3 2 2 2 2 3" xfId="2234" xr:uid="{23E21207-31E7-44FC-B978-CEF1D96F7E76}"/>
    <cellStyle name="Normal 9 3 2 2 2 2 3 2" xfId="2235" xr:uid="{B3E10ECF-0A14-4608-BA6D-D88EA3725945}"/>
    <cellStyle name="Normal 9 3 2 2 2 2 4" xfId="2236" xr:uid="{74560334-7E2E-477A-BB1C-F80630B5B8CD}"/>
    <cellStyle name="Normal 9 3 2 2 2 3" xfId="827" xr:uid="{3C018737-0384-449F-863E-2F125A7512A2}"/>
    <cellStyle name="Normal 9 3 2 2 2 3 2" xfId="2237" xr:uid="{1D1239C3-D7ED-4452-AC45-BB264BE932EA}"/>
    <cellStyle name="Normal 9 3 2 2 2 3 2 2" xfId="2238" xr:uid="{6F2B47DC-EBA7-47EC-9672-FDF89B0E0527}"/>
    <cellStyle name="Normal 9 3 2 2 2 3 3" xfId="2239" xr:uid="{5AE1B7F8-2DD7-401B-A504-EEB366593EF3}"/>
    <cellStyle name="Normal 9 3 2 2 2 3 4" xfId="4031" xr:uid="{F686E294-55B2-457D-B67C-707611130B29}"/>
    <cellStyle name="Normal 9 3 2 2 2 4" xfId="2240" xr:uid="{D0FE2B0A-AF38-47C0-BE9D-9B737BD7E6F6}"/>
    <cellStyle name="Normal 9 3 2 2 2 4 2" xfId="2241" xr:uid="{20124DBC-197A-4290-B4D2-77BCEDADA7C0}"/>
    <cellStyle name="Normal 9 3 2 2 2 5" xfId="2242" xr:uid="{9C81662C-7675-470D-ADDE-AE06854FF647}"/>
    <cellStyle name="Normal 9 3 2 2 2 6" xfId="4032" xr:uid="{682485B7-F2D0-48AB-BC65-93CA0AC6527D}"/>
    <cellStyle name="Normal 9 3 2 2 3" xfId="404" xr:uid="{26633E5F-EA0E-4F70-9F14-4CC6557B8288}"/>
    <cellStyle name="Normal 9 3 2 2 3 2" xfId="828" xr:uid="{20D42C11-E213-4BCD-8609-DF75900A588B}"/>
    <cellStyle name="Normal 9 3 2 2 3 2 2" xfId="829" xr:uid="{D7D30DA9-BF35-43F3-B9F9-8CA8116AC1EC}"/>
    <cellStyle name="Normal 9 3 2 2 3 2 2 2" xfId="2243" xr:uid="{71C6FA7B-96AE-41E5-BA6A-2B26F3E7E3E7}"/>
    <cellStyle name="Normal 9 3 2 2 3 2 2 2 2" xfId="2244" xr:uid="{B69864CC-B94A-4C65-B2C6-2A49F89FAB61}"/>
    <cellStyle name="Normal 9 3 2 2 3 2 2 3" xfId="2245" xr:uid="{C548B016-B3E9-4B5E-8018-C638E986A8B6}"/>
    <cellStyle name="Normal 9 3 2 2 3 2 3" xfId="2246" xr:uid="{00B8D52F-4082-43B1-A162-3428F9B89D20}"/>
    <cellStyle name="Normal 9 3 2 2 3 2 3 2" xfId="2247" xr:uid="{689AD5A6-403C-4CC5-87DB-7BC6D4670E66}"/>
    <cellStyle name="Normal 9 3 2 2 3 2 4" xfId="2248" xr:uid="{0D11C23A-2FFD-402D-823D-CAC753B8DD1C}"/>
    <cellStyle name="Normal 9 3 2 2 3 3" xfId="830" xr:uid="{DA49E4E9-ADA7-4AB0-967D-6BBD44AF5610}"/>
    <cellStyle name="Normal 9 3 2 2 3 3 2" xfId="2249" xr:uid="{DF6B5E78-FF13-439F-B0D5-6EF529196EEE}"/>
    <cellStyle name="Normal 9 3 2 2 3 3 2 2" xfId="2250" xr:uid="{B482CF7E-B1EF-4312-81F2-C6F4EF52415B}"/>
    <cellStyle name="Normal 9 3 2 2 3 3 3" xfId="2251" xr:uid="{420FB3D4-47F9-4850-AEEB-E3B4FAB682DB}"/>
    <cellStyle name="Normal 9 3 2 2 3 4" xfId="2252" xr:uid="{BC7DA2D4-9963-49F9-AB25-58ACE9D0ECD0}"/>
    <cellStyle name="Normal 9 3 2 2 3 4 2" xfId="2253" xr:uid="{E9F8FD64-BE25-4AC9-A423-2CDF4B1E4439}"/>
    <cellStyle name="Normal 9 3 2 2 3 5" xfId="2254" xr:uid="{33E2569E-EB8E-4231-87B6-15045C1CF677}"/>
    <cellStyle name="Normal 9 3 2 2 4" xfId="831" xr:uid="{9A19EBB2-43B1-428A-ADAF-1A1C397F99E5}"/>
    <cellStyle name="Normal 9 3 2 2 4 2" xfId="832" xr:uid="{DFA36913-7F33-459F-9555-4C1CB97840A4}"/>
    <cellStyle name="Normal 9 3 2 2 4 2 2" xfId="2255" xr:uid="{AD742056-9832-4AFB-BF4B-A7D00F7ED5F8}"/>
    <cellStyle name="Normal 9 3 2 2 4 2 2 2" xfId="2256" xr:uid="{53AFEC47-9B50-40A4-9EFB-27FEDE5296CA}"/>
    <cellStyle name="Normal 9 3 2 2 4 2 3" xfId="2257" xr:uid="{D40597F0-1E89-49E5-A0EE-196105B46F86}"/>
    <cellStyle name="Normal 9 3 2 2 4 3" xfId="2258" xr:uid="{81DD7590-7713-4D62-B1A2-19EBDF3ACA96}"/>
    <cellStyle name="Normal 9 3 2 2 4 3 2" xfId="2259" xr:uid="{719E1B17-5F8C-4D2F-8F42-550565434D3E}"/>
    <cellStyle name="Normal 9 3 2 2 4 4" xfId="2260" xr:uid="{83CFB07E-22FA-4CFE-B49D-E8570EDC4AA3}"/>
    <cellStyle name="Normal 9 3 2 2 5" xfId="833" xr:uid="{34F268F0-C1B6-4CE0-8DAE-3B31781D096E}"/>
    <cellStyle name="Normal 9 3 2 2 5 2" xfId="2261" xr:uid="{E0E97706-F74A-486F-9621-C50F77A5E052}"/>
    <cellStyle name="Normal 9 3 2 2 5 2 2" xfId="2262" xr:uid="{D5267A93-8D77-429B-9889-CAEB9E141DE8}"/>
    <cellStyle name="Normal 9 3 2 2 5 3" xfId="2263" xr:uid="{BA250000-B942-4184-B226-5626DB113F5E}"/>
    <cellStyle name="Normal 9 3 2 2 5 4" xfId="4033" xr:uid="{C4FB4803-BFC2-40E6-B159-AE03ACA4FE03}"/>
    <cellStyle name="Normal 9 3 2 2 6" xfId="2264" xr:uid="{83325A31-8CE6-41DC-B195-C5E3FDAB9B36}"/>
    <cellStyle name="Normal 9 3 2 2 6 2" xfId="2265" xr:uid="{D8E1A6E5-F37D-4165-BD05-21B7569CDEFB}"/>
    <cellStyle name="Normal 9 3 2 2 7" xfId="2266" xr:uid="{09B9A089-3A11-4200-85AF-50CE2BBEC05B}"/>
    <cellStyle name="Normal 9 3 2 2 8" xfId="4034" xr:uid="{F5E1AE87-5F95-4765-9CAE-F367B684A2DC}"/>
    <cellStyle name="Normal 9 3 2 3" xfId="405" xr:uid="{BF3724EA-F30B-49FC-879C-ECC285EF8330}"/>
    <cellStyle name="Normal 9 3 2 3 2" xfId="834" xr:uid="{4170A065-0889-4F67-A91A-06C251B20FC8}"/>
    <cellStyle name="Normal 9 3 2 3 2 2" xfId="835" xr:uid="{54CA991B-831D-4FEF-B73B-DE12A11C80E8}"/>
    <cellStyle name="Normal 9 3 2 3 2 2 2" xfId="2267" xr:uid="{B6AC90F3-10DB-466F-B893-084360FED26F}"/>
    <cellStyle name="Normal 9 3 2 3 2 2 2 2" xfId="2268" xr:uid="{851B8108-EF17-476F-BFB0-759165FE84F1}"/>
    <cellStyle name="Normal 9 3 2 3 2 2 3" xfId="2269" xr:uid="{0ADEB0D7-8B1F-4499-9CE8-E62B169FA05F}"/>
    <cellStyle name="Normal 9 3 2 3 2 3" xfId="2270" xr:uid="{7E384AF9-D5C0-459E-BBA0-3DF96D543713}"/>
    <cellStyle name="Normal 9 3 2 3 2 3 2" xfId="2271" xr:uid="{0669F39E-9045-465B-87C0-04541EC7139D}"/>
    <cellStyle name="Normal 9 3 2 3 2 4" xfId="2272" xr:uid="{5570D39D-7AA6-4E2F-8667-896FFD24DC58}"/>
    <cellStyle name="Normal 9 3 2 3 3" xfId="836" xr:uid="{99AA188C-8155-4663-84ED-785139C62A6C}"/>
    <cellStyle name="Normal 9 3 2 3 3 2" xfId="2273" xr:uid="{D063A76B-EBF7-4297-AC32-F9069FAC58CD}"/>
    <cellStyle name="Normal 9 3 2 3 3 2 2" xfId="2274" xr:uid="{50D0BE78-B563-4673-A4CC-CBC6956C0466}"/>
    <cellStyle name="Normal 9 3 2 3 3 3" xfId="2275" xr:uid="{382EDAD2-16E9-4FF7-A547-F2CD14969E25}"/>
    <cellStyle name="Normal 9 3 2 3 3 4" xfId="4035" xr:uid="{2B8BBEDB-0970-4DE3-A06F-A0B01D7D4AED}"/>
    <cellStyle name="Normal 9 3 2 3 4" xfId="2276" xr:uid="{C0851218-1192-46CB-AEF2-921CB8913298}"/>
    <cellStyle name="Normal 9 3 2 3 4 2" xfId="2277" xr:uid="{7B81DF4D-E94D-470A-9695-E6132B18FECF}"/>
    <cellStyle name="Normal 9 3 2 3 5" xfId="2278" xr:uid="{A4905550-B0EE-46EF-9134-6C11B37521C0}"/>
    <cellStyle name="Normal 9 3 2 3 6" xfId="4036" xr:uid="{624EE404-06A0-47EA-9591-5E7D164FF156}"/>
    <cellStyle name="Normal 9 3 2 4" xfId="406" xr:uid="{29918905-37B2-4135-A3B7-7FEBB2792F47}"/>
    <cellStyle name="Normal 9 3 2 4 2" xfId="837" xr:uid="{B2D80215-DAC9-4795-A6AE-520C2D7618BF}"/>
    <cellStyle name="Normal 9 3 2 4 2 2" xfId="838" xr:uid="{9FFB9592-559F-42CA-861D-B90B5080523C}"/>
    <cellStyle name="Normal 9 3 2 4 2 2 2" xfId="2279" xr:uid="{EF48A436-B3B0-4177-995E-386609DDBB19}"/>
    <cellStyle name="Normal 9 3 2 4 2 2 2 2" xfId="2280" xr:uid="{E1AF4344-E90C-4101-BF7D-1DDDEEE60FE7}"/>
    <cellStyle name="Normal 9 3 2 4 2 2 3" xfId="2281" xr:uid="{31D84A25-E353-4DA9-A74D-BA6DF7607C11}"/>
    <cellStyle name="Normal 9 3 2 4 2 3" xfId="2282" xr:uid="{336DD425-D62F-4105-A74A-35705EA356AD}"/>
    <cellStyle name="Normal 9 3 2 4 2 3 2" xfId="2283" xr:uid="{99A63CBC-437E-4F01-B96D-0CBA4A1BCB98}"/>
    <cellStyle name="Normal 9 3 2 4 2 4" xfId="2284" xr:uid="{1C5CFA36-229B-493A-9F86-60D11381E14A}"/>
    <cellStyle name="Normal 9 3 2 4 3" xfId="839" xr:uid="{FA0255F2-7A42-425E-B4DD-9B04C0E80F04}"/>
    <cellStyle name="Normal 9 3 2 4 3 2" xfId="2285" xr:uid="{9E57523D-0890-4957-AC17-CC3C79D21E4F}"/>
    <cellStyle name="Normal 9 3 2 4 3 2 2" xfId="2286" xr:uid="{31A5DE34-48F0-4F14-ACEF-AD9C317C5993}"/>
    <cellStyle name="Normal 9 3 2 4 3 3" xfId="2287" xr:uid="{1FCED704-336B-4D4A-8923-AA85779E23D6}"/>
    <cellStyle name="Normal 9 3 2 4 4" xfId="2288" xr:uid="{5F74360A-32DC-4BFB-B42B-C5FD597E95AB}"/>
    <cellStyle name="Normal 9 3 2 4 4 2" xfId="2289" xr:uid="{BB47154C-B510-496E-BD35-0359E0C6D0CF}"/>
    <cellStyle name="Normal 9 3 2 4 5" xfId="2290" xr:uid="{B78C3458-16C2-43B4-888E-9E0E7B316C96}"/>
    <cellStyle name="Normal 9 3 2 5" xfId="407" xr:uid="{70D89354-2F0C-4CF8-9B69-87E5A210CE4B}"/>
    <cellStyle name="Normal 9 3 2 5 2" xfId="840" xr:uid="{AF552395-F285-40A6-9788-4FA52D0D0341}"/>
    <cellStyle name="Normal 9 3 2 5 2 2" xfId="2291" xr:uid="{36B21F2A-228C-4734-B323-B65A21F4923E}"/>
    <cellStyle name="Normal 9 3 2 5 2 2 2" xfId="2292" xr:uid="{C7EDB588-F2FB-4D96-A0A8-31A8BFC73AB6}"/>
    <cellStyle name="Normal 9 3 2 5 2 3" xfId="2293" xr:uid="{503B70BC-135B-4F75-998B-F70E4CBAAE63}"/>
    <cellStyle name="Normal 9 3 2 5 3" xfId="2294" xr:uid="{DF65230F-7E6E-4943-853C-9F9EE11747AA}"/>
    <cellStyle name="Normal 9 3 2 5 3 2" xfId="2295" xr:uid="{840C3549-1FCF-4BA9-898B-FF722170C380}"/>
    <cellStyle name="Normal 9 3 2 5 4" xfId="2296" xr:uid="{9C2A90A0-5DFA-4CAA-896B-F49A9EE4EF77}"/>
    <cellStyle name="Normal 9 3 2 6" xfId="841" xr:uid="{3E734340-CBF0-4C31-B685-8EAF9026F67A}"/>
    <cellStyle name="Normal 9 3 2 6 2" xfId="2297" xr:uid="{CE4F5F94-E973-4A4A-A1AC-CCBE1253F28D}"/>
    <cellStyle name="Normal 9 3 2 6 2 2" xfId="2298" xr:uid="{3B3F8FB0-5E83-4328-8033-27BEB0EF0728}"/>
    <cellStyle name="Normal 9 3 2 6 3" xfId="2299" xr:uid="{60EDD23F-A983-42DC-A51E-78355F3DF9BC}"/>
    <cellStyle name="Normal 9 3 2 6 4" xfId="4037" xr:uid="{562AD431-FB99-47EA-845E-F3C100F889E6}"/>
    <cellStyle name="Normal 9 3 2 7" xfId="2300" xr:uid="{B024D873-E7DA-41E8-A2F2-EAD57CA0B474}"/>
    <cellStyle name="Normal 9 3 2 7 2" xfId="2301" xr:uid="{EF90E4F0-2C0C-40C0-AE1D-8BB267C7387E}"/>
    <cellStyle name="Normal 9 3 2 8" xfId="2302" xr:uid="{C2A287F9-CEE1-4F69-BDF7-E6F1CF0E1CBD}"/>
    <cellStyle name="Normal 9 3 2 9" xfId="4038" xr:uid="{828B2ACF-487F-4B5F-A939-660626D2470B}"/>
    <cellStyle name="Normal 9 3 3" xfId="169" xr:uid="{CAD0AC6E-FB54-4BBB-A2D9-7061CCFCA13C}"/>
    <cellStyle name="Normal 9 3 3 2" xfId="170" xr:uid="{3482CAC5-06A5-4BB0-BC0E-CC72E0E7C40F}"/>
    <cellStyle name="Normal 9 3 3 2 2" xfId="842" xr:uid="{8F8163F3-3EDA-4548-B007-B49A348AAD9B}"/>
    <cellStyle name="Normal 9 3 3 2 2 2" xfId="843" xr:uid="{B877C8B9-D880-4E51-84E7-99337875124A}"/>
    <cellStyle name="Normal 9 3 3 2 2 2 2" xfId="2303" xr:uid="{B56214A1-3108-448A-A98C-E1640B0128E9}"/>
    <cellStyle name="Normal 9 3 3 2 2 2 2 2" xfId="2304" xr:uid="{DD6C6E4D-6F15-4C6F-AA83-6C4B08549A6A}"/>
    <cellStyle name="Normal 9 3 3 2 2 2 3" xfId="2305" xr:uid="{156B5D1C-01F0-41C6-BADE-95CEEF1ADB77}"/>
    <cellStyle name="Normal 9 3 3 2 2 3" xfId="2306" xr:uid="{54D0AADA-0607-41CB-B7DF-3C7B9470CA9B}"/>
    <cellStyle name="Normal 9 3 3 2 2 3 2" xfId="2307" xr:uid="{BACD697B-FB84-4CD1-A8A2-04DED28F9E10}"/>
    <cellStyle name="Normal 9 3 3 2 2 4" xfId="2308" xr:uid="{AE7BDC02-55E5-4A7A-ADE7-D5FA04C12B3F}"/>
    <cellStyle name="Normal 9 3 3 2 3" xfId="844" xr:uid="{F525BF67-7B71-49D5-BEA7-5E1FCC839D83}"/>
    <cellStyle name="Normal 9 3 3 2 3 2" xfId="2309" xr:uid="{E790C5D3-6172-4FF7-95FF-3EE95471BCD7}"/>
    <cellStyle name="Normal 9 3 3 2 3 2 2" xfId="2310" xr:uid="{C2AA930E-6439-46FC-9250-ABE50BA9CBE8}"/>
    <cellStyle name="Normal 9 3 3 2 3 3" xfId="2311" xr:uid="{354CE9D8-C4CC-4819-8661-0EA5275ADFE4}"/>
    <cellStyle name="Normal 9 3 3 2 3 4" xfId="4039" xr:uid="{A4C354C2-CA0A-444F-83C7-2ADB23F2CE2F}"/>
    <cellStyle name="Normal 9 3 3 2 4" xfId="2312" xr:uid="{5ED249F5-960A-406F-8CA1-2CA74C67D2CA}"/>
    <cellStyle name="Normal 9 3 3 2 4 2" xfId="2313" xr:uid="{1E42FADD-79A3-4EB2-8BB5-5051B7D9F428}"/>
    <cellStyle name="Normal 9 3 3 2 5" xfId="2314" xr:uid="{D9CA33DE-1C4F-46E0-AD2D-F6BEB77E960C}"/>
    <cellStyle name="Normal 9 3 3 2 6" xfId="4040" xr:uid="{80BD6917-4A86-4506-A196-C71D3752F6F9}"/>
    <cellStyle name="Normal 9 3 3 3" xfId="408" xr:uid="{DDBCF7B5-218E-4CFA-802F-21160E754F35}"/>
    <cellStyle name="Normal 9 3 3 3 2" xfId="845" xr:uid="{FDA07317-2352-4E52-9FC1-FE44EAA97458}"/>
    <cellStyle name="Normal 9 3 3 3 2 2" xfId="846" xr:uid="{9D2A5FEB-EF76-4892-A039-881902EDB451}"/>
    <cellStyle name="Normal 9 3 3 3 2 2 2" xfId="2315" xr:uid="{CCA804FD-035C-468B-B3F1-226B03FEAAC7}"/>
    <cellStyle name="Normal 9 3 3 3 2 2 2 2" xfId="2316" xr:uid="{71E9F195-E140-48A9-8C7D-980F787893BB}"/>
    <cellStyle name="Normal 9 3 3 3 2 2 2 2 2" xfId="4765" xr:uid="{BF3CB5D8-AE33-4EF1-995E-2AADBD8B18D0}"/>
    <cellStyle name="Normal 9 3 3 3 2 2 3" xfId="2317" xr:uid="{C394BADD-6FDB-4B46-88F2-254D73E45D1E}"/>
    <cellStyle name="Normal 9 3 3 3 2 2 3 2" xfId="4766" xr:uid="{CA89999A-35EA-4488-8A57-DC1D52AC91C9}"/>
    <cellStyle name="Normal 9 3 3 3 2 3" xfId="2318" xr:uid="{A035EEEE-623F-4CD9-A427-F08884C0659F}"/>
    <cellStyle name="Normal 9 3 3 3 2 3 2" xfId="2319" xr:uid="{95961861-3CFB-48C4-B04D-056D14620327}"/>
    <cellStyle name="Normal 9 3 3 3 2 3 2 2" xfId="4768" xr:uid="{7476417B-5DC9-4D76-B6DA-C00D45D5C2C6}"/>
    <cellStyle name="Normal 9 3 3 3 2 3 3" xfId="4767" xr:uid="{F40AD1E0-F5E2-4995-888E-05000C98EE17}"/>
    <cellStyle name="Normal 9 3 3 3 2 4" xfId="2320" xr:uid="{E4484064-32E6-4FD9-B067-2B4A9E8317E2}"/>
    <cellStyle name="Normal 9 3 3 3 2 4 2" xfId="4769" xr:uid="{A7CD65FD-30DC-40C2-9941-DBE387236B2D}"/>
    <cellStyle name="Normal 9 3 3 3 3" xfId="847" xr:uid="{7981CD61-6431-4CB3-8F53-3231F69473CC}"/>
    <cellStyle name="Normal 9 3 3 3 3 2" xfId="2321" xr:uid="{8D812A39-0D4F-45FB-BAB6-74F9492E0247}"/>
    <cellStyle name="Normal 9 3 3 3 3 2 2" xfId="2322" xr:uid="{C25CDA34-A7F9-4104-A1CE-C190614BB5E5}"/>
    <cellStyle name="Normal 9 3 3 3 3 2 2 2" xfId="4772" xr:uid="{E8685DCD-7B1E-42B8-98E5-9E38FAD56E40}"/>
    <cellStyle name="Normal 9 3 3 3 3 2 3" xfId="4771" xr:uid="{B507F0B8-D0FF-4A70-BE3C-59C6FC6EF5ED}"/>
    <cellStyle name="Normal 9 3 3 3 3 3" xfId="2323" xr:uid="{E2D466EC-E84F-4AF5-A633-51C6BD1E5424}"/>
    <cellStyle name="Normal 9 3 3 3 3 3 2" xfId="4773" xr:uid="{A9074BC9-A2DA-4A68-AB91-E085E203E5DE}"/>
    <cellStyle name="Normal 9 3 3 3 3 4" xfId="4770" xr:uid="{78945457-078E-436D-88A0-E990EB24B7A8}"/>
    <cellStyle name="Normal 9 3 3 3 4" xfId="2324" xr:uid="{4647825C-4ED6-4059-A9D9-100A54BB8F93}"/>
    <cellStyle name="Normal 9 3 3 3 4 2" xfId="2325" xr:uid="{538E1258-6CA6-4B3E-ADA5-48828AB02458}"/>
    <cellStyle name="Normal 9 3 3 3 4 2 2" xfId="4775" xr:uid="{502ADBCF-691A-4090-9821-6295DE861131}"/>
    <cellStyle name="Normal 9 3 3 3 4 3" xfId="4774" xr:uid="{0A9A792A-4BCE-487D-A4B5-35A20831CFF5}"/>
    <cellStyle name="Normal 9 3 3 3 5" xfId="2326" xr:uid="{37B5069E-73BE-40BA-9309-64F3C2EB9454}"/>
    <cellStyle name="Normal 9 3 3 3 5 2" xfId="4776" xr:uid="{6A240F35-9486-48F8-BB91-33852861DD71}"/>
    <cellStyle name="Normal 9 3 3 4" xfId="409" xr:uid="{AFEC955E-6C77-44F5-A6ED-A4698DA4CA56}"/>
    <cellStyle name="Normal 9 3 3 4 2" xfId="848" xr:uid="{825D6910-C7DE-446E-B93D-0C8A0C9EDBE3}"/>
    <cellStyle name="Normal 9 3 3 4 2 2" xfId="2327" xr:uid="{A241F5F2-8BAE-40E3-AF88-E96F33F2C9BA}"/>
    <cellStyle name="Normal 9 3 3 4 2 2 2" xfId="2328" xr:uid="{C0DF14C6-7AB4-4A4F-8387-584AE24156FC}"/>
    <cellStyle name="Normal 9 3 3 4 2 2 2 2" xfId="4780" xr:uid="{63FD982B-6CC7-42EF-91F9-596F72C77E8F}"/>
    <cellStyle name="Normal 9 3 3 4 2 2 3" xfId="4779" xr:uid="{218B82F6-28BA-47E4-B1D2-40C0D804361A}"/>
    <cellStyle name="Normal 9 3 3 4 2 3" xfId="2329" xr:uid="{043EBAB5-E33C-4013-AD4C-6F8FD640B4BA}"/>
    <cellStyle name="Normal 9 3 3 4 2 3 2" xfId="4781" xr:uid="{ACF10E10-12BE-4B2E-BB8E-30B421A17F19}"/>
    <cellStyle name="Normal 9 3 3 4 2 4" xfId="4778" xr:uid="{3B25C3E3-32E6-4C02-B23A-C45606DB1527}"/>
    <cellStyle name="Normal 9 3 3 4 3" xfId="2330" xr:uid="{AC54F8CC-F0F1-4DC8-8DCC-4E564DDF5221}"/>
    <cellStyle name="Normal 9 3 3 4 3 2" xfId="2331" xr:uid="{33C14AD4-2250-4241-A7CC-B63BC0A9B110}"/>
    <cellStyle name="Normal 9 3 3 4 3 2 2" xfId="4783" xr:uid="{2D8ABABB-F261-4BED-83E9-285B458EBADA}"/>
    <cellStyle name="Normal 9 3 3 4 3 3" xfId="4782" xr:uid="{C9D4DA04-48E1-45D9-917C-0184ED8AC4C6}"/>
    <cellStyle name="Normal 9 3 3 4 4" xfId="2332" xr:uid="{D7B93DEA-7DDD-4FEE-88E0-DA9B91988FA2}"/>
    <cellStyle name="Normal 9 3 3 4 4 2" xfId="4784" xr:uid="{64E78ADF-191C-40B1-AFC0-58A59D113AC8}"/>
    <cellStyle name="Normal 9 3 3 4 5" xfId="4777" xr:uid="{364C04E3-D949-4B17-A56F-3902032FD8D1}"/>
    <cellStyle name="Normal 9 3 3 5" xfId="849" xr:uid="{B26CA00E-FEB0-4819-8E4D-B718410049CC}"/>
    <cellStyle name="Normal 9 3 3 5 2" xfId="2333" xr:uid="{0106D32D-9384-460C-9C2D-3A94D20CD547}"/>
    <cellStyle name="Normal 9 3 3 5 2 2" xfId="2334" xr:uid="{2253C8C3-D787-41D2-9E4F-E45FBE0D403D}"/>
    <cellStyle name="Normal 9 3 3 5 2 2 2" xfId="4787" xr:uid="{8FF02C4B-663E-40C7-AF5B-BC6885DEC56A}"/>
    <cellStyle name="Normal 9 3 3 5 2 3" xfId="4786" xr:uid="{B398BD20-F83C-4CBB-911A-8089C60E25BD}"/>
    <cellStyle name="Normal 9 3 3 5 3" xfId="2335" xr:uid="{947E373D-3E99-4464-BF52-F4C7603AC252}"/>
    <cellStyle name="Normal 9 3 3 5 3 2" xfId="4788" xr:uid="{C2DBA010-02BD-4F11-B016-69FDCD45EAC9}"/>
    <cellStyle name="Normal 9 3 3 5 4" xfId="4041" xr:uid="{0F05AB26-8456-46E3-8B74-5C48303F381D}"/>
    <cellStyle name="Normal 9 3 3 5 4 2" xfId="4789" xr:uid="{DDECEF33-14AC-45A6-82C4-C77A5847CE3A}"/>
    <cellStyle name="Normal 9 3 3 5 5" xfId="4785" xr:uid="{DB21DFA7-A854-4018-BB42-09CA740AA23F}"/>
    <cellStyle name="Normal 9 3 3 6" xfId="2336" xr:uid="{B24A48C2-E26F-432A-9CD0-DA50C8D99C11}"/>
    <cellStyle name="Normal 9 3 3 6 2" xfId="2337" xr:uid="{ED25403E-814D-49A7-A7F2-CDA4B77D6C09}"/>
    <cellStyle name="Normal 9 3 3 6 2 2" xfId="4791" xr:uid="{70BE0774-AC8F-4636-822D-F199972BE9A4}"/>
    <cellStyle name="Normal 9 3 3 6 3" xfId="4790" xr:uid="{23DD34D4-26CE-4969-84B4-DCB6171AFC3B}"/>
    <cellStyle name="Normal 9 3 3 7" xfId="2338" xr:uid="{5CD53945-E025-4A5F-81A4-8184B90AEC2C}"/>
    <cellStyle name="Normal 9 3 3 7 2" xfId="4792" xr:uid="{32E3999A-E72D-4172-B4AB-005507684ACA}"/>
    <cellStyle name="Normal 9 3 3 8" xfId="4042" xr:uid="{4418242A-8433-4D82-992D-A10A4135C9A5}"/>
    <cellStyle name="Normal 9 3 3 8 2" xfId="4793" xr:uid="{7073E6A5-380F-4E65-8C6F-71F683430A0B}"/>
    <cellStyle name="Normal 9 3 4" xfId="171" xr:uid="{E2B924F4-56FB-4E6D-A390-F8DDD5646486}"/>
    <cellStyle name="Normal 9 3 4 2" xfId="450" xr:uid="{ACDA2878-245C-4E88-AAC8-3D7955636F9C}"/>
    <cellStyle name="Normal 9 3 4 2 2" xfId="850" xr:uid="{8E961130-B00D-4B98-8886-500D4CB26D4B}"/>
    <cellStyle name="Normal 9 3 4 2 2 2" xfId="2339" xr:uid="{29EB54BB-8DED-4047-94B6-65391C6976DB}"/>
    <cellStyle name="Normal 9 3 4 2 2 2 2" xfId="2340" xr:uid="{7248565D-1010-41BA-AC86-91E2D4B1BD63}"/>
    <cellStyle name="Normal 9 3 4 2 2 2 2 2" xfId="4798" xr:uid="{5EEEBD34-DE68-4B94-A1E0-601AB1030600}"/>
    <cellStyle name="Normal 9 3 4 2 2 2 3" xfId="4797" xr:uid="{0EF3DF8E-051C-4ED7-898B-EA89677463D5}"/>
    <cellStyle name="Normal 9 3 4 2 2 3" xfId="2341" xr:uid="{A9C829F2-6D85-4B23-95B6-EDA919A9453A}"/>
    <cellStyle name="Normal 9 3 4 2 2 3 2" xfId="4799" xr:uid="{45582FDC-B752-435E-AF35-17649E8E7D06}"/>
    <cellStyle name="Normal 9 3 4 2 2 4" xfId="4043" xr:uid="{F2135A79-0528-448D-801B-CCB9959DFC95}"/>
    <cellStyle name="Normal 9 3 4 2 2 4 2" xfId="4800" xr:uid="{10F7C3AB-7CF1-499B-9D3B-F49706CE56CC}"/>
    <cellStyle name="Normal 9 3 4 2 2 5" xfId="4796" xr:uid="{8112B7FA-85C9-4289-8F3E-08256CD8D261}"/>
    <cellStyle name="Normal 9 3 4 2 3" xfId="2342" xr:uid="{8900D89E-7729-457F-8E73-8383F454B7E2}"/>
    <cellStyle name="Normal 9 3 4 2 3 2" xfId="2343" xr:uid="{7DDBB244-1B6E-4871-BE59-337273FDDED3}"/>
    <cellStyle name="Normal 9 3 4 2 3 2 2" xfId="4802" xr:uid="{C2943FB0-446D-4B43-92CF-C3F5F19A8523}"/>
    <cellStyle name="Normal 9 3 4 2 3 3" xfId="4801" xr:uid="{C75F1AB5-B638-4D10-BD3E-810A636BD4FD}"/>
    <cellStyle name="Normal 9 3 4 2 4" xfId="2344" xr:uid="{ADB43C5E-E47E-4A91-8D8E-7A6B31BCADE6}"/>
    <cellStyle name="Normal 9 3 4 2 4 2" xfId="4803" xr:uid="{CE0FC962-DD1D-4FFD-9763-B1CC64F8BBEB}"/>
    <cellStyle name="Normal 9 3 4 2 5" xfId="4044" xr:uid="{E603FBFC-7DE3-402C-8D28-D997BF91CE49}"/>
    <cellStyle name="Normal 9 3 4 2 5 2" xfId="4804" xr:uid="{0217DE07-935C-4966-A241-B85E8777F107}"/>
    <cellStyle name="Normal 9 3 4 2 6" xfId="4795" xr:uid="{E63EBC26-C1A9-420B-9EA6-11F4F1822255}"/>
    <cellStyle name="Normal 9 3 4 3" xfId="851" xr:uid="{9C521B85-0C07-47FE-ACB8-050BE2AC26C7}"/>
    <cellStyle name="Normal 9 3 4 3 2" xfId="2345" xr:uid="{D84AC391-FAA2-4EF9-8133-04803618266E}"/>
    <cellStyle name="Normal 9 3 4 3 2 2" xfId="2346" xr:uid="{71316595-0BDB-4E47-B400-806CC75B22CA}"/>
    <cellStyle name="Normal 9 3 4 3 2 2 2" xfId="4807" xr:uid="{3FC8FE31-3D69-48BF-8408-FDBE91A017F1}"/>
    <cellStyle name="Normal 9 3 4 3 2 3" xfId="4806" xr:uid="{1B61B281-7174-41B0-B272-8D0E32A5021A}"/>
    <cellStyle name="Normal 9 3 4 3 3" xfId="2347" xr:uid="{179140B0-4C90-424B-9A0A-FB81EE3CBB5C}"/>
    <cellStyle name="Normal 9 3 4 3 3 2" xfId="4808" xr:uid="{501A88FD-BC1A-4429-8BB9-BA3C95E9D9EE}"/>
    <cellStyle name="Normal 9 3 4 3 4" xfId="4045" xr:uid="{C45801C2-BCC4-41B0-8578-74D3B0BF2958}"/>
    <cellStyle name="Normal 9 3 4 3 4 2" xfId="4809" xr:uid="{2605C5EE-179C-4787-BB0E-0E322FF98D2C}"/>
    <cellStyle name="Normal 9 3 4 3 5" xfId="4805" xr:uid="{8B4A0548-E160-4261-A2D9-3FE0742A1F8F}"/>
    <cellStyle name="Normal 9 3 4 4" xfId="2348" xr:uid="{CFAE3239-8D68-4254-A25E-BD2B5735DF14}"/>
    <cellStyle name="Normal 9 3 4 4 2" xfId="2349" xr:uid="{704B1888-4F87-4637-83A4-C22B0FFE25B5}"/>
    <cellStyle name="Normal 9 3 4 4 2 2" xfId="4811" xr:uid="{90298A50-CF33-40C1-A20F-B365D295D753}"/>
    <cellStyle name="Normal 9 3 4 4 3" xfId="4046" xr:uid="{CB3AC78A-336F-42E6-9858-1DF76B39E328}"/>
    <cellStyle name="Normal 9 3 4 4 3 2" xfId="4812" xr:uid="{33CB7CD3-1E81-4231-A936-0D7D3D8EA00E}"/>
    <cellStyle name="Normal 9 3 4 4 4" xfId="4047" xr:uid="{6E9EF36B-0BE8-4C43-BE40-3B968871EE92}"/>
    <cellStyle name="Normal 9 3 4 4 4 2" xfId="4813" xr:uid="{FC5C6CBB-BB9D-48CE-BF08-C968DD5B2FFE}"/>
    <cellStyle name="Normal 9 3 4 4 5" xfId="4810" xr:uid="{CE3E420A-FB71-40E6-99BA-C9F72F24A2A0}"/>
    <cellStyle name="Normal 9 3 4 5" xfId="2350" xr:uid="{82D4FC2E-5155-45C5-B329-C91642AB7840}"/>
    <cellStyle name="Normal 9 3 4 5 2" xfId="4814" xr:uid="{7560FDAC-98A9-40E9-B9A7-136D6097C2FD}"/>
    <cellStyle name="Normal 9 3 4 6" xfId="4048" xr:uid="{CB7EB4B5-5B08-4A65-8BEE-D1558B47109F}"/>
    <cellStyle name="Normal 9 3 4 6 2" xfId="4815" xr:uid="{7077B861-52B8-4D82-8992-AD3CD7AAA2AB}"/>
    <cellStyle name="Normal 9 3 4 7" xfId="4049" xr:uid="{D7694E50-E805-4B99-A737-4E8E8F50ACE9}"/>
    <cellStyle name="Normal 9 3 4 7 2" xfId="4816" xr:uid="{0A28864A-296D-4EE6-B592-24AA7759107C}"/>
    <cellStyle name="Normal 9 3 4 8" xfId="4794" xr:uid="{3E209CAE-225E-410A-B37A-73A5134984B5}"/>
    <cellStyle name="Normal 9 3 5" xfId="410" xr:uid="{EE40BA64-9C31-4F01-A063-B91841A7BE76}"/>
    <cellStyle name="Normal 9 3 5 2" xfId="852" xr:uid="{1A0FB3B3-2858-4700-98EB-CC33940E3FE5}"/>
    <cellStyle name="Normal 9 3 5 2 2" xfId="853" xr:uid="{6CF8C8F6-351A-4B3C-B7ED-3F22DCE82800}"/>
    <cellStyle name="Normal 9 3 5 2 2 2" xfId="2351" xr:uid="{E3EB9213-3C01-47BE-8633-7F3082E47B99}"/>
    <cellStyle name="Normal 9 3 5 2 2 2 2" xfId="2352" xr:uid="{147586D3-67F0-4994-92BB-08F4E3A5B9E2}"/>
    <cellStyle name="Normal 9 3 5 2 2 2 2 2" xfId="4821" xr:uid="{321D0678-E121-4DC6-BC8E-943C79B51880}"/>
    <cellStyle name="Normal 9 3 5 2 2 2 3" xfId="4820" xr:uid="{FB7B7695-8D7D-41A5-B403-7C6A9EB4F92D}"/>
    <cellStyle name="Normal 9 3 5 2 2 3" xfId="2353" xr:uid="{CACF3F49-8DF6-4173-A762-2A94EC584260}"/>
    <cellStyle name="Normal 9 3 5 2 2 3 2" xfId="4822" xr:uid="{50CCFC7E-50AB-405F-8B97-85EB3F05C98A}"/>
    <cellStyle name="Normal 9 3 5 2 2 4" xfId="4819" xr:uid="{D06E7AD7-AF36-46F4-99A9-FD5B6781FCF8}"/>
    <cellStyle name="Normal 9 3 5 2 3" xfId="2354" xr:uid="{E9DF2D05-52CF-43E6-A053-D6DF6FA1EC0E}"/>
    <cellStyle name="Normal 9 3 5 2 3 2" xfId="2355" xr:uid="{5C9C6D60-030E-4881-ACB1-2B8DFD3478CE}"/>
    <cellStyle name="Normal 9 3 5 2 3 2 2" xfId="4824" xr:uid="{6FDDA8A7-5F60-4719-8733-97AA0D08E994}"/>
    <cellStyle name="Normal 9 3 5 2 3 3" xfId="4823" xr:uid="{C1EED8D8-D7D1-4D24-AAEF-D5047FFB8157}"/>
    <cellStyle name="Normal 9 3 5 2 4" xfId="2356" xr:uid="{9C2B384A-C565-48E0-B2A5-8AF5DC84083C}"/>
    <cellStyle name="Normal 9 3 5 2 4 2" xfId="4825" xr:uid="{5BED8798-6257-4AD4-9CAC-11381E6D3627}"/>
    <cellStyle name="Normal 9 3 5 2 5" xfId="4818" xr:uid="{D747251F-EB26-4C16-991D-DF56774914C8}"/>
    <cellStyle name="Normal 9 3 5 3" xfId="854" xr:uid="{2798E971-FEDB-4B5F-84DB-4A29FCB4F86F}"/>
    <cellStyle name="Normal 9 3 5 3 2" xfId="2357" xr:uid="{694C41B5-EB97-43BE-BB29-6623E484256C}"/>
    <cellStyle name="Normal 9 3 5 3 2 2" xfId="2358" xr:uid="{55253E9E-65C8-480B-9E42-EEF22935EE26}"/>
    <cellStyle name="Normal 9 3 5 3 2 2 2" xfId="4828" xr:uid="{2B75F3E6-785B-49DE-8ECE-01C9FA95A4B2}"/>
    <cellStyle name="Normal 9 3 5 3 2 3" xfId="4827" xr:uid="{50FF91CC-C9B8-4FEE-BA1D-45CE3D88EDB5}"/>
    <cellStyle name="Normal 9 3 5 3 3" xfId="2359" xr:uid="{2780AF7F-A2BE-4F05-8F75-1E53A93ADF52}"/>
    <cellStyle name="Normal 9 3 5 3 3 2" xfId="4829" xr:uid="{A8488C56-0CCA-407F-99D2-406BB72E51A2}"/>
    <cellStyle name="Normal 9 3 5 3 4" xfId="4050" xr:uid="{87C7726C-83C2-452C-8A82-6FE80C5D4DD8}"/>
    <cellStyle name="Normal 9 3 5 3 4 2" xfId="4830" xr:uid="{7A293EDE-1F2E-4717-A7FF-EFA65933777B}"/>
    <cellStyle name="Normal 9 3 5 3 5" xfId="4826" xr:uid="{BEEFC59C-5311-47DA-85D8-05B6E9466B3C}"/>
    <cellStyle name="Normal 9 3 5 4" xfId="2360" xr:uid="{65B678E8-C99D-4982-BFDA-257B0FA28C9D}"/>
    <cellStyle name="Normal 9 3 5 4 2" xfId="2361" xr:uid="{62CF39B8-AF03-4F14-83BC-D309C33266E3}"/>
    <cellStyle name="Normal 9 3 5 4 2 2" xfId="4832" xr:uid="{1E12C5EF-A46F-4E2B-82B3-2D98F7226414}"/>
    <cellStyle name="Normal 9 3 5 4 3" xfId="4831" xr:uid="{44E1682B-C39D-428B-978F-2596C4B20B7C}"/>
    <cellStyle name="Normal 9 3 5 5" xfId="2362" xr:uid="{076824C7-BA31-47B7-A53B-7A8D150E3E8B}"/>
    <cellStyle name="Normal 9 3 5 5 2" xfId="4833" xr:uid="{DFECB533-D1C5-49CE-952E-55E2E6776789}"/>
    <cellStyle name="Normal 9 3 5 6" xfId="4051" xr:uid="{4F9259F3-2BCF-4009-B253-2E296A8F6851}"/>
    <cellStyle name="Normal 9 3 5 6 2" xfId="4834" xr:uid="{16947FC8-94C6-48D0-A582-C3DA74904725}"/>
    <cellStyle name="Normal 9 3 5 7" xfId="4817" xr:uid="{185B8C4D-757B-4CE3-93AE-8EA969D9AED9}"/>
    <cellStyle name="Normal 9 3 6" xfId="411" xr:uid="{9636CDFA-2642-4EE2-A684-A4963EB5DF47}"/>
    <cellStyle name="Normal 9 3 6 2" xfId="855" xr:uid="{4E10D925-924F-4060-87B9-DBC80DA44B23}"/>
    <cellStyle name="Normal 9 3 6 2 2" xfId="2363" xr:uid="{0D7EE3BD-4767-4321-B525-728C6A5BCC58}"/>
    <cellStyle name="Normal 9 3 6 2 2 2" xfId="2364" xr:uid="{6A41C132-1B53-430F-A45B-B2F28B2578D1}"/>
    <cellStyle name="Normal 9 3 6 2 2 2 2" xfId="4838" xr:uid="{BB855FF5-AA29-49C0-9EA4-D95BBDB802C4}"/>
    <cellStyle name="Normal 9 3 6 2 2 3" xfId="4837" xr:uid="{97A1F4FD-7C38-4CAA-94C9-61ED81C5AA26}"/>
    <cellStyle name="Normal 9 3 6 2 3" xfId="2365" xr:uid="{E46AFE1A-D860-4867-9642-6738EBDF9732}"/>
    <cellStyle name="Normal 9 3 6 2 3 2" xfId="4839" xr:uid="{708F23BA-76D1-4E0F-AF82-A1B69FEE4EFD}"/>
    <cellStyle name="Normal 9 3 6 2 4" xfId="4052" xr:uid="{F54BA19F-8C51-40E4-9BC8-B3591D842E49}"/>
    <cellStyle name="Normal 9 3 6 2 4 2" xfId="4840" xr:uid="{06B30B92-D78E-4FDB-80C9-496D08914BCF}"/>
    <cellStyle name="Normal 9 3 6 2 5" xfId="4836" xr:uid="{18D8675E-B792-4B01-98E5-E08D3462262C}"/>
    <cellStyle name="Normal 9 3 6 3" xfId="2366" xr:uid="{3F9C5100-8F8A-4060-8018-5559F15D8E3B}"/>
    <cellStyle name="Normal 9 3 6 3 2" xfId="2367" xr:uid="{31C8F53F-9FB9-4C80-8CF3-822AAFD16CB4}"/>
    <cellStyle name="Normal 9 3 6 3 2 2" xfId="4842" xr:uid="{9BF4F9BB-7554-49B0-B408-FDC6D88DCD65}"/>
    <cellStyle name="Normal 9 3 6 3 3" xfId="4841" xr:uid="{5404E346-4F6F-4DD4-B807-46A6CA039886}"/>
    <cellStyle name="Normal 9 3 6 4" xfId="2368" xr:uid="{A01C9C6F-47AD-423A-BC29-3C5ED8350037}"/>
    <cellStyle name="Normal 9 3 6 4 2" xfId="4843" xr:uid="{C8DE5044-88AE-4661-85C8-4660EEC56A6B}"/>
    <cellStyle name="Normal 9 3 6 5" xfId="4053" xr:uid="{B8079265-8119-4B20-A2D3-AD21E330C5EC}"/>
    <cellStyle name="Normal 9 3 6 5 2" xfId="4844" xr:uid="{6E66B25E-1F4D-4A80-A663-8F33B09031F3}"/>
    <cellStyle name="Normal 9 3 6 6" xfId="4835" xr:uid="{7D1067D2-DFB8-48C6-B069-3BED2A96AE0F}"/>
    <cellStyle name="Normal 9 3 7" xfId="856" xr:uid="{88294724-50E8-499B-9EC5-D7A4ACBA80B1}"/>
    <cellStyle name="Normal 9 3 7 2" xfId="2369" xr:uid="{1274F362-C4C8-409B-A892-163206FB8C6F}"/>
    <cellStyle name="Normal 9 3 7 2 2" xfId="2370" xr:uid="{4640FE60-E224-4225-86CF-058C5F86E17A}"/>
    <cellStyle name="Normal 9 3 7 2 2 2" xfId="4847" xr:uid="{4E3B2719-FA09-4636-84DA-147140D9E91F}"/>
    <cellStyle name="Normal 9 3 7 2 3" xfId="4846" xr:uid="{DD48AB29-16BE-45DC-B58F-C709BA30E628}"/>
    <cellStyle name="Normal 9 3 7 3" xfId="2371" xr:uid="{BE344924-E779-494D-B339-026ABDFEFA5D}"/>
    <cellStyle name="Normal 9 3 7 3 2" xfId="4848" xr:uid="{D1921951-7C1D-4BC5-A3FA-749A7159AC2A}"/>
    <cellStyle name="Normal 9 3 7 4" xfId="4054" xr:uid="{1F8D8FDF-281B-44E0-91A4-69885D49D4D1}"/>
    <cellStyle name="Normal 9 3 7 4 2" xfId="4849" xr:uid="{A5304834-BA50-4FFA-964D-BA31981CEC1B}"/>
    <cellStyle name="Normal 9 3 7 5" xfId="4845" xr:uid="{D0D49663-8729-474A-8FBC-1DD6523233C2}"/>
    <cellStyle name="Normal 9 3 8" xfId="2372" xr:uid="{3CA09EA7-83A1-432C-A5B5-171E16FCCA79}"/>
    <cellStyle name="Normal 9 3 8 2" xfId="2373" xr:uid="{D2303E67-F2E5-49EF-A69B-6BF50E1AE1CB}"/>
    <cellStyle name="Normal 9 3 8 2 2" xfId="4851" xr:uid="{9021333F-3E64-421E-B836-B6664064978C}"/>
    <cellStyle name="Normal 9 3 8 3" xfId="4055" xr:uid="{97E01494-E19B-4A00-AF84-DABF38B1197C}"/>
    <cellStyle name="Normal 9 3 8 3 2" xfId="4852" xr:uid="{6EC54018-7A1E-493B-A25D-9639BD3AD827}"/>
    <cellStyle name="Normal 9 3 8 4" xfId="4056" xr:uid="{0EEFB637-CFAF-41F5-BD3F-F9CE2214FD4E}"/>
    <cellStyle name="Normal 9 3 8 4 2" xfId="4853" xr:uid="{9A2ADB2F-6906-46FF-963C-7147C31959D8}"/>
    <cellStyle name="Normal 9 3 8 5" xfId="4850" xr:uid="{4044479D-E114-47E0-9291-8A05534FB2CC}"/>
    <cellStyle name="Normal 9 3 9" xfId="2374" xr:uid="{4779B506-7648-45FC-AF83-5C003482E259}"/>
    <cellStyle name="Normal 9 3 9 2" xfId="4854" xr:uid="{8C7A1CB4-8B10-40D9-AE67-C8779AAE2DA2}"/>
    <cellStyle name="Normal 9 4" xfId="172" xr:uid="{FF48594C-6883-4EB5-A835-334F73DD50F6}"/>
    <cellStyle name="Normal 9 4 10" xfId="4057" xr:uid="{D578BC4C-D6CE-456C-BDB5-F2BF58CC37EE}"/>
    <cellStyle name="Normal 9 4 10 2" xfId="4856" xr:uid="{1645BDD0-6DB0-461E-A1D5-252861D9CF69}"/>
    <cellStyle name="Normal 9 4 11" xfId="4058" xr:uid="{2E2C6049-410C-46E5-A0C1-590103F51631}"/>
    <cellStyle name="Normal 9 4 11 2" xfId="4857" xr:uid="{677F2CF3-7E19-48E4-A3C5-B88F51CEAA97}"/>
    <cellStyle name="Normal 9 4 12" xfId="4855" xr:uid="{9BB6A774-7866-4EF0-9A82-944EA90FE50C}"/>
    <cellStyle name="Normal 9 4 2" xfId="173" xr:uid="{3ED9498C-B8E1-49BC-BE35-0106D0301EFE}"/>
    <cellStyle name="Normal 9 4 2 10" xfId="4858" xr:uid="{47D82582-0FD5-4293-91A2-9926A02EBD0F}"/>
    <cellStyle name="Normal 9 4 2 2" xfId="174" xr:uid="{1F88720C-BFCA-4D28-A3D1-2BD6E69B1660}"/>
    <cellStyle name="Normal 9 4 2 2 2" xfId="412" xr:uid="{F62998E9-1684-4916-BC14-F5565CE0FA06}"/>
    <cellStyle name="Normal 9 4 2 2 2 2" xfId="857" xr:uid="{BE948FE5-9582-4F88-9461-125B82AA7FC2}"/>
    <cellStyle name="Normal 9 4 2 2 2 2 2" xfId="2375" xr:uid="{9B2941D5-B519-4129-B03F-B911FD66C131}"/>
    <cellStyle name="Normal 9 4 2 2 2 2 2 2" xfId="2376" xr:uid="{CC73E89B-D9E3-44A0-9EEB-60DA7DE80033}"/>
    <cellStyle name="Normal 9 4 2 2 2 2 2 2 2" xfId="4863" xr:uid="{5B9FEC8A-9124-475E-A72E-CC4B94EA08AA}"/>
    <cellStyle name="Normal 9 4 2 2 2 2 2 3" xfId="4862" xr:uid="{6FA810CB-9902-4AB6-87C1-D0A819DE802D}"/>
    <cellStyle name="Normal 9 4 2 2 2 2 3" xfId="2377" xr:uid="{86C744A5-8529-41C4-8A64-AEC13FE8AF80}"/>
    <cellStyle name="Normal 9 4 2 2 2 2 3 2" xfId="4864" xr:uid="{F65EDF91-48EB-4B76-BC95-255D1C75132D}"/>
    <cellStyle name="Normal 9 4 2 2 2 2 4" xfId="4059" xr:uid="{8F33CDA5-68E7-40DF-9AAD-187BF2A85AA7}"/>
    <cellStyle name="Normal 9 4 2 2 2 2 4 2" xfId="4865" xr:uid="{4EEE530F-929C-4D0E-84BD-70342465FD3F}"/>
    <cellStyle name="Normal 9 4 2 2 2 2 5" xfId="4861" xr:uid="{695723AA-96A1-4545-870A-DFF56E1FB9A1}"/>
    <cellStyle name="Normal 9 4 2 2 2 3" xfId="2378" xr:uid="{F3E1C913-0282-47D3-9597-19ABCFA08895}"/>
    <cellStyle name="Normal 9 4 2 2 2 3 2" xfId="2379" xr:uid="{1FDE977C-08F9-428E-A325-AE856923DFB0}"/>
    <cellStyle name="Normal 9 4 2 2 2 3 2 2" xfId="4867" xr:uid="{9F2923E4-4922-469D-A252-557896513B36}"/>
    <cellStyle name="Normal 9 4 2 2 2 3 3" xfId="4060" xr:uid="{F8E24D59-FE3F-4894-B42C-3ABF7365C30A}"/>
    <cellStyle name="Normal 9 4 2 2 2 3 3 2" xfId="4868" xr:uid="{4502C0F8-884C-4AF1-B129-FD804F209667}"/>
    <cellStyle name="Normal 9 4 2 2 2 3 4" xfId="4061" xr:uid="{2625E1C5-8A7E-4701-B1B7-8C0E0E2F2AC8}"/>
    <cellStyle name="Normal 9 4 2 2 2 3 4 2" xfId="4869" xr:uid="{305D9A14-6C6D-4538-A648-6A8532F454D8}"/>
    <cellStyle name="Normal 9 4 2 2 2 3 5" xfId="4866" xr:uid="{5B3353A0-4E06-42A2-B2AD-8A54BE279419}"/>
    <cellStyle name="Normal 9 4 2 2 2 4" xfId="2380" xr:uid="{60EA78B7-012B-4692-8323-F7CB3A6F8ECF}"/>
    <cellStyle name="Normal 9 4 2 2 2 4 2" xfId="4870" xr:uid="{EFC25C63-83B6-4A99-ADB3-86FBBDCC4209}"/>
    <cellStyle name="Normal 9 4 2 2 2 5" xfId="4062" xr:uid="{607BFF82-4625-495B-841D-1C0C7D257B22}"/>
    <cellStyle name="Normal 9 4 2 2 2 5 2" xfId="4871" xr:uid="{BB655738-3AA2-442D-A148-4A379D4FFA45}"/>
    <cellStyle name="Normal 9 4 2 2 2 6" xfId="4063" xr:uid="{3F477E3F-8E9E-414A-AE93-1082695C4CDE}"/>
    <cellStyle name="Normal 9 4 2 2 2 6 2" xfId="4872" xr:uid="{8940188A-A40B-4740-8FCF-10F9E57F60F0}"/>
    <cellStyle name="Normal 9 4 2 2 2 7" xfId="4860" xr:uid="{7F2492C7-1B04-4DB6-B563-F7C4250169AA}"/>
    <cellStyle name="Normal 9 4 2 2 3" xfId="858" xr:uid="{AD5FD613-E27D-4D22-B407-DB5356D1E4B4}"/>
    <cellStyle name="Normal 9 4 2 2 3 2" xfId="2381" xr:uid="{D99C8609-26F3-4D85-84D0-D28F7713040F}"/>
    <cellStyle name="Normal 9 4 2 2 3 2 2" xfId="2382" xr:uid="{AED3E333-3FEB-4EA0-ACD5-81E318BE9C3D}"/>
    <cellStyle name="Normal 9 4 2 2 3 2 2 2" xfId="4875" xr:uid="{875F604E-9FDA-462E-88E5-F2A74D4BC44A}"/>
    <cellStyle name="Normal 9 4 2 2 3 2 3" xfId="4064" xr:uid="{FB5CF6E6-0E54-4403-8585-76CD51C38B7E}"/>
    <cellStyle name="Normal 9 4 2 2 3 2 3 2" xfId="4876" xr:uid="{8DE9F2AD-BCC0-4957-9502-E6A404F4610E}"/>
    <cellStyle name="Normal 9 4 2 2 3 2 4" xfId="4065" xr:uid="{82422A39-F560-419B-935F-510624E68328}"/>
    <cellStyle name="Normal 9 4 2 2 3 2 4 2" xfId="4877" xr:uid="{63A8727A-33F9-4B2A-9B51-1F4BD0EE6994}"/>
    <cellStyle name="Normal 9 4 2 2 3 2 5" xfId="4874" xr:uid="{7B581309-E42C-489C-99D6-FE9450585459}"/>
    <cellStyle name="Normal 9 4 2 2 3 3" xfId="2383" xr:uid="{1F9CF37F-7320-4335-A923-4453F8001949}"/>
    <cellStyle name="Normal 9 4 2 2 3 3 2" xfId="4878" xr:uid="{5ED3DD60-E26E-40F0-B025-6845957C90D0}"/>
    <cellStyle name="Normal 9 4 2 2 3 4" xfId="4066" xr:uid="{F86F57B8-4166-4234-8DD5-6DB88BCBE080}"/>
    <cellStyle name="Normal 9 4 2 2 3 4 2" xfId="4879" xr:uid="{3CA7136D-00D2-4522-A276-A76832226B85}"/>
    <cellStyle name="Normal 9 4 2 2 3 5" xfId="4067" xr:uid="{1D132622-539A-481B-BB2B-5AD228DD3E0C}"/>
    <cellStyle name="Normal 9 4 2 2 3 5 2" xfId="4880" xr:uid="{02EB692A-64E5-4C65-A692-A225E5F66322}"/>
    <cellStyle name="Normal 9 4 2 2 3 6" xfId="4873" xr:uid="{ADC4D4C0-83BF-403D-82B5-4A15974728D0}"/>
    <cellStyle name="Normal 9 4 2 2 4" xfId="2384" xr:uid="{098249F7-488C-4A00-987C-2EC0C4F6021D}"/>
    <cellStyle name="Normal 9 4 2 2 4 2" xfId="2385" xr:uid="{005E7E4D-2994-4C68-9487-BF326FB8F12D}"/>
    <cellStyle name="Normal 9 4 2 2 4 2 2" xfId="4882" xr:uid="{13DB9469-D31A-426C-874E-CCB5AF5A5C14}"/>
    <cellStyle name="Normal 9 4 2 2 4 3" xfId="4068" xr:uid="{FDE37E7D-4CCE-4C05-B857-CA1B711160CE}"/>
    <cellStyle name="Normal 9 4 2 2 4 3 2" xfId="4883" xr:uid="{2B8EF7C0-434B-42E0-B006-C39E59F303DE}"/>
    <cellStyle name="Normal 9 4 2 2 4 4" xfId="4069" xr:uid="{71E91343-BBD4-497E-AFE6-818A62B5A7AC}"/>
    <cellStyle name="Normal 9 4 2 2 4 4 2" xfId="4884" xr:uid="{9101AB71-A591-4B4F-AE5E-A2736AE5174E}"/>
    <cellStyle name="Normal 9 4 2 2 4 5" xfId="4881" xr:uid="{FC538FDB-B064-4940-A443-8A5C20AAB354}"/>
    <cellStyle name="Normal 9 4 2 2 5" xfId="2386" xr:uid="{5985C8FD-AF5B-4CA2-8558-43F8323F7511}"/>
    <cellStyle name="Normal 9 4 2 2 5 2" xfId="4070" xr:uid="{2ED420A5-2540-43E3-BD62-E1CDE97E8087}"/>
    <cellStyle name="Normal 9 4 2 2 5 2 2" xfId="4886" xr:uid="{3767B233-9AAD-4102-BF18-CE77887F45F6}"/>
    <cellStyle name="Normal 9 4 2 2 5 3" xfId="4071" xr:uid="{1BEEEDF6-D188-4923-BE19-93A5CB093090}"/>
    <cellStyle name="Normal 9 4 2 2 5 3 2" xfId="4887" xr:uid="{0A52864D-FABB-4051-A626-9A9B763AA769}"/>
    <cellStyle name="Normal 9 4 2 2 5 4" xfId="4072" xr:uid="{1CE3DD41-EFFE-4945-B22A-8BC13FE34047}"/>
    <cellStyle name="Normal 9 4 2 2 5 4 2" xfId="4888" xr:uid="{CEBC4EEC-FB79-4797-929A-1ADD4CE4B34E}"/>
    <cellStyle name="Normal 9 4 2 2 5 5" xfId="4885" xr:uid="{B3F36710-63B5-4346-A1CF-384721ACC263}"/>
    <cellStyle name="Normal 9 4 2 2 6" xfId="4073" xr:uid="{09F81889-9054-4D72-9EAD-3F95C4511F50}"/>
    <cellStyle name="Normal 9 4 2 2 6 2" xfId="4889" xr:uid="{C885B374-B8E4-420C-8C11-24E719FAEC1C}"/>
    <cellStyle name="Normal 9 4 2 2 7" xfId="4074" xr:uid="{8521087C-72C3-492C-A903-F1B47EB15C6D}"/>
    <cellStyle name="Normal 9 4 2 2 7 2" xfId="4890" xr:uid="{40AD0287-E75F-4C48-9FE6-621A6FAA1FF6}"/>
    <cellStyle name="Normal 9 4 2 2 8" xfId="4075" xr:uid="{CDC312B1-F85F-4C44-A430-A3FD690F5E87}"/>
    <cellStyle name="Normal 9 4 2 2 8 2" xfId="4891" xr:uid="{DA48E58D-06D8-421F-9A68-D366B3D1FAB1}"/>
    <cellStyle name="Normal 9 4 2 2 9" xfId="4859" xr:uid="{7F1DE7B7-31B5-4B20-912F-6EEE2110C1EE}"/>
    <cellStyle name="Normal 9 4 2 3" xfId="413" xr:uid="{D45FACA7-5784-4CE0-B943-B99C058DBB47}"/>
    <cellStyle name="Normal 9 4 2 3 2" xfId="859" xr:uid="{E00A29D0-A3EC-44AE-8B5A-7066AAEB852C}"/>
    <cellStyle name="Normal 9 4 2 3 2 2" xfId="860" xr:uid="{0A10F321-E94B-439C-9726-46F8DD601128}"/>
    <cellStyle name="Normal 9 4 2 3 2 2 2" xfId="2387" xr:uid="{742A77CE-AAA0-4C4F-80A9-9DF24A78F73B}"/>
    <cellStyle name="Normal 9 4 2 3 2 2 2 2" xfId="2388" xr:uid="{6CF8409B-EB4B-450D-9FFD-1C5AF8D7369A}"/>
    <cellStyle name="Normal 9 4 2 3 2 2 2 2 2" xfId="4896" xr:uid="{298174DB-0F18-4B57-A5D0-73C84151208D}"/>
    <cellStyle name="Normal 9 4 2 3 2 2 2 3" xfId="4895" xr:uid="{3CF22402-C630-4BBD-A184-295C0F68A403}"/>
    <cellStyle name="Normal 9 4 2 3 2 2 3" xfId="2389" xr:uid="{9660415E-4698-49D3-B50F-85AA2C14D8FB}"/>
    <cellStyle name="Normal 9 4 2 3 2 2 3 2" xfId="4897" xr:uid="{0D63AE8C-F8D6-4782-89D5-EB6276B87B38}"/>
    <cellStyle name="Normal 9 4 2 3 2 2 4" xfId="4894" xr:uid="{106E48F7-D711-484F-8ED0-371D3D2C9F8D}"/>
    <cellStyle name="Normal 9 4 2 3 2 3" xfId="2390" xr:uid="{3ED79E17-7D71-4070-9B3F-CADC04EC063B}"/>
    <cellStyle name="Normal 9 4 2 3 2 3 2" xfId="2391" xr:uid="{151CADE3-779C-4719-A8FE-18682B0CC7F0}"/>
    <cellStyle name="Normal 9 4 2 3 2 3 2 2" xfId="4899" xr:uid="{FC9E2CB9-29E4-4FA7-B43F-300D686EC451}"/>
    <cellStyle name="Normal 9 4 2 3 2 3 3" xfId="4898" xr:uid="{A1E1A7CB-6996-4BA6-AEB0-FE1551926B0A}"/>
    <cellStyle name="Normal 9 4 2 3 2 4" xfId="2392" xr:uid="{8421D14D-00E4-4CD7-A274-38F03DD0956C}"/>
    <cellStyle name="Normal 9 4 2 3 2 4 2" xfId="4900" xr:uid="{54FA0D07-1284-4FC2-962C-6C3F0713F82C}"/>
    <cellStyle name="Normal 9 4 2 3 2 5" xfId="4893" xr:uid="{A60204E5-9CF8-414D-82FC-58F4E188474F}"/>
    <cellStyle name="Normal 9 4 2 3 3" xfId="861" xr:uid="{5A63C152-8F48-4506-800F-B83E1BA79D89}"/>
    <cellStyle name="Normal 9 4 2 3 3 2" xfId="2393" xr:uid="{396651CE-03B4-438B-9B63-6ACC2145CA45}"/>
    <cellStyle name="Normal 9 4 2 3 3 2 2" xfId="2394" xr:uid="{F8E5D2C3-52A2-4E1D-A9C1-CF4B18532BE5}"/>
    <cellStyle name="Normal 9 4 2 3 3 2 2 2" xfId="4903" xr:uid="{28713F94-F09F-45FC-9E7C-6FDC74ECE398}"/>
    <cellStyle name="Normal 9 4 2 3 3 2 3" xfId="4902" xr:uid="{E023907E-7B67-415E-A7DB-B5E53473752C}"/>
    <cellStyle name="Normal 9 4 2 3 3 3" xfId="2395" xr:uid="{4D4C97E9-B399-487A-B7D0-271BADD8751C}"/>
    <cellStyle name="Normal 9 4 2 3 3 3 2" xfId="4904" xr:uid="{02C152FA-64B4-4BB2-8FDB-2AD40A2CC56A}"/>
    <cellStyle name="Normal 9 4 2 3 3 4" xfId="4076" xr:uid="{5EF76093-1931-47F3-A9F0-EC1CFEA20FC5}"/>
    <cellStyle name="Normal 9 4 2 3 3 4 2" xfId="4905" xr:uid="{8FCABDFC-04D5-4C06-B460-9D06835B2BA4}"/>
    <cellStyle name="Normal 9 4 2 3 3 5" xfId="4901" xr:uid="{21E6577B-5F8F-480E-8DD4-068D26B00B01}"/>
    <cellStyle name="Normal 9 4 2 3 4" xfId="2396" xr:uid="{CE837E26-DBFD-47D5-805C-D2F3685A3748}"/>
    <cellStyle name="Normal 9 4 2 3 4 2" xfId="2397" xr:uid="{A661E88F-20DE-4B44-9B9E-93DE37E8BCC8}"/>
    <cellStyle name="Normal 9 4 2 3 4 2 2" xfId="4907" xr:uid="{ED2DE641-0755-4221-B8A0-7060897102B1}"/>
    <cellStyle name="Normal 9 4 2 3 4 3" xfId="4906" xr:uid="{CB457A8A-625C-4D0A-BF7C-631D66A4DE33}"/>
    <cellStyle name="Normal 9 4 2 3 5" xfId="2398" xr:uid="{D8EF7053-CB9F-47C6-9EFD-D44325540276}"/>
    <cellStyle name="Normal 9 4 2 3 5 2" xfId="4908" xr:uid="{408C0DE7-8AFE-48FE-8051-5C65021B088B}"/>
    <cellStyle name="Normal 9 4 2 3 6" xfId="4077" xr:uid="{6D6E154C-EBE2-4CE0-8874-083291692446}"/>
    <cellStyle name="Normal 9 4 2 3 6 2" xfId="4909" xr:uid="{60E651CD-7013-4070-ABD1-E0FE2B918C69}"/>
    <cellStyle name="Normal 9 4 2 3 7" xfId="4892" xr:uid="{5893335E-1B78-447D-9768-2F863CE9C2D4}"/>
    <cellStyle name="Normal 9 4 2 4" xfId="414" xr:uid="{3E9DD3EC-642E-4401-83A2-AA5F2FDC6AD3}"/>
    <cellStyle name="Normal 9 4 2 4 2" xfId="862" xr:uid="{9F1E3659-6662-4CED-94D4-A5B985FA6F92}"/>
    <cellStyle name="Normal 9 4 2 4 2 2" xfId="2399" xr:uid="{BA0682D6-675A-4C78-99F6-76DE5413EBD7}"/>
    <cellStyle name="Normal 9 4 2 4 2 2 2" xfId="2400" xr:uid="{CBD4AD78-A142-4F3A-8F3A-E954CC80A756}"/>
    <cellStyle name="Normal 9 4 2 4 2 2 2 2" xfId="4913" xr:uid="{DF079E6B-F80F-4F6B-A12B-CCBAFFDE4FC1}"/>
    <cellStyle name="Normal 9 4 2 4 2 2 3" xfId="4912" xr:uid="{8C7F341F-6765-4178-A6FC-3DC2BC065BBD}"/>
    <cellStyle name="Normal 9 4 2 4 2 3" xfId="2401" xr:uid="{257FD13C-2C0E-42C4-AA68-D0BE6A0E62D1}"/>
    <cellStyle name="Normal 9 4 2 4 2 3 2" xfId="4914" xr:uid="{799C40C4-B4ED-45E1-B2B0-AEEB1904951C}"/>
    <cellStyle name="Normal 9 4 2 4 2 4" xfId="4078" xr:uid="{1154965F-461D-42B4-BCBD-B5F4E5FED09D}"/>
    <cellStyle name="Normal 9 4 2 4 2 4 2" xfId="4915" xr:uid="{7A9517E3-F54A-40E0-A6E2-1B4D8CB699AA}"/>
    <cellStyle name="Normal 9 4 2 4 2 5" xfId="4911" xr:uid="{CDD8212F-283D-41D7-BFC3-FEC79D092E54}"/>
    <cellStyle name="Normal 9 4 2 4 3" xfId="2402" xr:uid="{53D9FC72-23EC-4539-9639-BED3588ABA97}"/>
    <cellStyle name="Normal 9 4 2 4 3 2" xfId="2403" xr:uid="{86DACB99-FBBE-4616-AC2A-134EC976A2BE}"/>
    <cellStyle name="Normal 9 4 2 4 3 2 2" xfId="4917" xr:uid="{1BB6B6F9-F185-4864-8E84-FD0D2FD6E43A}"/>
    <cellStyle name="Normal 9 4 2 4 3 3" xfId="4916" xr:uid="{A2D98575-A5B6-43D5-AB0A-04BA1CB38A80}"/>
    <cellStyle name="Normal 9 4 2 4 4" xfId="2404" xr:uid="{74125F71-E9B2-4725-89D9-8CDB4242ACF4}"/>
    <cellStyle name="Normal 9 4 2 4 4 2" xfId="4918" xr:uid="{5F74345D-D163-46DE-A2B2-7BB2FB68D661}"/>
    <cellStyle name="Normal 9 4 2 4 5" xfId="4079" xr:uid="{94E176C2-09A3-45B0-87F5-1ED0A118096E}"/>
    <cellStyle name="Normal 9 4 2 4 5 2" xfId="4919" xr:uid="{96E23512-458D-4513-B9DA-0AC6012B0B1F}"/>
    <cellStyle name="Normal 9 4 2 4 6" xfId="4910" xr:uid="{D5003C79-08D4-46ED-A779-F6B6240E3D72}"/>
    <cellStyle name="Normal 9 4 2 5" xfId="415" xr:uid="{56F2B0DD-E6D0-4B91-BA99-497271B6D87E}"/>
    <cellStyle name="Normal 9 4 2 5 2" xfId="2405" xr:uid="{E9C5903C-600C-4F72-9438-AB698E7189AD}"/>
    <cellStyle name="Normal 9 4 2 5 2 2" xfId="2406" xr:uid="{C71F5683-E9CC-45BD-9F43-7C0E43DAA475}"/>
    <cellStyle name="Normal 9 4 2 5 2 2 2" xfId="4922" xr:uid="{849AAF21-F55F-4CB1-8B12-C2B8886C5AAC}"/>
    <cellStyle name="Normal 9 4 2 5 2 3" xfId="4921" xr:uid="{729EE50D-5D70-42CF-A34F-6B706E1DD813}"/>
    <cellStyle name="Normal 9 4 2 5 3" xfId="2407" xr:uid="{B8619E2F-622B-4A14-BD17-4D97551B9224}"/>
    <cellStyle name="Normal 9 4 2 5 3 2" xfId="4923" xr:uid="{A7E457CD-D398-4B39-AFA2-F598A9FA6870}"/>
    <cellStyle name="Normal 9 4 2 5 4" xfId="4080" xr:uid="{805823AE-CB9B-46A3-AE83-9EECCF286DF3}"/>
    <cellStyle name="Normal 9 4 2 5 4 2" xfId="4924" xr:uid="{7C38A27D-32E1-48BC-AB95-51D1BAEEA6C6}"/>
    <cellStyle name="Normal 9 4 2 5 5" xfId="4920" xr:uid="{1098C562-B6B9-4C3B-8558-F9257EFF282B}"/>
    <cellStyle name="Normal 9 4 2 6" xfId="2408" xr:uid="{97B3AB36-1554-451C-A626-69AC421A3B91}"/>
    <cellStyle name="Normal 9 4 2 6 2" xfId="2409" xr:uid="{266E115C-804E-4FCB-B307-0E19C26EFB39}"/>
    <cellStyle name="Normal 9 4 2 6 2 2" xfId="4926" xr:uid="{FD0A28C0-886C-4063-8F75-126D6E4EDE6D}"/>
    <cellStyle name="Normal 9 4 2 6 3" xfId="4081" xr:uid="{89A3B092-222D-4C1D-94B8-9337B00B20E0}"/>
    <cellStyle name="Normal 9 4 2 6 3 2" xfId="4927" xr:uid="{0AE5F99F-FA72-4689-97B9-6A0F273B3AAC}"/>
    <cellStyle name="Normal 9 4 2 6 4" xfId="4082" xr:uid="{81BD12FC-B05D-4D73-937C-12A4FC86A927}"/>
    <cellStyle name="Normal 9 4 2 6 4 2" xfId="4928" xr:uid="{23661E82-4A7B-47EC-90CA-A94B60FF00FB}"/>
    <cellStyle name="Normal 9 4 2 6 5" xfId="4925" xr:uid="{015BF7DF-D3FA-4DFF-8367-2229CBAD6C06}"/>
    <cellStyle name="Normal 9 4 2 7" xfId="2410" xr:uid="{D6E19237-F370-4811-AF72-BBBA2737EE15}"/>
    <cellStyle name="Normal 9 4 2 7 2" xfId="4929" xr:uid="{C66B062C-561C-438F-8D89-E57942AA99A2}"/>
    <cellStyle name="Normal 9 4 2 8" xfId="4083" xr:uid="{C477FD61-DEA8-41F4-B84B-6BDA8DDAE98B}"/>
    <cellStyle name="Normal 9 4 2 8 2" xfId="4930" xr:uid="{A5C595B6-5DE8-42DD-B7BB-1DCD49376CD2}"/>
    <cellStyle name="Normal 9 4 2 9" xfId="4084" xr:uid="{C3BE3FF9-502A-495D-8A0D-B4B5D636981C}"/>
    <cellStyle name="Normal 9 4 2 9 2" xfId="4931" xr:uid="{AFCFCDD2-093F-4D09-8A0D-2F6873272997}"/>
    <cellStyle name="Normal 9 4 3" xfId="175" xr:uid="{3E6F6184-C691-4957-97FE-72EA7D840608}"/>
    <cellStyle name="Normal 9 4 3 2" xfId="176" xr:uid="{BF88CC96-D42E-455D-AB06-966337E5E4B9}"/>
    <cellStyle name="Normal 9 4 3 2 2" xfId="863" xr:uid="{B74F2AA1-D54B-4E04-A0AB-AB0E38B265E2}"/>
    <cellStyle name="Normal 9 4 3 2 2 2" xfId="2411" xr:uid="{28E3535F-D622-46AC-8CF7-319834BCDA47}"/>
    <cellStyle name="Normal 9 4 3 2 2 2 2" xfId="2412" xr:uid="{38B2CBCC-B50B-4ED9-9328-294C0AF6E4F5}"/>
    <cellStyle name="Normal 9 4 3 2 2 2 2 2" xfId="4500" xr:uid="{EFA079A9-239A-4032-9747-9AE23D8A2136}"/>
    <cellStyle name="Normal 9 4 3 2 2 2 2 2 2" xfId="5307" xr:uid="{9788CA33-8573-4F42-9BBC-CBF6AAF852C7}"/>
    <cellStyle name="Normal 9 4 3 2 2 2 2 2 3" xfId="4936" xr:uid="{2C363EB8-DCD3-4969-BD7C-0D6CBFAC77F9}"/>
    <cellStyle name="Normal 9 4 3 2 2 2 3" xfId="4501" xr:uid="{399801AA-06E0-463E-A26C-2DFD96C9FFF2}"/>
    <cellStyle name="Normal 9 4 3 2 2 2 3 2" xfId="5308" xr:uid="{0E38FCF9-AAAF-43E2-B5B7-BA9E1E296CEB}"/>
    <cellStyle name="Normal 9 4 3 2 2 2 3 3" xfId="4935" xr:uid="{4A3249BA-996F-493D-8A6A-090D4BB77C7D}"/>
    <cellStyle name="Normal 9 4 3 2 2 3" xfId="2413" xr:uid="{0803CBA0-694D-41D9-B55D-552858EB6CA5}"/>
    <cellStyle name="Normal 9 4 3 2 2 3 2" xfId="4502" xr:uid="{7D528C8D-12E0-4425-AEFB-6AC64916E5D2}"/>
    <cellStyle name="Normal 9 4 3 2 2 3 2 2" xfId="5309" xr:uid="{9420AF25-BA35-455A-9902-CA5E3C3B9821}"/>
    <cellStyle name="Normal 9 4 3 2 2 3 2 3" xfId="4937" xr:uid="{AF5A2619-63AA-45BF-A00C-2339F0D8D9F4}"/>
    <cellStyle name="Normal 9 4 3 2 2 4" xfId="4085" xr:uid="{3657505E-4DF3-48C5-A9EC-8EA954E33457}"/>
    <cellStyle name="Normal 9 4 3 2 2 4 2" xfId="4938" xr:uid="{9BC2A953-B520-4C5B-8F3B-D2540A05A1F9}"/>
    <cellStyle name="Normal 9 4 3 2 2 5" xfId="4934" xr:uid="{9375E3D3-44C3-4712-9CF4-3CA8605845B0}"/>
    <cellStyle name="Normal 9 4 3 2 3" xfId="2414" xr:uid="{5D2EB8B2-D442-43BA-A6FD-8A265039F6CC}"/>
    <cellStyle name="Normal 9 4 3 2 3 2" xfId="2415" xr:uid="{0831EBDD-E0BB-4A83-98BC-CA029CF91967}"/>
    <cellStyle name="Normal 9 4 3 2 3 2 2" xfId="4503" xr:uid="{36A702C5-6B43-49ED-B83E-AF3D58709B01}"/>
    <cellStyle name="Normal 9 4 3 2 3 2 2 2" xfId="5310" xr:uid="{2A142725-8DDE-481D-A0F7-7EEF2AAAEB0C}"/>
    <cellStyle name="Normal 9 4 3 2 3 2 2 3" xfId="4940" xr:uid="{E44EFE2E-5910-499A-8CF2-5EB531CCC03D}"/>
    <cellStyle name="Normal 9 4 3 2 3 3" xfId="4086" xr:uid="{3640B164-076E-4E81-805B-EB58B042F85D}"/>
    <cellStyle name="Normal 9 4 3 2 3 3 2" xfId="4941" xr:uid="{C03297C8-A005-437C-B5E7-307D01E60326}"/>
    <cellStyle name="Normal 9 4 3 2 3 4" xfId="4087" xr:uid="{1A9DF9D1-29F0-49A3-814B-093C23F82BF1}"/>
    <cellStyle name="Normal 9 4 3 2 3 4 2" xfId="4942" xr:uid="{A9E66FEF-E670-473C-8F19-A64DEBF1357E}"/>
    <cellStyle name="Normal 9 4 3 2 3 5" xfId="4939" xr:uid="{A9CC36D7-4EE2-4D96-8077-0002E7DD0BB3}"/>
    <cellStyle name="Normal 9 4 3 2 4" xfId="2416" xr:uid="{639054EB-E168-4480-9A6A-B5600E473F48}"/>
    <cellStyle name="Normal 9 4 3 2 4 2" xfId="4504" xr:uid="{9422D315-82A8-46D5-ACD2-7FDFECF2B362}"/>
    <cellStyle name="Normal 9 4 3 2 4 2 2" xfId="5311" xr:uid="{7144B08E-EEA8-4F83-891E-F47C23A28BBB}"/>
    <cellStyle name="Normal 9 4 3 2 4 2 3" xfId="4943" xr:uid="{90D5ECAD-AF65-4005-8E4C-8A5EE5BE4E87}"/>
    <cellStyle name="Normal 9 4 3 2 5" xfId="4088" xr:uid="{C1DEA6F1-58F3-49A1-9521-01A17C7E6ABD}"/>
    <cellStyle name="Normal 9 4 3 2 5 2" xfId="4944" xr:uid="{4D076C61-ED35-402F-9723-B8EAB5E979D8}"/>
    <cellStyle name="Normal 9 4 3 2 6" xfId="4089" xr:uid="{A47A1054-0874-4BFE-9982-41D59AD99408}"/>
    <cellStyle name="Normal 9 4 3 2 6 2" xfId="4945" xr:uid="{39C79B97-F042-43CB-A62B-72A2F6F2C9D2}"/>
    <cellStyle name="Normal 9 4 3 2 7" xfId="4933" xr:uid="{646A94E6-BE92-4F2B-9970-BD2870016755}"/>
    <cellStyle name="Normal 9 4 3 3" xfId="416" xr:uid="{3C94728D-E267-4355-B118-DE928DC1C8E8}"/>
    <cellStyle name="Normal 9 4 3 3 2" xfId="2417" xr:uid="{39B37978-A908-4959-843D-922853EE247F}"/>
    <cellStyle name="Normal 9 4 3 3 2 2" xfId="2418" xr:uid="{F6E510F2-7E76-40CC-BC29-8968F8C82B80}"/>
    <cellStyle name="Normal 9 4 3 3 2 2 2" xfId="4505" xr:uid="{6AEB3235-A235-4B73-9189-7FCC8AFD53D7}"/>
    <cellStyle name="Normal 9 4 3 3 2 2 2 2" xfId="5312" xr:uid="{1F7137CA-4AA6-422A-837F-C55E322C0C1F}"/>
    <cellStyle name="Normal 9 4 3 3 2 2 2 3" xfId="4948" xr:uid="{91CAB67E-34E8-4B88-85D2-6DCF88DEB522}"/>
    <cellStyle name="Normal 9 4 3 3 2 3" xfId="4090" xr:uid="{60B7EE72-1538-4743-BA2E-274F13ACD664}"/>
    <cellStyle name="Normal 9 4 3 3 2 3 2" xfId="4949" xr:uid="{261C8F34-1378-4E23-BA71-F4F1C0C65D92}"/>
    <cellStyle name="Normal 9 4 3 3 2 4" xfId="4091" xr:uid="{AF33592F-1A7E-469E-8DB9-119B23E4CC15}"/>
    <cellStyle name="Normal 9 4 3 3 2 4 2" xfId="4950" xr:uid="{05F852C3-4C61-4D13-96B6-5334BA9B4726}"/>
    <cellStyle name="Normal 9 4 3 3 2 5" xfId="4947" xr:uid="{A1A52746-DC21-43DC-94DE-0E8714FA0EFD}"/>
    <cellStyle name="Normal 9 4 3 3 3" xfId="2419" xr:uid="{8462E968-7657-49C2-AD0F-09A1EDED9EC6}"/>
    <cellStyle name="Normal 9 4 3 3 3 2" xfId="4506" xr:uid="{EBD0AECD-6093-43A9-A76F-D3FE486E6D34}"/>
    <cellStyle name="Normal 9 4 3 3 3 2 2" xfId="5313" xr:uid="{3E62821D-7C01-4017-B25E-F4EB3971A201}"/>
    <cellStyle name="Normal 9 4 3 3 3 2 3" xfId="4951" xr:uid="{ADF1713C-02B0-482B-9DB5-19CF68FD9629}"/>
    <cellStyle name="Normal 9 4 3 3 4" xfId="4092" xr:uid="{EA186EDB-4450-4FE8-A40D-089EBF117F58}"/>
    <cellStyle name="Normal 9 4 3 3 4 2" xfId="4952" xr:uid="{19D9B79A-1414-44EA-9B75-2DCD450151A6}"/>
    <cellStyle name="Normal 9 4 3 3 5" xfId="4093" xr:uid="{9CBE769E-10FF-44D3-954F-BF5F66E81216}"/>
    <cellStyle name="Normal 9 4 3 3 5 2" xfId="4953" xr:uid="{63ECEA19-B1EF-4B97-A2F9-000DD3EDF8A1}"/>
    <cellStyle name="Normal 9 4 3 3 6" xfId="4946" xr:uid="{F83BDA28-609B-45E8-B12D-4AA4A953ACC2}"/>
    <cellStyle name="Normal 9 4 3 4" xfId="2420" xr:uid="{11C3B1BB-C0BF-4A3A-829F-9B548EAFDE69}"/>
    <cellStyle name="Normal 9 4 3 4 2" xfId="2421" xr:uid="{0FA9AFAC-9C6C-47D3-AAC8-9CA58EBCFE8E}"/>
    <cellStyle name="Normal 9 4 3 4 2 2" xfId="4507" xr:uid="{111D20EF-C38F-451D-8AC1-F38EAD0D7566}"/>
    <cellStyle name="Normal 9 4 3 4 2 2 2" xfId="5314" xr:uid="{E78F334E-4297-4827-8FF9-108AD243FD22}"/>
    <cellStyle name="Normal 9 4 3 4 2 2 3" xfId="4955" xr:uid="{04F12B0C-41CB-4120-A631-61A478FE0CA0}"/>
    <cellStyle name="Normal 9 4 3 4 3" xfId="4094" xr:uid="{BCB20A18-65A4-4A50-9338-CAF28CA244EF}"/>
    <cellStyle name="Normal 9 4 3 4 3 2" xfId="4956" xr:uid="{A460F923-2ECC-431E-B3F5-56E950B60E39}"/>
    <cellStyle name="Normal 9 4 3 4 4" xfId="4095" xr:uid="{B9DA3514-84B9-49A5-87A7-C66CD8F900A4}"/>
    <cellStyle name="Normal 9 4 3 4 4 2" xfId="4957" xr:uid="{9E0135FF-80BD-4EA5-8470-5A96AA5FB578}"/>
    <cellStyle name="Normal 9 4 3 4 5" xfId="4954" xr:uid="{BE18705B-C039-4B29-9963-55BAF6A194F2}"/>
    <cellStyle name="Normal 9 4 3 5" xfId="2422" xr:uid="{53159DA8-3F4C-4D38-B191-D89FE4E2BB86}"/>
    <cellStyle name="Normal 9 4 3 5 2" xfId="4096" xr:uid="{DE855B90-AB55-45FE-B9D5-55F7C8864C14}"/>
    <cellStyle name="Normal 9 4 3 5 2 2" xfId="4959" xr:uid="{924E041B-7009-463F-830E-B0B3B2C4D699}"/>
    <cellStyle name="Normal 9 4 3 5 3" xfId="4097" xr:uid="{1B8630E6-1D3E-4748-89E0-CB48197BAAFF}"/>
    <cellStyle name="Normal 9 4 3 5 3 2" xfId="4960" xr:uid="{C9AD9217-E6FA-400A-84A3-2798B51CD007}"/>
    <cellStyle name="Normal 9 4 3 5 4" xfId="4098" xr:uid="{1082A952-FB9D-4CAA-9803-FE5EB6DADC82}"/>
    <cellStyle name="Normal 9 4 3 5 4 2" xfId="4961" xr:uid="{C560699B-6736-45C7-9A7F-6FEFC036F258}"/>
    <cellStyle name="Normal 9 4 3 5 5" xfId="4958" xr:uid="{7689AA5C-96AC-4CD1-BE14-69290E4BC152}"/>
    <cellStyle name="Normal 9 4 3 6" xfId="4099" xr:uid="{C08F69F4-55B1-406C-A09D-6A853D6F28C5}"/>
    <cellStyle name="Normal 9 4 3 6 2" xfId="4962" xr:uid="{97BB94B4-949C-4500-B8FC-747F49A8175E}"/>
    <cellStyle name="Normal 9 4 3 7" xfId="4100" xr:uid="{26A2A4D5-E747-4469-88B4-D11DD0ED9207}"/>
    <cellStyle name="Normal 9 4 3 7 2" xfId="4963" xr:uid="{CC8C823D-E65D-4589-8CF9-FEE1F24FFE7B}"/>
    <cellStyle name="Normal 9 4 3 8" xfId="4101" xr:uid="{2A28078A-B0ED-4356-BE7F-A2152759E364}"/>
    <cellStyle name="Normal 9 4 3 8 2" xfId="4964" xr:uid="{2E0C78FA-99B4-43DB-ACB9-DEB06E9DC766}"/>
    <cellStyle name="Normal 9 4 3 9" xfId="4932" xr:uid="{DE1D2273-D718-4780-8190-E7F703A3584A}"/>
    <cellStyle name="Normal 9 4 4" xfId="177" xr:uid="{8329859C-ACA1-4271-8169-C39484CA4D05}"/>
    <cellStyle name="Normal 9 4 4 2" xfId="864" xr:uid="{F9223614-8686-42A4-9D29-705A77D474B6}"/>
    <cellStyle name="Normal 9 4 4 2 2" xfId="865" xr:uid="{E99DFD91-76D2-4DD7-821B-7C28F8E0D4B7}"/>
    <cellStyle name="Normal 9 4 4 2 2 2" xfId="2423" xr:uid="{C321FEE4-474E-4186-9B2A-552476F6E408}"/>
    <cellStyle name="Normal 9 4 4 2 2 2 2" xfId="2424" xr:uid="{20D01ED0-B539-4E82-A0F9-A6F7429007D2}"/>
    <cellStyle name="Normal 9 4 4 2 2 2 2 2" xfId="4969" xr:uid="{B566AF60-C237-4EDB-BE0A-391F38CCA768}"/>
    <cellStyle name="Normal 9 4 4 2 2 2 3" xfId="4968" xr:uid="{849A374F-6230-48DC-ACC2-BC7074F82B5C}"/>
    <cellStyle name="Normal 9 4 4 2 2 3" xfId="2425" xr:uid="{F5816B6D-06EF-486C-8374-80AFD05BADC9}"/>
    <cellStyle name="Normal 9 4 4 2 2 3 2" xfId="4970" xr:uid="{34CEF80F-566D-4291-A9F4-F1DB6FC8E722}"/>
    <cellStyle name="Normal 9 4 4 2 2 4" xfId="4102" xr:uid="{14EEC6D2-9B35-4C35-913A-8C6F814494ED}"/>
    <cellStyle name="Normal 9 4 4 2 2 4 2" xfId="4971" xr:uid="{C96D4174-6431-48E4-97D6-C36CC04B67A2}"/>
    <cellStyle name="Normal 9 4 4 2 2 5" xfId="4967" xr:uid="{6C32BCA5-B3A7-4036-80ED-F71A9C6B6ECA}"/>
    <cellStyle name="Normal 9 4 4 2 3" xfId="2426" xr:uid="{B65B6008-58C1-43C5-9DB8-6856CBFE7BB3}"/>
    <cellStyle name="Normal 9 4 4 2 3 2" xfId="2427" xr:uid="{7B74646C-3554-472B-AA0E-9FC1AE8BA499}"/>
    <cellStyle name="Normal 9 4 4 2 3 2 2" xfId="4973" xr:uid="{C6CD7421-EABE-4823-9CBA-AA73551476F7}"/>
    <cellStyle name="Normal 9 4 4 2 3 3" xfId="4972" xr:uid="{CC5980E2-E9E4-4A23-B2F9-9F56D41DA3EB}"/>
    <cellStyle name="Normal 9 4 4 2 4" xfId="2428" xr:uid="{6198CC8B-A216-431C-9B60-AF38FBA30115}"/>
    <cellStyle name="Normal 9 4 4 2 4 2" xfId="4974" xr:uid="{ECF97121-3909-4FD1-A482-78EBD53B0EBC}"/>
    <cellStyle name="Normal 9 4 4 2 5" xfId="4103" xr:uid="{F4711B72-494C-4209-9B8A-0A3067EFE9B9}"/>
    <cellStyle name="Normal 9 4 4 2 5 2" xfId="4975" xr:uid="{BFD58A56-9466-4577-8F2D-0E1EC03793AA}"/>
    <cellStyle name="Normal 9 4 4 2 6" xfId="4966" xr:uid="{DBDDA403-6290-4005-A087-6402FC4B68C8}"/>
    <cellStyle name="Normal 9 4 4 3" xfId="866" xr:uid="{85ED1329-6866-49AF-A031-73B2062C7933}"/>
    <cellStyle name="Normal 9 4 4 3 2" xfId="2429" xr:uid="{A8AB035F-5EA2-443A-87DC-DB0F072256C8}"/>
    <cellStyle name="Normal 9 4 4 3 2 2" xfId="2430" xr:uid="{C2C09900-509B-4647-B597-815280D74B0B}"/>
    <cellStyle name="Normal 9 4 4 3 2 2 2" xfId="4978" xr:uid="{4714C547-4725-4AC6-AF2D-9CCB20ECD325}"/>
    <cellStyle name="Normal 9 4 4 3 2 3" xfId="4977" xr:uid="{C21E0326-64E0-4382-8EEF-93856A676908}"/>
    <cellStyle name="Normal 9 4 4 3 3" xfId="2431" xr:uid="{A0F842BF-37E8-4A64-976A-C70161D64825}"/>
    <cellStyle name="Normal 9 4 4 3 3 2" xfId="4979" xr:uid="{8B5FE7C2-C7AC-4188-A830-D8A5C14F1719}"/>
    <cellStyle name="Normal 9 4 4 3 4" xfId="4104" xr:uid="{C373E6D5-B026-4072-8352-6EDF13B880EC}"/>
    <cellStyle name="Normal 9 4 4 3 4 2" xfId="4980" xr:uid="{31704446-35B5-4174-ADB3-618F1BE28161}"/>
    <cellStyle name="Normal 9 4 4 3 5" xfId="4976" xr:uid="{F8955FF4-9894-415F-972B-A35D67671BCD}"/>
    <cellStyle name="Normal 9 4 4 4" xfId="2432" xr:uid="{9254CA2F-07E8-44E5-9E80-DE15E726FC70}"/>
    <cellStyle name="Normal 9 4 4 4 2" xfId="2433" xr:uid="{C1B3F07D-616F-4DD9-8F61-EF1CE3B8A79E}"/>
    <cellStyle name="Normal 9 4 4 4 2 2" xfId="4982" xr:uid="{87EA1B6C-C4E1-4A2A-B1A1-EABD5F17B2BD}"/>
    <cellStyle name="Normal 9 4 4 4 3" xfId="4105" xr:uid="{C2D5B51E-CF8C-4E21-98F8-5BC88E2F3513}"/>
    <cellStyle name="Normal 9 4 4 4 3 2" xfId="4983" xr:uid="{5CA0FC1B-D22B-4639-B5F8-B563C3BB1630}"/>
    <cellStyle name="Normal 9 4 4 4 4" xfId="4106" xr:uid="{57060607-74A2-4A2A-BAE0-A578C23F00B0}"/>
    <cellStyle name="Normal 9 4 4 4 4 2" xfId="4984" xr:uid="{6537A1A0-9539-4912-96CE-6DD294FBE917}"/>
    <cellStyle name="Normal 9 4 4 4 5" xfId="4981" xr:uid="{C036D500-238E-4E66-9EDC-80F5B36079D5}"/>
    <cellStyle name="Normal 9 4 4 5" xfId="2434" xr:uid="{7DDAB5F7-A855-4509-A685-1FBB6D06ECB1}"/>
    <cellStyle name="Normal 9 4 4 5 2" xfId="4985" xr:uid="{3972015B-7C92-4946-B380-CF833D070754}"/>
    <cellStyle name="Normal 9 4 4 6" xfId="4107" xr:uid="{AA2DA08E-3145-4960-A13A-2968147EC30D}"/>
    <cellStyle name="Normal 9 4 4 6 2" xfId="4986" xr:uid="{8E3C9201-2E86-4BAD-839F-4505D0164D77}"/>
    <cellStyle name="Normal 9 4 4 7" xfId="4108" xr:uid="{36758CD4-2E13-458F-BCF8-709CB6F87465}"/>
    <cellStyle name="Normal 9 4 4 7 2" xfId="4987" xr:uid="{25FAA943-54FD-49AD-B4F2-339A57D5B4E3}"/>
    <cellStyle name="Normal 9 4 4 8" xfId="4965" xr:uid="{D0C7391E-11DB-4503-9068-BE72C75056E5}"/>
    <cellStyle name="Normal 9 4 5" xfId="417" xr:uid="{EA6E3309-88F0-4772-BBE8-6D71FA0AC46F}"/>
    <cellStyle name="Normal 9 4 5 2" xfId="867" xr:uid="{DAD029B2-63AF-4EAC-8E07-64BE9962DB9C}"/>
    <cellStyle name="Normal 9 4 5 2 2" xfId="2435" xr:uid="{137B9771-A60D-4251-9DCF-E7BBA4595B3C}"/>
    <cellStyle name="Normal 9 4 5 2 2 2" xfId="2436" xr:uid="{54C424DB-3015-447F-9223-A026EFBBC6A3}"/>
    <cellStyle name="Normal 9 4 5 2 2 2 2" xfId="4991" xr:uid="{CA13B98A-0119-4A60-A68C-F49DFE61C6B0}"/>
    <cellStyle name="Normal 9 4 5 2 2 3" xfId="4990" xr:uid="{72395813-B798-4370-9AEB-E836BA1F32BC}"/>
    <cellStyle name="Normal 9 4 5 2 3" xfId="2437" xr:uid="{8D0AAEBF-E1DE-4261-A978-1448CB9C0C3F}"/>
    <cellStyle name="Normal 9 4 5 2 3 2" xfId="4992" xr:uid="{BE7D2657-CFC5-42C6-B1AE-D5DE41BB2DC2}"/>
    <cellStyle name="Normal 9 4 5 2 4" xfId="4109" xr:uid="{22F3E8A6-ABFB-4DE4-B2BB-A68F5395A2E6}"/>
    <cellStyle name="Normal 9 4 5 2 4 2" xfId="4993" xr:uid="{3880804A-AE4C-403E-A8DE-01D02D0EC3D1}"/>
    <cellStyle name="Normal 9 4 5 2 5" xfId="4989" xr:uid="{1C1342F8-1185-4D51-BF2E-6367F38F8162}"/>
    <cellStyle name="Normal 9 4 5 3" xfId="2438" xr:uid="{63F27B03-E990-4D30-8086-34B10142E5F6}"/>
    <cellStyle name="Normal 9 4 5 3 2" xfId="2439" xr:uid="{B6F4FF5E-9ED5-47EB-92E7-2663D51A0AD1}"/>
    <cellStyle name="Normal 9 4 5 3 2 2" xfId="4995" xr:uid="{1F714686-D5CD-4272-BD58-E90A07245120}"/>
    <cellStyle name="Normal 9 4 5 3 3" xfId="4110" xr:uid="{96114AC4-8B7A-4E03-8DA4-A35F04A9AEF3}"/>
    <cellStyle name="Normal 9 4 5 3 3 2" xfId="4996" xr:uid="{68480070-C5AA-4717-99C9-711D2C3D526A}"/>
    <cellStyle name="Normal 9 4 5 3 4" xfId="4111" xr:uid="{BE2E1D20-570C-4C64-8AF8-A50101ED1689}"/>
    <cellStyle name="Normal 9 4 5 3 4 2" xfId="4997" xr:uid="{5F028AFF-51ED-4A1F-BEE0-17ECC06F209B}"/>
    <cellStyle name="Normal 9 4 5 3 5" xfId="4994" xr:uid="{B39E1F66-8E2E-4301-924B-C05EF83FD7F2}"/>
    <cellStyle name="Normal 9 4 5 4" xfId="2440" xr:uid="{5B73A8DA-77D5-4B5E-9DDE-7ED6356833BD}"/>
    <cellStyle name="Normal 9 4 5 4 2" xfId="4998" xr:uid="{18E47554-1701-4F02-8DDF-F26021E256AA}"/>
    <cellStyle name="Normal 9 4 5 5" xfId="4112" xr:uid="{D818A0E6-5528-4E62-AB5A-E0A5E02FFAD6}"/>
    <cellStyle name="Normal 9 4 5 5 2" xfId="4999" xr:uid="{C2DACEF6-0101-4300-AA93-58662D34164C}"/>
    <cellStyle name="Normal 9 4 5 6" xfId="4113" xr:uid="{863C7A9B-8705-4663-8805-A4CB950D7D36}"/>
    <cellStyle name="Normal 9 4 5 6 2" xfId="5000" xr:uid="{1DE6C180-6011-4037-ADF0-8993833D79DA}"/>
    <cellStyle name="Normal 9 4 5 7" xfId="4988" xr:uid="{44918342-72D4-4731-BAF0-BE21C86E5557}"/>
    <cellStyle name="Normal 9 4 6" xfId="418" xr:uid="{E606A8A5-9C2C-48EF-B2EC-E435796487CE}"/>
    <cellStyle name="Normal 9 4 6 2" xfId="2441" xr:uid="{5B9FDFA4-9101-40C1-8751-958EE8E06F6F}"/>
    <cellStyle name="Normal 9 4 6 2 2" xfId="2442" xr:uid="{2421179E-E5B0-4161-A0E5-B5145890A408}"/>
    <cellStyle name="Normal 9 4 6 2 2 2" xfId="5003" xr:uid="{B8E8117C-9871-4186-8BD7-AAA639E9C4F2}"/>
    <cellStyle name="Normal 9 4 6 2 3" xfId="4114" xr:uid="{1AF0CC53-14A4-4C50-8554-21FF10EF101D}"/>
    <cellStyle name="Normal 9 4 6 2 3 2" xfId="5004" xr:uid="{7AEA533F-2C11-45C2-A957-7A254A3ADAF6}"/>
    <cellStyle name="Normal 9 4 6 2 4" xfId="4115" xr:uid="{BC89CE52-530D-4E5D-8C0E-870B5B6AC793}"/>
    <cellStyle name="Normal 9 4 6 2 4 2" xfId="5005" xr:uid="{32A26B6C-4117-473C-B6D5-CC390B03548B}"/>
    <cellStyle name="Normal 9 4 6 2 5" xfId="5002" xr:uid="{97B41E11-7A27-4CBE-9F12-95C1D96604D5}"/>
    <cellStyle name="Normal 9 4 6 3" xfId="2443" xr:uid="{63946365-733C-4855-BA46-99BA06753055}"/>
    <cellStyle name="Normal 9 4 6 3 2" xfId="5006" xr:uid="{3346B20C-36BF-4B38-815E-C2FE087FC743}"/>
    <cellStyle name="Normal 9 4 6 4" xfId="4116" xr:uid="{ABD9D37D-AB12-4776-88F0-803FE78D0EB9}"/>
    <cellStyle name="Normal 9 4 6 4 2" xfId="5007" xr:uid="{D2814C23-5F2C-40D1-8BCA-703FC848CD71}"/>
    <cellStyle name="Normal 9 4 6 5" xfId="4117" xr:uid="{42841409-D919-4D56-A906-AEC434AB0257}"/>
    <cellStyle name="Normal 9 4 6 5 2" xfId="5008" xr:uid="{4197E21B-7749-4E29-9420-78DB1F6718A9}"/>
    <cellStyle name="Normal 9 4 6 6" xfId="5001" xr:uid="{C59F9A04-50A5-4B5E-B813-49407B183472}"/>
    <cellStyle name="Normal 9 4 7" xfId="2444" xr:uid="{67612E10-910E-478D-A3BE-1D3B261F5FEF}"/>
    <cellStyle name="Normal 9 4 7 2" xfId="2445" xr:uid="{DF55D4E0-B859-42C8-9698-006D56FDAA5D}"/>
    <cellStyle name="Normal 9 4 7 2 2" xfId="5010" xr:uid="{3355063D-3B13-43E4-9B31-7837496C28A5}"/>
    <cellStyle name="Normal 9 4 7 3" xfId="4118" xr:uid="{8C4834E8-84CD-4A63-A0BE-53158A356A92}"/>
    <cellStyle name="Normal 9 4 7 3 2" xfId="5011" xr:uid="{C8DB33EA-842A-4BA2-81D8-CCAA3DE7F27C}"/>
    <cellStyle name="Normal 9 4 7 4" xfId="4119" xr:uid="{24063A06-2F65-4A66-878F-300643C50BC5}"/>
    <cellStyle name="Normal 9 4 7 4 2" xfId="5012" xr:uid="{24C65B1A-FDD7-4B9E-B8E2-BA2017BAEF77}"/>
    <cellStyle name="Normal 9 4 7 5" xfId="5009" xr:uid="{4A652009-11EC-4A30-840B-6219496CFFD0}"/>
    <cellStyle name="Normal 9 4 8" xfId="2446" xr:uid="{9287BD42-CD73-4A8A-8575-3FCDB8441E57}"/>
    <cellStyle name="Normal 9 4 8 2" xfId="4120" xr:uid="{143D2B32-BF9A-4756-91D8-314D0BBC38B1}"/>
    <cellStyle name="Normal 9 4 8 2 2" xfId="5014" xr:uid="{0EC499E4-C84D-49D6-BA12-8ECC4DA2A1BB}"/>
    <cellStyle name="Normal 9 4 8 3" xfId="4121" xr:uid="{F06E7520-3175-4701-A85B-3A058C8E4284}"/>
    <cellStyle name="Normal 9 4 8 3 2" xfId="5015" xr:uid="{37136A94-3543-4948-AEB7-84F9BB0EBF90}"/>
    <cellStyle name="Normal 9 4 8 4" xfId="4122" xr:uid="{F64AD60F-8456-43C3-8F75-1D206E5784FC}"/>
    <cellStyle name="Normal 9 4 8 4 2" xfId="5016" xr:uid="{11EF9C18-3015-4BB8-A458-C64ED7D9958E}"/>
    <cellStyle name="Normal 9 4 8 5" xfId="5013" xr:uid="{5A6C327E-108B-468D-BC09-474EAABB5A86}"/>
    <cellStyle name="Normal 9 4 9" xfId="4123" xr:uid="{B1D2138C-E7D9-4165-BADB-22A62A31937A}"/>
    <cellStyle name="Normal 9 4 9 2" xfId="5017" xr:uid="{5DD60371-F6B1-41C3-B96A-1187409DC361}"/>
    <cellStyle name="Normal 9 5" xfId="178" xr:uid="{529D2ADF-7336-478A-81A2-04CE7A899AB1}"/>
    <cellStyle name="Normal 9 5 10" xfId="4124" xr:uid="{4A8A196E-C0F7-4C3A-A6B0-1CF81DB0F618}"/>
    <cellStyle name="Normal 9 5 10 2" xfId="5019" xr:uid="{E0F68676-CDCB-4195-8B92-890912A1F3FC}"/>
    <cellStyle name="Normal 9 5 11" xfId="4125" xr:uid="{8BA89036-44B5-44C0-A4EA-9AAE3711590D}"/>
    <cellStyle name="Normal 9 5 11 2" xfId="5020" xr:uid="{49557FA3-048D-4E04-A4EB-99E11A357F45}"/>
    <cellStyle name="Normal 9 5 12" xfId="5018" xr:uid="{684A1B79-EBB5-4A8F-8705-9C9795F26E21}"/>
    <cellStyle name="Normal 9 5 2" xfId="179" xr:uid="{687A1A77-4E52-4ABE-ABF4-F9B765C0C3B5}"/>
    <cellStyle name="Normal 9 5 2 10" xfId="5021" xr:uid="{57D0A707-C5DF-4DE0-B504-B371341740B6}"/>
    <cellStyle name="Normal 9 5 2 2" xfId="419" xr:uid="{0382501D-A775-45C3-98E1-625C14789A25}"/>
    <cellStyle name="Normal 9 5 2 2 2" xfId="868" xr:uid="{CB6FB8C9-C8EC-4B7C-9EEC-899E17BE84F7}"/>
    <cellStyle name="Normal 9 5 2 2 2 2" xfId="869" xr:uid="{91411548-9DC1-4597-B6F0-7A3E5D0822C4}"/>
    <cellStyle name="Normal 9 5 2 2 2 2 2" xfId="2447" xr:uid="{DFEE3033-18E1-442E-9949-3ACE113CDFC3}"/>
    <cellStyle name="Normal 9 5 2 2 2 2 2 2" xfId="5025" xr:uid="{249BB654-D6C1-43C0-95B5-4257DDDB8C59}"/>
    <cellStyle name="Normal 9 5 2 2 2 2 3" xfId="4126" xr:uid="{1C66282E-88CE-4877-BAB4-4CDFA012046F}"/>
    <cellStyle name="Normal 9 5 2 2 2 2 3 2" xfId="5026" xr:uid="{D4504219-6248-4850-B955-55CA7B35D069}"/>
    <cellStyle name="Normal 9 5 2 2 2 2 4" xfId="4127" xr:uid="{AB5A6D2C-6F04-4FDA-8D2C-33B707167162}"/>
    <cellStyle name="Normal 9 5 2 2 2 2 4 2" xfId="5027" xr:uid="{AD748211-1F2D-4C1B-8644-4F3916C17363}"/>
    <cellStyle name="Normal 9 5 2 2 2 2 5" xfId="5024" xr:uid="{AF6A41AF-E3C5-448D-A958-AA35C3E5A4E1}"/>
    <cellStyle name="Normal 9 5 2 2 2 3" xfId="2448" xr:uid="{F0B54E44-8F27-4A32-B746-0DB41931F436}"/>
    <cellStyle name="Normal 9 5 2 2 2 3 2" xfId="4128" xr:uid="{DD9889E7-643F-4209-AD52-2258CC4963B0}"/>
    <cellStyle name="Normal 9 5 2 2 2 3 2 2" xfId="5029" xr:uid="{71346186-6643-4901-9B0D-649158392E2E}"/>
    <cellStyle name="Normal 9 5 2 2 2 3 3" xfId="4129" xr:uid="{82554404-C88B-478F-9275-8531D1DF10CC}"/>
    <cellStyle name="Normal 9 5 2 2 2 3 3 2" xfId="5030" xr:uid="{D50A74B5-110B-470C-910E-0538A63515FD}"/>
    <cellStyle name="Normal 9 5 2 2 2 3 4" xfId="4130" xr:uid="{1D922448-CA95-4678-9E0A-63847F8A1D6E}"/>
    <cellStyle name="Normal 9 5 2 2 2 3 4 2" xfId="5031" xr:uid="{2092E706-D4C3-4B19-9194-C9CD80B8E372}"/>
    <cellStyle name="Normal 9 5 2 2 2 3 5" xfId="5028" xr:uid="{00631C67-E809-4E0D-A8AB-6702B1C58F44}"/>
    <cellStyle name="Normal 9 5 2 2 2 4" xfId="4131" xr:uid="{94B7D213-6C4F-494F-A136-15DC097C53F8}"/>
    <cellStyle name="Normal 9 5 2 2 2 4 2" xfId="5032" xr:uid="{32643C83-BED4-4F05-92FD-B5FB02E61B03}"/>
    <cellStyle name="Normal 9 5 2 2 2 5" xfId="4132" xr:uid="{ACB30910-1133-42EF-83DF-35237F542B16}"/>
    <cellStyle name="Normal 9 5 2 2 2 5 2" xfId="5033" xr:uid="{E488DBA2-ED78-4EA1-851A-DD69C8D41458}"/>
    <cellStyle name="Normal 9 5 2 2 2 6" xfId="4133" xr:uid="{7A691BCC-8866-49AD-9855-4FDF17E9C97B}"/>
    <cellStyle name="Normal 9 5 2 2 2 6 2" xfId="5034" xr:uid="{29D87FF3-EB78-464D-A683-C5553E464230}"/>
    <cellStyle name="Normal 9 5 2 2 2 7" xfId="5023" xr:uid="{180A79BF-A199-4F2E-A8C3-14F938C3512D}"/>
    <cellStyle name="Normal 9 5 2 2 3" xfId="870" xr:uid="{EF726DE4-DF51-44A2-A4C2-E79371B88DA1}"/>
    <cellStyle name="Normal 9 5 2 2 3 2" xfId="2449" xr:uid="{19A36B47-5D8D-42A4-98CA-2C68599E2104}"/>
    <cellStyle name="Normal 9 5 2 2 3 2 2" xfId="4134" xr:uid="{A15B981F-4089-48C7-BA59-2996DE8E943F}"/>
    <cellStyle name="Normal 9 5 2 2 3 2 2 2" xfId="5037" xr:uid="{8959B546-3D4A-4DC7-B3FA-7F91ED8FE6D4}"/>
    <cellStyle name="Normal 9 5 2 2 3 2 3" xfId="4135" xr:uid="{AE046F9A-DE09-40F4-9EB4-3CA2BD6F91D3}"/>
    <cellStyle name="Normal 9 5 2 2 3 2 3 2" xfId="5038" xr:uid="{5BE23D3D-4AEA-4229-95BE-A5B17AD2F898}"/>
    <cellStyle name="Normal 9 5 2 2 3 2 4" xfId="4136" xr:uid="{3E096FC9-927B-4BB9-975E-41323C6CDD16}"/>
    <cellStyle name="Normal 9 5 2 2 3 2 4 2" xfId="5039" xr:uid="{41430122-ED0C-494C-954A-EB6F61197CEB}"/>
    <cellStyle name="Normal 9 5 2 2 3 2 5" xfId="5036" xr:uid="{63207CC7-F939-41CA-9F16-888516ACF543}"/>
    <cellStyle name="Normal 9 5 2 2 3 3" xfId="4137" xr:uid="{FD679BA3-3F87-45B5-BA57-2BBE626B5B82}"/>
    <cellStyle name="Normal 9 5 2 2 3 3 2" xfId="5040" xr:uid="{EF8CF525-9E87-4EA5-AF6D-D99FDACAD03A}"/>
    <cellStyle name="Normal 9 5 2 2 3 4" xfId="4138" xr:uid="{6ACC97A7-0FB6-48A0-915A-11EBF615FB7C}"/>
    <cellStyle name="Normal 9 5 2 2 3 4 2" xfId="5041" xr:uid="{5AED4D01-320F-4867-BBFC-74F5C81FC33F}"/>
    <cellStyle name="Normal 9 5 2 2 3 5" xfId="4139" xr:uid="{58BD6364-BE9B-4CF4-9D9C-F36FEB538A07}"/>
    <cellStyle name="Normal 9 5 2 2 3 5 2" xfId="5042" xr:uid="{1DCAFFEB-171C-4BDC-B1DF-2C8EAE1D9D2B}"/>
    <cellStyle name="Normal 9 5 2 2 3 6" xfId="5035" xr:uid="{3BF1E388-A74F-4B33-ABBB-F9D4750A78A7}"/>
    <cellStyle name="Normal 9 5 2 2 4" xfId="2450" xr:uid="{F37A7E90-3FDE-4080-8F9E-C38EF44533FE}"/>
    <cellStyle name="Normal 9 5 2 2 4 2" xfId="4140" xr:uid="{C627C39E-375E-4017-9A35-8443B75E2656}"/>
    <cellStyle name="Normal 9 5 2 2 4 2 2" xfId="5044" xr:uid="{6C339998-88A0-4497-A89B-EC0FDCC0CF67}"/>
    <cellStyle name="Normal 9 5 2 2 4 3" xfId="4141" xr:uid="{CE68E6BB-8487-44CC-B326-E5FD353A81B9}"/>
    <cellStyle name="Normal 9 5 2 2 4 3 2" xfId="5045" xr:uid="{A4607D1A-DF5C-43F0-BA2A-701D15DDA381}"/>
    <cellStyle name="Normal 9 5 2 2 4 4" xfId="4142" xr:uid="{6DFE22C1-DA54-4C48-9AA6-C0B51424021C}"/>
    <cellStyle name="Normal 9 5 2 2 4 4 2" xfId="5046" xr:uid="{A12E1215-37B5-4A13-A7FA-8F6341CE5F3D}"/>
    <cellStyle name="Normal 9 5 2 2 4 5" xfId="5043" xr:uid="{439CE823-39F6-4AB4-AA34-F183CCDB2B2D}"/>
    <cellStyle name="Normal 9 5 2 2 5" xfId="4143" xr:uid="{6C58B5FD-12C5-49AB-B800-613F6CDDDB78}"/>
    <cellStyle name="Normal 9 5 2 2 5 2" xfId="4144" xr:uid="{1C311750-EBF1-48ED-A9CE-C67AF1083C6D}"/>
    <cellStyle name="Normal 9 5 2 2 5 2 2" xfId="5048" xr:uid="{7907EA30-005F-4C33-95B7-F93939F69186}"/>
    <cellStyle name="Normal 9 5 2 2 5 3" xfId="4145" xr:uid="{F135F2A3-3B48-4425-8C0F-81EBD6D1D8EF}"/>
    <cellStyle name="Normal 9 5 2 2 5 3 2" xfId="5049" xr:uid="{150ADFB0-5DCC-419F-B19D-C36CFBF185B1}"/>
    <cellStyle name="Normal 9 5 2 2 5 4" xfId="4146" xr:uid="{B03075CB-6EBC-4AEC-9C0C-50C0BB0F85E6}"/>
    <cellStyle name="Normal 9 5 2 2 5 4 2" xfId="5050" xr:uid="{2C1A307C-E299-409E-ABAC-E7FCFF399816}"/>
    <cellStyle name="Normal 9 5 2 2 5 5" xfId="5047" xr:uid="{CBBF203F-3ED2-44FB-A057-4359E715B93D}"/>
    <cellStyle name="Normal 9 5 2 2 6" xfId="4147" xr:uid="{CE68EBF6-A0B1-41E5-A9FE-BFDF0CC42DDD}"/>
    <cellStyle name="Normal 9 5 2 2 6 2" xfId="5051" xr:uid="{7890620D-3F10-4190-99FC-BDB53D44DB04}"/>
    <cellStyle name="Normal 9 5 2 2 7" xfId="4148" xr:uid="{D0EFB737-7818-4BCD-B084-4C370EC0C3CE}"/>
    <cellStyle name="Normal 9 5 2 2 7 2" xfId="5052" xr:uid="{4FE03D2A-3002-40D6-BFD9-6F03F28919FD}"/>
    <cellStyle name="Normal 9 5 2 2 8" xfId="4149" xr:uid="{0F3487E4-5CA5-4E55-A40A-F0B412AD6848}"/>
    <cellStyle name="Normal 9 5 2 2 8 2" xfId="5053" xr:uid="{2E1D6D63-FBCD-4630-BD7C-0C7076797641}"/>
    <cellStyle name="Normal 9 5 2 2 9" xfId="5022" xr:uid="{D06A2662-9888-4248-9160-D33B84E38C72}"/>
    <cellStyle name="Normal 9 5 2 3" xfId="871" xr:uid="{026140FA-B7B7-47BD-90BB-F8F6C0D4560E}"/>
    <cellStyle name="Normal 9 5 2 3 2" xfId="872" xr:uid="{3F5C5377-7AE0-4979-95E7-D0F31A5F2CC6}"/>
    <cellStyle name="Normal 9 5 2 3 2 2" xfId="873" xr:uid="{4366A9DE-78C6-491C-BF42-ACC967BE07E7}"/>
    <cellStyle name="Normal 9 5 2 3 2 2 2" xfId="5056" xr:uid="{E21468B4-2AC7-40A8-9E3B-6DD328F382BC}"/>
    <cellStyle name="Normal 9 5 2 3 2 3" xfId="4150" xr:uid="{1F93AD37-66CD-4039-A637-E78A54CA026D}"/>
    <cellStyle name="Normal 9 5 2 3 2 3 2" xfId="5057" xr:uid="{5A7E2BDD-0D6E-4288-ACDF-6DA64F75884D}"/>
    <cellStyle name="Normal 9 5 2 3 2 4" xfId="4151" xr:uid="{DBD025CD-C480-4FD4-8C48-855739BD8E4D}"/>
    <cellStyle name="Normal 9 5 2 3 2 4 2" xfId="5058" xr:uid="{0B8DF680-0395-44FD-B1C8-2CEBBD921332}"/>
    <cellStyle name="Normal 9 5 2 3 2 5" xfId="5055" xr:uid="{F0A471E5-EB24-46C6-BB8F-BAFDCD558432}"/>
    <cellStyle name="Normal 9 5 2 3 3" xfId="874" xr:uid="{5E3C4825-31C6-443A-BCBA-EA91CEEC074C}"/>
    <cellStyle name="Normal 9 5 2 3 3 2" xfId="4152" xr:uid="{B2D88532-4221-474A-992E-646A0DD5A34D}"/>
    <cellStyle name="Normal 9 5 2 3 3 2 2" xfId="5060" xr:uid="{16C291B6-A922-433C-98A7-F9FA96364C59}"/>
    <cellStyle name="Normal 9 5 2 3 3 3" xfId="4153" xr:uid="{E3B47D31-76C2-4F9E-B441-50955B6CAC4A}"/>
    <cellStyle name="Normal 9 5 2 3 3 3 2" xfId="5061" xr:uid="{41CEF810-D22E-49A2-987F-6FCC0A3DD5E2}"/>
    <cellStyle name="Normal 9 5 2 3 3 4" xfId="4154" xr:uid="{3979A72C-1856-4590-9E7A-C888E76E4D68}"/>
    <cellStyle name="Normal 9 5 2 3 3 4 2" xfId="5062" xr:uid="{6AA7A2E6-934C-4EB1-9E4F-349233000B12}"/>
    <cellStyle name="Normal 9 5 2 3 3 5" xfId="5059" xr:uid="{A430D5F9-C4F5-42F0-9D15-4509AA8B882B}"/>
    <cellStyle name="Normal 9 5 2 3 4" xfId="4155" xr:uid="{7BEC4A13-57AF-4005-B313-1645835E42B3}"/>
    <cellStyle name="Normal 9 5 2 3 4 2" xfId="5063" xr:uid="{0A57ED9F-EDB1-4416-BA6A-01E6715BB00D}"/>
    <cellStyle name="Normal 9 5 2 3 5" xfId="4156" xr:uid="{65383881-289C-42A9-A992-97B3620303EA}"/>
    <cellStyle name="Normal 9 5 2 3 5 2" xfId="5064" xr:uid="{83A19184-B10D-4634-ADE6-BDDF991A282A}"/>
    <cellStyle name="Normal 9 5 2 3 6" xfId="4157" xr:uid="{7AA6625C-A5F8-44BC-8B7E-28FD15177FBB}"/>
    <cellStyle name="Normal 9 5 2 3 6 2" xfId="5065" xr:uid="{9925082E-3109-492C-BDF6-5D4AAC0EB916}"/>
    <cellStyle name="Normal 9 5 2 3 7" xfId="5054" xr:uid="{89D4C64B-28EE-482A-882B-D9DB04983254}"/>
    <cellStyle name="Normal 9 5 2 4" xfId="875" xr:uid="{ADA0EEDC-5FB1-4A79-8A29-9EF3C72C6FE9}"/>
    <cellStyle name="Normal 9 5 2 4 2" xfId="876" xr:uid="{496E44C5-A32C-4156-A7CB-ED8655E481A6}"/>
    <cellStyle name="Normal 9 5 2 4 2 2" xfId="4158" xr:uid="{731FF2AA-9951-4947-9AA4-0EE41106FB8F}"/>
    <cellStyle name="Normal 9 5 2 4 2 2 2" xfId="5068" xr:uid="{330806ED-605E-43FD-973B-364C3D49A691}"/>
    <cellStyle name="Normal 9 5 2 4 2 3" xfId="4159" xr:uid="{B3221E2A-62AA-44D8-8968-71D7E96F82DC}"/>
    <cellStyle name="Normal 9 5 2 4 2 3 2" xfId="5069" xr:uid="{12275C27-F2B7-4300-9AE5-4B38EE293198}"/>
    <cellStyle name="Normal 9 5 2 4 2 4" xfId="4160" xr:uid="{B6148A72-344F-45CD-9244-A764746199D2}"/>
    <cellStyle name="Normal 9 5 2 4 2 4 2" xfId="5070" xr:uid="{21315034-91B6-48AF-A829-506C5D6A884E}"/>
    <cellStyle name="Normal 9 5 2 4 2 5" xfId="5067" xr:uid="{B8604422-3572-4642-A6B7-7247BD4AFDD9}"/>
    <cellStyle name="Normal 9 5 2 4 3" xfId="4161" xr:uid="{4A04C952-54F3-4DB1-AFF8-C7B72ECE29A3}"/>
    <cellStyle name="Normal 9 5 2 4 3 2" xfId="5071" xr:uid="{8908B213-9DC8-4B5D-A473-78866737A63B}"/>
    <cellStyle name="Normal 9 5 2 4 4" xfId="4162" xr:uid="{330DF78D-893C-4211-BF70-1980EAB9A2BC}"/>
    <cellStyle name="Normal 9 5 2 4 4 2" xfId="5072" xr:uid="{F4D535C0-5408-47CF-B9B0-15F1A7112BBE}"/>
    <cellStyle name="Normal 9 5 2 4 5" xfId="4163" xr:uid="{0C8047B6-4591-4E5F-9F4E-2B983EECEEE5}"/>
    <cellStyle name="Normal 9 5 2 4 5 2" xfId="5073" xr:uid="{45F2B8DA-5AA4-45C5-B008-A5DCB4301B8E}"/>
    <cellStyle name="Normal 9 5 2 4 6" xfId="5066" xr:uid="{1D58D089-9CC3-4189-9752-5F890F9192E0}"/>
    <cellStyle name="Normal 9 5 2 5" xfId="877" xr:uid="{41326B2A-28DD-45DE-B37C-77B2127A6287}"/>
    <cellStyle name="Normal 9 5 2 5 2" xfId="4164" xr:uid="{BAB9C26C-348E-43A0-9A1B-8E88D80DE505}"/>
    <cellStyle name="Normal 9 5 2 5 2 2" xfId="5075" xr:uid="{47D13917-D0E9-4F60-A496-97DA03326232}"/>
    <cellStyle name="Normal 9 5 2 5 3" xfId="4165" xr:uid="{4B56BBEC-69D9-4459-B39F-19B11DE7C54A}"/>
    <cellStyle name="Normal 9 5 2 5 3 2" xfId="5076" xr:uid="{E1ED4B4B-34EA-4EAF-AC2F-555C57B62652}"/>
    <cellStyle name="Normal 9 5 2 5 4" xfId="4166" xr:uid="{867930BE-1265-4C83-877B-D8DE3A7AF749}"/>
    <cellStyle name="Normal 9 5 2 5 4 2" xfId="5077" xr:uid="{E7226560-ECF0-4CED-B8A5-707358E5EF9A}"/>
    <cellStyle name="Normal 9 5 2 5 5" xfId="5074" xr:uid="{465ABA22-134A-4413-BACD-45E6201D98E3}"/>
    <cellStyle name="Normal 9 5 2 6" xfId="4167" xr:uid="{6EFEEDF2-3DB4-4895-AF69-7E310171E053}"/>
    <cellStyle name="Normal 9 5 2 6 2" xfId="4168" xr:uid="{2F8A9BF9-145D-4308-A283-9DE92B096059}"/>
    <cellStyle name="Normal 9 5 2 6 2 2" xfId="5079" xr:uid="{FC59FF4F-3D0D-43BC-A86C-079630FFF0C6}"/>
    <cellStyle name="Normal 9 5 2 6 3" xfId="4169" xr:uid="{2100D6D7-2173-40FF-84FD-4BCFB0E8944A}"/>
    <cellStyle name="Normal 9 5 2 6 3 2" xfId="5080" xr:uid="{CDE4EC6D-2AEA-4AF9-810E-78398DBE7C69}"/>
    <cellStyle name="Normal 9 5 2 6 4" xfId="4170" xr:uid="{2FB8D9E7-77D1-41F8-8680-03A3B2F65C80}"/>
    <cellStyle name="Normal 9 5 2 6 4 2" xfId="5081" xr:uid="{B9FFFBFF-A4F1-49E6-9233-DE2D5E6A5C1B}"/>
    <cellStyle name="Normal 9 5 2 6 5" xfId="5078" xr:uid="{8EA224CE-6076-4E2E-975C-1FB9688989F2}"/>
    <cellStyle name="Normal 9 5 2 7" xfId="4171" xr:uid="{810C2B7E-D191-40C0-9A49-5787A35C12C7}"/>
    <cellStyle name="Normal 9 5 2 7 2" xfId="5082" xr:uid="{064590F2-B0EF-4AC1-AB19-C486481F50E6}"/>
    <cellStyle name="Normal 9 5 2 8" xfId="4172" xr:uid="{AC30E111-A450-4CB4-A2BE-12050C6C4B50}"/>
    <cellStyle name="Normal 9 5 2 8 2" xfId="5083" xr:uid="{8936B71C-89C0-4FFD-9448-1DBF2D7D33E5}"/>
    <cellStyle name="Normal 9 5 2 9" xfId="4173" xr:uid="{A08148C5-C793-4D41-9ED4-C88408789729}"/>
    <cellStyle name="Normal 9 5 2 9 2" xfId="5084" xr:uid="{E755EE3E-BF2D-4C19-8E25-F0DF8F95E990}"/>
    <cellStyle name="Normal 9 5 3" xfId="420" xr:uid="{B9660897-2EA6-4955-BB9B-C43BACE1F806}"/>
    <cellStyle name="Normal 9 5 3 2" xfId="878" xr:uid="{0EBF4F6F-A61C-4993-9C0C-A7093A2565C8}"/>
    <cellStyle name="Normal 9 5 3 2 2" xfId="879" xr:uid="{67CE73BD-D760-4B0B-806F-3CD4C432211D}"/>
    <cellStyle name="Normal 9 5 3 2 2 2" xfId="2451" xr:uid="{6E68D88B-07BD-4ABD-B532-5D42733C3B41}"/>
    <cellStyle name="Normal 9 5 3 2 2 2 2" xfId="2452" xr:uid="{841C0808-A7C7-4A6C-8D25-29400B357BE6}"/>
    <cellStyle name="Normal 9 5 3 2 2 2 2 2" xfId="5089" xr:uid="{E53124D9-2002-4101-81BC-BC0A6D3D0262}"/>
    <cellStyle name="Normal 9 5 3 2 2 2 3" xfId="5088" xr:uid="{D3A7D80A-F378-43BD-82C4-E0BDE0515A47}"/>
    <cellStyle name="Normal 9 5 3 2 2 3" xfId="2453" xr:uid="{7F1A3B3E-BF6C-4F01-BDDB-0EB20C78190B}"/>
    <cellStyle name="Normal 9 5 3 2 2 3 2" xfId="5090" xr:uid="{A4D10068-2685-4C6D-ADC9-E4F5FA99853A}"/>
    <cellStyle name="Normal 9 5 3 2 2 4" xfId="4174" xr:uid="{FD51708E-E812-4EB3-8DB8-FB489DB33398}"/>
    <cellStyle name="Normal 9 5 3 2 2 4 2" xfId="5091" xr:uid="{DEAD757B-1721-4F1B-9AAA-5EFA09D03A3E}"/>
    <cellStyle name="Normal 9 5 3 2 2 5" xfId="5087" xr:uid="{CDF1DD8B-D2BE-4E2A-BBE8-8CA0C7E2BF97}"/>
    <cellStyle name="Normal 9 5 3 2 3" xfId="2454" xr:uid="{66B27010-D409-45DC-9EE2-C1EA9F098048}"/>
    <cellStyle name="Normal 9 5 3 2 3 2" xfId="2455" xr:uid="{54F8D541-041F-4651-9B44-E2581D1F9E89}"/>
    <cellStyle name="Normal 9 5 3 2 3 2 2" xfId="5093" xr:uid="{EA1CA5AB-8A42-47FD-80C6-57EA576FE093}"/>
    <cellStyle name="Normal 9 5 3 2 3 3" xfId="4175" xr:uid="{EFDD308B-9D37-4271-8CCC-77A73A1191E3}"/>
    <cellStyle name="Normal 9 5 3 2 3 3 2" xfId="5094" xr:uid="{1AA5B086-558C-443D-A640-6040D8328681}"/>
    <cellStyle name="Normal 9 5 3 2 3 4" xfId="4176" xr:uid="{C0072BB2-5B24-4A33-80AB-5F0DB904EE2F}"/>
    <cellStyle name="Normal 9 5 3 2 3 4 2" xfId="5095" xr:uid="{8A924957-F471-411E-A502-1994D41C4540}"/>
    <cellStyle name="Normal 9 5 3 2 3 5" xfId="5092" xr:uid="{E0792BCF-4575-495E-AD67-2D888D0731B1}"/>
    <cellStyle name="Normal 9 5 3 2 4" xfId="2456" xr:uid="{83B2C3EC-F48F-49C9-86DD-98ADC723FA92}"/>
    <cellStyle name="Normal 9 5 3 2 4 2" xfId="5096" xr:uid="{A2B3A020-58EE-40FA-8C90-1B47FA0E7732}"/>
    <cellStyle name="Normal 9 5 3 2 5" xfId="4177" xr:uid="{DD9CC546-093C-4994-AED8-3AE5DB2F456D}"/>
    <cellStyle name="Normal 9 5 3 2 5 2" xfId="5097" xr:uid="{637B8611-4CD9-48A5-8AA2-43D9397E0ECD}"/>
    <cellStyle name="Normal 9 5 3 2 6" xfId="4178" xr:uid="{3350929E-6A6E-49DD-A31B-B06035EB84BE}"/>
    <cellStyle name="Normal 9 5 3 2 6 2" xfId="5098" xr:uid="{2E536549-0231-4D19-9C29-38EC09639D41}"/>
    <cellStyle name="Normal 9 5 3 2 7" xfId="5086" xr:uid="{3AC52D67-6CA1-40C9-9DC4-3A1461116F22}"/>
    <cellStyle name="Normal 9 5 3 3" xfId="880" xr:uid="{EB9236A0-7C32-48A5-848C-A82A1E611CBE}"/>
    <cellStyle name="Normal 9 5 3 3 2" xfId="2457" xr:uid="{3CF5F951-E761-43C1-BC6B-34017D99EEAF}"/>
    <cellStyle name="Normal 9 5 3 3 2 2" xfId="2458" xr:uid="{AF9CBCA7-0E47-49F2-986B-361EA1ED2DB7}"/>
    <cellStyle name="Normal 9 5 3 3 2 2 2" xfId="5101" xr:uid="{9C248CF9-21AD-40B3-A73A-6DC2001A1FFA}"/>
    <cellStyle name="Normal 9 5 3 3 2 3" xfId="4179" xr:uid="{C87A4700-C044-43CA-86A1-6C97F23B12AB}"/>
    <cellStyle name="Normal 9 5 3 3 2 3 2" xfId="5102" xr:uid="{2F094691-5DEC-43FA-9CE1-C93837C567F4}"/>
    <cellStyle name="Normal 9 5 3 3 2 4" xfId="4180" xr:uid="{80298CCD-B112-41DF-9760-274F84A56C41}"/>
    <cellStyle name="Normal 9 5 3 3 2 4 2" xfId="5103" xr:uid="{E2E8A8EB-A50A-42A6-87E9-FB64A06F79B7}"/>
    <cellStyle name="Normal 9 5 3 3 2 5" xfId="5100" xr:uid="{A47F15A0-54BD-417D-8546-7F0E42A38E1D}"/>
    <cellStyle name="Normal 9 5 3 3 3" xfId="2459" xr:uid="{E05415F0-13AB-4E82-AA1E-293E3EC22040}"/>
    <cellStyle name="Normal 9 5 3 3 3 2" xfId="5104" xr:uid="{21B6AB9F-DD86-4490-A382-FA393FFE2E35}"/>
    <cellStyle name="Normal 9 5 3 3 4" xfId="4181" xr:uid="{2E489DFB-080B-4A1F-9345-C69359B09F4A}"/>
    <cellStyle name="Normal 9 5 3 3 4 2" xfId="5105" xr:uid="{D28ADBBD-0A28-4FAC-9510-DDB77A1D8D89}"/>
    <cellStyle name="Normal 9 5 3 3 5" xfId="4182" xr:uid="{382B9F19-E36C-4277-8060-FFD398D1BD9A}"/>
    <cellStyle name="Normal 9 5 3 3 5 2" xfId="5106" xr:uid="{6D498F6C-E270-437B-AC6E-7C3876056CB2}"/>
    <cellStyle name="Normal 9 5 3 3 6" xfId="5099" xr:uid="{D675E5FD-E36D-42D5-B46D-57EBB0C348ED}"/>
    <cellStyle name="Normal 9 5 3 4" xfId="2460" xr:uid="{95CF5C65-0B15-493C-9B7A-04CC18DD733D}"/>
    <cellStyle name="Normal 9 5 3 4 2" xfId="2461" xr:uid="{23C93035-86CD-4C06-8F8A-AFB10DDFCF30}"/>
    <cellStyle name="Normal 9 5 3 4 2 2" xfId="5108" xr:uid="{7532808E-DE0C-4228-936F-622C2E31B8B3}"/>
    <cellStyle name="Normal 9 5 3 4 3" xfId="4183" xr:uid="{0A6A5D9A-2545-4C83-83D2-9C0557A97E21}"/>
    <cellStyle name="Normal 9 5 3 4 3 2" xfId="5109" xr:uid="{56E5BD32-BFEA-44CC-B3BE-1EBFEFB35B30}"/>
    <cellStyle name="Normal 9 5 3 4 4" xfId="4184" xr:uid="{33DE2106-28ED-40EB-A842-4DE227C7EE63}"/>
    <cellStyle name="Normal 9 5 3 4 4 2" xfId="5110" xr:uid="{9394EE4A-EFD4-43D3-A5CC-FB3500554BCF}"/>
    <cellStyle name="Normal 9 5 3 4 5" xfId="5107" xr:uid="{22545CF5-B0E7-453D-AA82-57349A88F52A}"/>
    <cellStyle name="Normal 9 5 3 5" xfId="2462" xr:uid="{93B05C7F-D6D4-47F6-8178-78054E2DA262}"/>
    <cellStyle name="Normal 9 5 3 5 2" xfId="4185" xr:uid="{B1DD3863-8B8C-4E1E-AADD-7D6EF1F149A2}"/>
    <cellStyle name="Normal 9 5 3 5 2 2" xfId="5112" xr:uid="{55F795B5-6ED5-439E-8B42-9953C5854517}"/>
    <cellStyle name="Normal 9 5 3 5 3" xfId="4186" xr:uid="{2965DB95-E928-45A3-9106-7FE0F1F52B3A}"/>
    <cellStyle name="Normal 9 5 3 5 3 2" xfId="5113" xr:uid="{13FD7A4B-8661-47CA-85BC-EB3C87F71B14}"/>
    <cellStyle name="Normal 9 5 3 5 4" xfId="4187" xr:uid="{2DF1D364-307E-4DA1-B827-9152CD9B58F5}"/>
    <cellStyle name="Normal 9 5 3 5 4 2" xfId="5114" xr:uid="{7B32FEFC-38C7-45F2-A38F-4968B5FAA480}"/>
    <cellStyle name="Normal 9 5 3 5 5" xfId="5111" xr:uid="{B201D073-A8B0-4C03-ACA2-F146F14B90D3}"/>
    <cellStyle name="Normal 9 5 3 6" xfId="4188" xr:uid="{1B38FBEF-23E3-4B16-B5A8-D899A218C5E1}"/>
    <cellStyle name="Normal 9 5 3 6 2" xfId="5115" xr:uid="{45FD3526-4631-4F5C-AC5B-F284CF0110BA}"/>
    <cellStyle name="Normal 9 5 3 7" xfId="4189" xr:uid="{00C0DCCE-D816-4020-A3B2-52B0BDE07DAB}"/>
    <cellStyle name="Normal 9 5 3 7 2" xfId="5116" xr:uid="{5E90D8AF-B8B6-47FC-94D8-AF1F2EF7E14F}"/>
    <cellStyle name="Normal 9 5 3 8" xfId="4190" xr:uid="{5811718D-3B33-4339-9813-6972AF5573CB}"/>
    <cellStyle name="Normal 9 5 3 8 2" xfId="5117" xr:uid="{04BFCFDA-6583-44ED-9976-16AC6280BBF1}"/>
    <cellStyle name="Normal 9 5 3 9" xfId="5085" xr:uid="{65108E28-1470-4B14-A993-E32453D938C9}"/>
    <cellStyle name="Normal 9 5 4" xfId="421" xr:uid="{CE52A5F1-EB16-4C66-9FA2-43D1FEBBD4CC}"/>
    <cellStyle name="Normal 9 5 4 2" xfId="881" xr:uid="{AE51C8B4-E7B8-4CCC-B798-579778D6E95C}"/>
    <cellStyle name="Normal 9 5 4 2 2" xfId="882" xr:uid="{4FACD92A-9E6E-4699-BF6A-04B96713489A}"/>
    <cellStyle name="Normal 9 5 4 2 2 2" xfId="2463" xr:uid="{320D4B2F-43AD-490B-A3CD-80B6BE5C354A}"/>
    <cellStyle name="Normal 9 5 4 2 2 2 2" xfId="5121" xr:uid="{37635F16-7452-4213-8F2A-81AF093BB255}"/>
    <cellStyle name="Normal 9 5 4 2 2 3" xfId="4191" xr:uid="{DF535E3A-9777-47A2-9E1E-7CC26730FCB0}"/>
    <cellStyle name="Normal 9 5 4 2 2 3 2" xfId="5122" xr:uid="{6E45D546-4E72-4BDA-9709-1E6C2FF5432D}"/>
    <cellStyle name="Normal 9 5 4 2 2 4" xfId="4192" xr:uid="{94C3645B-CA8C-4B8D-BB4E-BBF6B9CD9F09}"/>
    <cellStyle name="Normal 9 5 4 2 2 4 2" xfId="5123" xr:uid="{8F3B1721-50F5-4782-A411-C4B3B14F16F6}"/>
    <cellStyle name="Normal 9 5 4 2 2 5" xfId="5120" xr:uid="{B98EB771-EEB3-4ABA-BCA5-59F2D700D4DD}"/>
    <cellStyle name="Normal 9 5 4 2 3" xfId="2464" xr:uid="{8F89B05E-4EA7-438D-9722-6FE2606BDAB8}"/>
    <cellStyle name="Normal 9 5 4 2 3 2" xfId="5124" xr:uid="{E1E8A32F-EE09-4309-AFCF-4A4A580B1D3C}"/>
    <cellStyle name="Normal 9 5 4 2 4" xfId="4193" xr:uid="{0097AD00-8C3D-400C-8883-C50C218BF329}"/>
    <cellStyle name="Normal 9 5 4 2 4 2" xfId="5125" xr:uid="{63528DA0-CE77-4D14-8672-8636B4E759A3}"/>
    <cellStyle name="Normal 9 5 4 2 5" xfId="4194" xr:uid="{A80CBA8A-684D-45B3-9461-CE80F82F45F2}"/>
    <cellStyle name="Normal 9 5 4 2 5 2" xfId="5126" xr:uid="{8291B6A7-0494-4C9D-8CED-4F407DB0AEAC}"/>
    <cellStyle name="Normal 9 5 4 2 6" xfId="5119" xr:uid="{E1801A9E-C12D-4619-B560-131F0DE7A560}"/>
    <cellStyle name="Normal 9 5 4 3" xfId="883" xr:uid="{5378C2CE-70A3-4361-A0C7-A63BF6BA7DEC}"/>
    <cellStyle name="Normal 9 5 4 3 2" xfId="2465" xr:uid="{DBB006E7-3686-4CEA-B0DE-118B0719CD8D}"/>
    <cellStyle name="Normal 9 5 4 3 2 2" xfId="5128" xr:uid="{F5DCC145-004A-45BA-A681-31BC4C3EA933}"/>
    <cellStyle name="Normal 9 5 4 3 3" xfId="4195" xr:uid="{B5A1FB96-6488-4FC2-8226-EDF02D3A259C}"/>
    <cellStyle name="Normal 9 5 4 3 3 2" xfId="5129" xr:uid="{16F3947D-C1AA-441E-B331-84DC350C63AA}"/>
    <cellStyle name="Normal 9 5 4 3 4" xfId="4196" xr:uid="{0F774EA6-27A5-441F-AC4A-07B43768EF25}"/>
    <cellStyle name="Normal 9 5 4 3 4 2" xfId="5130" xr:uid="{D04F8F01-1A6B-4FD4-8F91-44B38DEDEE1B}"/>
    <cellStyle name="Normal 9 5 4 3 5" xfId="5127" xr:uid="{78B397A3-30D7-43B1-A1F6-BBF20A1D1ABC}"/>
    <cellStyle name="Normal 9 5 4 4" xfId="2466" xr:uid="{B4A77706-879C-4DCC-B1FA-5AB23A14AC3E}"/>
    <cellStyle name="Normal 9 5 4 4 2" xfId="4197" xr:uid="{D3E8BE38-28C1-4F30-A569-7E9775A3E9F5}"/>
    <cellStyle name="Normal 9 5 4 4 2 2" xfId="5132" xr:uid="{E97D9C99-CEA6-4440-8433-D01EDCFB1C4E}"/>
    <cellStyle name="Normal 9 5 4 4 3" xfId="4198" xr:uid="{7D7BD13A-8BD5-4C39-92C9-7B3B6CB168EC}"/>
    <cellStyle name="Normal 9 5 4 4 3 2" xfId="5133" xr:uid="{96F6E461-9FF1-4496-8F1A-C21DC4ECCDAE}"/>
    <cellStyle name="Normal 9 5 4 4 4" xfId="4199" xr:uid="{9CB81096-D113-4049-B9BE-3A17E12D11F3}"/>
    <cellStyle name="Normal 9 5 4 4 4 2" xfId="5134" xr:uid="{ED9FBE34-E57A-48FA-B5E4-83921BF9FD52}"/>
    <cellStyle name="Normal 9 5 4 4 5" xfId="5131" xr:uid="{9477A913-E614-4DA7-9D09-19AE620E5D12}"/>
    <cellStyle name="Normal 9 5 4 5" xfId="4200" xr:uid="{4FA6BF38-AA2C-47FB-8493-245A46B273A7}"/>
    <cellStyle name="Normal 9 5 4 5 2" xfId="5135" xr:uid="{5568048F-D2C0-4228-82CD-B16C4454736F}"/>
    <cellStyle name="Normal 9 5 4 6" xfId="4201" xr:uid="{209CD757-FAF4-4B0A-8B4A-CC493FD480FA}"/>
    <cellStyle name="Normal 9 5 4 6 2" xfId="5136" xr:uid="{CB0D0F43-6152-48C0-8BB1-68A60BCE3174}"/>
    <cellStyle name="Normal 9 5 4 7" xfId="4202" xr:uid="{EE9A5BFF-6B49-413B-A813-FEC9CC92F6DD}"/>
    <cellStyle name="Normal 9 5 4 7 2" xfId="5137" xr:uid="{CD022356-A9A4-49B6-87BD-02B920D069CB}"/>
    <cellStyle name="Normal 9 5 4 8" xfId="5118" xr:uid="{F9ED903D-E775-43A0-AE91-85B40E16DE9D}"/>
    <cellStyle name="Normal 9 5 5" xfId="422" xr:uid="{682006BF-FF5A-49A0-9D28-66A781330C01}"/>
    <cellStyle name="Normal 9 5 5 2" xfId="884" xr:uid="{4EA88DD3-5290-491D-85B4-D8047BC937F2}"/>
    <cellStyle name="Normal 9 5 5 2 2" xfId="2467" xr:uid="{CEB84C07-723C-4CD9-9C17-6E346F6E07AB}"/>
    <cellStyle name="Normal 9 5 5 2 2 2" xfId="5140" xr:uid="{C5D04D1D-2E20-4280-86B7-FE6FB8DEBF37}"/>
    <cellStyle name="Normal 9 5 5 2 3" xfId="4203" xr:uid="{1D06AF94-218F-41B9-8BDF-896285707484}"/>
    <cellStyle name="Normal 9 5 5 2 3 2" xfId="5141" xr:uid="{FFDB6430-1955-4D6C-B038-F5B33BB57881}"/>
    <cellStyle name="Normal 9 5 5 2 4" xfId="4204" xr:uid="{1861003D-28F4-44AA-A49E-AB33FA7DA1D4}"/>
    <cellStyle name="Normal 9 5 5 2 4 2" xfId="5142" xr:uid="{1CCF8CBA-0CD8-418B-8144-89FD8C1419E3}"/>
    <cellStyle name="Normal 9 5 5 2 5" xfId="5139" xr:uid="{6423D671-1EDD-4B23-852C-6F2A4E1E4B8B}"/>
    <cellStyle name="Normal 9 5 5 3" xfId="2468" xr:uid="{3588406D-B361-4801-88C0-09E4F3460998}"/>
    <cellStyle name="Normal 9 5 5 3 2" xfId="4205" xr:uid="{870A9AEB-DAC6-4956-99D6-79F7E7E19858}"/>
    <cellStyle name="Normal 9 5 5 3 2 2" xfId="5144" xr:uid="{4828A049-141F-4093-930F-28FD355BE48A}"/>
    <cellStyle name="Normal 9 5 5 3 3" xfId="4206" xr:uid="{866D79EE-6D6F-4478-8FEF-556C64ED802B}"/>
    <cellStyle name="Normal 9 5 5 3 3 2" xfId="5145" xr:uid="{86F753E9-2925-465E-82BF-C2357310A75A}"/>
    <cellStyle name="Normal 9 5 5 3 4" xfId="4207" xr:uid="{811C3B92-4262-4B2C-B0AA-1D37B2D3D3E9}"/>
    <cellStyle name="Normal 9 5 5 3 4 2" xfId="5146" xr:uid="{F564ACE4-FC83-4DF1-A1A5-6D68476312CA}"/>
    <cellStyle name="Normal 9 5 5 3 5" xfId="5143" xr:uid="{4FBFAF6E-C311-4255-945C-79ED034F6A9A}"/>
    <cellStyle name="Normal 9 5 5 4" xfId="4208" xr:uid="{45C9B9D3-03BF-43F5-B204-13D5B021283A}"/>
    <cellStyle name="Normal 9 5 5 4 2" xfId="5147" xr:uid="{0669E60A-1542-4B9B-A99B-64F1F60DD3EF}"/>
    <cellStyle name="Normal 9 5 5 5" xfId="4209" xr:uid="{29241392-6B8B-4565-A35F-058A912BF2BF}"/>
    <cellStyle name="Normal 9 5 5 5 2" xfId="5148" xr:uid="{995C7076-9D62-4BDA-9377-D19BA5910E6E}"/>
    <cellStyle name="Normal 9 5 5 6" xfId="4210" xr:uid="{E75134DD-8332-4678-8EC8-9F32141BDACD}"/>
    <cellStyle name="Normal 9 5 5 6 2" xfId="5149" xr:uid="{90951F7B-D278-40B1-AD3E-03532DA1A0C8}"/>
    <cellStyle name="Normal 9 5 5 7" xfId="5138" xr:uid="{BBBD3BEB-1AFA-4335-B11D-1EC197168132}"/>
    <cellStyle name="Normal 9 5 6" xfId="885" xr:uid="{A07694BF-7105-4D0D-A279-B110AB234BFA}"/>
    <cellStyle name="Normal 9 5 6 2" xfId="2469" xr:uid="{84AF5DA9-5021-4C0F-8D58-BEE7241CCE02}"/>
    <cellStyle name="Normal 9 5 6 2 2" xfId="4211" xr:uid="{17F60B38-5E59-4395-8C00-874321A0D992}"/>
    <cellStyle name="Normal 9 5 6 2 2 2" xfId="5152" xr:uid="{93596B21-3AF2-4CAC-8841-CBAC8DB96328}"/>
    <cellStyle name="Normal 9 5 6 2 3" xfId="4212" xr:uid="{AE9C5CF6-9DAA-4682-ACD6-D148B9C1513D}"/>
    <cellStyle name="Normal 9 5 6 2 3 2" xfId="5153" xr:uid="{4A83EBBF-1ED3-468F-86A3-A9D1FB5FEC42}"/>
    <cellStyle name="Normal 9 5 6 2 4" xfId="4213" xr:uid="{35F20301-63A5-4A27-9598-93AE87053627}"/>
    <cellStyle name="Normal 9 5 6 2 4 2" xfId="5154" xr:uid="{75C73FC3-DCC5-49F2-A259-E619F35DC47B}"/>
    <cellStyle name="Normal 9 5 6 2 5" xfId="5151" xr:uid="{8D72A4E1-1300-4925-AC9F-8F7603517323}"/>
    <cellStyle name="Normal 9 5 6 3" xfId="4214" xr:uid="{2A3166CF-3603-493B-997E-9963E6BC8E9B}"/>
    <cellStyle name="Normal 9 5 6 3 2" xfId="5155" xr:uid="{E46ECCEE-5A4B-4E27-B804-33A5F500444D}"/>
    <cellStyle name="Normal 9 5 6 4" xfId="4215" xr:uid="{49D99F17-E070-4C37-BCE6-84FD77430CAB}"/>
    <cellStyle name="Normal 9 5 6 4 2" xfId="5156" xr:uid="{5FFFD36E-3B5F-4EFA-8E27-9CD197B21DC2}"/>
    <cellStyle name="Normal 9 5 6 5" xfId="4216" xr:uid="{FE51E1EA-77B1-45E0-ADF4-9781210F05C1}"/>
    <cellStyle name="Normal 9 5 6 5 2" xfId="5157" xr:uid="{CA79372F-0851-4681-8661-2158E48609CB}"/>
    <cellStyle name="Normal 9 5 6 6" xfId="5150" xr:uid="{8B78FA1E-6DB0-4872-84D7-CCFA289105A5}"/>
    <cellStyle name="Normal 9 5 7" xfId="2470" xr:uid="{959E73D7-2737-42A5-8537-2344D0531F63}"/>
    <cellStyle name="Normal 9 5 7 2" xfId="4217" xr:uid="{51CE936D-5B90-44CF-9E6C-6E6CE91B825C}"/>
    <cellStyle name="Normal 9 5 7 2 2" xfId="5159" xr:uid="{DF58FB8D-DDC8-460C-9A4C-A48FA05083E9}"/>
    <cellStyle name="Normal 9 5 7 3" xfId="4218" xr:uid="{95FBA9FC-D46A-4854-8F3D-1F7D5A084D8C}"/>
    <cellStyle name="Normal 9 5 7 3 2" xfId="5160" xr:uid="{56A295A1-F0BE-48E4-BDD4-F02ABE82797E}"/>
    <cellStyle name="Normal 9 5 7 4" xfId="4219" xr:uid="{57A8AF41-7B93-4CA8-BB65-B01D8582FB08}"/>
    <cellStyle name="Normal 9 5 7 4 2" xfId="5161" xr:uid="{ED4C9828-01BA-4128-B777-2F09479C8AAF}"/>
    <cellStyle name="Normal 9 5 7 5" xfId="5158" xr:uid="{09DA5004-5035-4B8A-AE88-734473AF760B}"/>
    <cellStyle name="Normal 9 5 8" xfId="4220" xr:uid="{152A7D25-BC6D-4C47-AE6C-3E3207297BC7}"/>
    <cellStyle name="Normal 9 5 8 2" xfId="4221" xr:uid="{C23414D4-1DF1-4ECB-9259-79C4B0C8879F}"/>
    <cellStyle name="Normal 9 5 8 2 2" xfId="5163" xr:uid="{C06916C9-1321-4E7D-9C48-59A2042B8408}"/>
    <cellStyle name="Normal 9 5 8 3" xfId="4222" xr:uid="{A6BE0E34-26A4-450A-AC92-F99CEFA2FDCD}"/>
    <cellStyle name="Normal 9 5 8 3 2" xfId="5164" xr:uid="{2109D137-E7EE-48B7-B5BC-66BF0C9B7BCA}"/>
    <cellStyle name="Normal 9 5 8 4" xfId="4223" xr:uid="{ECB46EB0-81B4-4877-9BF2-963BFF6AE01A}"/>
    <cellStyle name="Normal 9 5 8 4 2" xfId="5165" xr:uid="{B81DC2A3-BD9E-4204-BD40-DFE58F087174}"/>
    <cellStyle name="Normal 9 5 8 5" xfId="5162" xr:uid="{1856F24C-748A-4DEA-A15D-2C0471C45756}"/>
    <cellStyle name="Normal 9 5 9" xfId="4224" xr:uid="{E38696F9-F9C6-497A-880E-E0D53342DF1A}"/>
    <cellStyle name="Normal 9 5 9 2" xfId="5166" xr:uid="{1C0028C7-A3B5-4E3B-A674-2648FD7611A3}"/>
    <cellStyle name="Normal 9 6" xfId="180" xr:uid="{2A25B3D9-1542-4658-A589-E200AE33617A}"/>
    <cellStyle name="Normal 9 6 10" xfId="5167" xr:uid="{F1E772F3-83BE-4F80-A813-EFDE85624CA9}"/>
    <cellStyle name="Normal 9 6 2" xfId="181" xr:uid="{04959E9E-9641-4106-AF11-FF85F3708AE0}"/>
    <cellStyle name="Normal 9 6 2 2" xfId="423" xr:uid="{1A096BA2-8538-4EEB-A051-91AADF8A2758}"/>
    <cellStyle name="Normal 9 6 2 2 2" xfId="886" xr:uid="{ED6FBAB2-E284-4093-A965-0E587C293597}"/>
    <cellStyle name="Normal 9 6 2 2 2 2" xfId="2471" xr:uid="{C8AE4EDF-01FE-49D8-B867-4AE6EDF9BC4D}"/>
    <cellStyle name="Normal 9 6 2 2 2 2 2" xfId="5171" xr:uid="{FA798104-DEAD-457E-A633-00B58D798F4D}"/>
    <cellStyle name="Normal 9 6 2 2 2 3" xfId="4225" xr:uid="{B71858BB-69D5-4848-8800-B74DD7943F4C}"/>
    <cellStyle name="Normal 9 6 2 2 2 3 2" xfId="5172" xr:uid="{0F4D435E-8F82-4C5C-AB4B-60926CA8B5E3}"/>
    <cellStyle name="Normal 9 6 2 2 2 4" xfId="4226" xr:uid="{BE4F5714-3719-4C8F-8C94-242815C4F931}"/>
    <cellStyle name="Normal 9 6 2 2 2 4 2" xfId="5173" xr:uid="{DCB7D2F6-11B8-4D79-A3AA-DB9345116E60}"/>
    <cellStyle name="Normal 9 6 2 2 2 5" xfId="5170" xr:uid="{7DE57F9B-FDF2-44F2-8E8C-B81B3EA2CAF2}"/>
    <cellStyle name="Normal 9 6 2 2 3" xfId="2472" xr:uid="{59257ADA-F9C4-4DB1-B533-7B64E3E48B62}"/>
    <cellStyle name="Normal 9 6 2 2 3 2" xfId="4227" xr:uid="{944C886B-A907-45DC-AF68-BC816A9E387E}"/>
    <cellStyle name="Normal 9 6 2 2 3 2 2" xfId="5175" xr:uid="{625CCA76-9E10-4B12-8A21-1A72A4248FB0}"/>
    <cellStyle name="Normal 9 6 2 2 3 3" xfId="4228" xr:uid="{99BC9986-19DA-4FA6-8067-71870A4DDFB5}"/>
    <cellStyle name="Normal 9 6 2 2 3 3 2" xfId="5176" xr:uid="{265CA3A3-103F-4DE9-BE4B-128B7EFB8129}"/>
    <cellStyle name="Normal 9 6 2 2 3 4" xfId="4229" xr:uid="{49B37093-AE84-44AA-AA4D-94DF5D7825BD}"/>
    <cellStyle name="Normal 9 6 2 2 3 4 2" xfId="5177" xr:uid="{71F888DA-6701-405B-9588-1BE008529A60}"/>
    <cellStyle name="Normal 9 6 2 2 3 5" xfId="5174" xr:uid="{D038005A-1339-4351-BEB0-90D5E5D87CE5}"/>
    <cellStyle name="Normal 9 6 2 2 4" xfId="4230" xr:uid="{52F96349-2481-4393-B960-A9C4E48112EC}"/>
    <cellStyle name="Normal 9 6 2 2 4 2" xfId="5178" xr:uid="{B773D325-8D4C-4120-A85B-9B53FFE37662}"/>
    <cellStyle name="Normal 9 6 2 2 5" xfId="4231" xr:uid="{CC1F3D92-7CA2-404B-811D-8BCFC92C2F42}"/>
    <cellStyle name="Normal 9 6 2 2 5 2" xfId="5179" xr:uid="{C52DD12D-689D-4BC5-96D1-601EE42E9A5B}"/>
    <cellStyle name="Normal 9 6 2 2 6" xfId="4232" xr:uid="{84430BCE-7038-42CE-AC21-9F24591D7601}"/>
    <cellStyle name="Normal 9 6 2 2 6 2" xfId="5180" xr:uid="{54D415CD-740B-467D-A3BC-1479C627B041}"/>
    <cellStyle name="Normal 9 6 2 2 7" xfId="5169" xr:uid="{69D8BC2E-6BD4-4D77-8AA5-B564784B9D35}"/>
    <cellStyle name="Normal 9 6 2 3" xfId="887" xr:uid="{61B54DBC-70F0-485D-AAEE-951F19306246}"/>
    <cellStyle name="Normal 9 6 2 3 2" xfId="2473" xr:uid="{58A2288C-CDFB-4941-892D-708AC43B640E}"/>
    <cellStyle name="Normal 9 6 2 3 2 2" xfId="4233" xr:uid="{129B993E-2A31-457E-A424-798D9336AFC8}"/>
    <cellStyle name="Normal 9 6 2 3 2 2 2" xfId="5183" xr:uid="{D2A3C428-DA7C-4438-8CBE-F7213B61B36B}"/>
    <cellStyle name="Normal 9 6 2 3 2 3" xfId="4234" xr:uid="{4012DFE8-33CC-4A2B-876E-A50AE5E3CEF6}"/>
    <cellStyle name="Normal 9 6 2 3 2 3 2" xfId="5184" xr:uid="{0FAED81F-4A80-4D7C-8FBC-708D00CB16A1}"/>
    <cellStyle name="Normal 9 6 2 3 2 4" xfId="4235" xr:uid="{7AEF1BAF-8306-467A-96CC-DF4E305AFD34}"/>
    <cellStyle name="Normal 9 6 2 3 2 4 2" xfId="5185" xr:uid="{744E1245-BB4E-4A0C-848D-4A756CD1161C}"/>
    <cellStyle name="Normal 9 6 2 3 2 5" xfId="5182" xr:uid="{FC6210BC-4127-492E-A95A-CCC031C3B1D5}"/>
    <cellStyle name="Normal 9 6 2 3 3" xfId="4236" xr:uid="{EC4CE5FD-F8F4-4465-9667-24762BD0CC80}"/>
    <cellStyle name="Normal 9 6 2 3 3 2" xfId="5186" xr:uid="{C72E2815-0DD0-45F9-93EE-26E62954D73A}"/>
    <cellStyle name="Normal 9 6 2 3 4" xfId="4237" xr:uid="{2A7C3551-7C39-4666-B295-AF8D96805922}"/>
    <cellStyle name="Normal 9 6 2 3 4 2" xfId="5187" xr:uid="{3EC63DD6-E958-482C-A536-2D52482EE966}"/>
    <cellStyle name="Normal 9 6 2 3 5" xfId="4238" xr:uid="{D08F5144-7C43-42DB-94DB-C97F66BD097D}"/>
    <cellStyle name="Normal 9 6 2 3 5 2" xfId="5188" xr:uid="{A8A5DA54-C87F-4172-AC20-2C71577BCD4D}"/>
    <cellStyle name="Normal 9 6 2 3 6" xfId="5181" xr:uid="{5046378D-27FC-4D38-8371-BC8428453B57}"/>
    <cellStyle name="Normal 9 6 2 4" xfId="2474" xr:uid="{4350525B-B69E-4DEE-8130-5C4FDB8F5328}"/>
    <cellStyle name="Normal 9 6 2 4 2" xfId="4239" xr:uid="{824C66AE-082A-4B3C-981D-1C89837155C6}"/>
    <cellStyle name="Normal 9 6 2 4 2 2" xfId="5190" xr:uid="{1A42D5C2-D720-4DD2-BDAE-6E2CB40B16A5}"/>
    <cellStyle name="Normal 9 6 2 4 3" xfId="4240" xr:uid="{402CF6CD-D785-447F-9F5E-A1FD02818DAC}"/>
    <cellStyle name="Normal 9 6 2 4 3 2" xfId="5191" xr:uid="{26622B9B-E111-4C35-9A06-18F386B02842}"/>
    <cellStyle name="Normal 9 6 2 4 4" xfId="4241" xr:uid="{CCFFBAFE-3B80-436B-9D4C-E0C78E44B356}"/>
    <cellStyle name="Normal 9 6 2 4 4 2" xfId="5192" xr:uid="{E09D20AF-A39D-4A7B-B3ED-3F372FF6F222}"/>
    <cellStyle name="Normal 9 6 2 4 5" xfId="5189" xr:uid="{B647040F-4678-4349-A020-2D9911E0E274}"/>
    <cellStyle name="Normal 9 6 2 5" xfId="4242" xr:uid="{2FC5AD86-A85D-4318-823A-3FAC78CAB532}"/>
    <cellStyle name="Normal 9 6 2 5 2" xfId="4243" xr:uid="{2BF05E37-8915-48BF-A690-D3ED97B9CC79}"/>
    <cellStyle name="Normal 9 6 2 5 2 2" xfId="5194" xr:uid="{ABE6B21F-20C4-430B-A3BA-573AD435A41C}"/>
    <cellStyle name="Normal 9 6 2 5 3" xfId="4244" xr:uid="{6BC1DB8E-DAFD-452E-88D1-D0FB5274AF00}"/>
    <cellStyle name="Normal 9 6 2 5 3 2" xfId="5195" xr:uid="{E8DC5987-549F-4680-88F1-D1A7FD9E0D2D}"/>
    <cellStyle name="Normal 9 6 2 5 4" xfId="4245" xr:uid="{613E1A8A-9606-4FB5-85CE-1AF809643D81}"/>
    <cellStyle name="Normal 9 6 2 5 4 2" xfId="5196" xr:uid="{A39EA766-DB00-4446-92F0-AFF08E4CC870}"/>
    <cellStyle name="Normal 9 6 2 5 5" xfId="5193" xr:uid="{183EFF84-F6BA-4C76-8B3F-02BA2A97DF95}"/>
    <cellStyle name="Normal 9 6 2 6" xfId="4246" xr:uid="{802ED73C-A10F-4884-B7FB-AD9C2AC6E8F8}"/>
    <cellStyle name="Normal 9 6 2 6 2" xfId="5197" xr:uid="{C9ECE747-70A8-4F17-A010-6FF12B6A497C}"/>
    <cellStyle name="Normal 9 6 2 7" xfId="4247" xr:uid="{94C4E5CA-2985-4B6C-8110-11F04EC817AC}"/>
    <cellStyle name="Normal 9 6 2 7 2" xfId="5198" xr:uid="{77848BEF-D38E-4ADE-A1FA-4F9B810D25F5}"/>
    <cellStyle name="Normal 9 6 2 8" xfId="4248" xr:uid="{F712EFD4-BC19-411E-9A7A-65150C4E78FE}"/>
    <cellStyle name="Normal 9 6 2 8 2" xfId="5199" xr:uid="{BCA96CE6-E0B3-4EA6-A8C4-6DE36C8B4F18}"/>
    <cellStyle name="Normal 9 6 2 9" xfId="5168" xr:uid="{5101C426-761B-4481-B5A0-43B3F5971785}"/>
    <cellStyle name="Normal 9 6 3" xfId="424" xr:uid="{27B161CE-868D-4929-8821-6C188BE2FAA5}"/>
    <cellStyle name="Normal 9 6 3 2" xfId="888" xr:uid="{E8E50E03-F4FB-4370-B697-6AA24B7381D9}"/>
    <cellStyle name="Normal 9 6 3 2 2" xfId="889" xr:uid="{464646B9-323F-4540-9C32-001C32280214}"/>
    <cellStyle name="Normal 9 6 3 2 2 2" xfId="5202" xr:uid="{503704D6-80D8-4C5E-92E5-B57ACCC645BC}"/>
    <cellStyle name="Normal 9 6 3 2 3" xfId="4249" xr:uid="{8D6D0F40-04CF-48C3-B21E-898633415C52}"/>
    <cellStyle name="Normal 9 6 3 2 3 2" xfId="5203" xr:uid="{7C6A7A90-0405-4B67-843A-3779C51BD8A5}"/>
    <cellStyle name="Normal 9 6 3 2 4" xfId="4250" xr:uid="{E2AF23AF-7BA7-4569-AA1E-2932C6E20CF9}"/>
    <cellStyle name="Normal 9 6 3 2 4 2" xfId="5204" xr:uid="{A1067AFA-706A-470E-8A5C-211A3883C115}"/>
    <cellStyle name="Normal 9 6 3 2 5" xfId="5201" xr:uid="{39FF82BE-AEB1-4816-B8AB-237ED063BB7C}"/>
    <cellStyle name="Normal 9 6 3 3" xfId="890" xr:uid="{44573E76-B94B-4436-802D-2FC6AA406244}"/>
    <cellStyle name="Normal 9 6 3 3 2" xfId="4251" xr:uid="{A9E35C93-6FA5-4872-B61E-E5A38A557BF4}"/>
    <cellStyle name="Normal 9 6 3 3 2 2" xfId="5206" xr:uid="{A2318DCF-DB38-41CE-B356-51C2FB8807B1}"/>
    <cellStyle name="Normal 9 6 3 3 3" xfId="4252" xr:uid="{0C53B9AA-62B8-47D6-9105-8A27671AE722}"/>
    <cellStyle name="Normal 9 6 3 3 3 2" xfId="5207" xr:uid="{763D3971-08F2-44C0-892D-F78E8EA7AF7D}"/>
    <cellStyle name="Normal 9 6 3 3 4" xfId="4253" xr:uid="{2D3F1880-90C6-48E3-B695-FE33C154A449}"/>
    <cellStyle name="Normal 9 6 3 3 4 2" xfId="5208" xr:uid="{70FE544D-CB1C-4AA7-9933-948FEE049364}"/>
    <cellStyle name="Normal 9 6 3 3 5" xfId="5205" xr:uid="{E2820150-FFC7-43D0-887E-428F8EA906E6}"/>
    <cellStyle name="Normal 9 6 3 4" xfId="4254" xr:uid="{9F7334BC-3DCD-4D75-9B88-667A013399E5}"/>
    <cellStyle name="Normal 9 6 3 4 2" xfId="5209" xr:uid="{7E3C522C-4A5A-4E6A-A58D-6916C566118B}"/>
    <cellStyle name="Normal 9 6 3 5" xfId="4255" xr:uid="{0C6DE410-8325-441B-8D01-C04BCA62AAA9}"/>
    <cellStyle name="Normal 9 6 3 5 2" xfId="5210" xr:uid="{27899013-1D0A-4AA8-9EA4-30F7B370729C}"/>
    <cellStyle name="Normal 9 6 3 6" xfId="4256" xr:uid="{50D3249D-EC78-43EB-A679-6D609C4A0EEA}"/>
    <cellStyle name="Normal 9 6 3 6 2" xfId="5211" xr:uid="{59088444-8D52-4E7C-BE11-46729A66B400}"/>
    <cellStyle name="Normal 9 6 3 7" xfId="5200" xr:uid="{5CA6AA22-84F7-4B89-902C-8D9240D100BF}"/>
    <cellStyle name="Normal 9 6 4" xfId="425" xr:uid="{ABE3DA3E-FCAA-4340-A2AB-C11532E569D3}"/>
    <cellStyle name="Normal 9 6 4 2" xfId="891" xr:uid="{11CD9014-1CDD-4E04-A189-3C31718B6236}"/>
    <cellStyle name="Normal 9 6 4 2 2" xfId="4257" xr:uid="{F60B2B7B-0209-4706-81AD-A21F44A1D955}"/>
    <cellStyle name="Normal 9 6 4 2 2 2" xfId="5214" xr:uid="{8205E114-F2CB-4BB0-B366-229A2E1E5688}"/>
    <cellStyle name="Normal 9 6 4 2 3" xfId="4258" xr:uid="{0327CC61-FF8F-4050-AC38-B21DBF540E84}"/>
    <cellStyle name="Normal 9 6 4 2 3 2" xfId="5215" xr:uid="{8BEEB2C1-6ED3-4348-9480-3C23E87533F7}"/>
    <cellStyle name="Normal 9 6 4 2 4" xfId="4259" xr:uid="{91933522-2C93-451B-9DEA-9637DE0DCFD1}"/>
    <cellStyle name="Normal 9 6 4 2 4 2" xfId="5216" xr:uid="{DEFC352E-24AD-4BD2-9068-15FD036D4B6B}"/>
    <cellStyle name="Normal 9 6 4 2 5" xfId="5213" xr:uid="{7C9305D5-5A82-4183-B36B-8B94CA743E7D}"/>
    <cellStyle name="Normal 9 6 4 3" xfId="4260" xr:uid="{A8C39BEF-D604-4E6B-836B-D8BFAC83FB93}"/>
    <cellStyle name="Normal 9 6 4 3 2" xfId="5217" xr:uid="{2BACEC92-FCB0-4858-9F8F-C7F6914EA526}"/>
    <cellStyle name="Normal 9 6 4 4" xfId="4261" xr:uid="{B146ED55-7626-44A2-8467-59872A236134}"/>
    <cellStyle name="Normal 9 6 4 4 2" xfId="5218" xr:uid="{C0795605-AA67-4747-A2A1-1A7D0BA4ACD0}"/>
    <cellStyle name="Normal 9 6 4 5" xfId="4262" xr:uid="{23C05E31-0F76-45DF-8C08-073807D9651D}"/>
    <cellStyle name="Normal 9 6 4 5 2" xfId="5219" xr:uid="{957DB3E2-C3AC-4779-BAA0-ACCA172D11B9}"/>
    <cellStyle name="Normal 9 6 4 6" xfId="5212" xr:uid="{9F2101C2-3324-41BC-ABC0-AD9EF41BC472}"/>
    <cellStyle name="Normal 9 6 5" xfId="892" xr:uid="{A1429D91-8EDA-41F2-A155-EC9E15174E4E}"/>
    <cellStyle name="Normal 9 6 5 2" xfId="4263" xr:uid="{BCE55106-C4A9-4EF0-AAE3-3C7C95CFF5B9}"/>
    <cellStyle name="Normal 9 6 5 2 2" xfId="5221" xr:uid="{FC2D806A-8185-4AF8-B8D6-046C44167D8C}"/>
    <cellStyle name="Normal 9 6 5 3" xfId="4264" xr:uid="{CAD40445-E1BC-4388-B6AF-32D75D46C485}"/>
    <cellStyle name="Normal 9 6 5 3 2" xfId="5222" xr:uid="{50B55F72-0D5C-4673-B0E8-A58F0A2D3F28}"/>
    <cellStyle name="Normal 9 6 5 4" xfId="4265" xr:uid="{F69017F0-444F-4725-AEDB-5C44A4390A9F}"/>
    <cellStyle name="Normal 9 6 5 4 2" xfId="5223" xr:uid="{CF2B2CA8-4F0C-4787-BE57-51AFFBE7E114}"/>
    <cellStyle name="Normal 9 6 5 5" xfId="5220" xr:uid="{35D6EB46-4D03-4CA9-B74C-D88A569F9F29}"/>
    <cellStyle name="Normal 9 6 6" xfId="4266" xr:uid="{AB39414C-3E0E-4683-9703-010B8DE6AAB1}"/>
    <cellStyle name="Normal 9 6 6 2" xfId="4267" xr:uid="{077EDF23-7AE6-40A5-92CE-859DDB8363B8}"/>
    <cellStyle name="Normal 9 6 6 2 2" xfId="5225" xr:uid="{F2CDAA54-4F50-49E5-837F-3C9AFBD04182}"/>
    <cellStyle name="Normal 9 6 6 3" xfId="4268" xr:uid="{E539DB22-E4C1-4EB1-8C17-6D0437125135}"/>
    <cellStyle name="Normal 9 6 6 3 2" xfId="5226" xr:uid="{567D7A94-CF1B-4006-A5AB-B94D74622335}"/>
    <cellStyle name="Normal 9 6 6 4" xfId="4269" xr:uid="{CB403C5A-747F-49C0-AE04-50F2DBD0C946}"/>
    <cellStyle name="Normal 9 6 6 4 2" xfId="5227" xr:uid="{C789D0DB-9E6F-44B8-9D04-B74DE924F528}"/>
    <cellStyle name="Normal 9 6 6 5" xfId="5224" xr:uid="{CD0D2EB9-D252-42C2-94B8-D6AC90F52474}"/>
    <cellStyle name="Normal 9 6 7" xfId="4270" xr:uid="{8CA86E0C-ABEE-4D28-A92A-6464B060F30A}"/>
    <cellStyle name="Normal 9 6 7 2" xfId="5228" xr:uid="{F12CEA67-ECBE-4DC6-BB38-A50D48A83876}"/>
    <cellStyle name="Normal 9 6 8" xfId="4271" xr:uid="{B3046277-E7CE-4835-9581-C23EC66F935F}"/>
    <cellStyle name="Normal 9 6 8 2" xfId="5229" xr:uid="{A2536281-6957-4986-A64B-CA61D42AF30F}"/>
    <cellStyle name="Normal 9 6 9" xfId="4272" xr:uid="{2818F081-4BA2-4C79-85FF-7A9C114A1CAA}"/>
    <cellStyle name="Normal 9 6 9 2" xfId="5230" xr:uid="{9F8A282F-E8D3-4581-AD3A-434D97FCE3DC}"/>
    <cellStyle name="Normal 9 7" xfId="182" xr:uid="{EAEEE149-797C-4FC1-B7F3-A23A844BD235}"/>
    <cellStyle name="Normal 9 7 2" xfId="426" xr:uid="{F0D3F590-B6D9-48D6-899A-657345F92526}"/>
    <cellStyle name="Normal 9 7 2 2" xfId="893" xr:uid="{EE2B35F2-A5F8-4573-BC29-A4CDBD65DEDC}"/>
    <cellStyle name="Normal 9 7 2 2 2" xfId="2475" xr:uid="{B733ED1A-9EDE-4B8F-8925-93901D738D5E}"/>
    <cellStyle name="Normal 9 7 2 2 2 2" xfId="2476" xr:uid="{8B421978-22BD-4F68-B5E2-BF798FF37CBF}"/>
    <cellStyle name="Normal 9 7 2 2 2 2 2" xfId="5235" xr:uid="{67016BD4-DC8F-4B03-8367-30C8E026147E}"/>
    <cellStyle name="Normal 9 7 2 2 2 3" xfId="5234" xr:uid="{DECF410D-7737-4C65-B02C-04942E4210EC}"/>
    <cellStyle name="Normal 9 7 2 2 3" xfId="2477" xr:uid="{FAA71CE4-302A-4DFC-80CF-0AD810683081}"/>
    <cellStyle name="Normal 9 7 2 2 3 2" xfId="5236" xr:uid="{763B4740-6A01-4760-8F63-965EC23385B1}"/>
    <cellStyle name="Normal 9 7 2 2 4" xfId="4273" xr:uid="{31AF3382-DCC9-433F-822B-6251EB0F7F94}"/>
    <cellStyle name="Normal 9 7 2 2 4 2" xfId="5237" xr:uid="{E927ACBE-94FA-499B-B7A0-5D713465B524}"/>
    <cellStyle name="Normal 9 7 2 2 5" xfId="5233" xr:uid="{622A578E-F699-4688-ABA6-1C351E177FE7}"/>
    <cellStyle name="Normal 9 7 2 3" xfId="2478" xr:uid="{F71F6090-2817-450C-B0DD-44DFFFF0BA91}"/>
    <cellStyle name="Normal 9 7 2 3 2" xfId="2479" xr:uid="{191B55BF-A096-4E0A-BDEB-E0ABD9352E51}"/>
    <cellStyle name="Normal 9 7 2 3 2 2" xfId="5239" xr:uid="{33D08915-9DD7-4F2B-B19D-105981857B2B}"/>
    <cellStyle name="Normal 9 7 2 3 3" xfId="4274" xr:uid="{CB63D372-B323-4625-8A8D-662385346F2B}"/>
    <cellStyle name="Normal 9 7 2 3 3 2" xfId="5240" xr:uid="{7C21129A-7D77-41B9-B0BF-E5EAB20D27C4}"/>
    <cellStyle name="Normal 9 7 2 3 4" xfId="4275" xr:uid="{DB72653C-AC0B-41CE-A338-5E5303D83284}"/>
    <cellStyle name="Normal 9 7 2 3 4 2" xfId="5241" xr:uid="{DF7D0B3F-7451-4BB2-96EA-63384C868A90}"/>
    <cellStyle name="Normal 9 7 2 3 5" xfId="5238" xr:uid="{3F9A2ED5-6F8A-42C5-9166-CC3572D50ED0}"/>
    <cellStyle name="Normal 9 7 2 4" xfId="2480" xr:uid="{562E8ACF-4298-44F0-AE4A-8AC4C7B5DDA2}"/>
    <cellStyle name="Normal 9 7 2 4 2" xfId="5242" xr:uid="{C5952432-6C11-4277-B117-DED20E12190D}"/>
    <cellStyle name="Normal 9 7 2 5" xfId="4276" xr:uid="{E6A7FD2C-5F9E-4E10-93DA-83707E6B66E8}"/>
    <cellStyle name="Normal 9 7 2 5 2" xfId="5243" xr:uid="{8948533C-19D8-4E09-A7F1-C42FFB10D147}"/>
    <cellStyle name="Normal 9 7 2 6" xfId="4277" xr:uid="{56BFB7FB-9A40-4372-A34C-F0798E49F5A6}"/>
    <cellStyle name="Normal 9 7 2 6 2" xfId="5244" xr:uid="{192DA9C9-7550-4F0E-95E5-5019ABDD6408}"/>
    <cellStyle name="Normal 9 7 2 7" xfId="5232" xr:uid="{B0AE1317-BBC4-437C-8DF2-3BC8CC37736C}"/>
    <cellStyle name="Normal 9 7 3" xfId="894" xr:uid="{9A41F59C-E2FD-4DD7-93DA-331790E858D3}"/>
    <cellStyle name="Normal 9 7 3 2" xfId="2481" xr:uid="{4B8C9634-CBEE-4119-BA90-6C0765C615C4}"/>
    <cellStyle name="Normal 9 7 3 2 2" xfId="2482" xr:uid="{87D3A910-05A3-449D-AF89-39BF426C7EB5}"/>
    <cellStyle name="Normal 9 7 3 2 2 2" xfId="5247" xr:uid="{280CB26C-7A10-4CCC-9B70-9BD0F2C49FA5}"/>
    <cellStyle name="Normal 9 7 3 2 3" xfId="4278" xr:uid="{3371CD01-6CF5-4271-808D-D4856D5660EA}"/>
    <cellStyle name="Normal 9 7 3 2 3 2" xfId="5248" xr:uid="{CEC659D2-C8D2-4E20-A71A-CFB0CC395692}"/>
    <cellStyle name="Normal 9 7 3 2 4" xfId="4279" xr:uid="{128BC59C-18A4-49F9-ACFF-800F9E8D2B5E}"/>
    <cellStyle name="Normal 9 7 3 2 4 2" xfId="5249" xr:uid="{A0A90626-FE28-4B12-97FD-7EAEE63AD1A0}"/>
    <cellStyle name="Normal 9 7 3 2 5" xfId="5246" xr:uid="{D1D3F8B3-6225-4E18-8AD4-528B09C08766}"/>
    <cellStyle name="Normal 9 7 3 3" xfId="2483" xr:uid="{0DEF2C74-4C14-43B9-BD68-D980A4138414}"/>
    <cellStyle name="Normal 9 7 3 3 2" xfId="5250" xr:uid="{509F073F-AC30-4762-ACCA-0D94C7BAF85A}"/>
    <cellStyle name="Normal 9 7 3 4" xfId="4280" xr:uid="{1AF89032-5A5C-475F-9B7A-AC086FB44334}"/>
    <cellStyle name="Normal 9 7 3 4 2" xfId="5251" xr:uid="{9F115978-9F66-4DE5-A379-C00FD71CF259}"/>
    <cellStyle name="Normal 9 7 3 5" xfId="4281" xr:uid="{8616F325-4AAA-4483-B331-B35430BF555F}"/>
    <cellStyle name="Normal 9 7 3 5 2" xfId="5252" xr:uid="{CCBF4DC8-490E-47F5-93E2-C97EB08C4F0E}"/>
    <cellStyle name="Normal 9 7 3 6" xfId="5245" xr:uid="{831FA883-9BCE-4308-B13A-72DAF715FA2D}"/>
    <cellStyle name="Normal 9 7 4" xfId="2484" xr:uid="{E510888C-52DA-4DCC-85E6-6C379E0E1B2E}"/>
    <cellStyle name="Normal 9 7 4 2" xfId="2485" xr:uid="{BB171B88-A49A-4803-A3E3-8DCDC359CEDE}"/>
    <cellStyle name="Normal 9 7 4 2 2" xfId="5254" xr:uid="{7E4F8A67-6928-4D6C-A872-FBBD0A923491}"/>
    <cellStyle name="Normal 9 7 4 3" xfId="4282" xr:uid="{0F6C2777-CAF0-4729-BB18-608CFBFD83A1}"/>
    <cellStyle name="Normal 9 7 4 3 2" xfId="5255" xr:uid="{4E8CECC4-BC7D-443D-83BC-100875CAD583}"/>
    <cellStyle name="Normal 9 7 4 4" xfId="4283" xr:uid="{93E85C63-A4E8-4BA1-A07B-4E95FEF3C636}"/>
    <cellStyle name="Normal 9 7 4 4 2" xfId="5256" xr:uid="{31C4B645-0527-44C2-A71C-63A6057C68F5}"/>
    <cellStyle name="Normal 9 7 4 5" xfId="5253" xr:uid="{D16610E6-3678-42EB-ABA0-7896A6C7949F}"/>
    <cellStyle name="Normal 9 7 5" xfId="2486" xr:uid="{DE2B6119-9AF2-4726-B132-FCDF9B040743}"/>
    <cellStyle name="Normal 9 7 5 2" xfId="4284" xr:uid="{F6A0BE7B-4110-403A-97E5-57C40F6A29BC}"/>
    <cellStyle name="Normal 9 7 5 2 2" xfId="5258" xr:uid="{9767FE46-3EA2-470A-8589-AB099092E7E2}"/>
    <cellStyle name="Normal 9 7 5 3" xfId="4285" xr:uid="{36EBE69C-5479-4FE7-8203-46E993D93F8B}"/>
    <cellStyle name="Normal 9 7 5 3 2" xfId="5259" xr:uid="{A4F2156D-1C0E-4191-86A8-77C149AB29D8}"/>
    <cellStyle name="Normal 9 7 5 4" xfId="4286" xr:uid="{8643E352-5F34-4621-93DB-AF92AD4C2F33}"/>
    <cellStyle name="Normal 9 7 5 4 2" xfId="5260" xr:uid="{0151B351-42BF-4CE3-9B8D-B8D7915F1190}"/>
    <cellStyle name="Normal 9 7 5 5" xfId="5257" xr:uid="{6DB50AAC-80A2-42BA-A147-9E43C138E8D1}"/>
    <cellStyle name="Normal 9 7 6" xfId="4287" xr:uid="{1A765122-942A-4658-ADF4-0B48A6A9926D}"/>
    <cellStyle name="Normal 9 7 6 2" xfId="5261" xr:uid="{C4D1CBC7-03C6-431B-BA4F-33EE9360ACB9}"/>
    <cellStyle name="Normal 9 7 7" xfId="4288" xr:uid="{EAEE3BE1-2574-4105-85A9-6C9385FB8A06}"/>
    <cellStyle name="Normal 9 7 7 2" xfId="5262" xr:uid="{E6B0AD3F-36A9-473D-AAE9-0D9B270A22CD}"/>
    <cellStyle name="Normal 9 7 8" xfId="4289" xr:uid="{8821DD1F-C629-4A37-AEEF-976A42FEE9DF}"/>
    <cellStyle name="Normal 9 7 8 2" xfId="5263" xr:uid="{08C34460-28FF-4FBA-BD87-D31561516C42}"/>
    <cellStyle name="Normal 9 7 9" xfId="5231" xr:uid="{12C38017-9BC1-4DF2-B75B-5F6E64F0DA9D}"/>
    <cellStyle name="Normal 9 8" xfId="427" xr:uid="{585498C0-97D3-480D-A308-6DFF639A2483}"/>
    <cellStyle name="Normal 9 8 2" xfId="895" xr:uid="{4C3A9754-5AB0-40F6-9EBF-FF87354C4A55}"/>
    <cellStyle name="Normal 9 8 2 2" xfId="896" xr:uid="{30F72ABC-0CBE-4FB6-9DBA-FAFB21F305B6}"/>
    <cellStyle name="Normal 9 8 2 2 2" xfId="2487" xr:uid="{26E03C20-BC4E-43CF-8C00-60DA3AC4B02B}"/>
    <cellStyle name="Normal 9 8 2 2 2 2" xfId="5267" xr:uid="{5353A223-6469-4795-B645-5D2F1109855C}"/>
    <cellStyle name="Normal 9 8 2 2 3" xfId="4290" xr:uid="{8349AF8C-4BB0-43ED-AF02-2AC8C0BEB2AD}"/>
    <cellStyle name="Normal 9 8 2 2 3 2" xfId="5268" xr:uid="{7C74944B-ADC0-442B-84C6-D1C39687A5EB}"/>
    <cellStyle name="Normal 9 8 2 2 4" xfId="4291" xr:uid="{D7703F5A-FBAA-4590-9259-495B11D8110E}"/>
    <cellStyle name="Normal 9 8 2 2 4 2" xfId="5269" xr:uid="{A6EE649E-0E93-433F-B658-A5334CDC6A78}"/>
    <cellStyle name="Normal 9 8 2 2 5" xfId="5266" xr:uid="{C5BAA5F5-AD3E-4E20-BC15-391AB1119257}"/>
    <cellStyle name="Normal 9 8 2 3" xfId="2488" xr:uid="{4797310F-D37A-4C2E-A6D5-6F98320E936B}"/>
    <cellStyle name="Normal 9 8 2 3 2" xfId="5270" xr:uid="{5893A702-91D4-4914-A503-425A18F2D653}"/>
    <cellStyle name="Normal 9 8 2 4" xfId="4292" xr:uid="{A68C2E6D-450B-4565-9E0B-8C29B0D505DD}"/>
    <cellStyle name="Normal 9 8 2 4 2" xfId="5271" xr:uid="{20DA62C4-D9F1-4C50-84CE-BE34129C5A25}"/>
    <cellStyle name="Normal 9 8 2 5" xfId="4293" xr:uid="{E5ADFC15-C0A8-4044-97CF-C563E8FF194B}"/>
    <cellStyle name="Normal 9 8 2 5 2" xfId="5272" xr:uid="{85B2EEB4-4F4E-436C-BCEC-CC40222DE109}"/>
    <cellStyle name="Normal 9 8 2 6" xfId="5265" xr:uid="{0A8E7400-F380-44EA-82ED-5284D7F463C5}"/>
    <cellStyle name="Normal 9 8 3" xfId="897" xr:uid="{DF8B69B0-F340-4029-B2AE-48CFE889D1FC}"/>
    <cellStyle name="Normal 9 8 3 2" xfId="2489" xr:uid="{4C7D4CD2-604C-4979-8E31-86E2180466E8}"/>
    <cellStyle name="Normal 9 8 3 2 2" xfId="5274" xr:uid="{EEE74042-011B-4C0B-BF9B-EF338E8D33D9}"/>
    <cellStyle name="Normal 9 8 3 3" xfId="4294" xr:uid="{533E3F99-345E-4DF8-B4C1-68E413D480E7}"/>
    <cellStyle name="Normal 9 8 3 3 2" xfId="5275" xr:uid="{C4996799-66C0-4CB3-8B7C-5BE242F926E5}"/>
    <cellStyle name="Normal 9 8 3 4" xfId="4295" xr:uid="{5AAC2504-9209-4B9D-86B2-B3816B4D5685}"/>
    <cellStyle name="Normal 9 8 3 4 2" xfId="5276" xr:uid="{E2975D63-D2D5-4792-AEC8-52C56B175D2C}"/>
    <cellStyle name="Normal 9 8 3 5" xfId="5273" xr:uid="{E8A12364-2A00-49D0-A843-9ECE3B359352}"/>
    <cellStyle name="Normal 9 8 4" xfId="2490" xr:uid="{C44B8520-DB64-4D8B-8F5F-3C1F744439F6}"/>
    <cellStyle name="Normal 9 8 4 2" xfId="4296" xr:uid="{8D96FE9A-B1A0-406E-99C3-C2FAB20867EA}"/>
    <cellStyle name="Normal 9 8 4 2 2" xfId="5278" xr:uid="{99116E5C-7A1A-41EF-9189-EF94E71575DE}"/>
    <cellStyle name="Normal 9 8 4 3" xfId="4297" xr:uid="{4E23DC8A-7F2A-4F9C-981C-162D7085BFA3}"/>
    <cellStyle name="Normal 9 8 4 3 2" xfId="5279" xr:uid="{4C898079-985D-466E-8453-1CCD60A8B01E}"/>
    <cellStyle name="Normal 9 8 4 4" xfId="4298" xr:uid="{E451D184-53EB-4403-836D-F848775244DD}"/>
    <cellStyle name="Normal 9 8 4 4 2" xfId="5280" xr:uid="{A4C1607E-185C-4012-A169-40CAA91EE163}"/>
    <cellStyle name="Normal 9 8 4 5" xfId="5277" xr:uid="{4723F25D-A4E0-469C-B3F8-2AF93B89C4E9}"/>
    <cellStyle name="Normal 9 8 5" xfId="4299" xr:uid="{5A6F5A11-9C2E-41B4-8B05-9D7E7D4E6228}"/>
    <cellStyle name="Normal 9 8 5 2" xfId="5281" xr:uid="{92682B52-DE26-403D-BD41-A1C3AF75393D}"/>
    <cellStyle name="Normal 9 8 6" xfId="4300" xr:uid="{9B0741B4-2E4F-4589-846C-F729AB2F077B}"/>
    <cellStyle name="Normal 9 8 6 2" xfId="5282" xr:uid="{3BE50587-3229-4162-977B-4805C85DC818}"/>
    <cellStyle name="Normal 9 8 7" xfId="4301" xr:uid="{816B725D-026C-46AF-9ADC-6276D31D2AA8}"/>
    <cellStyle name="Normal 9 8 7 2" xfId="5283" xr:uid="{DDFAB3C3-C2D8-49FC-8710-E5752325EAF1}"/>
    <cellStyle name="Normal 9 8 8" xfId="5264" xr:uid="{A7204080-CE54-4D4A-AD14-6C8452D76F0E}"/>
    <cellStyle name="Normal 9 9" xfId="428" xr:uid="{B80B7157-B2C0-4F47-955B-05E4805409AE}"/>
    <cellStyle name="Normal 9 9 2" xfId="898" xr:uid="{552E473D-5C2F-47B7-90F4-C670E4366D98}"/>
    <cellStyle name="Normal 9 9 2 2" xfId="2491" xr:uid="{4294890C-A34F-4C8E-BF7E-92916FDA3D7A}"/>
    <cellStyle name="Normal 9 9 2 2 2" xfId="5286" xr:uid="{EA8A6140-1044-4AB5-B354-3F6063C4FDC8}"/>
    <cellStyle name="Normal 9 9 2 3" xfId="4302" xr:uid="{6F1201D9-BE97-4640-96C0-8DDDA5825171}"/>
    <cellStyle name="Normal 9 9 2 3 2" xfId="5287" xr:uid="{9F2F7712-E724-446A-824E-1287B0740A03}"/>
    <cellStyle name="Normal 9 9 2 4" xfId="4303" xr:uid="{1BBC7B8F-F1F9-4137-8EB7-4D0054C6280D}"/>
    <cellStyle name="Normal 9 9 2 4 2" xfId="5288" xr:uid="{3D79125C-0EFD-477B-BDBB-4A8C71BFCDDF}"/>
    <cellStyle name="Normal 9 9 2 5" xfId="5285" xr:uid="{69311E05-E0F9-4644-9580-6592555FAA34}"/>
    <cellStyle name="Normal 9 9 3" xfId="2492" xr:uid="{F4187006-6CBA-479B-8144-61F5A517D14E}"/>
    <cellStyle name="Normal 9 9 3 2" xfId="4304" xr:uid="{1A15E59B-1C1A-4831-9A3A-1D316D1D29E7}"/>
    <cellStyle name="Normal 9 9 3 2 2" xfId="5290" xr:uid="{46954551-DB9A-46BD-9FC9-B451D94AA00A}"/>
    <cellStyle name="Normal 9 9 3 3" xfId="4305" xr:uid="{82F0F069-01D5-499F-9197-FEE25B416E21}"/>
    <cellStyle name="Normal 9 9 3 3 2" xfId="5291" xr:uid="{FB22AD86-0FF9-4222-810D-16BC9FE7767F}"/>
    <cellStyle name="Normal 9 9 3 4" xfId="4306" xr:uid="{D9A6EE2D-E55E-41D9-AC54-77336E7AFD82}"/>
    <cellStyle name="Normal 9 9 3 4 2" xfId="5292" xr:uid="{B2B94870-EB89-410D-BCAB-776AFF0F0EFC}"/>
    <cellStyle name="Normal 9 9 3 5" xfId="5289" xr:uid="{D73977BC-31B2-4FE9-9FFA-59E746D426E7}"/>
    <cellStyle name="Normal 9 9 4" xfId="4307" xr:uid="{EC509935-84D5-46F8-809D-D65979CA7395}"/>
    <cellStyle name="Normal 9 9 4 2" xfId="5293" xr:uid="{88146D03-9EA2-400D-8B23-71A00F5C267A}"/>
    <cellStyle name="Normal 9 9 5" xfId="4308" xr:uid="{AB9259C0-65FB-4729-86E1-FEC6A23402FF}"/>
    <cellStyle name="Normal 9 9 5 2" xfId="5294" xr:uid="{91D8E507-F93D-482F-921E-7DF2AE035A81}"/>
    <cellStyle name="Normal 9 9 6" xfId="4309" xr:uid="{7C0C148C-9289-4E65-9DA7-EC4944DABE78}"/>
    <cellStyle name="Normal 9 9 6 2" xfId="5295" xr:uid="{7FE33A3B-75D7-4D9A-9249-FAEEE7E36BAE}"/>
    <cellStyle name="Normal 9 9 7" xfId="5284" xr:uid="{5915B42A-5384-4621-B58E-17940B383023}"/>
    <cellStyle name="Percent 2" xfId="183" xr:uid="{96EA5B37-AC33-4078-8A54-693A74CE6E0F}"/>
    <cellStyle name="Percent 2 2" xfId="5296" xr:uid="{284CD43D-9CE1-4713-AC92-40E3BAD2BD73}"/>
    <cellStyle name="Гиперссылка 2" xfId="4" xr:uid="{49BAA0F8-B3D3-41B5-87DD-435502328B29}"/>
    <cellStyle name="Гиперссылка 2 2" xfId="5297" xr:uid="{D01E9853-0517-4A74-9437-0AF78C5E8D39}"/>
    <cellStyle name="Обычный 2" xfId="1" xr:uid="{A3CD5D5E-4502-4158-8112-08CDD679ACF5}"/>
    <cellStyle name="Обычный 2 2" xfId="5" xr:uid="{D19F253E-EE9B-4476-9D91-2EE3A6D7A3DC}"/>
    <cellStyle name="Обычный 2 2 2" xfId="5299" xr:uid="{331E4A5D-D863-43AB-9FE6-91AFFE0F8C64}"/>
    <cellStyle name="Обычный 2 3" xfId="5298" xr:uid="{0BE78319-EDDF-4ECD-8EBA-C22085340ABA}"/>
    <cellStyle name="常规_Sheet1_1" xfId="4411" xr:uid="{0E42CAAE-B652-4713-ACDE-A82EE71536D5}"/>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2"/>
  <sheetViews>
    <sheetView tabSelected="1" zoomScale="90" zoomScaleNormal="90" workbookViewId="0">
      <selection activeCell="R30" sqref="R30"/>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6" t="s">
        <v>738</v>
      </c>
      <c r="C10" s="120"/>
      <c r="D10" s="120"/>
      <c r="E10" s="120"/>
      <c r="F10" s="115"/>
      <c r="G10" s="116"/>
      <c r="H10" s="116" t="s">
        <v>738</v>
      </c>
      <c r="I10" s="120"/>
      <c r="J10" s="151">
        <v>51329</v>
      </c>
      <c r="K10" s="115"/>
    </row>
    <row r="11" spans="1:11">
      <c r="A11" s="114"/>
      <c r="B11" s="116" t="s">
        <v>739</v>
      </c>
      <c r="C11" s="120"/>
      <c r="D11" s="120"/>
      <c r="E11" s="120"/>
      <c r="F11" s="115"/>
      <c r="G11" s="116"/>
      <c r="H11" s="116" t="s">
        <v>739</v>
      </c>
      <c r="I11" s="120"/>
      <c r="J11" s="152"/>
      <c r="K11" s="115"/>
    </row>
    <row r="12" spans="1:11">
      <c r="A12" s="114"/>
      <c r="B12" s="116" t="s">
        <v>712</v>
      </c>
      <c r="C12" s="120"/>
      <c r="D12" s="120"/>
      <c r="E12" s="120"/>
      <c r="F12" s="115"/>
      <c r="G12" s="116"/>
      <c r="H12" s="116" t="s">
        <v>712</v>
      </c>
      <c r="I12" s="120"/>
      <c r="J12" s="120"/>
      <c r="K12" s="115"/>
    </row>
    <row r="13" spans="1:11">
      <c r="A13" s="114"/>
      <c r="B13" s="116" t="s">
        <v>713</v>
      </c>
      <c r="C13" s="120"/>
      <c r="D13" s="120"/>
      <c r="E13" s="120"/>
      <c r="F13" s="115"/>
      <c r="G13" s="116"/>
      <c r="H13" s="116" t="s">
        <v>713</v>
      </c>
      <c r="I13" s="120"/>
      <c r="J13" s="99" t="s">
        <v>11</v>
      </c>
      <c r="K13" s="115"/>
    </row>
    <row r="14" spans="1:11" ht="15" customHeight="1">
      <c r="A14" s="114"/>
      <c r="B14" s="114"/>
      <c r="C14" s="120"/>
      <c r="D14" s="120"/>
      <c r="E14" s="120"/>
      <c r="F14" s="115"/>
      <c r="G14" s="116"/>
      <c r="H14" s="116" t="s">
        <v>6</v>
      </c>
      <c r="I14" s="120"/>
      <c r="J14" s="153">
        <v>45176</v>
      </c>
      <c r="K14" s="115"/>
    </row>
    <row r="15" spans="1:11" ht="15" customHeight="1">
      <c r="A15" s="114"/>
      <c r="B15" s="6" t="s">
        <v>6</v>
      </c>
      <c r="C15" s="7"/>
      <c r="D15" s="7"/>
      <c r="E15" s="7"/>
      <c r="F15" s="8"/>
      <c r="G15" s="116"/>
      <c r="H15" s="9"/>
      <c r="I15" s="120"/>
      <c r="J15" s="154"/>
      <c r="K15" s="115"/>
    </row>
    <row r="16" spans="1:11" ht="15" customHeight="1">
      <c r="A16" s="114"/>
      <c r="B16" s="120"/>
      <c r="C16" s="120"/>
      <c r="D16" s="120"/>
      <c r="E16" s="120"/>
      <c r="F16" s="120"/>
      <c r="G16" s="120"/>
      <c r="H16" s="120"/>
      <c r="I16" s="123" t="s">
        <v>142</v>
      </c>
      <c r="J16" s="130">
        <v>39893</v>
      </c>
      <c r="K16" s="115"/>
    </row>
    <row r="17" spans="1:11">
      <c r="A17" s="114"/>
      <c r="B17" s="120" t="s">
        <v>714</v>
      </c>
      <c r="C17" s="120"/>
      <c r="D17" s="120"/>
      <c r="E17" s="120"/>
      <c r="F17" s="120"/>
      <c r="G17" s="120"/>
      <c r="H17" s="120"/>
      <c r="I17" s="123" t="s">
        <v>143</v>
      </c>
      <c r="J17" s="130" t="s">
        <v>737</v>
      </c>
      <c r="K17" s="115"/>
    </row>
    <row r="18" spans="1:11" ht="18">
      <c r="A18" s="114"/>
      <c r="B18" s="120" t="s">
        <v>715</v>
      </c>
      <c r="C18" s="120"/>
      <c r="D18" s="120"/>
      <c r="E18" s="120"/>
      <c r="F18" s="120"/>
      <c r="G18" s="120"/>
      <c r="H18" s="120"/>
      <c r="I18" s="122" t="s">
        <v>258</v>
      </c>
      <c r="J18" s="104" t="s">
        <v>133</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5" t="s">
        <v>201</v>
      </c>
      <c r="G20" s="156"/>
      <c r="H20" s="100" t="s">
        <v>169</v>
      </c>
      <c r="I20" s="100" t="s">
        <v>202</v>
      </c>
      <c r="J20" s="100" t="s">
        <v>21</v>
      </c>
      <c r="K20" s="115"/>
    </row>
    <row r="21" spans="1:11">
      <c r="A21" s="114"/>
      <c r="B21" s="105"/>
      <c r="C21" s="105"/>
      <c r="D21" s="106"/>
      <c r="E21" s="106"/>
      <c r="F21" s="157"/>
      <c r="G21" s="158"/>
      <c r="H21" s="105" t="s">
        <v>141</v>
      </c>
      <c r="I21" s="105"/>
      <c r="J21" s="105"/>
      <c r="K21" s="115"/>
    </row>
    <row r="22" spans="1:11" ht="36">
      <c r="A22" s="114"/>
      <c r="B22" s="107">
        <v>1</v>
      </c>
      <c r="C22" s="10" t="s">
        <v>716</v>
      </c>
      <c r="D22" s="118" t="s">
        <v>731</v>
      </c>
      <c r="E22" s="118" t="s">
        <v>717</v>
      </c>
      <c r="F22" s="147" t="s">
        <v>27</v>
      </c>
      <c r="G22" s="148"/>
      <c r="H22" s="11" t="s">
        <v>718</v>
      </c>
      <c r="I22" s="14">
        <v>34.409999999999997</v>
      </c>
      <c r="J22" s="109">
        <f t="shared" ref="J22:J30" si="0">I22*B22</f>
        <v>34.409999999999997</v>
      </c>
      <c r="K22" s="115"/>
    </row>
    <row r="23" spans="1:11" ht="36">
      <c r="A23" s="114"/>
      <c r="B23" s="107">
        <v>1</v>
      </c>
      <c r="C23" s="10" t="s">
        <v>719</v>
      </c>
      <c r="D23" s="118" t="s">
        <v>719</v>
      </c>
      <c r="E23" s="118"/>
      <c r="F23" s="147"/>
      <c r="G23" s="148"/>
      <c r="H23" s="11" t="s">
        <v>734</v>
      </c>
      <c r="I23" s="14">
        <v>17.29</v>
      </c>
      <c r="J23" s="109">
        <f t="shared" si="0"/>
        <v>17.29</v>
      </c>
      <c r="K23" s="115"/>
    </row>
    <row r="24" spans="1:11" ht="48">
      <c r="A24" s="114"/>
      <c r="B24" s="107">
        <v>1</v>
      </c>
      <c r="C24" s="10" t="s">
        <v>720</v>
      </c>
      <c r="D24" s="118" t="s">
        <v>732</v>
      </c>
      <c r="E24" s="118" t="s">
        <v>721</v>
      </c>
      <c r="F24" s="147"/>
      <c r="G24" s="148"/>
      <c r="H24" s="11" t="s">
        <v>722</v>
      </c>
      <c r="I24" s="14">
        <v>79.319999999999993</v>
      </c>
      <c r="J24" s="109">
        <f t="shared" si="0"/>
        <v>79.319999999999993</v>
      </c>
      <c r="K24" s="115"/>
    </row>
    <row r="25" spans="1:11" ht="36">
      <c r="A25" s="114"/>
      <c r="B25" s="107">
        <v>1</v>
      </c>
      <c r="C25" s="10" t="s">
        <v>723</v>
      </c>
      <c r="D25" s="118" t="s">
        <v>723</v>
      </c>
      <c r="E25" s="118"/>
      <c r="F25" s="147"/>
      <c r="G25" s="148"/>
      <c r="H25" s="11" t="s">
        <v>735</v>
      </c>
      <c r="I25" s="14">
        <v>20.18</v>
      </c>
      <c r="J25" s="109">
        <f t="shared" si="0"/>
        <v>20.18</v>
      </c>
      <c r="K25" s="115"/>
    </row>
    <row r="26" spans="1:11" ht="36">
      <c r="A26" s="114"/>
      <c r="B26" s="107">
        <v>1</v>
      </c>
      <c r="C26" s="10" t="s">
        <v>724</v>
      </c>
      <c r="D26" s="118" t="s">
        <v>724</v>
      </c>
      <c r="E26" s="118"/>
      <c r="F26" s="147"/>
      <c r="G26" s="148"/>
      <c r="H26" s="11" t="s">
        <v>725</v>
      </c>
      <c r="I26" s="14">
        <v>117.92</v>
      </c>
      <c r="J26" s="109">
        <f t="shared" si="0"/>
        <v>117.92</v>
      </c>
      <c r="K26" s="115"/>
    </row>
    <row r="27" spans="1:11" ht="24">
      <c r="A27" s="114"/>
      <c r="B27" s="107">
        <v>20</v>
      </c>
      <c r="C27" s="10" t="s">
        <v>726</v>
      </c>
      <c r="D27" s="118" t="s">
        <v>726</v>
      </c>
      <c r="E27" s="118" t="s">
        <v>35</v>
      </c>
      <c r="F27" s="147"/>
      <c r="G27" s="148"/>
      <c r="H27" s="11" t="s">
        <v>727</v>
      </c>
      <c r="I27" s="14">
        <v>0.75</v>
      </c>
      <c r="J27" s="109">
        <f t="shared" si="0"/>
        <v>15</v>
      </c>
      <c r="K27" s="115"/>
    </row>
    <row r="28" spans="1:11" ht="24">
      <c r="A28" s="114"/>
      <c r="B28" s="133">
        <v>20</v>
      </c>
      <c r="C28" s="134" t="s">
        <v>728</v>
      </c>
      <c r="D28" s="135" t="s">
        <v>728</v>
      </c>
      <c r="E28" s="135" t="s">
        <v>93</v>
      </c>
      <c r="F28" s="145"/>
      <c r="G28" s="146"/>
      <c r="H28" s="136" t="s">
        <v>729</v>
      </c>
      <c r="I28" s="137">
        <v>0.68</v>
      </c>
      <c r="J28" s="138">
        <f t="shared" si="0"/>
        <v>13.600000000000001</v>
      </c>
      <c r="K28" s="115"/>
    </row>
    <row r="29" spans="1:11" ht="24">
      <c r="A29" s="114"/>
      <c r="B29" s="107">
        <v>20</v>
      </c>
      <c r="C29" s="10" t="s">
        <v>728</v>
      </c>
      <c r="D29" s="118" t="s">
        <v>728</v>
      </c>
      <c r="E29" s="118" t="s">
        <v>29</v>
      </c>
      <c r="F29" s="147"/>
      <c r="G29" s="148"/>
      <c r="H29" s="11" t="s">
        <v>729</v>
      </c>
      <c r="I29" s="14">
        <v>0.68</v>
      </c>
      <c r="J29" s="109">
        <f t="shared" si="0"/>
        <v>13.600000000000001</v>
      </c>
      <c r="K29" s="115"/>
    </row>
    <row r="30" spans="1:11" ht="24">
      <c r="A30" s="114"/>
      <c r="B30" s="139">
        <v>40</v>
      </c>
      <c r="C30" s="140" t="s">
        <v>70</v>
      </c>
      <c r="D30" s="141" t="s">
        <v>70</v>
      </c>
      <c r="E30" s="141" t="s">
        <v>26</v>
      </c>
      <c r="F30" s="149"/>
      <c r="G30" s="150"/>
      <c r="H30" s="142" t="s">
        <v>730</v>
      </c>
      <c r="I30" s="143">
        <v>0.65</v>
      </c>
      <c r="J30" s="144">
        <f t="shared" si="0"/>
        <v>26</v>
      </c>
      <c r="K30" s="115"/>
    </row>
    <row r="31" spans="1:11">
      <c r="A31" s="114"/>
      <c r="B31" s="127"/>
      <c r="C31" s="127"/>
      <c r="D31" s="127"/>
      <c r="E31" s="127"/>
      <c r="F31" s="127"/>
      <c r="G31" s="127"/>
      <c r="H31" s="127"/>
      <c r="I31" s="128" t="s">
        <v>255</v>
      </c>
      <c r="J31" s="129">
        <f>SUM(J22:J30)</f>
        <v>337.32000000000005</v>
      </c>
      <c r="K31" s="115"/>
    </row>
    <row r="32" spans="1:11">
      <c r="A32" s="114"/>
      <c r="B32" s="127"/>
      <c r="C32" s="127"/>
      <c r="D32" s="127"/>
      <c r="E32" s="127"/>
      <c r="F32" s="127"/>
      <c r="G32" s="127"/>
      <c r="H32" s="127"/>
      <c r="I32" s="132" t="s">
        <v>740</v>
      </c>
      <c r="J32" s="129">
        <v>19.579999999999998</v>
      </c>
      <c r="K32" s="115"/>
    </row>
    <row r="33" spans="1:11" hidden="1" outlineLevel="1">
      <c r="A33" s="114"/>
      <c r="B33" s="127"/>
      <c r="C33" s="127"/>
      <c r="D33" s="127"/>
      <c r="E33" s="127"/>
      <c r="F33" s="127"/>
      <c r="G33" s="127"/>
      <c r="H33" s="127"/>
      <c r="I33" s="128" t="s">
        <v>185</v>
      </c>
      <c r="J33" s="129"/>
      <c r="K33" s="115"/>
    </row>
    <row r="34" spans="1:11" collapsed="1">
      <c r="A34" s="114"/>
      <c r="B34" s="127"/>
      <c r="C34" s="127"/>
      <c r="D34" s="127"/>
      <c r="E34" s="127"/>
      <c r="F34" s="127"/>
      <c r="G34" s="127"/>
      <c r="H34" s="127"/>
      <c r="I34" s="128" t="s">
        <v>257</v>
      </c>
      <c r="J34" s="129">
        <f>SUM(J31:J33)</f>
        <v>356.90000000000003</v>
      </c>
      <c r="K34" s="115"/>
    </row>
    <row r="35" spans="1:11">
      <c r="A35" s="6"/>
      <c r="B35" s="7"/>
      <c r="C35" s="7"/>
      <c r="D35" s="7"/>
      <c r="E35" s="7"/>
      <c r="F35" s="7"/>
      <c r="G35" s="7"/>
      <c r="H35" s="7" t="s">
        <v>733</v>
      </c>
      <c r="I35" s="7"/>
      <c r="J35" s="7"/>
      <c r="K35" s="8"/>
    </row>
    <row r="37" spans="1:11">
      <c r="H37" s="1" t="s">
        <v>736</v>
      </c>
      <c r="I37" s="91">
        <f>'Tax Invoice'!E14</f>
        <v>37.74</v>
      </c>
    </row>
    <row r="38" spans="1:11">
      <c r="H38" s="1" t="s">
        <v>705</v>
      </c>
      <c r="I38" s="91">
        <f>'Tax Invoice'!M11</f>
        <v>35.39</v>
      </c>
    </row>
    <row r="39" spans="1:11">
      <c r="H39" s="1" t="s">
        <v>708</v>
      </c>
      <c r="I39" s="91">
        <f>I41/I38</f>
        <v>359.71903927663186</v>
      </c>
    </row>
    <row r="40" spans="1:11">
      <c r="H40" s="1" t="s">
        <v>709</v>
      </c>
      <c r="I40" s="91">
        <f>I42/I38</f>
        <v>380.59920881604978</v>
      </c>
    </row>
    <row r="41" spans="1:11">
      <c r="H41" s="1" t="s">
        <v>706</v>
      </c>
      <c r="I41" s="91">
        <f>J31*I37</f>
        <v>12730.456800000002</v>
      </c>
    </row>
    <row r="42" spans="1:11">
      <c r="H42" s="1" t="s">
        <v>707</v>
      </c>
      <c r="I42" s="91">
        <f>J34*I37</f>
        <v>13469.406000000003</v>
      </c>
    </row>
  </sheetData>
  <mergeCells count="13">
    <mergeCell ref="J10:J11"/>
    <mergeCell ref="J14:J15"/>
    <mergeCell ref="F20:G20"/>
    <mergeCell ref="F21:G21"/>
    <mergeCell ref="F22:G22"/>
    <mergeCell ref="F28:G28"/>
    <mergeCell ref="F29:G29"/>
    <mergeCell ref="F30:G30"/>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105</v>
      </c>
      <c r="O1" t="s">
        <v>144</v>
      </c>
      <c r="T1" t="s">
        <v>255</v>
      </c>
      <c r="U1">
        <v>337.32000000000005</v>
      </c>
    </row>
    <row r="2" spans="1:21" ht="15.75">
      <c r="A2" s="114"/>
      <c r="B2" s="124" t="s">
        <v>134</v>
      </c>
      <c r="C2" s="120"/>
      <c r="D2" s="120"/>
      <c r="E2" s="120"/>
      <c r="F2" s="120"/>
      <c r="G2" s="120"/>
      <c r="H2" s="120"/>
      <c r="I2" s="125" t="s">
        <v>140</v>
      </c>
      <c r="J2" s="115"/>
      <c r="T2" t="s">
        <v>184</v>
      </c>
      <c r="U2">
        <v>19.579999999999998</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356.90000000000003</v>
      </c>
    </row>
    <row r="5" spans="1:21">
      <c r="A5" s="114"/>
      <c r="B5" s="121" t="s">
        <v>137</v>
      </c>
      <c r="C5" s="120"/>
      <c r="D5" s="120"/>
      <c r="E5" s="120"/>
      <c r="F5" s="120"/>
      <c r="G5" s="120"/>
      <c r="H5" s="120"/>
      <c r="I5" s="120"/>
      <c r="J5" s="115"/>
      <c r="S5" t="s">
        <v>733</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51"/>
      <c r="J10" s="115"/>
    </row>
    <row r="11" spans="1:21">
      <c r="A11" s="114"/>
      <c r="B11" s="114" t="s">
        <v>711</v>
      </c>
      <c r="C11" s="120"/>
      <c r="D11" s="120"/>
      <c r="E11" s="115"/>
      <c r="F11" s="116"/>
      <c r="G11" s="116" t="s">
        <v>711</v>
      </c>
      <c r="H11" s="120"/>
      <c r="I11" s="152"/>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c r="C14" s="120"/>
      <c r="D14" s="120"/>
      <c r="E14" s="115"/>
      <c r="F14" s="116"/>
      <c r="G14" s="116" t="s">
        <v>6</v>
      </c>
      <c r="H14" s="120"/>
      <c r="I14" s="153">
        <v>45175</v>
      </c>
      <c r="J14" s="115"/>
    </row>
    <row r="15" spans="1:21">
      <c r="A15" s="114"/>
      <c r="B15" s="6" t="s">
        <v>6</v>
      </c>
      <c r="C15" s="7"/>
      <c r="D15" s="7"/>
      <c r="E15" s="8"/>
      <c r="F15" s="116"/>
      <c r="G15" s="9"/>
      <c r="H15" s="120"/>
      <c r="I15" s="154"/>
      <c r="J15" s="115"/>
    </row>
    <row r="16" spans="1:21">
      <c r="A16" s="114"/>
      <c r="B16" s="120"/>
      <c r="C16" s="120"/>
      <c r="D16" s="120"/>
      <c r="E16" s="120"/>
      <c r="F16" s="120"/>
      <c r="G16" s="120"/>
      <c r="H16" s="123" t="s">
        <v>142</v>
      </c>
      <c r="I16" s="130">
        <v>39893</v>
      </c>
      <c r="J16" s="115"/>
    </row>
    <row r="17" spans="1:16">
      <c r="A17" s="114"/>
      <c r="B17" s="120" t="s">
        <v>714</v>
      </c>
      <c r="C17" s="120"/>
      <c r="D17" s="120"/>
      <c r="E17" s="120"/>
      <c r="F17" s="120"/>
      <c r="G17" s="120"/>
      <c r="H17" s="123" t="s">
        <v>143</v>
      </c>
      <c r="I17" s="130"/>
      <c r="J17" s="115"/>
    </row>
    <row r="18" spans="1:16" ht="18">
      <c r="A18" s="114"/>
      <c r="B18" s="120" t="s">
        <v>715</v>
      </c>
      <c r="C18" s="120"/>
      <c r="D18" s="120"/>
      <c r="E18" s="120"/>
      <c r="F18" s="120"/>
      <c r="G18" s="120"/>
      <c r="H18" s="122" t="s">
        <v>258</v>
      </c>
      <c r="I18" s="104" t="s">
        <v>133</v>
      </c>
      <c r="J18" s="115"/>
    </row>
    <row r="19" spans="1:16">
      <c r="A19" s="114"/>
      <c r="B19" s="120"/>
      <c r="C19" s="120"/>
      <c r="D19" s="120"/>
      <c r="E19" s="120"/>
      <c r="F19" s="120"/>
      <c r="G19" s="120"/>
      <c r="H19" s="120"/>
      <c r="I19" s="120"/>
      <c r="J19" s="115"/>
      <c r="P19">
        <v>45175</v>
      </c>
    </row>
    <row r="20" spans="1:16">
      <c r="A20" s="114"/>
      <c r="B20" s="100" t="s">
        <v>198</v>
      </c>
      <c r="C20" s="100" t="s">
        <v>199</v>
      </c>
      <c r="D20" s="117" t="s">
        <v>200</v>
      </c>
      <c r="E20" s="155" t="s">
        <v>201</v>
      </c>
      <c r="F20" s="156"/>
      <c r="G20" s="100" t="s">
        <v>169</v>
      </c>
      <c r="H20" s="100" t="s">
        <v>202</v>
      </c>
      <c r="I20" s="100" t="s">
        <v>21</v>
      </c>
      <c r="J20" s="115"/>
    </row>
    <row r="21" spans="1:16">
      <c r="A21" s="114"/>
      <c r="B21" s="105"/>
      <c r="C21" s="105"/>
      <c r="D21" s="106"/>
      <c r="E21" s="157"/>
      <c r="F21" s="158"/>
      <c r="G21" s="105" t="s">
        <v>141</v>
      </c>
      <c r="H21" s="105"/>
      <c r="I21" s="105"/>
      <c r="J21" s="115"/>
    </row>
    <row r="22" spans="1:16" ht="240">
      <c r="A22" s="114"/>
      <c r="B22" s="107">
        <v>1</v>
      </c>
      <c r="C22" s="10" t="s">
        <v>716</v>
      </c>
      <c r="D22" s="118" t="s">
        <v>717</v>
      </c>
      <c r="E22" s="147" t="s">
        <v>27</v>
      </c>
      <c r="F22" s="148"/>
      <c r="G22" s="11" t="s">
        <v>718</v>
      </c>
      <c r="H22" s="14">
        <v>34.409999999999997</v>
      </c>
      <c r="I22" s="109">
        <f t="shared" ref="I22:I30" si="0">H22*B22</f>
        <v>34.409999999999997</v>
      </c>
      <c r="J22" s="115"/>
    </row>
    <row r="23" spans="1:16" ht="252">
      <c r="A23" s="114"/>
      <c r="B23" s="107">
        <v>1</v>
      </c>
      <c r="C23" s="10" t="s">
        <v>719</v>
      </c>
      <c r="D23" s="118"/>
      <c r="E23" s="147"/>
      <c r="F23" s="148"/>
      <c r="G23" s="11" t="s">
        <v>734</v>
      </c>
      <c r="H23" s="14">
        <v>17.29</v>
      </c>
      <c r="I23" s="109">
        <f t="shared" si="0"/>
        <v>17.29</v>
      </c>
      <c r="J23" s="115"/>
    </row>
    <row r="24" spans="1:16" ht="324">
      <c r="A24" s="114"/>
      <c r="B24" s="107">
        <v>1</v>
      </c>
      <c r="C24" s="10" t="s">
        <v>720</v>
      </c>
      <c r="D24" s="118" t="s">
        <v>721</v>
      </c>
      <c r="E24" s="147"/>
      <c r="F24" s="148"/>
      <c r="G24" s="11" t="s">
        <v>722</v>
      </c>
      <c r="H24" s="14">
        <v>79.319999999999993</v>
      </c>
      <c r="I24" s="109">
        <f t="shared" si="0"/>
        <v>79.319999999999993</v>
      </c>
      <c r="J24" s="115"/>
    </row>
    <row r="25" spans="1:16" ht="264">
      <c r="A25" s="114"/>
      <c r="B25" s="107">
        <v>1</v>
      </c>
      <c r="C25" s="10" t="s">
        <v>723</v>
      </c>
      <c r="D25" s="118"/>
      <c r="E25" s="147"/>
      <c r="F25" s="148"/>
      <c r="G25" s="11" t="s">
        <v>735</v>
      </c>
      <c r="H25" s="14">
        <v>20.18</v>
      </c>
      <c r="I25" s="109">
        <f t="shared" si="0"/>
        <v>20.18</v>
      </c>
      <c r="J25" s="115"/>
    </row>
    <row r="26" spans="1:16" ht="192">
      <c r="A26" s="114"/>
      <c r="B26" s="107">
        <v>1</v>
      </c>
      <c r="C26" s="10" t="s">
        <v>724</v>
      </c>
      <c r="D26" s="118"/>
      <c r="E26" s="147"/>
      <c r="F26" s="148"/>
      <c r="G26" s="11" t="s">
        <v>725</v>
      </c>
      <c r="H26" s="14">
        <v>117.92</v>
      </c>
      <c r="I26" s="109">
        <f t="shared" si="0"/>
        <v>117.92</v>
      </c>
      <c r="J26" s="115"/>
    </row>
    <row r="27" spans="1:16" ht="120">
      <c r="A27" s="114"/>
      <c r="B27" s="107">
        <v>20</v>
      </c>
      <c r="C27" s="10" t="s">
        <v>726</v>
      </c>
      <c r="D27" s="118" t="s">
        <v>35</v>
      </c>
      <c r="E27" s="147"/>
      <c r="F27" s="148"/>
      <c r="G27" s="11" t="s">
        <v>727</v>
      </c>
      <c r="H27" s="14">
        <v>0.75</v>
      </c>
      <c r="I27" s="109">
        <f t="shared" si="0"/>
        <v>15</v>
      </c>
      <c r="J27" s="115"/>
    </row>
    <row r="28" spans="1:16" ht="156">
      <c r="A28" s="114"/>
      <c r="B28" s="107">
        <v>20</v>
      </c>
      <c r="C28" s="10" t="s">
        <v>728</v>
      </c>
      <c r="D28" s="118" t="s">
        <v>93</v>
      </c>
      <c r="E28" s="147"/>
      <c r="F28" s="148"/>
      <c r="G28" s="11" t="s">
        <v>729</v>
      </c>
      <c r="H28" s="14">
        <v>0.68</v>
      </c>
      <c r="I28" s="109">
        <f t="shared" si="0"/>
        <v>13.600000000000001</v>
      </c>
      <c r="J28" s="115"/>
    </row>
    <row r="29" spans="1:16" ht="156">
      <c r="A29" s="114"/>
      <c r="B29" s="107">
        <v>20</v>
      </c>
      <c r="C29" s="10" t="s">
        <v>728</v>
      </c>
      <c r="D29" s="118" t="s">
        <v>29</v>
      </c>
      <c r="E29" s="147"/>
      <c r="F29" s="148"/>
      <c r="G29" s="11" t="s">
        <v>729</v>
      </c>
      <c r="H29" s="14">
        <v>0.68</v>
      </c>
      <c r="I29" s="109">
        <f t="shared" si="0"/>
        <v>13.600000000000001</v>
      </c>
      <c r="J29" s="115"/>
    </row>
    <row r="30" spans="1:16" ht="120">
      <c r="A30" s="114"/>
      <c r="B30" s="108">
        <v>40</v>
      </c>
      <c r="C30" s="12" t="s">
        <v>70</v>
      </c>
      <c r="D30" s="119" t="s">
        <v>26</v>
      </c>
      <c r="E30" s="159"/>
      <c r="F30" s="160"/>
      <c r="G30" s="13" t="s">
        <v>730</v>
      </c>
      <c r="H30" s="15">
        <v>0.65</v>
      </c>
      <c r="I30" s="110">
        <f t="shared" si="0"/>
        <v>26</v>
      </c>
      <c r="J30" s="115"/>
    </row>
  </sheetData>
  <mergeCells count="13">
    <mergeCell ref="E23:F23"/>
    <mergeCell ref="E30:F30"/>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3"/>
  <sheetViews>
    <sheetView zoomScale="90" zoomScaleNormal="90" workbookViewId="0">
      <selection activeCell="K10" sqref="K10:K1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4" t="s">
        <v>134</v>
      </c>
      <c r="C2" s="120"/>
      <c r="D2" s="120"/>
      <c r="E2" s="120"/>
      <c r="F2" s="120"/>
      <c r="G2" s="120"/>
      <c r="H2" s="120"/>
      <c r="I2" s="120"/>
      <c r="J2" s="120"/>
      <c r="K2" s="125" t="s">
        <v>140</v>
      </c>
      <c r="L2" s="115"/>
      <c r="N2">
        <v>337.32000000000005</v>
      </c>
      <c r="O2" t="s">
        <v>182</v>
      </c>
    </row>
    <row r="3" spans="1:15" ht="12.75" customHeight="1">
      <c r="A3" s="114"/>
      <c r="B3" s="121" t="s">
        <v>135</v>
      </c>
      <c r="C3" s="120"/>
      <c r="D3" s="120"/>
      <c r="E3" s="120"/>
      <c r="F3" s="120"/>
      <c r="G3" s="120"/>
      <c r="H3" s="120"/>
      <c r="I3" s="120"/>
      <c r="J3" s="120"/>
      <c r="K3" s="120"/>
      <c r="L3" s="115"/>
      <c r="N3">
        <v>337.32000000000005</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6" t="s">
        <v>738</v>
      </c>
      <c r="C10" s="120"/>
      <c r="D10" s="120"/>
      <c r="E10" s="120"/>
      <c r="F10" s="115"/>
      <c r="G10" s="116"/>
      <c r="H10" s="116" t="s">
        <v>738</v>
      </c>
      <c r="I10" s="120"/>
      <c r="J10" s="120"/>
      <c r="K10" s="151">
        <f>IF(Invoice!J10&lt;&gt;"",Invoice!J10,"")</f>
        <v>51329</v>
      </c>
      <c r="L10" s="115"/>
    </row>
    <row r="11" spans="1:15" ht="12.75" customHeight="1">
      <c r="A11" s="114"/>
      <c r="B11" s="116" t="s">
        <v>739</v>
      </c>
      <c r="C11" s="120"/>
      <c r="D11" s="120"/>
      <c r="E11" s="120"/>
      <c r="F11" s="115"/>
      <c r="G11" s="116"/>
      <c r="H11" s="116" t="s">
        <v>739</v>
      </c>
      <c r="I11" s="120"/>
      <c r="J11" s="120"/>
      <c r="K11" s="152"/>
      <c r="L11" s="115"/>
    </row>
    <row r="12" spans="1:15" ht="12.75" customHeight="1">
      <c r="A12" s="114"/>
      <c r="B12" s="116" t="s">
        <v>712</v>
      </c>
      <c r="C12" s="120"/>
      <c r="D12" s="120"/>
      <c r="E12" s="120"/>
      <c r="F12" s="115"/>
      <c r="G12" s="116"/>
      <c r="H12" s="116" t="s">
        <v>712</v>
      </c>
      <c r="I12" s="120"/>
      <c r="J12" s="120"/>
      <c r="K12" s="120"/>
      <c r="L12" s="115"/>
    </row>
    <row r="13" spans="1:15" ht="12.75" customHeight="1">
      <c r="A13" s="114"/>
      <c r="B13" s="116" t="s">
        <v>713</v>
      </c>
      <c r="C13" s="120"/>
      <c r="D13" s="120"/>
      <c r="E13" s="120"/>
      <c r="F13" s="115"/>
      <c r="G13" s="116"/>
      <c r="H13" s="116" t="s">
        <v>713</v>
      </c>
      <c r="I13" s="120"/>
      <c r="J13" s="120"/>
      <c r="K13" s="99" t="s">
        <v>11</v>
      </c>
      <c r="L13" s="115"/>
    </row>
    <row r="14" spans="1:15" ht="15" customHeight="1">
      <c r="A14" s="114"/>
      <c r="B14" s="114"/>
      <c r="C14" s="120"/>
      <c r="D14" s="120"/>
      <c r="E14" s="120"/>
      <c r="F14" s="115"/>
      <c r="G14" s="116"/>
      <c r="H14" s="116" t="s">
        <v>6</v>
      </c>
      <c r="I14" s="120"/>
      <c r="J14" s="120"/>
      <c r="K14" s="153">
        <f>Invoice!J14</f>
        <v>45176</v>
      </c>
      <c r="L14" s="115"/>
    </row>
    <row r="15" spans="1:15" ht="15" customHeight="1">
      <c r="A15" s="114"/>
      <c r="B15" s="6" t="s">
        <v>6</v>
      </c>
      <c r="C15" s="7"/>
      <c r="D15" s="7"/>
      <c r="E15" s="7"/>
      <c r="F15" s="8"/>
      <c r="G15" s="116"/>
      <c r="H15" s="9"/>
      <c r="I15" s="120"/>
      <c r="J15" s="120"/>
      <c r="K15" s="154"/>
      <c r="L15" s="115"/>
    </row>
    <row r="16" spans="1:15" ht="15" customHeight="1">
      <c r="A16" s="114"/>
      <c r="B16" s="120"/>
      <c r="C16" s="120"/>
      <c r="D16" s="120"/>
      <c r="E16" s="120"/>
      <c r="F16" s="120"/>
      <c r="G16" s="120"/>
      <c r="H16" s="120"/>
      <c r="I16" s="123" t="s">
        <v>142</v>
      </c>
      <c r="J16" s="123" t="s">
        <v>142</v>
      </c>
      <c r="K16" s="130">
        <v>39893</v>
      </c>
      <c r="L16" s="115"/>
    </row>
    <row r="17" spans="1:12" ht="12.75" customHeight="1">
      <c r="A17" s="114"/>
      <c r="B17" s="120" t="s">
        <v>714</v>
      </c>
      <c r="C17" s="120"/>
      <c r="D17" s="120"/>
      <c r="E17" s="120"/>
      <c r="F17" s="120"/>
      <c r="G17" s="120"/>
      <c r="H17" s="120"/>
      <c r="I17" s="123" t="s">
        <v>143</v>
      </c>
      <c r="J17" s="123" t="s">
        <v>143</v>
      </c>
      <c r="K17" s="130" t="str">
        <f>IF(Invoice!J17&lt;&gt;"",Invoice!J17,"")</f>
        <v>Mina</v>
      </c>
      <c r="L17" s="115"/>
    </row>
    <row r="18" spans="1:12" ht="18" customHeight="1">
      <c r="A18" s="114"/>
      <c r="B18" s="120" t="s">
        <v>715</v>
      </c>
      <c r="C18" s="120"/>
      <c r="D18" s="120"/>
      <c r="E18" s="120"/>
      <c r="F18" s="120"/>
      <c r="G18" s="120"/>
      <c r="H18" s="120"/>
      <c r="I18" s="122" t="s">
        <v>258</v>
      </c>
      <c r="J18" s="122" t="s">
        <v>258</v>
      </c>
      <c r="K18" s="104" t="s">
        <v>133</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55" t="s">
        <v>201</v>
      </c>
      <c r="G20" s="156"/>
      <c r="H20" s="100" t="s">
        <v>169</v>
      </c>
      <c r="I20" s="100" t="s">
        <v>202</v>
      </c>
      <c r="J20" s="100" t="s">
        <v>202</v>
      </c>
      <c r="K20" s="100" t="s">
        <v>21</v>
      </c>
      <c r="L20" s="115"/>
    </row>
    <row r="21" spans="1:12" ht="12.75" customHeight="1">
      <c r="A21" s="114"/>
      <c r="B21" s="100"/>
      <c r="C21" s="100"/>
      <c r="D21" s="100"/>
      <c r="E21" s="117"/>
      <c r="F21" s="155"/>
      <c r="G21" s="156"/>
      <c r="H21" s="100" t="s">
        <v>141</v>
      </c>
      <c r="I21" s="100"/>
      <c r="J21" s="100"/>
      <c r="K21" s="100"/>
      <c r="L21" s="115"/>
    </row>
    <row r="22" spans="1:12" ht="26.25">
      <c r="A22" s="114"/>
      <c r="B22" s="105"/>
      <c r="C22" s="105"/>
      <c r="D22" s="105"/>
      <c r="E22" s="106"/>
      <c r="F22" s="106"/>
      <c r="G22" s="126"/>
      <c r="H22" s="131" t="s">
        <v>741</v>
      </c>
      <c r="I22" s="105"/>
      <c r="J22" s="105"/>
      <c r="K22" s="105"/>
      <c r="L22" s="115"/>
    </row>
    <row r="23" spans="1:12" ht="36" customHeight="1">
      <c r="A23" s="114"/>
      <c r="B23" s="107">
        <f>'Tax Invoice'!D18</f>
        <v>1</v>
      </c>
      <c r="C23" s="10" t="s">
        <v>716</v>
      </c>
      <c r="D23" s="10" t="s">
        <v>731</v>
      </c>
      <c r="E23" s="118" t="s">
        <v>717</v>
      </c>
      <c r="F23" s="147" t="s">
        <v>27</v>
      </c>
      <c r="G23" s="148"/>
      <c r="H23" s="11" t="s">
        <v>718</v>
      </c>
      <c r="I23" s="14">
        <f t="shared" ref="I23:I31" si="0">ROUNDUP(J23*$N$1,2)</f>
        <v>8.61</v>
      </c>
      <c r="J23" s="14">
        <v>34.409999999999997</v>
      </c>
      <c r="K23" s="109">
        <f t="shared" ref="K23:K31" si="1">I23*B23</f>
        <v>8.61</v>
      </c>
      <c r="L23" s="115"/>
    </row>
    <row r="24" spans="1:12" ht="36" customHeight="1">
      <c r="A24" s="114"/>
      <c r="B24" s="107">
        <f>'Tax Invoice'!D19</f>
        <v>1</v>
      </c>
      <c r="C24" s="10" t="s">
        <v>719</v>
      </c>
      <c r="D24" s="10" t="s">
        <v>719</v>
      </c>
      <c r="E24" s="118"/>
      <c r="F24" s="147"/>
      <c r="G24" s="148"/>
      <c r="H24" s="11" t="s">
        <v>734</v>
      </c>
      <c r="I24" s="14">
        <f t="shared" si="0"/>
        <v>4.33</v>
      </c>
      <c r="J24" s="14">
        <v>17.29</v>
      </c>
      <c r="K24" s="109">
        <f t="shared" si="1"/>
        <v>4.33</v>
      </c>
      <c r="L24" s="115"/>
    </row>
    <row r="25" spans="1:12" ht="48" customHeight="1">
      <c r="A25" s="114"/>
      <c r="B25" s="107">
        <f>'Tax Invoice'!D20</f>
        <v>1</v>
      </c>
      <c r="C25" s="10" t="s">
        <v>720</v>
      </c>
      <c r="D25" s="10" t="s">
        <v>732</v>
      </c>
      <c r="E25" s="118" t="s">
        <v>721</v>
      </c>
      <c r="F25" s="147"/>
      <c r="G25" s="148"/>
      <c r="H25" s="11" t="s">
        <v>722</v>
      </c>
      <c r="I25" s="14">
        <f t="shared" si="0"/>
        <v>19.829999999999998</v>
      </c>
      <c r="J25" s="14">
        <v>79.319999999999993</v>
      </c>
      <c r="K25" s="109">
        <f t="shared" si="1"/>
        <v>19.829999999999998</v>
      </c>
      <c r="L25" s="115"/>
    </row>
    <row r="26" spans="1:12" ht="36" customHeight="1">
      <c r="A26" s="114"/>
      <c r="B26" s="107">
        <f>'Tax Invoice'!D21</f>
        <v>1</v>
      </c>
      <c r="C26" s="10" t="s">
        <v>723</v>
      </c>
      <c r="D26" s="10" t="s">
        <v>723</v>
      </c>
      <c r="E26" s="118"/>
      <c r="F26" s="147"/>
      <c r="G26" s="148"/>
      <c r="H26" s="11" t="s">
        <v>735</v>
      </c>
      <c r="I26" s="14">
        <f t="shared" si="0"/>
        <v>5.05</v>
      </c>
      <c r="J26" s="14">
        <v>20.18</v>
      </c>
      <c r="K26" s="109">
        <f t="shared" si="1"/>
        <v>5.05</v>
      </c>
      <c r="L26" s="115"/>
    </row>
    <row r="27" spans="1:12" ht="36" customHeight="1">
      <c r="A27" s="114"/>
      <c r="B27" s="107">
        <f>'Tax Invoice'!D22</f>
        <v>1</v>
      </c>
      <c r="C27" s="10" t="s">
        <v>724</v>
      </c>
      <c r="D27" s="10" t="s">
        <v>724</v>
      </c>
      <c r="E27" s="118"/>
      <c r="F27" s="147"/>
      <c r="G27" s="148"/>
      <c r="H27" s="11" t="s">
        <v>725</v>
      </c>
      <c r="I27" s="14">
        <f t="shared" si="0"/>
        <v>29.48</v>
      </c>
      <c r="J27" s="14">
        <v>117.92</v>
      </c>
      <c r="K27" s="109">
        <f t="shared" si="1"/>
        <v>29.48</v>
      </c>
      <c r="L27" s="115"/>
    </row>
    <row r="28" spans="1:12" ht="24" customHeight="1">
      <c r="A28" s="114"/>
      <c r="B28" s="107">
        <f>'Tax Invoice'!D23</f>
        <v>20</v>
      </c>
      <c r="C28" s="10" t="s">
        <v>726</v>
      </c>
      <c r="D28" s="10" t="s">
        <v>726</v>
      </c>
      <c r="E28" s="118" t="s">
        <v>35</v>
      </c>
      <c r="F28" s="147"/>
      <c r="G28" s="148"/>
      <c r="H28" s="11" t="s">
        <v>727</v>
      </c>
      <c r="I28" s="14">
        <f t="shared" si="0"/>
        <v>0.19</v>
      </c>
      <c r="J28" s="14">
        <v>0.75</v>
      </c>
      <c r="K28" s="109">
        <f t="shared" si="1"/>
        <v>3.8</v>
      </c>
      <c r="L28" s="115"/>
    </row>
    <row r="29" spans="1:12" ht="24" customHeight="1">
      <c r="A29" s="114"/>
      <c r="B29" s="107">
        <f>'Tax Invoice'!D24</f>
        <v>20</v>
      </c>
      <c r="C29" s="10" t="s">
        <v>728</v>
      </c>
      <c r="D29" s="10" t="s">
        <v>728</v>
      </c>
      <c r="E29" s="118" t="s">
        <v>93</v>
      </c>
      <c r="F29" s="147"/>
      <c r="G29" s="148"/>
      <c r="H29" s="11" t="s">
        <v>729</v>
      </c>
      <c r="I29" s="14">
        <f t="shared" si="0"/>
        <v>0.17</v>
      </c>
      <c r="J29" s="14">
        <v>0.68</v>
      </c>
      <c r="K29" s="109">
        <f t="shared" si="1"/>
        <v>3.4000000000000004</v>
      </c>
      <c r="L29" s="115"/>
    </row>
    <row r="30" spans="1:12" ht="24" customHeight="1">
      <c r="A30" s="114"/>
      <c r="B30" s="107">
        <f>'Tax Invoice'!D25</f>
        <v>20</v>
      </c>
      <c r="C30" s="10" t="s">
        <v>728</v>
      </c>
      <c r="D30" s="10" t="s">
        <v>728</v>
      </c>
      <c r="E30" s="118" t="s">
        <v>29</v>
      </c>
      <c r="F30" s="147"/>
      <c r="G30" s="148"/>
      <c r="H30" s="11" t="s">
        <v>729</v>
      </c>
      <c r="I30" s="14">
        <f t="shared" si="0"/>
        <v>0.17</v>
      </c>
      <c r="J30" s="14">
        <v>0.68</v>
      </c>
      <c r="K30" s="109">
        <f t="shared" si="1"/>
        <v>3.4000000000000004</v>
      </c>
      <c r="L30" s="115"/>
    </row>
    <row r="31" spans="1:12" ht="24" customHeight="1">
      <c r="A31" s="114"/>
      <c r="B31" s="108">
        <f>'Tax Invoice'!D26</f>
        <v>40</v>
      </c>
      <c r="C31" s="12" t="s">
        <v>70</v>
      </c>
      <c r="D31" s="12" t="s">
        <v>70</v>
      </c>
      <c r="E31" s="119" t="s">
        <v>26</v>
      </c>
      <c r="F31" s="159"/>
      <c r="G31" s="160"/>
      <c r="H31" s="13" t="s">
        <v>730</v>
      </c>
      <c r="I31" s="15">
        <f t="shared" si="0"/>
        <v>0.17</v>
      </c>
      <c r="J31" s="15">
        <v>0.65</v>
      </c>
      <c r="K31" s="110">
        <f t="shared" si="1"/>
        <v>6.8000000000000007</v>
      </c>
      <c r="L31" s="115"/>
    </row>
    <row r="32" spans="1:12" ht="12.75" customHeight="1">
      <c r="A32" s="114"/>
      <c r="B32" s="127"/>
      <c r="C32" s="127"/>
      <c r="D32" s="127"/>
      <c r="E32" s="127"/>
      <c r="F32" s="127"/>
      <c r="G32" s="127"/>
      <c r="H32" s="127"/>
      <c r="I32" s="128" t="s">
        <v>255</v>
      </c>
      <c r="J32" s="128" t="s">
        <v>255</v>
      </c>
      <c r="K32" s="129">
        <f>SUM(K23:K31)</f>
        <v>84.7</v>
      </c>
      <c r="L32" s="115"/>
    </row>
    <row r="33" spans="1:12" ht="12.75" customHeight="1">
      <c r="A33" s="114"/>
      <c r="B33" s="127"/>
      <c r="C33" s="127"/>
      <c r="D33" s="127"/>
      <c r="E33" s="127"/>
      <c r="F33" s="127"/>
      <c r="G33" s="127"/>
      <c r="H33" s="127"/>
      <c r="I33" s="132" t="s">
        <v>740</v>
      </c>
      <c r="J33" s="128" t="s">
        <v>184</v>
      </c>
      <c r="K33" s="129">
        <v>0</v>
      </c>
      <c r="L33" s="115"/>
    </row>
    <row r="34" spans="1:12" ht="12.75" hidden="1" customHeight="1" outlineLevel="1">
      <c r="A34" s="114"/>
      <c r="B34" s="127"/>
      <c r="C34" s="127"/>
      <c r="D34" s="127"/>
      <c r="E34" s="127"/>
      <c r="F34" s="127"/>
      <c r="G34" s="127"/>
      <c r="H34" s="127"/>
      <c r="I34" s="128" t="s">
        <v>185</v>
      </c>
      <c r="J34" s="128" t="s">
        <v>185</v>
      </c>
      <c r="K34" s="129">
        <f>Invoice!J33</f>
        <v>0</v>
      </c>
      <c r="L34" s="115"/>
    </row>
    <row r="35" spans="1:12" ht="12.75" customHeight="1" collapsed="1">
      <c r="A35" s="114"/>
      <c r="B35" s="127"/>
      <c r="C35" s="127"/>
      <c r="D35" s="127"/>
      <c r="E35" s="127"/>
      <c r="F35" s="127"/>
      <c r="G35" s="127"/>
      <c r="H35" s="127"/>
      <c r="I35" s="128" t="s">
        <v>257</v>
      </c>
      <c r="J35" s="128" t="s">
        <v>257</v>
      </c>
      <c r="K35" s="129">
        <f>SUM(K32:K34)</f>
        <v>84.7</v>
      </c>
      <c r="L35" s="115"/>
    </row>
    <row r="36" spans="1:12" ht="12.75" customHeight="1">
      <c r="A36" s="6"/>
      <c r="B36" s="7"/>
      <c r="C36" s="7"/>
      <c r="D36" s="7"/>
      <c r="E36" s="7"/>
      <c r="F36" s="7"/>
      <c r="G36" s="7"/>
      <c r="H36" s="7" t="s">
        <v>742</v>
      </c>
      <c r="I36" s="7"/>
      <c r="J36" s="7"/>
      <c r="K36" s="7"/>
      <c r="L36" s="8"/>
    </row>
    <row r="37" spans="1:12" ht="12.75" customHeight="1"/>
    <row r="38" spans="1:12" ht="12.75" customHeight="1"/>
    <row r="39" spans="1:12" ht="12.75" customHeight="1"/>
    <row r="40" spans="1:12" ht="12.75" customHeight="1"/>
    <row r="41" spans="1:12" ht="12.75" customHeight="1"/>
    <row r="42" spans="1:12" ht="12.75" customHeight="1"/>
    <row r="43" spans="1:12" ht="12.75" customHeight="1"/>
  </sheetData>
  <mergeCells count="13">
    <mergeCell ref="F31:G31"/>
    <mergeCell ref="F20:G20"/>
    <mergeCell ref="F21:G21"/>
    <mergeCell ref="F23:G23"/>
    <mergeCell ref="K10:K11"/>
    <mergeCell ref="K14:K15"/>
    <mergeCell ref="F25:G25"/>
    <mergeCell ref="F26:G26"/>
    <mergeCell ref="F24:G24"/>
    <mergeCell ref="F29:G29"/>
    <mergeCell ref="F30:G30"/>
    <mergeCell ref="F27:G27"/>
    <mergeCell ref="F28:G2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A26" sqref="A26"/>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337.32000000000005</v>
      </c>
      <c r="O2" s="21" t="s">
        <v>259</v>
      </c>
    </row>
    <row r="3" spans="1:15" s="21" customFormat="1" ht="15" customHeight="1" thickBot="1">
      <c r="A3" s="22" t="s">
        <v>151</v>
      </c>
      <c r="G3" s="28">
        <v>45175</v>
      </c>
      <c r="H3" s="29"/>
      <c r="N3" s="21">
        <v>337.32000000000005</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EUR</v>
      </c>
    </row>
    <row r="10" spans="1:15" s="21" customFormat="1" ht="13.5" thickBot="1">
      <c r="A10" s="36" t="str">
        <f>'Copy paste to Here'!G10</f>
        <v>Lionel velna</v>
      </c>
      <c r="B10" s="37"/>
      <c r="C10" s="37"/>
      <c r="D10" s="37"/>
      <c r="F10" s="38" t="str">
        <f>'Copy paste to Here'!B10</f>
        <v>Lionel velna</v>
      </c>
      <c r="G10" s="39"/>
      <c r="H10" s="40"/>
      <c r="K10" s="95" t="s">
        <v>276</v>
      </c>
      <c r="L10" s="35" t="s">
        <v>276</v>
      </c>
      <c r="M10" s="21">
        <v>1</v>
      </c>
    </row>
    <row r="11" spans="1:15" s="21" customFormat="1" ht="15.75" thickBot="1">
      <c r="A11" s="41" t="str">
        <f>'Copy paste to Here'!G11</f>
        <v>43 rue Jules FERRY velna.lionel@hotmail.com</v>
      </c>
      <c r="B11" s="42"/>
      <c r="C11" s="42"/>
      <c r="D11" s="42"/>
      <c r="F11" s="43" t="str">
        <f>'Copy paste to Here'!B11</f>
        <v>43 rue Jules FERRY velna.lionel@hotmail.com</v>
      </c>
      <c r="G11" s="44"/>
      <c r="H11" s="45"/>
      <c r="K11" s="93" t="s">
        <v>158</v>
      </c>
      <c r="L11" s="46" t="s">
        <v>159</v>
      </c>
      <c r="M11" s="21">
        <f>VLOOKUP(G3,[1]Sheet1!$A$9:$I$7290,2,FALSE)</f>
        <v>35.39</v>
      </c>
    </row>
    <row r="12" spans="1:15" s="21" customFormat="1" ht="15.75" thickBot="1">
      <c r="A12" s="41" t="str">
        <f>'Copy paste to Here'!G12</f>
        <v>97420 LE PORT (LE PORT)</v>
      </c>
      <c r="B12" s="42"/>
      <c r="C12" s="42"/>
      <c r="D12" s="42"/>
      <c r="E12" s="89"/>
      <c r="F12" s="43" t="str">
        <f>'Copy paste to Here'!B12</f>
        <v>97420 LE PORT (LE PORT)</v>
      </c>
      <c r="G12" s="44"/>
      <c r="H12" s="45"/>
      <c r="K12" s="93" t="s">
        <v>160</v>
      </c>
      <c r="L12" s="46" t="s">
        <v>133</v>
      </c>
      <c r="M12" s="21">
        <f>VLOOKUP(G3,[1]Sheet1!$A$9:$I$7290,3,FALSE)</f>
        <v>37.74</v>
      </c>
    </row>
    <row r="13" spans="1:15" s="21" customFormat="1" ht="15.75" thickBot="1">
      <c r="A13" s="41" t="str">
        <f>'Copy paste to Here'!G13</f>
        <v>Réunion</v>
      </c>
      <c r="B13" s="42"/>
      <c r="C13" s="42"/>
      <c r="D13" s="42"/>
      <c r="E13" s="111" t="s">
        <v>133</v>
      </c>
      <c r="F13" s="43" t="str">
        <f>'Copy paste to Here'!B13</f>
        <v>Réunion</v>
      </c>
      <c r="G13" s="44"/>
      <c r="H13" s="45"/>
      <c r="K13" s="93" t="s">
        <v>161</v>
      </c>
      <c r="L13" s="46" t="s">
        <v>162</v>
      </c>
      <c r="M13" s="113">
        <f>VLOOKUP(G3,[1]Sheet1!$A$9:$I$7290,4,FALSE)</f>
        <v>44.22</v>
      </c>
    </row>
    <row r="14" spans="1:15" s="21" customFormat="1" ht="15.75" thickBot="1">
      <c r="A14" s="41" t="str">
        <f>'Copy paste to Here'!G14</f>
        <v xml:space="preserve"> </v>
      </c>
      <c r="B14" s="42"/>
      <c r="C14" s="42"/>
      <c r="D14" s="42"/>
      <c r="E14" s="111">
        <f>VLOOKUP(J9,$L$10:$M$17,2,FALSE)</f>
        <v>37.74</v>
      </c>
      <c r="F14" s="43">
        <f>'Copy paste to Here'!B14</f>
        <v>0</v>
      </c>
      <c r="G14" s="44"/>
      <c r="H14" s="45"/>
      <c r="K14" s="93" t="s">
        <v>163</v>
      </c>
      <c r="L14" s="46" t="s">
        <v>164</v>
      </c>
      <c r="M14" s="21">
        <f>VLOOKUP(G3,[1]Sheet1!$A$9:$I$7290,5,FALSE)</f>
        <v>22.16</v>
      </c>
    </row>
    <row r="15" spans="1:15" s="21" customFormat="1" ht="15.75" thickBot="1">
      <c r="A15" s="47"/>
      <c r="F15" s="48" t="str">
        <f>'Copy paste to Here'!B15</f>
        <v xml:space="preserve"> </v>
      </c>
      <c r="G15" s="49"/>
      <c r="H15" s="50"/>
      <c r="K15" s="94" t="s">
        <v>165</v>
      </c>
      <c r="L15" s="51" t="s">
        <v>166</v>
      </c>
      <c r="M15" s="21">
        <f>VLOOKUP(G3,[1]Sheet1!$A$9:$I$7290,6,FALSE)</f>
        <v>25.74</v>
      </c>
    </row>
    <row r="16" spans="1:15" s="21" customFormat="1" ht="13.7" customHeight="1" thickBot="1">
      <c r="A16" s="52"/>
      <c r="K16" s="94" t="s">
        <v>167</v>
      </c>
      <c r="L16" s="51" t="s">
        <v>168</v>
      </c>
      <c r="M16" s="21">
        <f>VLOOKUP(G3,[1]Sheet1!$A$9:$I$7290,7,FALSE)</f>
        <v>20.5</v>
      </c>
    </row>
    <row r="17" spans="1:13" s="21" customFormat="1" ht="13.5" thickBot="1">
      <c r="A17" s="53" t="s">
        <v>169</v>
      </c>
      <c r="B17" s="54" t="s">
        <v>170</v>
      </c>
      <c r="C17" s="54" t="s">
        <v>284</v>
      </c>
      <c r="D17" s="55" t="s">
        <v>198</v>
      </c>
      <c r="E17" s="55" t="s">
        <v>261</v>
      </c>
      <c r="F17" s="55" t="str">
        <f>CONCATENATE("Amount ",,J9)</f>
        <v>Amount EUR</v>
      </c>
      <c r="G17" s="54" t="s">
        <v>171</v>
      </c>
      <c r="H17" s="54" t="s">
        <v>172</v>
      </c>
      <c r="J17" s="21" t="s">
        <v>173</v>
      </c>
      <c r="K17" s="21" t="s">
        <v>174</v>
      </c>
      <c r="L17" s="21" t="s">
        <v>174</v>
      </c>
      <c r="M17" s="21">
        <v>2.5</v>
      </c>
    </row>
    <row r="18" spans="1:13" s="62" customFormat="1" ht="48">
      <c r="A18" s="56" t="str">
        <f>IF((LEN('Copy paste to Here'!G22))&gt;5,((CONCATENATE('Copy paste to Here'!G22," &amp; ",'Copy paste to Here'!D22,"  &amp;  ",'Copy paste to Here'!E22))),"Empty Cell")</f>
        <v>Piercing supplies: Assortment of 12 to 250 pcs. of EO gas sterilized piercing: surgical steel belly bananas, 14g (1.6mm) with an upper 5mm and a lower 8mm plain steel ball &amp; Quantity In Bulk: 50 pcs.  &amp;  Length: 12mm</v>
      </c>
      <c r="B18" s="57" t="str">
        <f>'Copy paste to Here'!C22</f>
        <v>BLK472</v>
      </c>
      <c r="C18" s="57" t="s">
        <v>731</v>
      </c>
      <c r="D18" s="58">
        <f>Invoice!B22</f>
        <v>1</v>
      </c>
      <c r="E18" s="59">
        <f>'Shipping Invoice'!J23*$N$1</f>
        <v>34.409999999999997</v>
      </c>
      <c r="F18" s="59">
        <f>D18*E18</f>
        <v>34.409999999999997</v>
      </c>
      <c r="G18" s="60">
        <f>E18*$E$14</f>
        <v>1298.6333999999999</v>
      </c>
      <c r="H18" s="61">
        <f>D18*G18</f>
        <v>1298.6333999999999</v>
      </c>
    </row>
    <row r="19" spans="1:13" s="62" customFormat="1" ht="36">
      <c r="A19" s="112" t="str">
        <f>IF((LEN('Copy paste to Here'!G23))&gt;5,((CONCATENATE('Copy paste to Here'!G23," &amp; ",'Copy paste to Here'!D23,"  &amp;  ",'Copy paste to Here'!E23))),"Empty Cell")</f>
        <v xml:space="preserve">Display with 24 pcs. of clear bio flexible labrets, 16g (1.2mm) with prong set clear CZ stones in assorted shapes (round, square, heart &amp; star) - length 5/16'' (8mm) &amp;   &amp;  </v>
      </c>
      <c r="B19" s="57" t="str">
        <f>'Copy paste to Here'!C23</f>
        <v>BRLBI4</v>
      </c>
      <c r="C19" s="57" t="s">
        <v>719</v>
      </c>
      <c r="D19" s="58">
        <f>Invoice!B23</f>
        <v>1</v>
      </c>
      <c r="E19" s="59">
        <f>'Shipping Invoice'!J24*$N$1</f>
        <v>17.29</v>
      </c>
      <c r="F19" s="59">
        <f t="shared" ref="F19:F82" si="0">D19*E19</f>
        <v>17.29</v>
      </c>
      <c r="G19" s="60">
        <f t="shared" ref="G19:G82" si="1">E19*$E$14</f>
        <v>652.52459999999996</v>
      </c>
      <c r="H19" s="63">
        <f t="shared" ref="H19:H82" si="2">D19*G19</f>
        <v>652.52459999999996</v>
      </c>
    </row>
    <row r="20" spans="1:13" s="62" customFormat="1" ht="60">
      <c r="A20" s="56" t="str">
        <f>IF((LEN('Copy paste to Here'!G24))&gt;5,((CONCATENATE('Copy paste to Here'!G24," &amp; ",'Copy paste to Here'!D24,"  &amp;  ",'Copy paste to Here'!E24))),"Empty Cell")</f>
        <v xml:space="preserve">18k gold, rose gold, black plated, and plain color 925 sterling silver endless nose hoops 0.6mm (22g) with sizes 8mm and 10mm / 96 pcs per display (in standard packing or in vacuum sealed packing to prevent tarnishing) &amp; Packing Option: Vacuum Sealed Packing to prevent tarnishing  &amp;  </v>
      </c>
      <c r="B20" s="57" t="str">
        <f>'Copy paste to Here'!C24</f>
        <v>BRNHMX63</v>
      </c>
      <c r="C20" s="57" t="s">
        <v>732</v>
      </c>
      <c r="D20" s="58">
        <f>Invoice!B24</f>
        <v>1</v>
      </c>
      <c r="E20" s="59">
        <f>'Shipping Invoice'!J25*$N$1</f>
        <v>79.319999999999993</v>
      </c>
      <c r="F20" s="59">
        <f t="shared" si="0"/>
        <v>79.319999999999993</v>
      </c>
      <c r="G20" s="60">
        <f t="shared" si="1"/>
        <v>2993.5367999999999</v>
      </c>
      <c r="H20" s="63">
        <f t="shared" si="2"/>
        <v>2993.5367999999999</v>
      </c>
    </row>
    <row r="21" spans="1:13" s="62" customFormat="1" ht="36">
      <c r="A21" s="56" t="str">
        <f>IF((LEN('Copy paste to Here'!G25))&gt;5,((CONCATENATE('Copy paste to Here'!G25," &amp; ",'Copy paste to Here'!D25,"  &amp;  ",'Copy paste to Here'!E25))),"Empty Cell")</f>
        <v xml:space="preserve">Black acrylic display with 18 pcs. of 316l steel industrial barbells, 14g (1.6mm) with heart beat ,loop and twister posts and 5mm steel balls - length 1 3/8'' to 1 1/2'' (35mm to 38mm) &amp;   &amp;  </v>
      </c>
      <c r="B21" s="57" t="str">
        <f>'Copy paste to Here'!C25</f>
        <v>DIND7</v>
      </c>
      <c r="C21" s="57" t="s">
        <v>723</v>
      </c>
      <c r="D21" s="58">
        <f>Invoice!B25</f>
        <v>1</v>
      </c>
      <c r="E21" s="59">
        <f>'Shipping Invoice'!J26*$N$1</f>
        <v>20.18</v>
      </c>
      <c r="F21" s="59">
        <f t="shared" si="0"/>
        <v>20.18</v>
      </c>
      <c r="G21" s="60">
        <f t="shared" si="1"/>
        <v>761.59320000000002</v>
      </c>
      <c r="H21" s="63">
        <f t="shared" si="2"/>
        <v>761.59320000000002</v>
      </c>
    </row>
    <row r="22" spans="1:13" s="62" customFormat="1" ht="36">
      <c r="A22" s="56" t="str">
        <f>IF((LEN('Copy paste to Here'!G26))&gt;5,((CONCATENATE('Copy paste to Here'!G26," &amp; ",'Copy paste to Here'!D26,"  &amp;  ",'Copy paste to Here'!E26))),"Empty Cell")</f>
        <v xml:space="preserve">Display box with 1500 pcs. of assorted acrylic body Jewelry parts balls in size 3mm - 8mm with 16g &amp; 14g (1.2mm &amp; 1.6mm) threading &amp;   &amp;  </v>
      </c>
      <c r="B22" s="57" t="str">
        <f>'Copy paste to Here'!C26</f>
        <v>DMBJ33</v>
      </c>
      <c r="C22" s="57" t="s">
        <v>724</v>
      </c>
      <c r="D22" s="58">
        <f>Invoice!B26</f>
        <v>1</v>
      </c>
      <c r="E22" s="59">
        <f>'Shipping Invoice'!J27*$N$1</f>
        <v>117.92</v>
      </c>
      <c r="F22" s="59">
        <f t="shared" si="0"/>
        <v>117.92</v>
      </c>
      <c r="G22" s="60">
        <f t="shared" si="1"/>
        <v>4450.3008</v>
      </c>
      <c r="H22" s="63">
        <f t="shared" si="2"/>
        <v>4450.3008</v>
      </c>
    </row>
    <row r="23" spans="1:13" s="62" customFormat="1" ht="24">
      <c r="A23" s="56" t="str">
        <f>IF((LEN('Copy paste to Here'!G27))&gt;5,((CONCATENATE('Copy paste to Here'!G27," &amp; ",'Copy paste to Here'!D27,"  &amp;  ",'Copy paste to Here'!E27))),"Empty Cell")</f>
        <v xml:space="preserve">EO gas sterilized 316L steel industrial barbell, 1.2mm (16g) with two 4mm balls &amp; Length: 35mm  &amp;  </v>
      </c>
      <c r="B23" s="57" t="str">
        <f>'Copy paste to Here'!C27</f>
        <v>ZBBINDS</v>
      </c>
      <c r="C23" s="57" t="s">
        <v>726</v>
      </c>
      <c r="D23" s="58">
        <f>Invoice!B27</f>
        <v>20</v>
      </c>
      <c r="E23" s="59">
        <f>'Shipping Invoice'!J28*$N$1</f>
        <v>0.75</v>
      </c>
      <c r="F23" s="59">
        <f t="shared" si="0"/>
        <v>15</v>
      </c>
      <c r="G23" s="60">
        <f t="shared" si="1"/>
        <v>28.305</v>
      </c>
      <c r="H23" s="63">
        <f t="shared" si="2"/>
        <v>566.1</v>
      </c>
    </row>
    <row r="24" spans="1:13" s="62" customFormat="1" ht="24">
      <c r="A24" s="56" t="str">
        <f>IF((LEN('Copy paste to Here'!G28))&gt;5,((CONCATENATE('Copy paste to Here'!G28," &amp; ",'Copy paste to Here'!D28,"  &amp;  ",'Copy paste to Here'!E28))),"Empty Cell")</f>
        <v xml:space="preserve">EO gas sterilized 316L steel snake eyes piercing banana, 16g (1.2mm) with two 3mm balls &amp; Length: 13mm  &amp;  </v>
      </c>
      <c r="B24" s="57" t="str">
        <f>'Copy paste to Here'!C28</f>
        <v>ZBNEBL</v>
      </c>
      <c r="C24" s="57" t="s">
        <v>728</v>
      </c>
      <c r="D24" s="58">
        <f>Invoice!B28</f>
        <v>20</v>
      </c>
      <c r="E24" s="59">
        <f>'Shipping Invoice'!J29*$N$1</f>
        <v>0.68</v>
      </c>
      <c r="F24" s="59">
        <f t="shared" si="0"/>
        <v>13.600000000000001</v>
      </c>
      <c r="G24" s="60">
        <f t="shared" si="1"/>
        <v>25.663200000000003</v>
      </c>
      <c r="H24" s="63">
        <f t="shared" si="2"/>
        <v>513.26400000000012</v>
      </c>
    </row>
    <row r="25" spans="1:13" s="62" customFormat="1" ht="24">
      <c r="A25" s="56" t="str">
        <f>IF((LEN('Copy paste to Here'!G29))&gt;5,((CONCATENATE('Copy paste to Here'!G29," &amp; ",'Copy paste to Here'!D29,"  &amp;  ",'Copy paste to Here'!E29))),"Empty Cell")</f>
        <v xml:space="preserve">EO gas sterilized 316L steel snake eyes piercing banana, 16g (1.2mm) with two 3mm balls &amp; Length: 16mm  &amp;  </v>
      </c>
      <c r="B25" s="57" t="str">
        <f>'Copy paste to Here'!C29</f>
        <v>ZBNEBL</v>
      </c>
      <c r="C25" s="57" t="s">
        <v>728</v>
      </c>
      <c r="D25" s="58">
        <f>Invoice!B29</f>
        <v>20</v>
      </c>
      <c r="E25" s="59">
        <f>'Shipping Invoice'!J30*$N$1</f>
        <v>0.68</v>
      </c>
      <c r="F25" s="59">
        <f t="shared" si="0"/>
        <v>13.600000000000001</v>
      </c>
      <c r="G25" s="60">
        <f t="shared" si="1"/>
        <v>25.663200000000003</v>
      </c>
      <c r="H25" s="63">
        <f t="shared" si="2"/>
        <v>513.26400000000012</v>
      </c>
    </row>
    <row r="26" spans="1:13" s="62" customFormat="1" ht="24">
      <c r="A26" s="56" t="str">
        <f>IF((LEN('Copy paste to Here'!G30))&gt;5,((CONCATENATE('Copy paste to Here'!G30," &amp; ",'Copy paste to Here'!D30,"  &amp;  ",'Copy paste to Here'!E30))),"Empty Cell")</f>
        <v xml:space="preserve">EO gas sterilized piercing: 316L steel labret, 16g (1.2mm) with a 3mm ball &amp; Length: 10mm  &amp;  </v>
      </c>
      <c r="B26" s="57" t="str">
        <f>'Copy paste to Here'!C30</f>
        <v>ZLBB3</v>
      </c>
      <c r="C26" s="57" t="s">
        <v>70</v>
      </c>
      <c r="D26" s="58">
        <f>Invoice!B30</f>
        <v>40</v>
      </c>
      <c r="E26" s="59">
        <f>'Shipping Invoice'!J31*$N$1</f>
        <v>0.65</v>
      </c>
      <c r="F26" s="59">
        <f t="shared" si="0"/>
        <v>26</v>
      </c>
      <c r="G26" s="60">
        <f t="shared" si="1"/>
        <v>24.531000000000002</v>
      </c>
      <c r="H26" s="63">
        <f t="shared" si="2"/>
        <v>981.24000000000012</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337.32000000000005</v>
      </c>
      <c r="G1000" s="60"/>
      <c r="H1000" s="61">
        <f t="shared" ref="H1000:H1007" si="49">F1000*$E$14</f>
        <v>12730.456800000002</v>
      </c>
    </row>
    <row r="1001" spans="1:8" s="62" customFormat="1">
      <c r="A1001" s="56" t="str">
        <f>Invoice!I32</f>
        <v>Shipping Cost to Réunion via DHL:</v>
      </c>
      <c r="B1001" s="75"/>
      <c r="C1001" s="75"/>
      <c r="D1001" s="76"/>
      <c r="E1001" s="67"/>
      <c r="F1001" s="59">
        <f>Invoice!J32</f>
        <v>19.579999999999998</v>
      </c>
      <c r="G1001" s="60"/>
      <c r="H1001" s="61">
        <f t="shared" si="49"/>
        <v>738.94920000000002</v>
      </c>
    </row>
    <row r="1002" spans="1:8" s="62" customFormat="1" hidden="1" outlineLevel="1">
      <c r="A1002" s="56" t="str">
        <f>'[2]Copy paste to Here'!T3</f>
        <v>DISCOUNT</v>
      </c>
      <c r="B1002" s="75"/>
      <c r="C1002" s="75"/>
      <c r="D1002" s="76"/>
      <c r="E1002" s="67"/>
      <c r="F1002" s="59">
        <f>Invoice!J33</f>
        <v>0</v>
      </c>
      <c r="G1002" s="60"/>
      <c r="H1002" s="61">
        <f t="shared" si="49"/>
        <v>0</v>
      </c>
    </row>
    <row r="1003" spans="1:8" s="62" customFormat="1" collapsed="1">
      <c r="A1003" s="56" t="str">
        <f>'[2]Copy paste to Here'!T4</f>
        <v>Total:</v>
      </c>
      <c r="B1003" s="75"/>
      <c r="C1003" s="75"/>
      <c r="D1003" s="76"/>
      <c r="E1003" s="67"/>
      <c r="F1003" s="59">
        <f>SUM(F1000:F1002)</f>
        <v>356.90000000000003</v>
      </c>
      <c r="G1003" s="60"/>
      <c r="H1003" s="61">
        <f t="shared" si="49"/>
        <v>13469.406000000003</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12730.456799999998</v>
      </c>
    </row>
    <row r="1010" spans="1:8" s="21" customFormat="1">
      <c r="A1010" s="22"/>
      <c r="E1010" s="21" t="s">
        <v>177</v>
      </c>
      <c r="H1010" s="84">
        <f>(SUMIF($A$1000:$A$1008,"Total:",$H$1000:$H$1008))</f>
        <v>13469.406000000003</v>
      </c>
    </row>
    <row r="1011" spans="1:8" s="21" customFormat="1">
      <c r="E1011" s="21" t="s">
        <v>178</v>
      </c>
      <c r="H1011" s="85">
        <f>H1013-H1012</f>
        <v>12588.23</v>
      </c>
    </row>
    <row r="1012" spans="1:8" s="21" customFormat="1">
      <c r="E1012" s="21" t="s">
        <v>179</v>
      </c>
      <c r="H1012" s="85">
        <f>ROUND((H1013*7)/107,2)</f>
        <v>881.18</v>
      </c>
    </row>
    <row r="1013" spans="1:8" s="21" customFormat="1">
      <c r="E1013" s="22" t="s">
        <v>180</v>
      </c>
      <c r="H1013" s="86">
        <f>ROUND((SUMIF($A$1000:$A$1008,"Total:",$H$1000:$H$1008)),2)</f>
        <v>13469.41</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9"/>
  <sheetViews>
    <sheetView workbookViewId="0">
      <selection activeCell="A5" sqref="A5"/>
    </sheetView>
  </sheetViews>
  <sheetFormatPr defaultRowHeight="15"/>
  <sheetData>
    <row r="1" spans="1:1">
      <c r="A1" s="2" t="s">
        <v>731</v>
      </c>
    </row>
    <row r="2" spans="1:1">
      <c r="A2" s="2" t="s">
        <v>719</v>
      </c>
    </row>
    <row r="3" spans="1:1">
      <c r="A3" s="2" t="s">
        <v>732</v>
      </c>
    </row>
    <row r="4" spans="1:1">
      <c r="A4" s="2" t="s">
        <v>723</v>
      </c>
    </row>
    <row r="5" spans="1:1">
      <c r="A5" s="2" t="s">
        <v>724</v>
      </c>
    </row>
    <row r="6" spans="1:1">
      <c r="A6" s="2" t="s">
        <v>726</v>
      </c>
    </row>
    <row r="7" spans="1:1">
      <c r="A7" s="2" t="s">
        <v>728</v>
      </c>
    </row>
    <row r="8" spans="1:1">
      <c r="A8" s="2" t="s">
        <v>728</v>
      </c>
    </row>
    <row r="9" spans="1:1">
      <c r="A9" s="2" t="s">
        <v>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2023-09-12T01:55:36Z</cp:lastPrinted>
  <dcterms:created xsi:type="dcterms:W3CDTF">2009-06-02T18:56:54Z</dcterms:created>
  <dcterms:modified xsi:type="dcterms:W3CDTF">2023-09-12T01:55:38Z</dcterms:modified>
</cp:coreProperties>
</file>