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5A0E2297-3F10-4F84-8B7B-87831BDD2D27}" xr6:coauthVersionLast="47" xr6:coauthVersionMax="47" xr10:uidLastSave="{00000000-0000-0000-0000-000000000000}"/>
  <bookViews>
    <workbookView xWindow="-120" yWindow="-120" windowWidth="29040" windowHeight="1572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Invoice!$A$1:$K$58</definedName>
    <definedName name="_xlnm.Print_Area" localSheetId="2">'Shipping Invoice'!$A$1:$L$52</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1" i="6" l="1"/>
  <c r="I57" i="2"/>
  <c r="K50" i="7"/>
  <c r="E42" i="6"/>
  <c r="E35" i="6"/>
  <c r="E28" i="6"/>
  <c r="E27" i="6"/>
  <c r="E26" i="6"/>
  <c r="E19" i="6"/>
  <c r="K14" i="7"/>
  <c r="K17" i="7"/>
  <c r="K10" i="7"/>
  <c r="I46" i="7"/>
  <c r="I45" i="7"/>
  <c r="I44" i="7"/>
  <c r="I37" i="7"/>
  <c r="I36" i="7"/>
  <c r="I35" i="7"/>
  <c r="I31" i="7"/>
  <c r="B30" i="7"/>
  <c r="I30" i="7"/>
  <c r="I29" i="7"/>
  <c r="I42" i="7"/>
  <c r="N1" i="6"/>
  <c r="E33" i="6" s="1"/>
  <c r="F1002" i="6"/>
  <c r="F1001" i="6"/>
  <c r="D42" i="6"/>
  <c r="B47" i="7" s="1"/>
  <c r="D41" i="6"/>
  <c r="B46" i="7" s="1"/>
  <c r="D40" i="6"/>
  <c r="B45" i="7" s="1"/>
  <c r="D39" i="6"/>
  <c r="B44" i="7" s="1"/>
  <c r="D38" i="6"/>
  <c r="B43" i="7" s="1"/>
  <c r="D37" i="6"/>
  <c r="B42" i="7" s="1"/>
  <c r="D36" i="6"/>
  <c r="B41" i="7" s="1"/>
  <c r="D35" i="6"/>
  <c r="B40" i="7" s="1"/>
  <c r="D34" i="6"/>
  <c r="B39" i="7" s="1"/>
  <c r="D33" i="6"/>
  <c r="B38" i="7" s="1"/>
  <c r="D32" i="6"/>
  <c r="B37" i="7" s="1"/>
  <c r="D31" i="6"/>
  <c r="B36" i="7" s="1"/>
  <c r="D30" i="6"/>
  <c r="B35" i="7" s="1"/>
  <c r="D29" i="6"/>
  <c r="B34" i="7" s="1"/>
  <c r="D28" i="6"/>
  <c r="B33" i="7" s="1"/>
  <c r="D27" i="6"/>
  <c r="B32" i="7" s="1"/>
  <c r="D26" i="6"/>
  <c r="B31" i="7" s="1"/>
  <c r="D25" i="6"/>
  <c r="D24" i="6"/>
  <c r="B29" i="7" s="1"/>
  <c r="D23" i="6"/>
  <c r="B28" i="7" s="1"/>
  <c r="D22" i="6"/>
  <c r="B27" i="7" s="1"/>
  <c r="D21" i="6"/>
  <c r="B26" i="7" s="1"/>
  <c r="D20" i="6"/>
  <c r="B25" i="7" s="1"/>
  <c r="D19" i="6"/>
  <c r="B24" i="7" s="1"/>
  <c r="D18" i="6"/>
  <c r="B23" i="7" s="1"/>
  <c r="I46" i="5"/>
  <c r="I45" i="5"/>
  <c r="I44" i="5"/>
  <c r="I43" i="5"/>
  <c r="I42" i="5"/>
  <c r="I41" i="5"/>
  <c r="I40" i="5"/>
  <c r="I39" i="5"/>
  <c r="I38" i="5"/>
  <c r="I37" i="5"/>
  <c r="I36" i="5"/>
  <c r="I35" i="5"/>
  <c r="I34" i="5"/>
  <c r="I33" i="5"/>
  <c r="I32" i="5"/>
  <c r="I31" i="5"/>
  <c r="I30" i="5"/>
  <c r="I29" i="5"/>
  <c r="I28" i="5"/>
  <c r="I27" i="5"/>
  <c r="I26" i="5"/>
  <c r="I25" i="5"/>
  <c r="I24" i="5"/>
  <c r="I23" i="5"/>
  <c r="I22" i="5"/>
  <c r="J46" i="2"/>
  <c r="J45" i="2"/>
  <c r="J44" i="2"/>
  <c r="J43" i="2"/>
  <c r="J42" i="2"/>
  <c r="J41" i="2"/>
  <c r="J40" i="2"/>
  <c r="J39" i="2"/>
  <c r="J38" i="2"/>
  <c r="J37" i="2"/>
  <c r="J36" i="2"/>
  <c r="J35" i="2"/>
  <c r="J34" i="2"/>
  <c r="J33" i="2"/>
  <c r="J32" i="2"/>
  <c r="J31" i="2"/>
  <c r="J30" i="2"/>
  <c r="J29" i="2"/>
  <c r="J28" i="2"/>
  <c r="J27" i="2"/>
  <c r="J26" i="2"/>
  <c r="J25" i="2"/>
  <c r="J24" i="2"/>
  <c r="J23" i="2"/>
  <c r="J22" i="2"/>
  <c r="J47" i="2" s="1"/>
  <c r="A1007" i="6"/>
  <c r="A1006" i="6"/>
  <c r="A1005" i="6"/>
  <c r="F1004" i="6"/>
  <c r="A1004" i="6"/>
  <c r="A1003" i="6"/>
  <c r="A1002" i="6"/>
  <c r="K42" i="7" l="1"/>
  <c r="I28" i="7"/>
  <c r="I43" i="7"/>
  <c r="K43" i="7"/>
  <c r="K28" i="7"/>
  <c r="K30" i="7"/>
  <c r="K29" i="7"/>
  <c r="K45" i="7"/>
  <c r="I47" i="7"/>
  <c r="K47" i="7" s="1"/>
  <c r="K46" i="7"/>
  <c r="I32" i="7"/>
  <c r="K32" i="7" s="1"/>
  <c r="K44" i="7"/>
  <c r="K31" i="7"/>
  <c r="I33" i="7"/>
  <c r="K33" i="7" s="1"/>
  <c r="I34" i="7"/>
  <c r="K34" i="7" s="1"/>
  <c r="K35" i="7"/>
  <c r="I23" i="7"/>
  <c r="I38" i="7"/>
  <c r="K37" i="7"/>
  <c r="I24" i="7"/>
  <c r="K24" i="7" s="1"/>
  <c r="I39" i="7"/>
  <c r="K39" i="7" s="1"/>
  <c r="K36" i="7"/>
  <c r="K38" i="7"/>
  <c r="I25" i="7"/>
  <c r="K25" i="7" s="1"/>
  <c r="I40" i="7"/>
  <c r="K40" i="7" s="1"/>
  <c r="I41" i="7"/>
  <c r="K41" i="7" s="1"/>
  <c r="I26" i="7"/>
  <c r="K26" i="7" s="1"/>
  <c r="I27" i="7"/>
  <c r="K27" i="7" s="1"/>
  <c r="E18" i="6"/>
  <c r="E34" i="6"/>
  <c r="E20" i="6"/>
  <c r="E36" i="6"/>
  <c r="E21" i="6"/>
  <c r="E37" i="6"/>
  <c r="E22" i="6"/>
  <c r="E38" i="6"/>
  <c r="E23" i="6"/>
  <c r="E39" i="6"/>
  <c r="E24" i="6"/>
  <c r="E40" i="6"/>
  <c r="E25" i="6"/>
  <c r="E41" i="6"/>
  <c r="E29" i="6"/>
  <c r="E30" i="6"/>
  <c r="E31" i="6"/>
  <c r="E32" i="6"/>
  <c r="J50" i="2"/>
  <c r="K23" i="7"/>
  <c r="M11" i="6"/>
  <c r="I54" i="2" s="1"/>
  <c r="K48" i="7" l="1"/>
  <c r="K51"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53" i="2" s="1"/>
  <c r="I55" i="2" l="1"/>
  <c r="I58" i="2"/>
  <c r="I56"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<sst xmlns="http://schemas.openxmlformats.org/spreadsheetml/2006/main" count="2245" uniqueCount="764">
  <si>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</si>
  <si>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</si>
  <si>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</si>
  <si>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</si>
  <si>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</si>
  <si>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</si>
  <si>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</si>
  <si>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</si>
  <si>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</si>
  <si>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</si>
  <si>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</si>
  <si>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</si>
  <si>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</si>
  <si>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</si>
  <si>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</si>
  <si>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</si>
  <si>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</si>
  <si>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</si>
  <si>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</si>
  <si>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</si>
  <si>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</si>
  <si>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</si>
  <si>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</si>
  <si>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</si>
  <si>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</si>
  <si>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</si>
  <si>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</si>
  <si>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</si>
  <si>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</si>
  <si>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</si>
  <si>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</si>
  <si>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</si>
  <si>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</si>
  <si>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</si>
  <si>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</si>
  <si>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</si>
  <si>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</si>
  <si>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</si>
  <si>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</si>
  <si>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</si>
  <si>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</si>
  <si>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</si>
  <si>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</si>
  <si>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</si>
  <si>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</si>
  <si>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</si>
  <si>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</si>
  <si>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</si>
  <si>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</si>
  <si>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</si>
  <si>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</si>
  <si>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</si>
  <si>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</si>
  <si>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</si>
  <si>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</si>
  <si>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</si>
  <si>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</si>
  <si>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</si>
  <si>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</si>
  <si>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</si>
  <si>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</si>
  <si>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</si>
  <si>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</si>
  <si>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</si>
  <si>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</si>
  <si>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</si>
  <si>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</si>
  <si>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</si>
  <si>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</si>
  <si>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</si>
  <si>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</si>
  <si>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</si>
  <si>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</si>
  <si>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</si>
  <si>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</si>
  <si>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</si>
  <si>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</si>
  <si>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</si>
  <si>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</si>
  <si>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</si>
  <si>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</si>
  <si>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</si>
  <si>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</si>
  <si>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</si>
  <si>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</si>
  <si>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</si>
  <si>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</si>
  <si>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</si>
  <si>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</si>
  <si>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</si>
  <si>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</si>
  <si>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</si>
  <si>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</si>
  <si>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</si>
  <si>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</si>
  <si>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</si>
  <si>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</si>
  <si>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</si>
  <si>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</si>
  <si>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</si>
  <si>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</si>
  <si>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</si>
  <si>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</si>
  <si>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</si>
  <si>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</si>
  <si>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</si>
  <si>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</si>
  <si>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</si>
  <si>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</si>
  <si>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</si>
  <si>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</si>
  <si>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</si>
  <si>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</si>
  <si>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</si>
  <si>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</si>
  <si>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</si>
  <si>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</si>
  <si>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</si>
  <si>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</si>
  <si>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</si>
  <si>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</si>
  <si>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</si>
  <si>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</si>
  <si>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</si>
  <si>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</si>
  <si>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</si>
  <si>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</si>
  <si>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</si>
  <si>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</si>
  <si>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</si>
  <si>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</si>
  <si>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</si>
  <si>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</si>
  <si>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</si>
  <si>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</si>
  <si>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</si>
  <si>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</si>
  <si>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</si>
  <si>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</si>
  <si>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</si>
  <si>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</si>
  <si>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</si>
  <si>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</si>
  <si>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</si>
  <si>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</si>
  <si>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</si>
  <si>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</si>
  <si>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</si>
  <si>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</si>
  <si>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</si>
  <si>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</si>
  <si>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</si>
  <si>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</si>
  <si>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</si>
  <si>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</si>
  <si>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</si>
  <si>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</si>
  <si>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</si>
  <si>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</si>
  <si>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</si>
  <si>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</si>
  <si>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</si>
  <si>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</si>
  <si>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</si>
  <si>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</si>
  <si>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</si>
  <si>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</si>
  <si>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</si>
  <si>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</si>
  <si>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</si>
  <si>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</si>
  <si>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</si>
  <si>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</si>
  <si>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</si>
  <si>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</si>
  <si>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</si>
  <si>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</si>
  <si>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</si>
  <si>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</si>
  <si>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</si>
  <si>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</si>
  <si>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</si>
  <si>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</si>
  <si>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</si>
  <si>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</si>
  <si>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</si>
  <si>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</si>
  <si>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</si>
  <si>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</si>
  <si>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</si>
  <si>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</si>
  <si>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</si>
  <si>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</si>
  <si>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</si>
  <si>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</si>
  <si>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</si>
  <si>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</si>
  <si>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</si>
  <si>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</si>
  <si>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</si>
  <si>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</si>
  <si>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</si>
  <si>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</si>
  <si>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</si>
  <si>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</si>
  <si>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</si>
  <si>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</si>
  <si>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</si>
  <si>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</si>
  <si>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</si>
  <si>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</si>
  <si>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</si>
  <si>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</si>
  <si>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</si>
  <si>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</si>
  <si>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</si>
  <si>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</si>
  <si>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</si>
  <si>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</si>
  <si>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</si>
  <si>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</si>
  <si>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</si>
  <si>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</si>
  <si>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</si>
  <si>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</si>
  <si>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</si>
  <si>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</si>
  <si>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</si>
  <si>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</si>
  <si>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</si>
  <si>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</si>
  <si>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</si>
  <si>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</si>
  <si>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</si>
  <si>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</si>
  <si>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</si>
  <si>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</si>
  <si>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</si>
  <si>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</si>
  <si>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</si>
  <si>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</si>
  <si>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</si>
  <si>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</si>
  <si>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</si>
  <si>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</si>
  <si>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</si>
  <si>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</si>
  <si>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</si>
  <si>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</si>
  <si>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</si>
  <si>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</si>
  <si>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</si>
  <si>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</si>
  <si>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</si>
  <si>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</si>
  <si>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</si>
  <si>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</si>
  <si>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</si>
  <si>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</si>
  <si>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</si>
  <si>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</si>
  <si>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</si>
  <si>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</si>
  <si>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</si>
  <si>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</si>
  <si>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</si>
  <si>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</si>
  <si>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</si>
  <si>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</si>
  <si>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</si>
  <si>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</si>
  <si>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</si>
  <si>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</si>
  <si>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</si>
  <si>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</si>
  <si>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</si>
  <si>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</si>
  <si>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</si>
  <si>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</si>
  <si>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</si>
  <si>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</si>
  <si>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</si>
  <si>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</si>
  <si>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</si>
  <si>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</si>
  <si>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</si>
  <si>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</si>
  <si>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</si>
  <si>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</si>
  <si>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</si>
  <si>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</si>
  <si>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</si>
  <si>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</si>
  <si>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</si>
  <si>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</si>
  <si>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</si>
  <si>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</si>
  <si>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</si>
  <si>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</si>
  <si>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</si>
  <si>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</si>
  <si>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</si>
  <si>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</si>
  <si>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</si>
  <si>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</si>
  <si>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</si>
  <si>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</si>
  <si>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</si>
  <si>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</si>
  <si>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</si>
  <si>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</si>
  <si>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</si>
  <si>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</si>
  <si>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</si>
  <si>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</si>
  <si>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</si>
  <si>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</si>
  <si>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</si>
  <si>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</si>
  <si>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</si>
  <si>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</si>
  <si>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</si>
  <si>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</si>
  <si>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</si>
  <si>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</si>
  <si>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</si>
  <si>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</si>
  <si>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</si>
  <si>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</si>
  <si>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</si>
  <si>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</si>
  <si>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</si>
  <si>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</si>
  <si>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</si>
  <si>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</si>
  <si>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</si>
  <si>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</si>
  <si>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</si>
  <si>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</si>
  <si>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</si>
  <si>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</si>
  <si>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</si>
  <si>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</si>
  <si>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</si>
  <si>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</si>
  <si>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</si>
  <si>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</si>
  <si>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</si>
  <si>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</si>
  <si>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</si>
  <si>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</si>
  <si>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</si>
  <si>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</si>
  <si>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</si>
  <si>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</si>
  <si>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</si>
  <si>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</si>
  <si>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</si>
  <si>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</si>
  <si>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</si>
  <si>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</si>
  <si>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</si>
  <si>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</si>
  <si>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</si>
  <si>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</si>
  <si>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</si>
  <si>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</si>
  <si>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</si>
  <si>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</si>
  <si>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</si>
  <si>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</si>
  <si>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</si>
  <si>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</si>
  <si>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</si>
  <si>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</si>
  <si>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</si>
  <si>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</si>
  <si>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</si>
  <si>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</si>
  <si>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</si>
  <si>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</si>
  <si>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</si>
  <si>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</si>
  <si>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</si>
  <si>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</si>
  <si>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</si>
  <si>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</si>
  <si>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</si>
  <si>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</si>
  <si>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</si>
  <si>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</si>
  <si>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</si>
  <si>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</si>
  <si>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</si>
  <si>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</si>
  <si>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</si>
  <si>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</si>
  <si>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</si>
  <si>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</si>
  <si>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</si>
  <si>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</si>
  <si>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</si>
  <si>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</si>
  <si>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</si>
  <si>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</si>
  <si>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</si>
  <si>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</si>
  <si>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</si>
  <si>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</si>
  <si>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</si>
  <si>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</si>
  <si>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</si>
  <si>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</si>
  <si>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</si>
  <si>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</si>
  <si>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</si>
  <si>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</si>
  <si>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</si>
  <si>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</si>
  <si>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</si>
  <si>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</si>
  <si>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</si>
  <si>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</si>
  <si>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</si>
  <si>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</si>
  <si>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</si>
  <si>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</si>
  <si>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</si>
  <si>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</si>
  <si>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</si>
  <si>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</si>
  <si>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</si>
  <si>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</si>
  <si>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</si>
  <si>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</si>
  <si>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</si>
  <si>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</si>
  <si>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</si>
  <si>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</si>
  <si>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</si>
  <si>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</si>
  <si>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</si>
  <si>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</si>
  <si>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</si>
  <si>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</si>
  <si>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</si>
  <si>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</si>
  <si>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</si>
  <si>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</si>
  <si>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</si>
  <si>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</si>
  <si>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</si>
  <si>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</si>
  <si>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</si>
  <si>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</si>
  <si>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</si>
  <si>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</si>
  <si>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</si>
  <si>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</si>
  <si>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</si>
  <si>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</si>
  <si>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</si>
  <si>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</si>
  <si>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</si>
  <si>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</si>
  <si>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</si>
  <si>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</si>
  <si>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</si>
  <si>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</si>
  <si>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</si>
  <si>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</si>
  <si>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</si>
  <si>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</si>
  <si>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</si>
  <si>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</si>
  <si>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</si>
  <si>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</si>
  <si>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</si>
  <si>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</si>
  <si>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</si>
  <si>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</si>
  <si>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</si>
  <si>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</si>
  <si>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</si>
  <si>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</si>
  <si>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</si>
  <si>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</si>
  <si>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</si>
  <si>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</si>
  <si>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</si>
  <si>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</si>
  <si>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</si>
  <si>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</si>
  <si>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</si>
  <si>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</si>
  <si>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</si>
  <si>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</si>
  <si>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</si>
  <si>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</si>
  <si>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</si>
  <si>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</si>
  <si>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</si>
  <si>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</si>
  <si>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</si>
  <si>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</si>
  <si>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</si>
  <si>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</si>
  <si>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</si>
  <si>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</si>
  <si>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</si>
  <si>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</si>
  <si>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</si>
  <si>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</si>
  <si>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</si>
  <si>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</si>
  <si>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</si>
  <si>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</si>
  <si>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</si>
  <si>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</si>
  <si>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</si>
  <si>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</si>
  <si>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</si>
  <si>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</si>
  <si>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</si>
  <si>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</si>
  <si>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</si>
  <si>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</si>
  <si>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</si>
  <si>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</si>
  <si>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</si>
  <si>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</si>
  <si>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</si>
  <si>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</si>
  <si>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</si>
  <si>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</si>
  <si>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</si>
  <si>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</si>
  <si>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</si>
  <si>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</si>
  <si>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</si>
  <si>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</si>
  <si>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</si>
  <si>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</si>
  <si>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</si>
  <si>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</si>
  <si>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</si>
  <si>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</si>
  <si>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</si>
  <si>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</si>
  <si>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</si>
  <si>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</si>
  <si>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</si>
  <si>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</si>
  <si>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</si>
  <si>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</si>
  <si>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</si>
  <si>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</si>
  <si>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</si>
  <si>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</si>
  <si>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</si>
  <si>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</si>
  <si>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</si>
  <si>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</si>
  <si>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</si>
  <si>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</si>
  <si>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</si>
  <si>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</si>
  <si>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</si>
  <si>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</si>
  <si>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</si>
  <si>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</si>
  <si>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</si>
  <si>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</si>
  <si>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</si>
  <si>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</si>
  <si>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</si>
  <si>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</si>
  <si>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</si>
  <si>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</si>
  <si>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</si>
  <si>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</si>
  <si>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</si>
  <si>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</si>
  <si>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</si>
  <si>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</si>
  <si>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</si>
  <si>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</si>
  <si>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</si>
  <si>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</si>
  <si>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</si>
  <si>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</si>
  <si>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</si>
  <si>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</si>
  <si>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</si>
  <si>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</si>
  <si>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</si>
  <si>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</si>
  <si>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</si>
  <si>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</si>
  <si>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</si>
  <si>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</si>
  <si>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</si>
  <si>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</si>
  <si>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</si>
  <si>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</si>
  <si>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</si>
  <si>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</si>
  <si>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</si>
  <si>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</si>
  <si>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</si>
  <si>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</si>
  <si>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</si>
  <si>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</si>
  <si>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</si>
  <si>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</si>
  <si>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</si>
  <si>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</si>
  <si>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</si>
  <si>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</si>
  <si>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</si>
  <si>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</si>
  <si>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</si>
  <si>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</si>
  <si>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</si>
  <si>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</si>
  <si>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</si>
  <si>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</si>
  <si>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</si>
  <si>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</si>
  <si>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</si>
  <si>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</si>
  <si>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</si>
  <si>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</si>
  <si>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</si>
  <si>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</si>
  <si>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</si>
  <si>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</si>
  <si>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</si>
  <si>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</si>
  <si>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</si>
  <si>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</si>
  <si>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</si>
  <si>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</si>
  <si>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</si>
  <si>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</si>
  <si>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</si>
  <si>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</si>
  <si>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</si>
  <si>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</si>
  <si>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</si>
  <si>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</si>
  <si>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</si>
  <si>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</si>
  <si>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</si>
  <si>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</si>
  <si>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</si>
  <si>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</si>
  <si>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</si>
  <si>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</si>
  <si>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</si>
  <si>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</si>
  <si>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</si>
  <si>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</si>
  <si>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</si>
  <si>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</si>
  <si>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</si>
  <si>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</si>
  <si>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</si>
  <si>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</si>
  <si>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</si>
  <si>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</si>
  <si>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</si>
  <si>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</si>
  <si>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</si>
  <si>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</si>
  <si>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</si>
  <si>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</si>
  <si>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</si>
  <si>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</si>
  <si>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</si>
  <si>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</si>
  <si>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</si>
  <si>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</si>
  <si>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</si>
  <si>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</si>
  <si>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</si>
  <si>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</si>
  <si>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</si>
  <si>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</si>
  <si>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</si>
  <si>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</si>
  <si>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</si>
  <si>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</si>
  <si>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</si>
  <si>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</si>
  <si>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</si>
  <si>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</si>
  <si>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</si>
  <si>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</si>
  <si>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</si>
  <si>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</si>
  <si>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</si>
  <si>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</si>
  <si>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</si>
  <si>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</si>
  <si>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</si>
  <si>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</si>
  <si>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</si>
  <si>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</si>
  <si>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</si>
  <si>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Derma craft</t>
  </si>
  <si>
    <t>Munsch Celine</t>
  </si>
  <si>
    <t>31 Rue du brisgau</t>
  </si>
  <si>
    <t>68121 Urbès</t>
  </si>
  <si>
    <t>Tel: +330660460197</t>
  </si>
  <si>
    <t>Email: celinemunsch1012@gmail.com</t>
  </si>
  <si>
    <t>BLK470</t>
  </si>
  <si>
    <t>Piercing supplies: Assortment of 12 to 250 pcs. of EO gas sterilized piercing: surgical steel labrets, 16g (1.2mm) with a 3mm ball</t>
  </si>
  <si>
    <t>Quantity In Bulk: 50 pcs.</t>
  </si>
  <si>
    <t>BLK474</t>
  </si>
  <si>
    <t>BLK481</t>
  </si>
  <si>
    <t>BN14TAW</t>
  </si>
  <si>
    <t>PVD plated surgical steel belly banana 14g (1.6mm) with a 4mm cone and casted steel arrow end</t>
  </si>
  <si>
    <t>GPNHAM</t>
  </si>
  <si>
    <t>Color: Gold 8mm</t>
  </si>
  <si>
    <t>18k gold and rose gold plated 925 silver seamless nose ring, 0.8mm (20g) with three 1.5mm prong set color crystals</t>
  </si>
  <si>
    <t>LBESCW2</t>
  </si>
  <si>
    <t>Surgical steel labret, 16g (1.2mm) with a cross screw top</t>
  </si>
  <si>
    <t>MCD700</t>
  </si>
  <si>
    <t>Surgical steel belly banana, 14g (1.6mm) with lower flower shape with crystals (lower part is made from silver plated brass)</t>
  </si>
  <si>
    <t>MCD753C</t>
  </si>
  <si>
    <t>Crystal Color: Capri Blue</t>
  </si>
  <si>
    <t>Surgical steel belly banana, 14g (1.6mm) with a lower casted skull with crystal eyes</t>
  </si>
  <si>
    <t>MCDSK4</t>
  </si>
  <si>
    <t>MDK700</t>
  </si>
  <si>
    <t>Gold anodized 316L steel belly banana, 14g (1.6mm) with a lower big crystal flower (lower part is made from gold plated brass)</t>
  </si>
  <si>
    <t>NBVCU</t>
  </si>
  <si>
    <t>925 sterling silver nose bone, 0.8mm (20g) with double wire curved shape and inner diameter from 8mm to 10mm</t>
  </si>
  <si>
    <t>NBVCUG</t>
  </si>
  <si>
    <t>18k gold plated 925 sterling silver nose bone, 0.8mm (20g) with double wire curved shape and inner diameter from 8mm to 10mm</t>
  </si>
  <si>
    <t>NHGE1</t>
  </si>
  <si>
    <t>925 Silver seamless nose ring,20g (0.8mm) with a genuine 2mm Amethyst stone encased in a casted prong set</t>
  </si>
  <si>
    <t>NHO15</t>
  </si>
  <si>
    <t>925 Silver seamless nose ring,20g (0.8mm) with a 1.5mm synthetic opal encased in a casted prong set</t>
  </si>
  <si>
    <t>BLK470D</t>
  </si>
  <si>
    <t>BLK470A</t>
  </si>
  <si>
    <t>BLK474D</t>
  </si>
  <si>
    <t>BLK481D</t>
  </si>
  <si>
    <t>BLK481A</t>
  </si>
  <si>
    <t>NBVCU8</t>
  </si>
  <si>
    <t>NBVCU8G</t>
  </si>
  <si>
    <t>NHGE1A</t>
  </si>
  <si>
    <t>NHO15A</t>
  </si>
  <si>
    <t>One Hundred Ninety and 16 cents EUR</t>
  </si>
  <si>
    <t>Surgical steel belly banana, 14g (1.6mm) with an 8mm bezel set jewel ball and a dangling crystal studded skull with crossed bones - length 3/8'' (10mm)</t>
  </si>
  <si>
    <t>Exchange Rate EUR-THB</t>
  </si>
  <si>
    <t>Mina</t>
  </si>
  <si>
    <t>Derma Craft</t>
  </si>
  <si>
    <t>27 rue Charles de Gaulle</t>
  </si>
  <si>
    <t>31 Rue du Brisgau</t>
  </si>
  <si>
    <t>88160 Le Thillot, Vosges</t>
  </si>
  <si>
    <t>68121 Urbès , Vosges</t>
  </si>
  <si>
    <t>Shipping Cost to France via DHL:</t>
  </si>
  <si>
    <t>Steel circular barbells, Steel belly banana and other items as invocie attached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</si>
</sst>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2">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cellStyleXfs>
  <cellXfs count="145">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8" fillId="3" borderId="19" xfId="0" applyFont="1" applyFill="1" applyBorder="1" applyAlignment="1">
      <alignment horizontal="center" wrapText="1"/>
    </xf>
    <xf numFmtId="2" fontId="5" fillId="2" borderId="0" xfId="0" applyNumberFormat="1" applyFont="1" applyFill="1" applyAlignment="1">
      <alignment horizontal="right"/>
    </xf>
    <xf numFmtId="0" fontId="18" fillId="3" borderId="17" xfId="0" applyFont="1" applyFill="1" applyBorder="1" applyAlignment="1">
      <alignment horizontal="center"/>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5342">
    <cellStyle name="Comma 2" xfId="7" xr:uid="{D0E6B62B-6A35-465C-9CB2-D0E7B17F3202}"/>
    <cellStyle name="Comma 2 2" xfId="4430" xr:uid="{519ECC96-B56C-46D4-A916-54289046C645}"/>
    <cellStyle name="Comma 2 2 2" xfId="4755" xr:uid="{2D93AFC2-CD0E-4770-97D2-D91F0CBA2324}"/>
    <cellStyle name="Comma 2 2 2 2" xfId="5326" xr:uid="{7AA67C36-A40C-42CC-910E-8E3E6B3437D3}"/>
    <cellStyle name="Comma 2 2 3" xfId="4591" xr:uid="{BC0917D4-A730-4E3A-96B6-32131F4F34C2}"/>
    <cellStyle name="Comma 3" xfId="4318" xr:uid="{9CBEB106-6213-4DF3-9FBA-63CFD32EF6D2}"/>
    <cellStyle name="Comma 3 2" xfId="4432" xr:uid="{674A1F35-BAA0-408A-A1DF-43679602EC09}"/>
    <cellStyle name="Comma 3 2 2" xfId="4756" xr:uid="{976280BF-E762-48EF-9DA7-0280163DC95E}"/>
    <cellStyle name="Comma 3 2 2 2" xfId="5327" xr:uid="{036652D6-A180-4BC1-B8FB-F2D2067DA2B3}"/>
    <cellStyle name="Comma 3 2 3" xfId="5325" xr:uid="{89450A18-E611-479F-99E5-C1D79F02B0D4}"/>
    <cellStyle name="Currency 10" xfId="8" xr:uid="{8ACE225A-23CC-49DC-AB52-627733337C0A}"/>
    <cellStyle name="Currency 10 2" xfId="9" xr:uid="{6E336DB7-CD3A-458A-A44F-6C08DB255E82}"/>
    <cellStyle name="Currency 10 2 2" xfId="203" xr:uid="{A2E10DEC-94F8-40EB-BB10-E5035A8457AA}"/>
    <cellStyle name="Currency 10 2 2 2" xfId="4616" xr:uid="{33402086-F0DC-4201-A2B4-44C690BF4CE3}"/>
    <cellStyle name="Currency 10 2 3" xfId="4511" xr:uid="{70C8F2AC-2CCF-476D-A0E2-8FD06663CBF4}"/>
    <cellStyle name="Currency 10 3" xfId="10" xr:uid="{47E2460F-FD14-4ED2-BAA0-A6236CAC305E}"/>
    <cellStyle name="Currency 10 3 2" xfId="204" xr:uid="{9FDE396B-6F94-4FE5-87CA-51A599026FD6}"/>
    <cellStyle name="Currency 10 3 2 2" xfId="4617" xr:uid="{C15AAEFE-8FEB-46CC-86B6-5B4FAAA3EBC0}"/>
    <cellStyle name="Currency 10 3 3" xfId="4512" xr:uid="{7890FE13-70D5-48A5-B396-51C0F87005A9}"/>
    <cellStyle name="Currency 10 4" xfId="205" xr:uid="{1FD80A49-ED19-488C-8268-E1001EFB0583}"/>
    <cellStyle name="Currency 10 4 2" xfId="4618" xr:uid="{707672F8-A53A-47AD-B828-87F414FA32FB}"/>
    <cellStyle name="Currency 10 5" xfId="4437" xr:uid="{6BE33AF4-0EFD-470C-A925-953481ADC43C}"/>
    <cellStyle name="Currency 10 6" xfId="4510" xr:uid="{24EF90D0-D179-42B9-93D0-60AF82CDCD43}"/>
    <cellStyle name="Currency 11" xfId="11" xr:uid="{27876638-9BA7-497F-BF3F-217FF090E586}"/>
    <cellStyle name="Currency 11 2" xfId="12" xr:uid="{F6146A16-B2B5-47F8-B937-CE73D11C3FCD}"/>
    <cellStyle name="Currency 11 2 2" xfId="206" xr:uid="{5BF56783-5E1C-417B-AA9A-78DF0003E846}"/>
    <cellStyle name="Currency 11 2 2 2" xfId="4619" xr:uid="{3DC626CC-9DA3-4658-A645-958B0E593305}"/>
    <cellStyle name="Currency 11 2 3" xfId="4514" xr:uid="{B2582A8A-55B3-4FBF-A16F-B2B1BBC2A70C}"/>
    <cellStyle name="Currency 11 3" xfId="13" xr:uid="{8994AC52-D3D7-4D1C-A186-580BDB1DDE4E}"/>
    <cellStyle name="Currency 11 3 2" xfId="207" xr:uid="{FE5E9F8F-2EE1-41F5-9D92-9DD41E11C13E}"/>
    <cellStyle name="Currency 11 3 2 2" xfId="4620" xr:uid="{56929868-BE5C-4846-9E6F-FB9DF44626E2}"/>
    <cellStyle name="Currency 11 3 3" xfId="4515" xr:uid="{03484109-C2E4-4B7F-9B93-748EB5A7DC86}"/>
    <cellStyle name="Currency 11 4" xfId="208" xr:uid="{E97CA9F7-34BC-43D5-B96D-C0F769AD7B9B}"/>
    <cellStyle name="Currency 11 4 2" xfId="4621" xr:uid="{54701FDD-A660-4C76-A751-5258D0E03525}"/>
    <cellStyle name="Currency 11 5" xfId="4319" xr:uid="{73C87EF5-7325-40E3-B4A0-C319C175E028}"/>
    <cellStyle name="Currency 11 5 2" xfId="4438" xr:uid="{19C27536-5BF9-4975-81D6-CE4B19708ED3}"/>
    <cellStyle name="Currency 11 5 3" xfId="4720" xr:uid="{5D985C2D-F134-4758-8600-ACCDCED87358}"/>
    <cellStyle name="Currency 11 5 3 2" xfId="5315" xr:uid="{8D7A1ECF-8B26-436E-9710-63140C274137}"/>
    <cellStyle name="Currency 11 5 3 3" xfId="4757" xr:uid="{425B09CE-4634-4A14-A13A-D6BA0475FC9B}"/>
    <cellStyle name="Currency 11 5 4" xfId="4697" xr:uid="{0B7AE881-3016-422B-9318-8D4C2D198EE0}"/>
    <cellStyle name="Currency 11 6" xfId="4513" xr:uid="{3AD51D9C-4FF7-438A-84DC-E8EE081EFBEA}"/>
    <cellStyle name="Currency 12" xfId="14" xr:uid="{EA0CC90D-41B1-4262-B402-70862F83E552}"/>
    <cellStyle name="Currency 12 2" xfId="15" xr:uid="{3150024F-D270-4E20-80BB-C9C7620676CA}"/>
    <cellStyle name="Currency 12 2 2" xfId="209" xr:uid="{712B566E-503E-49A9-ABD5-C33FAF53F21D}"/>
    <cellStyle name="Currency 12 2 2 2" xfId="4622" xr:uid="{3444DF0E-7901-4D75-A003-13489A7792AE}"/>
    <cellStyle name="Currency 12 2 3" xfId="4517" xr:uid="{250F7D69-6B73-43B8-A793-3A135E361A58}"/>
    <cellStyle name="Currency 12 3" xfId="210" xr:uid="{EF80A4CB-ACBC-421A-A873-3735450A3661}"/>
    <cellStyle name="Currency 12 3 2" xfId="4623" xr:uid="{3F1F5E62-3195-48D4-932B-DCCA6D8F5AD6}"/>
    <cellStyle name="Currency 12 4" xfId="4516" xr:uid="{EFB009DB-D3CE-4280-9B2D-2CBE09AB29E8}"/>
    <cellStyle name="Currency 13" xfId="16" xr:uid="{A964EFAA-B763-4267-BD58-E50E9864F872}"/>
    <cellStyle name="Currency 13 2" xfId="4321" xr:uid="{94A06C60-FAB9-4344-947D-6C17D068A4EE}"/>
    <cellStyle name="Currency 13 3" xfId="4322" xr:uid="{9DC2770F-7473-4356-8881-0C3A4C6E520B}"/>
    <cellStyle name="Currency 13 3 2" xfId="4759" xr:uid="{DDD4D4BB-35E9-4EA9-89BC-5D82B3568F91}"/>
    <cellStyle name="Currency 13 4" xfId="4320" xr:uid="{00EE4EB6-71F2-4F1C-A69E-1FB981CA0F24}"/>
    <cellStyle name="Currency 13 5" xfId="4758" xr:uid="{4B2B5450-3E62-4E61-B9EA-4AF0DD5E0A22}"/>
    <cellStyle name="Currency 14" xfId="17" xr:uid="{1C923CF3-0AF6-4936-8D4F-1DC84F79E095}"/>
    <cellStyle name="Currency 14 2" xfId="211" xr:uid="{37587620-3668-4931-B457-74EA6840D8D9}"/>
    <cellStyle name="Currency 14 2 2" xfId="4624" xr:uid="{098F6AAA-0C8B-4EBE-8F99-AF3B95643FCD}"/>
    <cellStyle name="Currency 14 3" xfId="4518" xr:uid="{D4D2922D-8F84-4D5D-888A-3EFDA73FCF47}"/>
    <cellStyle name="Currency 15" xfId="4414" xr:uid="{C21A1F8B-BBF3-40CD-BCC1-4351817CB581}"/>
    <cellStyle name="Currency 17" xfId="4323" xr:uid="{39604723-EC8A-48F7-9478-B0DA3D020B5A}"/>
    <cellStyle name="Currency 2" xfId="18" xr:uid="{28E9BAEA-2319-43D0-8259-5E19E97C6BEF}"/>
    <cellStyle name="Currency 2 2" xfId="19" xr:uid="{6EE65E74-BCC6-4E7E-8DB0-707B2A4DEA3F}"/>
    <cellStyle name="Currency 2 2 2" xfId="20" xr:uid="{B8D49531-0182-4FB2-AFCA-05689C268755}"/>
    <cellStyle name="Currency 2 2 2 2" xfId="21" xr:uid="{D8E0E83E-3244-41AF-A4F3-30CE145BD0CC}"/>
    <cellStyle name="Currency 2 2 2 2 2" xfId="4760" xr:uid="{0178962C-8101-4ABE-B440-D2DF3E14202D}"/>
    <cellStyle name="Currency 2 2 2 3" xfId="22" xr:uid="{88E7D26B-1555-400F-86BC-3944345BBE7B}"/>
    <cellStyle name="Currency 2 2 2 3 2" xfId="212" xr:uid="{EB4F1BB6-E7A5-42D8-BE36-AF4826DCA51C}"/>
    <cellStyle name="Currency 2 2 2 3 2 2" xfId="4625" xr:uid="{BBF719BD-DE2C-443E-B26C-434705EF39AD}"/>
    <cellStyle name="Currency 2 2 2 3 3" xfId="4521" xr:uid="{43AE8F0B-AAF2-4231-88B5-1D03377CDDAE}"/>
    <cellStyle name="Currency 2 2 2 4" xfId="213" xr:uid="{7E6C38E7-878A-4E0B-85F4-EA63358948C8}"/>
    <cellStyle name="Currency 2 2 2 4 2" xfId="4626" xr:uid="{019D43FE-E6C7-403F-BC83-925C774463D6}"/>
    <cellStyle name="Currency 2 2 2 5" xfId="4520" xr:uid="{AC4AC58C-56A6-48E6-B9F5-974682D71C0E}"/>
    <cellStyle name="Currency 2 2 3" xfId="214" xr:uid="{19D40298-D94D-4E1F-8AEC-F8952E4288FD}"/>
    <cellStyle name="Currency 2 2 3 2" xfId="4627" xr:uid="{EFC6BD86-4E1D-4BED-94A6-B084E982A71C}"/>
    <cellStyle name="Currency 2 2 4" xfId="4519" xr:uid="{7086558E-D650-4364-94F6-39A9303376D1}"/>
    <cellStyle name="Currency 2 3" xfId="23" xr:uid="{F158904D-BAEC-404D-9661-C8AC39F654C6}"/>
    <cellStyle name="Currency 2 3 2" xfId="215" xr:uid="{6B1CEC9E-043A-42FD-AEE2-D758BFFFA004}"/>
    <cellStyle name="Currency 2 3 2 2" xfId="4628" xr:uid="{F246FA8D-335D-4B3D-8155-8BDF19D16AA1}"/>
    <cellStyle name="Currency 2 3 3" xfId="4522" xr:uid="{C387F592-E8B3-48A3-90B3-673E4748F6C0}"/>
    <cellStyle name="Currency 2 4" xfId="216" xr:uid="{3982AF7F-DDCD-4E9D-83AB-4CA733149359}"/>
    <cellStyle name="Currency 2 4 2" xfId="217" xr:uid="{45516D37-6DCE-4C95-A512-B83CD53E27EB}"/>
    <cellStyle name="Currency 2 5" xfId="218" xr:uid="{940B0E7F-9A26-4EC2-BE28-545DE51088B8}"/>
    <cellStyle name="Currency 2 5 2" xfId="219" xr:uid="{453217CD-E828-4CC2-8CAC-7710B00ACED3}"/>
    <cellStyle name="Currency 2 6" xfId="220" xr:uid="{E6811ACD-5AB9-42ED-8A9E-A2CE9CA4BEA9}"/>
    <cellStyle name="Currency 3" xfId="24" xr:uid="{625C488A-BF5B-4545-8AB9-135956633EB0}"/>
    <cellStyle name="Currency 3 2" xfId="25" xr:uid="{7FC71414-DFF6-4F89-B84C-CD48B971E3E1}"/>
    <cellStyle name="Currency 3 2 2" xfId="221" xr:uid="{C1E03C04-540B-409B-B82B-BFBE5658E443}"/>
    <cellStyle name="Currency 3 2 2 2" xfId="4629" xr:uid="{B9E5F48E-0E20-4A62-9874-AEA335D0047F}"/>
    <cellStyle name="Currency 3 2 3" xfId="4524" xr:uid="{BB98AE07-FB12-4B17-AA4E-2D25E624C1D3}"/>
    <cellStyle name="Currency 3 3" xfId="26" xr:uid="{9F51FFD7-2495-4D2E-A6CD-7499646568DC}"/>
    <cellStyle name="Currency 3 3 2" xfId="222" xr:uid="{D44B5A5F-CDFD-4BD7-A9AA-4D20918776E2}"/>
    <cellStyle name="Currency 3 3 2 2" xfId="4630" xr:uid="{DA70F117-50FA-4232-8949-19054772DA74}"/>
    <cellStyle name="Currency 3 3 3" xfId="4525" xr:uid="{A8EDF6C8-B53E-4DD1-9DCF-2B9490ACA227}"/>
    <cellStyle name="Currency 3 4" xfId="27" xr:uid="{E36A3A44-DB0A-4267-8D9D-5FA206DAD348}"/>
    <cellStyle name="Currency 3 4 2" xfId="223" xr:uid="{2024B1A4-50D1-4251-BF0B-0CE8E1D5ECDA}"/>
    <cellStyle name="Currency 3 4 2 2" xfId="4631" xr:uid="{280CA3F7-2FE4-4B83-9D9F-4608A305822E}"/>
    <cellStyle name="Currency 3 4 3" xfId="4526" xr:uid="{E3A93AB1-8907-49CE-9FEA-20DC45ED3230}"/>
    <cellStyle name="Currency 3 5" xfId="224" xr:uid="{9503A4A8-D983-4FB1-9D85-5D685ED6B5EB}"/>
    <cellStyle name="Currency 3 5 2" xfId="4632" xr:uid="{2B6E8B97-AC02-4190-8499-148B286FA740}"/>
    <cellStyle name="Currency 3 6" xfId="4523" xr:uid="{C0D573AA-BB75-41A3-AAD5-A2171A76C653}"/>
    <cellStyle name="Currency 4" xfId="28" xr:uid="{7C86E552-03E7-4B27-831C-962CA2F8E6EE}"/>
    <cellStyle name="Currency 4 2" xfId="29" xr:uid="{E9376C00-529F-4067-8248-C28D7114A99E}"/>
    <cellStyle name="Currency 4 2 2" xfId="225" xr:uid="{7FA852A9-E75A-499F-837B-05E01EBDE5F3}"/>
    <cellStyle name="Currency 4 2 2 2" xfId="4633" xr:uid="{4C3165D6-6EE8-4324-9F09-17D4291BA3AB}"/>
    <cellStyle name="Currency 4 2 3" xfId="4528" xr:uid="{FCC435C0-C134-4C40-A026-888B2F9F133E}"/>
    <cellStyle name="Currency 4 3" xfId="30" xr:uid="{FC74AD6E-1D62-49F7-B510-B74D7BE3CB9B}"/>
    <cellStyle name="Currency 4 3 2" xfId="226" xr:uid="{07BC6907-BCB2-452D-BF82-035BFDDEE232}"/>
    <cellStyle name="Currency 4 3 2 2" xfId="4634" xr:uid="{1703023E-AAB7-4DED-93A5-90662E315158}"/>
    <cellStyle name="Currency 4 3 3" xfId="4529" xr:uid="{3AE3DD37-9918-4BBA-AD81-10B58072F8EF}"/>
    <cellStyle name="Currency 4 4" xfId="227" xr:uid="{DF1AF765-26AD-4F25-8B49-F88172488BB1}"/>
    <cellStyle name="Currency 4 4 2" xfId="4635" xr:uid="{0CA97716-6C89-4A96-9441-223FFA254555}"/>
    <cellStyle name="Currency 4 5" xfId="4324" xr:uid="{DA6B0283-A927-4966-8757-869EDB783B27}"/>
    <cellStyle name="Currency 4 5 2" xfId="4439" xr:uid="{95AD3B23-9FE5-4C31-A735-D08808AF74F2}"/>
    <cellStyle name="Currency 4 5 3" xfId="4721" xr:uid="{DCE9B0BC-A31D-4D8C-A22E-83028F8D2A67}"/>
    <cellStyle name="Currency 4 5 3 2" xfId="5316" xr:uid="{E1E1A9FC-74CB-4438-9000-6DDCA77777B2}"/>
    <cellStyle name="Currency 4 5 3 3" xfId="4761" xr:uid="{59C6C785-85A1-49C5-8261-FDB9279070E2}"/>
    <cellStyle name="Currency 4 5 4" xfId="4698" xr:uid="{9AEB9E87-58F2-4071-9FDD-11D3A4363EC6}"/>
    <cellStyle name="Currency 4 6" xfId="4527" xr:uid="{0ED841A6-120C-4805-9147-8FC11DD0D1D7}"/>
    <cellStyle name="Currency 5" xfId="31" xr:uid="{03B2F25E-FE6B-4301-AD60-9A7292F19F2B}"/>
    <cellStyle name="Currency 5 2" xfId="32" xr:uid="{49DE8A55-D5EB-41BB-80F2-2FD450AD8D12}"/>
    <cellStyle name="Currency 5 2 2" xfId="228" xr:uid="{DE70DB68-1702-49F4-9486-86AD58DE4CA1}"/>
    <cellStyle name="Currency 5 2 2 2" xfId="4636" xr:uid="{2FC72A4F-3676-4E0C-8637-CA96BB0B7FD9}"/>
    <cellStyle name="Currency 5 2 3" xfId="4530" xr:uid="{9D52EBAA-5090-4F80-94A0-39EEB5DFBDA4}"/>
    <cellStyle name="Currency 5 3" xfId="4325" xr:uid="{280FB263-AEED-4251-AF51-F89CE76B26C5}"/>
    <cellStyle name="Currency 5 3 2" xfId="4440" xr:uid="{C323B2A3-2E80-4A48-9FF2-52F746327971}"/>
    <cellStyle name="Currency 5 3 2 2" xfId="5306" xr:uid="{07DAA657-563C-41CF-A77C-114C7EBDA58D}"/>
    <cellStyle name="Currency 5 3 2 3" xfId="4763" xr:uid="{FE0C8A1E-1740-4518-999D-183F2A2F9433}"/>
    <cellStyle name="Currency 5 4" xfId="4762" xr:uid="{55836FC9-5712-4D8C-997C-054A8DAB3092}"/>
    <cellStyle name="Currency 6" xfId="33" xr:uid="{E8CF6154-E92B-439F-999A-42F22CD450DE}"/>
    <cellStyle name="Currency 6 2" xfId="229" xr:uid="{51D15524-4E8D-4C06-959D-0AFDB13B6B83}"/>
    <cellStyle name="Currency 6 2 2" xfId="4637" xr:uid="{9B37C86F-9604-44AD-A733-A3B939BBA592}"/>
    <cellStyle name="Currency 6 3" xfId="4326" xr:uid="{54D70B39-BAE6-4067-8ACA-1235E9DF0539}"/>
    <cellStyle name="Currency 6 3 2" xfId="4441" xr:uid="{76C9DBCC-DB50-4CBF-A704-A0092C0E926D}"/>
    <cellStyle name="Currency 6 3 3" xfId="4722" xr:uid="{9C327E96-DE6F-4F25-845E-49B520BE331E}"/>
    <cellStyle name="Currency 6 3 3 2" xfId="5317" xr:uid="{CEADC41B-CD69-42B3-B7DA-7253FF841723}"/>
    <cellStyle name="Currency 6 3 3 3" xfId="4764" xr:uid="{48326934-6CCA-4933-A81D-0751ED0F7F35}"/>
    <cellStyle name="Currency 6 3 4" xfId="4699" xr:uid="{8D41A439-D6BA-44C1-A18F-A9F0C3384550}"/>
    <cellStyle name="Currency 6 4" xfId="4531" xr:uid="{1CE4AC4D-28BA-4E38-83CF-26C451896E16}"/>
    <cellStyle name="Currency 7" xfId="34" xr:uid="{BF2628CD-610C-44FA-B58B-48290F63A0C9}"/>
    <cellStyle name="Currency 7 2" xfId="35" xr:uid="{5B253633-DA6C-4D92-A348-CE223AFF7FD2}"/>
    <cellStyle name="Currency 7 2 2" xfId="250" xr:uid="{B382FFB7-15C3-49A4-903D-55E0ABBE43CC}"/>
    <cellStyle name="Currency 7 2 2 2" xfId="4638" xr:uid="{046C2D50-AB10-41D9-95B2-1088E7A496CA}"/>
    <cellStyle name="Currency 7 2 3" xfId="4533" xr:uid="{1834739E-A592-4A7B-9329-0F4EF1BAE60C}"/>
    <cellStyle name="Currency 7 3" xfId="230" xr:uid="{E0DA910A-8982-42EB-B480-41553C28E872}"/>
    <cellStyle name="Currency 7 3 2" xfId="4639" xr:uid="{FD7A9F47-E7AC-40C0-A9D3-25DCC3B78874}"/>
    <cellStyle name="Currency 7 4" xfId="4442" xr:uid="{2F551E9B-DB45-433C-9A64-AA521AA48E57}"/>
    <cellStyle name="Currency 7 5" xfId="4532" xr:uid="{C69A7299-0B36-4679-B19B-EB4C290A9A40}"/>
    <cellStyle name="Currency 8" xfId="36" xr:uid="{F27B1A3D-9556-48E3-825B-91D99473602C}"/>
    <cellStyle name="Currency 8 2" xfId="37" xr:uid="{AA6D9478-800E-4941-A6D1-B99B5144EC65}"/>
    <cellStyle name="Currency 8 2 2" xfId="231" xr:uid="{684BB1CC-F73B-45D7-BCA0-1257952AB72D}"/>
    <cellStyle name="Currency 8 2 2 2" xfId="4640" xr:uid="{7032FFD4-4606-4BFD-A5D1-B04F052DB2EA}"/>
    <cellStyle name="Currency 8 2 3" xfId="4535" xr:uid="{1BD45488-96DC-4552-9391-C8B06E4E98F9}"/>
    <cellStyle name="Currency 8 3" xfId="38" xr:uid="{FAFE899D-2412-4CC4-82E1-79021C77A817}"/>
    <cellStyle name="Currency 8 3 2" xfId="232" xr:uid="{15C616D6-DF8F-47A7-AD1F-22FA0BC29304}"/>
    <cellStyle name="Currency 8 3 2 2" xfId="4641" xr:uid="{F6A77DDE-13F6-4A36-BF70-2795B849EB7A}"/>
    <cellStyle name="Currency 8 3 3" xfId="4536" xr:uid="{4BA2EE58-FB84-4BD0-8356-B66D28F6CF13}"/>
    <cellStyle name="Currency 8 4" xfId="39" xr:uid="{9566C382-404F-4357-ADEC-6DF256BA9F83}"/>
    <cellStyle name="Currency 8 4 2" xfId="233" xr:uid="{FF829275-D191-4CCF-BF8A-774052C7C080}"/>
    <cellStyle name="Currency 8 4 2 2" xfId="4642" xr:uid="{A3D00113-199D-4133-AF92-6665BE07E72B}"/>
    <cellStyle name="Currency 8 4 3" xfId="4537" xr:uid="{ABB0247C-DA51-4706-AC81-BC02B729F349}"/>
    <cellStyle name="Currency 8 5" xfId="234" xr:uid="{C394574B-E8E7-449E-8564-3F554AE549E4}"/>
    <cellStyle name="Currency 8 5 2" xfId="4643" xr:uid="{9A0BD1BD-69CD-41A2-89BA-1E24599E47D5}"/>
    <cellStyle name="Currency 8 6" xfId="4443" xr:uid="{5F560FCC-A28F-47DF-9801-2C40E5292367}"/>
    <cellStyle name="Currency 8 7" xfId="4534" xr:uid="{C847839C-DCF7-42ED-A882-C8DFE3E17C93}"/>
    <cellStyle name="Currency 9" xfId="40" xr:uid="{518E720F-1B46-4848-8B44-9B90F551899F}"/>
    <cellStyle name="Currency 9 2" xfId="41" xr:uid="{C3CB63D2-BDB0-4A50-AA9C-251BE3EB515E}"/>
    <cellStyle name="Currency 9 2 2" xfId="235" xr:uid="{058A4DB8-6396-49DD-AD82-1A7C756810EC}"/>
    <cellStyle name="Currency 9 2 2 2" xfId="4644" xr:uid="{016C6365-4176-435C-8890-34B5C8332F09}"/>
    <cellStyle name="Currency 9 2 3" xfId="4539" xr:uid="{757D8705-90A2-4D1D-B22C-D4C1EB611A92}"/>
    <cellStyle name="Currency 9 3" xfId="42" xr:uid="{5A80690B-F05A-472B-8596-79F49B0710E5}"/>
    <cellStyle name="Currency 9 3 2" xfId="236" xr:uid="{35B34A5B-3D36-49DF-8AB2-38FDD4C1CD6A}"/>
    <cellStyle name="Currency 9 3 2 2" xfId="4645" xr:uid="{52484BD3-6366-4183-A303-0BC5865835EC}"/>
    <cellStyle name="Currency 9 3 3" xfId="4540" xr:uid="{68D56BD6-CAE2-43CA-83B3-8CF0648C3839}"/>
    <cellStyle name="Currency 9 4" xfId="237" xr:uid="{3D60D29E-F52E-4BD6-A877-B0093BAB5775}"/>
    <cellStyle name="Currency 9 4 2" xfId="4646" xr:uid="{DF206408-06E7-43D0-93E6-8C18ED4349EB}"/>
    <cellStyle name="Currency 9 5" xfId="4327" xr:uid="{0C98E89E-C9A0-4974-B962-4D833930727A}"/>
    <cellStyle name="Currency 9 5 2" xfId="4444" xr:uid="{5269D90C-5BE8-459B-9E3D-EAC0AA40660F}"/>
    <cellStyle name="Currency 9 5 3" xfId="4723" xr:uid="{FDB90FFA-58E3-44BC-A06C-62C7ACC19B2C}"/>
    <cellStyle name="Currency 9 5 4" xfId="4700" xr:uid="{599B82DB-7EC2-413F-BAA8-11870358282B}"/>
    <cellStyle name="Currency 9 6" xfId="4538" xr:uid="{39FF9BE7-4611-4EF2-A92B-0410DFE3D146}"/>
    <cellStyle name="Hyperlink 2" xfId="6" xr:uid="{6CFFD761-E1C4-4FFC-9C82-FDD569F38491}"/>
    <cellStyle name="Hyperlink 3" xfId="202" xr:uid="{B13266C4-A0F5-4800-8108-6D8E33BF3FEA}"/>
    <cellStyle name="Hyperlink 3 2" xfId="4415" xr:uid="{628DDB9E-7782-4442-B09D-98A7697ACDD0}"/>
    <cellStyle name="Hyperlink 3 3" xfId="4328" xr:uid="{8C0BBA9F-8A4D-4430-987B-2E5B1830732A}"/>
    <cellStyle name="Hyperlink 4" xfId="4329" xr:uid="{94F76449-922F-4A54-A1FB-2B98B1B7F7CA}"/>
    <cellStyle name="Normal" xfId="0" builtinId="0"/>
    <cellStyle name="Normal 10" xfId="43" xr:uid="{37D5D9C2-A21C-4873-B3E7-224219A9D74A}"/>
    <cellStyle name="Normal 10 10" xfId="903" xr:uid="{62D6926E-66E6-42AB-ADE2-077B89515CC6}"/>
    <cellStyle name="Normal 10 10 2" xfId="2508" xr:uid="{DE452FB6-C9E8-497D-A6D7-13EA5152F9C9}"/>
    <cellStyle name="Normal 10 10 2 2" xfId="4331" xr:uid="{C9E63250-49B2-4B49-A81C-CF03C281D255}"/>
    <cellStyle name="Normal 10 10 2 3" xfId="4675" xr:uid="{6A21C51C-621F-4430-B50D-A91AA4A266C5}"/>
    <cellStyle name="Normal 10 10 3" xfId="2509" xr:uid="{C5A053D1-D2C3-4EBD-9597-1FA78A219075}"/>
    <cellStyle name="Normal 10 10 4" xfId="2510" xr:uid="{E9C540F0-79A4-4E85-8A0C-200A193DC71D}"/>
    <cellStyle name="Normal 10 11" xfId="2511" xr:uid="{A1B13EF8-9D3E-4548-85C6-50DC5165C28E}"/>
    <cellStyle name="Normal 10 11 2" xfId="2512" xr:uid="{F4210393-5457-4BDE-B902-9DA6E6CDEE25}"/>
    <cellStyle name="Normal 10 11 3" xfId="2513" xr:uid="{09C7CAF8-FEC2-44BF-AAB6-5D889B3C9D82}"/>
    <cellStyle name="Normal 10 11 4" xfId="2514" xr:uid="{06719071-CCA3-4684-9080-0F7C98142366}"/>
    <cellStyle name="Normal 10 12" xfId="2515" xr:uid="{FA22E3AC-4439-458F-AECA-A07D8DFDC1AA}"/>
    <cellStyle name="Normal 10 12 2" xfId="2516" xr:uid="{71A68286-F41B-4660-ACA7-D8771C99FA38}"/>
    <cellStyle name="Normal 10 13" xfId="2517" xr:uid="{08F6D6B4-097C-423B-A5E1-89A742675D79}"/>
    <cellStyle name="Normal 10 14" xfId="2518" xr:uid="{CF9D58CB-FB2E-4518-8CC4-1278B481155E}"/>
    <cellStyle name="Normal 10 15" xfId="2519" xr:uid="{DADC6FDE-F15E-4FE6-8997-8D07826C0C5A}"/>
    <cellStyle name="Normal 10 2" xfId="44" xr:uid="{456769BA-1BDE-40FE-902C-02374977195F}"/>
    <cellStyle name="Normal 10 2 10" xfId="2520" xr:uid="{4168AB21-0971-48F0-9E78-261E01E789FA}"/>
    <cellStyle name="Normal 10 2 11" xfId="2521" xr:uid="{7ECE94E3-FDCF-47B9-85BB-8F751DE23E1E}"/>
    <cellStyle name="Normal 10 2 2" xfId="45" xr:uid="{46D2322D-D3CB-4A97-A590-7B8691624FFD}"/>
    <cellStyle name="Normal 10 2 2 2" xfId="46" xr:uid="{9392A26E-BD59-4491-B178-7B1A2E96F3FF}"/>
    <cellStyle name="Normal 10 2 2 2 2" xfId="238" xr:uid="{1FF1267C-44C9-4E45-A39C-33B1EA0F4077}"/>
    <cellStyle name="Normal 10 2 2 2 2 2" xfId="454" xr:uid="{52940C14-AE45-4385-8E0E-229D29C1D818}"/>
    <cellStyle name="Normal 10 2 2 2 2 2 2" xfId="455" xr:uid="{869FAA10-8358-4F40-9F52-BD47347E5DFC}"/>
    <cellStyle name="Normal 10 2 2 2 2 2 2 2" xfId="904" xr:uid="{E8B09F8F-9F69-4848-B1EF-EBAC82B6D7A5}"/>
    <cellStyle name="Normal 10 2 2 2 2 2 2 2 2" xfId="905" xr:uid="{70F740D1-A886-4CB1-A1B8-4EB0257E8B99}"/>
    <cellStyle name="Normal 10 2 2 2 2 2 2 3" xfId="906" xr:uid="{ED76A2D5-B9A7-4114-8C2E-EA7F22BA7640}"/>
    <cellStyle name="Normal 10 2 2 2 2 2 3" xfId="907" xr:uid="{CD15E5E6-A24A-4C4D-8822-C7241011CE82}"/>
    <cellStyle name="Normal 10 2 2 2 2 2 3 2" xfId="908" xr:uid="{3E82F511-4CEC-48AD-A074-81110E4E5019}"/>
    <cellStyle name="Normal 10 2 2 2 2 2 4" xfId="909" xr:uid="{FEF13BE3-7EEE-4FD5-A146-FCB9D7EE202C}"/>
    <cellStyle name="Normal 10 2 2 2 2 3" xfId="456" xr:uid="{B09AD24C-165C-45B8-811B-2F6B6695754B}"/>
    <cellStyle name="Normal 10 2 2 2 2 3 2" xfId="910" xr:uid="{3C4AECF2-8289-4901-AECE-117ECEAB7263}"/>
    <cellStyle name="Normal 10 2 2 2 2 3 2 2" xfId="911" xr:uid="{D9ACF02A-E268-495B-9F1B-A0D66158C154}"/>
    <cellStyle name="Normal 10 2 2 2 2 3 3" xfId="912" xr:uid="{37F879DA-B935-40EC-A2B0-FAD2DB527D35}"/>
    <cellStyle name="Normal 10 2 2 2 2 3 4" xfId="2522" xr:uid="{1515D96C-0CA9-415A-B7A8-E17A91C9C117}"/>
    <cellStyle name="Normal 10 2 2 2 2 4" xfId="913" xr:uid="{1058E607-40EB-4AFA-BA29-775EE3421732}"/>
    <cellStyle name="Normal 10 2 2 2 2 4 2" xfId="914" xr:uid="{D544F764-5E28-4F60-BCA5-2A3819414F8A}"/>
    <cellStyle name="Normal 10 2 2 2 2 5" xfId="915" xr:uid="{267BF804-A433-4418-9BD8-C180148206D6}"/>
    <cellStyle name="Normal 10 2 2 2 2 6" xfId="2523" xr:uid="{31828A45-B483-4DB7-B48C-A90101BA5EE1}"/>
    <cellStyle name="Normal 10 2 2 2 3" xfId="239" xr:uid="{1DE6D8EE-E614-4229-BF2C-0196990C955B}"/>
    <cellStyle name="Normal 10 2 2 2 3 2" xfId="457" xr:uid="{8EC2BF2B-DDDF-47CC-9081-4A29815A27EC}"/>
    <cellStyle name="Normal 10 2 2 2 3 2 2" xfId="458" xr:uid="{8DF48639-592E-4644-8FE4-A0CA537B8966}"/>
    <cellStyle name="Normal 10 2 2 2 3 2 2 2" xfId="916" xr:uid="{EC886685-D6BE-460C-BFCF-8F75221240EE}"/>
    <cellStyle name="Normal 10 2 2 2 3 2 2 2 2" xfId="917" xr:uid="{59C69AF5-CD8D-4A9C-BE5D-2A61A0EACA0B}"/>
    <cellStyle name="Normal 10 2 2 2 3 2 2 3" xfId="918" xr:uid="{E5E0DBD8-9BD4-447C-94FC-8E3F5D161906}"/>
    <cellStyle name="Normal 10 2 2 2 3 2 3" xfId="919" xr:uid="{89E77274-4424-4515-8F37-7C1D87FD4AF3}"/>
    <cellStyle name="Normal 10 2 2 2 3 2 3 2" xfId="920" xr:uid="{B834129B-DC96-4116-BC1C-D09CE16FDBBF}"/>
    <cellStyle name="Normal 10 2 2 2 3 2 4" xfId="921" xr:uid="{2C763569-5DCC-4EA4-A25E-544246D475AD}"/>
    <cellStyle name="Normal 10 2 2 2 3 3" xfId="459" xr:uid="{2C82B510-AF6E-4C76-A9BE-0D4B1AA1B45E}"/>
    <cellStyle name="Normal 10 2 2 2 3 3 2" xfId="922" xr:uid="{42828CAE-DD9C-4CA4-A0AE-9B2CE46D612D}"/>
    <cellStyle name="Normal 10 2 2 2 3 3 2 2" xfId="923" xr:uid="{7E378828-F810-4DC5-9799-96E4A9D86AB6}"/>
    <cellStyle name="Normal 10 2 2 2 3 3 3" xfId="924" xr:uid="{40902C08-D2C4-4B46-BB5D-FC90F24F43F1}"/>
    <cellStyle name="Normal 10 2 2 2 3 4" xfId="925" xr:uid="{D2A88D62-565A-4407-9084-96005BA46565}"/>
    <cellStyle name="Normal 10 2 2 2 3 4 2" xfId="926" xr:uid="{475E18BA-7024-4452-A934-054008A588E0}"/>
    <cellStyle name="Normal 10 2 2 2 3 5" xfId="927" xr:uid="{114D6216-0D57-473C-8BD1-8BF1ACB5B017}"/>
    <cellStyle name="Normal 10 2 2 2 4" xfId="460" xr:uid="{4089A271-7FA5-483F-847D-F15C1DC966B0}"/>
    <cellStyle name="Normal 10 2 2 2 4 2" xfId="461" xr:uid="{705AE026-1919-4CAE-8B61-EEAA0B60B38D}"/>
    <cellStyle name="Normal 10 2 2 2 4 2 2" xfId="928" xr:uid="{4777AC5D-1119-483A-ADB8-A49B364DEB30}"/>
    <cellStyle name="Normal 10 2 2 2 4 2 2 2" xfId="929" xr:uid="{E0B12645-1AB7-4E5B-86FB-C1C456414C47}"/>
    <cellStyle name="Normal 10 2 2 2 4 2 3" xfId="930" xr:uid="{3FF30393-4152-4C9B-ADB7-C33DD7A242C5}"/>
    <cellStyle name="Normal 10 2 2 2 4 3" xfId="931" xr:uid="{7B029DAF-871D-44CA-8464-0A6222C14CDB}"/>
    <cellStyle name="Normal 10 2 2 2 4 3 2" xfId="932" xr:uid="{DEF8C7C8-AE5F-4B75-84ED-E240BFF39885}"/>
    <cellStyle name="Normal 10 2 2 2 4 4" xfId="933" xr:uid="{C82B9A1C-1661-4815-BF67-C1E71D9605B0}"/>
    <cellStyle name="Normal 10 2 2 2 5" xfId="462" xr:uid="{77F64007-EBFE-4BC2-91F5-A8B00E56F1C4}"/>
    <cellStyle name="Normal 10 2 2 2 5 2" xfId="934" xr:uid="{4080DA5F-6D37-4DB6-B3A8-DA7821C05BC0}"/>
    <cellStyle name="Normal 10 2 2 2 5 2 2" xfId="935" xr:uid="{DD6FB34F-CA4F-4E95-9925-6B769DB11DA7}"/>
    <cellStyle name="Normal 10 2 2 2 5 3" xfId="936" xr:uid="{26EF4DA6-6AC5-448D-A733-A36C280300CC}"/>
    <cellStyle name="Normal 10 2 2 2 5 4" xfId="2524" xr:uid="{ED1AC97F-924E-4F04-86D8-5C21E133BD98}"/>
    <cellStyle name="Normal 10 2 2 2 6" xfId="937" xr:uid="{5764C03D-812F-4526-951C-935187DB5FCD}"/>
    <cellStyle name="Normal 10 2 2 2 6 2" xfId="938" xr:uid="{2BBE6467-51D0-491D-B390-0E103DF99C12}"/>
    <cellStyle name="Normal 10 2 2 2 7" xfId="939" xr:uid="{EB905272-D081-4CC6-A320-B33A2E6F1606}"/>
    <cellStyle name="Normal 10 2 2 2 8" xfId="2525" xr:uid="{3DD2A13C-4DF1-41E3-9B59-C715C1625D86}"/>
    <cellStyle name="Normal 10 2 2 3" xfId="240" xr:uid="{94269843-30DE-4224-952B-24F83B9E9D34}"/>
    <cellStyle name="Normal 10 2 2 3 2" xfId="463" xr:uid="{EB17E321-8849-48EA-A6AB-E6C77724353C}"/>
    <cellStyle name="Normal 10 2 2 3 2 2" xfId="464" xr:uid="{14CD4A28-C33E-4059-944C-2795B02B5B69}"/>
    <cellStyle name="Normal 10 2 2 3 2 2 2" xfId="940" xr:uid="{AD2C250A-5FE3-4D86-9422-DF6F64032877}"/>
    <cellStyle name="Normal 10 2 2 3 2 2 2 2" xfId="941" xr:uid="{7AAA209F-2599-48F0-BD46-0EE2DCF6E586}"/>
    <cellStyle name="Normal 10 2 2 3 2 2 3" xfId="942" xr:uid="{4CAB73C6-11DC-4897-99CE-06A674B90D30}"/>
    <cellStyle name="Normal 10 2 2 3 2 3" xfId="943" xr:uid="{15CE9527-FCFC-49A0-95E7-D0A33F0DACF6}"/>
    <cellStyle name="Normal 10 2 2 3 2 3 2" xfId="944" xr:uid="{26656407-360F-406E-BB99-FC125B6FC294}"/>
    <cellStyle name="Normal 10 2 2 3 2 4" xfId="945" xr:uid="{054CF7BB-0A2B-4F3F-B961-D01971910BC6}"/>
    <cellStyle name="Normal 10 2 2 3 3" xfId="465" xr:uid="{125564ED-DCEB-4DE9-83AD-F48668D35B70}"/>
    <cellStyle name="Normal 10 2 2 3 3 2" xfId="946" xr:uid="{60F97CFB-E5E5-465C-8508-BFD11AE30B0B}"/>
    <cellStyle name="Normal 10 2 2 3 3 2 2" xfId="947" xr:uid="{02DEDC61-8F43-495C-B303-F87695F24B08}"/>
    <cellStyle name="Normal 10 2 2 3 3 3" xfId="948" xr:uid="{A3F7AFD0-4F35-4845-9D3A-7411846E9F2E}"/>
    <cellStyle name="Normal 10 2 2 3 3 4" xfId="2526" xr:uid="{5895700B-25A8-4AF3-8091-8EA31B299409}"/>
    <cellStyle name="Normal 10 2 2 3 4" xfId="949" xr:uid="{5E1A83BA-B509-4A2D-A03A-3E4DC9188FA5}"/>
    <cellStyle name="Normal 10 2 2 3 4 2" xfId="950" xr:uid="{5C0C5039-D1EA-4F2B-8FBA-8442AC771B74}"/>
    <cellStyle name="Normal 10 2 2 3 5" xfId="951" xr:uid="{24F618A3-D5AB-4188-9161-1C35AB57E41D}"/>
    <cellStyle name="Normal 10 2 2 3 6" xfId="2527" xr:uid="{53B7418B-0DFF-48FB-8DFF-68CDC22DE0F9}"/>
    <cellStyle name="Normal 10 2 2 4" xfId="241" xr:uid="{95C5BC28-8C4B-4AEA-9EA6-1EF141264030}"/>
    <cellStyle name="Normal 10 2 2 4 2" xfId="466" xr:uid="{544E110B-A0E0-4AFE-A984-863A64BBD794}"/>
    <cellStyle name="Normal 10 2 2 4 2 2" xfId="467" xr:uid="{87C47784-A1DB-4DD3-991D-F29A34472723}"/>
    <cellStyle name="Normal 10 2 2 4 2 2 2" xfId="952" xr:uid="{5325419A-A6D9-41D5-86CE-ACE1B019186C}"/>
    <cellStyle name="Normal 10 2 2 4 2 2 2 2" xfId="953" xr:uid="{E8C0521A-D045-400E-9E02-8F3807BF9AA9}"/>
    <cellStyle name="Normal 10 2 2 4 2 2 3" xfId="954" xr:uid="{54B76B7B-0819-4256-B411-184F6F16BC39}"/>
    <cellStyle name="Normal 10 2 2 4 2 3" xfId="955" xr:uid="{595D5B7E-90A7-45CA-9A1D-D2868640FFBA}"/>
    <cellStyle name="Normal 10 2 2 4 2 3 2" xfId="956" xr:uid="{32D2AC5D-ED2A-4346-BAA6-5CD49907177B}"/>
    <cellStyle name="Normal 10 2 2 4 2 4" xfId="957" xr:uid="{E70D41F9-C8CF-46E0-A22C-39345239AD6F}"/>
    <cellStyle name="Normal 10 2 2 4 3" xfId="468" xr:uid="{DAA7FBE7-398C-406C-96BF-52E133D02994}"/>
    <cellStyle name="Normal 10 2 2 4 3 2" xfId="958" xr:uid="{7CD10769-274B-4892-990C-CFDD00E3CCB3}"/>
    <cellStyle name="Normal 10 2 2 4 3 2 2" xfId="959" xr:uid="{9A6A5993-F0A8-4C9B-BA2F-D02CA3D18ACF}"/>
    <cellStyle name="Normal 10 2 2 4 3 3" xfId="960" xr:uid="{84B05A30-E30C-433C-817A-E29A89BEE837}"/>
    <cellStyle name="Normal 10 2 2 4 4" xfId="961" xr:uid="{05AB13F5-209D-4EF3-9154-B8D63A2F3870}"/>
    <cellStyle name="Normal 10 2 2 4 4 2" xfId="962" xr:uid="{23B3570B-B8B6-4789-B73D-6457598DA0EE}"/>
    <cellStyle name="Normal 10 2 2 4 5" xfId="963" xr:uid="{54542536-9503-4A37-871A-398A14066BB8}"/>
    <cellStyle name="Normal 10 2 2 5" xfId="242" xr:uid="{B3750E8E-7B22-43F2-89D5-B6B1DB9892BA}"/>
    <cellStyle name="Normal 10 2 2 5 2" xfId="469" xr:uid="{948ECAEB-07C6-4B6E-8AE6-22311547520C}"/>
    <cellStyle name="Normal 10 2 2 5 2 2" xfId="964" xr:uid="{BFDC0E1A-5AFE-437A-9236-DB9B0BABA669}"/>
    <cellStyle name="Normal 10 2 2 5 2 2 2" xfId="965" xr:uid="{3961B301-80AF-43AF-B8AE-1DEDF2828F76}"/>
    <cellStyle name="Normal 10 2 2 5 2 3" xfId="966" xr:uid="{270E2A86-78CB-4831-9C7D-669820E0C4C6}"/>
    <cellStyle name="Normal 10 2 2 5 3" xfId="967" xr:uid="{EBBACF9E-289F-47A6-BC69-6C6A0F538901}"/>
    <cellStyle name="Normal 10 2 2 5 3 2" xfId="968" xr:uid="{C9815911-AAF3-4B12-8BB0-68F2FB77AF7F}"/>
    <cellStyle name="Normal 10 2 2 5 4" xfId="969" xr:uid="{5745857B-C348-4B71-8494-707444D074FD}"/>
    <cellStyle name="Normal 10 2 2 6" xfId="470" xr:uid="{154B84C8-532D-4079-BC79-C66463EC1490}"/>
    <cellStyle name="Normal 10 2 2 6 2" xfId="970" xr:uid="{E41DFFA4-C00D-4AE2-B1F5-60263DF2C2C4}"/>
    <cellStyle name="Normal 10 2 2 6 2 2" xfId="971" xr:uid="{A066D943-40BA-4163-A696-33DC0D4C30D1}"/>
    <cellStyle name="Normal 10 2 2 6 2 3" xfId="4333" xr:uid="{4EAD2DF0-FD44-4F27-9E6F-308CECDC86D5}"/>
    <cellStyle name="Normal 10 2 2 6 3" xfId="972" xr:uid="{CA68E4E8-AA42-48E7-A5C4-34F42FA353A6}"/>
    <cellStyle name="Normal 10 2 2 6 4" xfId="2528" xr:uid="{5B8D51F0-4D7F-4DA1-869C-06DF9146D46C}"/>
    <cellStyle name="Normal 10 2 2 6 4 2" xfId="4564" xr:uid="{DE1FDAC8-BFAB-49D3-A087-75C0E1D6840E}"/>
    <cellStyle name="Normal 10 2 2 6 4 3" xfId="4676" xr:uid="{F66EB92D-206E-4045-B95D-A74515F32599}"/>
    <cellStyle name="Normal 10 2 2 6 4 4" xfId="4602" xr:uid="{569592BC-4D3B-431F-A113-0789D6DBBD96}"/>
    <cellStyle name="Normal 10 2 2 7" xfId="973" xr:uid="{5C7CDFC0-BAFA-48B1-93F3-F7AEB532EA43}"/>
    <cellStyle name="Normal 10 2 2 7 2" xfId="974" xr:uid="{1969BADC-DD91-401A-927B-0FADDE5B0AB9}"/>
    <cellStyle name="Normal 10 2 2 8" xfId="975" xr:uid="{16F9CB98-F687-4EC2-94A4-E2512A163005}"/>
    <cellStyle name="Normal 10 2 2 9" xfId="2529" xr:uid="{EDEEB7E3-145E-4E17-82CC-65A29D3D24B9}"/>
    <cellStyle name="Normal 10 2 3" xfId="47" xr:uid="{4D4D4BFC-A1BE-4793-915F-F17590BC537E}"/>
    <cellStyle name="Normal 10 2 3 2" xfId="48" xr:uid="{D74D9FF2-60E3-4997-A7F1-95A63B2D5971}"/>
    <cellStyle name="Normal 10 2 3 2 2" xfId="471" xr:uid="{F5C96DCC-4152-45B1-9048-352D06F0FE19}"/>
    <cellStyle name="Normal 10 2 3 2 2 2" xfId="472" xr:uid="{11E88528-4A27-4BE9-8BDB-596587D74AD4}"/>
    <cellStyle name="Normal 10 2 3 2 2 2 2" xfId="976" xr:uid="{512EDC3F-EED9-44A1-94CA-4B5F65BFB44B}"/>
    <cellStyle name="Normal 10 2 3 2 2 2 2 2" xfId="977" xr:uid="{5D03D8CB-847C-41D6-9200-77658C94045A}"/>
    <cellStyle name="Normal 10 2 3 2 2 2 3" xfId="978" xr:uid="{53B7E935-231B-494A-8E05-8DF7236A79B4}"/>
    <cellStyle name="Normal 10 2 3 2 2 3" xfId="979" xr:uid="{6C474A68-D89C-4D24-8F3D-D2843FFAFB57}"/>
    <cellStyle name="Normal 10 2 3 2 2 3 2" xfId="980" xr:uid="{9DDD3A13-F59D-4B9F-B3BA-A816174B948D}"/>
    <cellStyle name="Normal 10 2 3 2 2 4" xfId="981" xr:uid="{40476AFD-2AD0-48D6-9C96-2B7A8BA23207}"/>
    <cellStyle name="Normal 10 2 3 2 3" xfId="473" xr:uid="{CADC3E7C-3BFC-4A46-B89D-7902D2E61F28}"/>
    <cellStyle name="Normal 10 2 3 2 3 2" xfId="982" xr:uid="{2624E3BE-DAB3-4634-B3E5-44CD2026BE54}"/>
    <cellStyle name="Normal 10 2 3 2 3 2 2" xfId="983" xr:uid="{6D72BD2F-ADE3-4ABA-BE52-DCEDE4D739F1}"/>
    <cellStyle name="Normal 10 2 3 2 3 3" xfId="984" xr:uid="{53BAFF3F-C637-4E4D-B21A-00416845BB34}"/>
    <cellStyle name="Normal 10 2 3 2 3 4" xfId="2530" xr:uid="{AE686C90-BD19-4E50-8C5F-A195438191A7}"/>
    <cellStyle name="Normal 10 2 3 2 4" xfId="985" xr:uid="{EBC8C246-9654-4B43-8958-D81920AE859F}"/>
    <cellStyle name="Normal 10 2 3 2 4 2" xfId="986" xr:uid="{953CE827-BF36-4027-8435-9AF52CEF55DB}"/>
    <cellStyle name="Normal 10 2 3 2 5" xfId="987" xr:uid="{5FDB1DA8-75D1-49A9-B19B-8D3D39E03465}"/>
    <cellStyle name="Normal 10 2 3 2 6" xfId="2531" xr:uid="{FA55283C-56F8-4649-977D-D8375834077B}"/>
    <cellStyle name="Normal 10 2 3 3" xfId="243" xr:uid="{8A1FC304-2527-46A1-9085-484F048806EB}"/>
    <cellStyle name="Normal 10 2 3 3 2" xfId="474" xr:uid="{0BF1DAE5-1FAE-4208-BC09-B518C2C7A29C}"/>
    <cellStyle name="Normal 10 2 3 3 2 2" xfId="475" xr:uid="{51A2BC2D-4BF7-4459-AF33-39023659D551}"/>
    <cellStyle name="Normal 10 2 3 3 2 2 2" xfId="988" xr:uid="{483803F3-3458-407A-B8F7-B086F4F2D964}"/>
    <cellStyle name="Normal 10 2 3 3 2 2 2 2" xfId="989" xr:uid="{17979B9A-03B1-422D-933F-46E07818D494}"/>
    <cellStyle name="Normal 10 2 3 3 2 2 3" xfId="990" xr:uid="{B7414FA5-0DD7-43E4-86C0-F849DA554D2A}"/>
    <cellStyle name="Normal 10 2 3 3 2 3" xfId="991" xr:uid="{74C250AC-AFEE-4450-8377-A83847DE2DCD}"/>
    <cellStyle name="Normal 10 2 3 3 2 3 2" xfId="992" xr:uid="{E6CE8CA4-CC55-408A-A3B1-B1FD0BD4E52A}"/>
    <cellStyle name="Normal 10 2 3 3 2 4" xfId="993" xr:uid="{EF19D3E9-AD21-49F7-9327-914650BCF8C4}"/>
    <cellStyle name="Normal 10 2 3 3 3" xfId="476" xr:uid="{356ED7E0-57EB-47EB-939B-22E5687F0F83}"/>
    <cellStyle name="Normal 10 2 3 3 3 2" xfId="994" xr:uid="{DF7AF215-CAFC-4BEE-ACF7-3867662A069B}"/>
    <cellStyle name="Normal 10 2 3 3 3 2 2" xfId="995" xr:uid="{55469E3A-7583-46DD-9356-5346B295E1AA}"/>
    <cellStyle name="Normal 10 2 3 3 3 3" xfId="996" xr:uid="{67469D0E-14AF-412E-A2DA-088393B8E16A}"/>
    <cellStyle name="Normal 10 2 3 3 4" xfId="997" xr:uid="{1B993A1B-8174-4C69-9AEE-EFEED2D80A41}"/>
    <cellStyle name="Normal 10 2 3 3 4 2" xfId="998" xr:uid="{9E8038EC-442A-442E-A1B4-966E94D9A799}"/>
    <cellStyle name="Normal 10 2 3 3 5" xfId="999" xr:uid="{2E1BC52A-9B3E-4712-8652-47228ACF4166}"/>
    <cellStyle name="Normal 10 2 3 4" xfId="244" xr:uid="{87C06BF1-6A4D-4AEA-AE62-51DE22164E7A}"/>
    <cellStyle name="Normal 10 2 3 4 2" xfId="477" xr:uid="{EC4AA80E-41E3-43EF-8411-CBB425B2A011}"/>
    <cellStyle name="Normal 10 2 3 4 2 2" xfId="1000" xr:uid="{A2A25C38-B139-4E55-A7A4-1C6F86FCAA09}"/>
    <cellStyle name="Normal 10 2 3 4 2 2 2" xfId="1001" xr:uid="{9FC3FEF4-B9E0-439C-80E8-ED69CDDAE489}"/>
    <cellStyle name="Normal 10 2 3 4 2 3" xfId="1002" xr:uid="{23E2CBED-0194-494E-935C-CB5D13719DA2}"/>
    <cellStyle name="Normal 10 2 3 4 3" xfId="1003" xr:uid="{74C0089A-BA8C-4A60-8DA2-756B77C2099C}"/>
    <cellStyle name="Normal 10 2 3 4 3 2" xfId="1004" xr:uid="{96182920-2D1C-44BF-B5F5-CF237DC71690}"/>
    <cellStyle name="Normal 10 2 3 4 4" xfId="1005" xr:uid="{7B3817B9-6491-4CDD-A2F1-2DBBB16F42DE}"/>
    <cellStyle name="Normal 10 2 3 5" xfId="478" xr:uid="{B49E3E63-8EC4-4209-8A50-1E7C9E732973}"/>
    <cellStyle name="Normal 10 2 3 5 2" xfId="1006" xr:uid="{DFA19359-30B8-49F2-ADD6-69D6A3B83FC0}"/>
    <cellStyle name="Normal 10 2 3 5 2 2" xfId="1007" xr:uid="{00D16510-6FE9-4C8D-853D-B22AB0D3A685}"/>
    <cellStyle name="Normal 10 2 3 5 2 3" xfId="4334" xr:uid="{E53EA9C3-7F2E-4F69-9EDD-87A867E19597}"/>
    <cellStyle name="Normal 10 2 3 5 3" xfId="1008" xr:uid="{44763D61-369B-46BB-8E04-6923DE6275D4}"/>
    <cellStyle name="Normal 10 2 3 5 4" xfId="2532" xr:uid="{02C4E3D8-937D-4DE9-A028-BA7AA9F40630}"/>
    <cellStyle name="Normal 10 2 3 5 4 2" xfId="4565" xr:uid="{CA188D45-A19B-4387-8D97-099024B3FC06}"/>
    <cellStyle name="Normal 10 2 3 5 4 3" xfId="4677" xr:uid="{379F985D-A4E4-4884-BB43-F1094FE34BBC}"/>
    <cellStyle name="Normal 10 2 3 5 4 4" xfId="4603" xr:uid="{4CA1ADF9-B077-4B10-AEE3-07B99C72FBB1}"/>
    <cellStyle name="Normal 10 2 3 6" xfId="1009" xr:uid="{B23F2C74-18AB-47AE-96A6-5A82A75013C1}"/>
    <cellStyle name="Normal 10 2 3 6 2" xfId="1010" xr:uid="{B7008F3C-528A-4F6A-9B92-73B53A002F2D}"/>
    <cellStyle name="Normal 10 2 3 7" xfId="1011" xr:uid="{4EBA891E-807D-4CB6-BA7E-A33D7B1379D8}"/>
    <cellStyle name="Normal 10 2 3 8" xfId="2533" xr:uid="{044F5DB2-70D7-49FF-A26B-1F4D98F60E45}"/>
    <cellStyle name="Normal 10 2 4" xfId="49" xr:uid="{A511C20E-6166-49E4-A7AE-04B9A3C82C23}"/>
    <cellStyle name="Normal 10 2 4 2" xfId="429" xr:uid="{C46433D8-4F87-47B6-BF00-A7D297B2EB57}"/>
    <cellStyle name="Normal 10 2 4 2 2" xfId="479" xr:uid="{9218B6E4-78F2-4F1D-90E3-6DA5EB546269}"/>
    <cellStyle name="Normal 10 2 4 2 2 2" xfId="1012" xr:uid="{0B16EC43-187E-4E06-B602-50EC04363F5B}"/>
    <cellStyle name="Normal 10 2 4 2 2 2 2" xfId="1013" xr:uid="{A8653001-FACE-40F8-8172-0FAA996C7462}"/>
    <cellStyle name="Normal 10 2 4 2 2 3" xfId="1014" xr:uid="{B70FD791-E74A-4724-B2DE-A1AD5A4997D8}"/>
    <cellStyle name="Normal 10 2 4 2 2 4" xfId="2534" xr:uid="{9E766512-3A0E-4B82-92ED-5C63457C34EA}"/>
    <cellStyle name="Normal 10 2 4 2 3" xfId="1015" xr:uid="{4DCC82CF-CB73-4BB2-9A57-A1248214F3E4}"/>
    <cellStyle name="Normal 10 2 4 2 3 2" xfId="1016" xr:uid="{2CC5AB8B-6C7F-4EB3-84E7-FA7BECFB4C5A}"/>
    <cellStyle name="Normal 10 2 4 2 4" xfId="1017" xr:uid="{59CF4525-7BE5-48DB-9F60-611E0F316F6F}"/>
    <cellStyle name="Normal 10 2 4 2 5" xfId="2535" xr:uid="{77A2E498-0A49-4423-923A-A6442C7CB6D1}"/>
    <cellStyle name="Normal 10 2 4 3" xfId="480" xr:uid="{D28A6DA4-0787-4B39-B17B-F71947E317D3}"/>
    <cellStyle name="Normal 10 2 4 3 2" xfId="1018" xr:uid="{9BE6814A-884E-4763-B3A6-EAA2999BF751}"/>
    <cellStyle name="Normal 10 2 4 3 2 2" xfId="1019" xr:uid="{AF9157D3-736D-4618-B261-1B298F4EC63A}"/>
    <cellStyle name="Normal 10 2 4 3 3" xfId="1020" xr:uid="{229BC883-5F67-4DA8-8BC9-53474C684A34}"/>
    <cellStyle name="Normal 10 2 4 3 4" xfId="2536" xr:uid="{FF2C0646-8FCF-42F0-AF18-3799B0CF772D}"/>
    <cellStyle name="Normal 10 2 4 4" xfId="1021" xr:uid="{3C1C244E-441D-4B9D-AAD2-419135347D70}"/>
    <cellStyle name="Normal 10 2 4 4 2" xfId="1022" xr:uid="{F0EAF6CA-8753-4959-8A37-786DCEAD64BF}"/>
    <cellStyle name="Normal 10 2 4 4 3" xfId="2537" xr:uid="{AB78DC68-3B94-499E-971F-4C83A967ECC2}"/>
    <cellStyle name="Normal 10 2 4 4 4" xfId="2538" xr:uid="{53966D38-BE20-476C-9B43-885539F4AFD5}"/>
    <cellStyle name="Normal 10 2 4 5" xfId="1023" xr:uid="{1BB4A62A-4082-4A93-BD47-0B32B475CEB0}"/>
    <cellStyle name="Normal 10 2 4 6" xfId="2539" xr:uid="{0ECA5806-52C1-4AFC-82E4-B15AB2BDBD65}"/>
    <cellStyle name="Normal 10 2 4 7" xfId="2540" xr:uid="{22648430-2831-404E-8F1B-AC788C556BC2}"/>
    <cellStyle name="Normal 10 2 5" xfId="245" xr:uid="{EA7DDC14-FB64-4041-AA36-AD8BEEB91DF1}"/>
    <cellStyle name="Normal 10 2 5 2" xfId="481" xr:uid="{E9C726EF-1667-412A-A461-749BB0B225F0}"/>
    <cellStyle name="Normal 10 2 5 2 2" xfId="482" xr:uid="{FD56C636-6BC3-42E7-906E-DD2108C5762D}"/>
    <cellStyle name="Normal 10 2 5 2 2 2" xfId="1024" xr:uid="{ED8D393C-F3ED-4EE8-81E9-34B89F455E60}"/>
    <cellStyle name="Normal 10 2 5 2 2 2 2" xfId="1025" xr:uid="{9F499AC7-3219-4D80-B2E9-744A318D3BC5}"/>
    <cellStyle name="Normal 10 2 5 2 2 3" xfId="1026" xr:uid="{632690E4-0C76-4BAA-971F-F6F4BFA82DBB}"/>
    <cellStyle name="Normal 10 2 5 2 3" xfId="1027" xr:uid="{1C42BDA3-2800-4CBA-A80D-EEC54C1000CF}"/>
    <cellStyle name="Normal 10 2 5 2 3 2" xfId="1028" xr:uid="{D715D7A4-655E-4F20-9400-76DC3BBA352A}"/>
    <cellStyle name="Normal 10 2 5 2 4" xfId="1029" xr:uid="{5E2F3ED4-797E-4A67-9B98-8EE0A9E7EEE5}"/>
    <cellStyle name="Normal 10 2 5 3" xfId="483" xr:uid="{8E5C3FA4-DD74-46ED-ADCE-A6BD17D3E718}"/>
    <cellStyle name="Normal 10 2 5 3 2" xfId="1030" xr:uid="{6EB446D9-5919-4777-ADD3-20ECFC0D78A8}"/>
    <cellStyle name="Normal 10 2 5 3 2 2" xfId="1031" xr:uid="{70C9FA49-3F96-492B-BD25-7238C45737E0}"/>
    <cellStyle name="Normal 10 2 5 3 3" xfId="1032" xr:uid="{716EA30A-1B46-4FF9-AFFF-DCC13F7FF2A4}"/>
    <cellStyle name="Normal 10 2 5 3 4" xfId="2541" xr:uid="{F9FE3441-2B8F-4236-B6B3-BE1D1B00A3E4}"/>
    <cellStyle name="Normal 10 2 5 4" xfId="1033" xr:uid="{DF99822B-9075-40F8-93F6-52F9A400B6B8}"/>
    <cellStyle name="Normal 10 2 5 4 2" xfId="1034" xr:uid="{BFD2374C-CBD3-401B-960D-698615FCA23A}"/>
    <cellStyle name="Normal 10 2 5 5" xfId="1035" xr:uid="{5B1F8426-CB16-4CFC-A186-F42360179FA3}"/>
    <cellStyle name="Normal 10 2 5 6" xfId="2542" xr:uid="{73867311-CE30-4212-AEC1-DEBC5805E525}"/>
    <cellStyle name="Normal 10 2 6" xfId="246" xr:uid="{F082BF6D-53BB-439F-B4F3-F0FADB8995B0}"/>
    <cellStyle name="Normal 10 2 6 2" xfId="484" xr:uid="{B979DE64-AC96-4296-B1E8-D3675307219C}"/>
    <cellStyle name="Normal 10 2 6 2 2" xfId="1036" xr:uid="{38C6BEEC-4547-4F4F-BF1E-639F0A2EBC25}"/>
    <cellStyle name="Normal 10 2 6 2 2 2" xfId="1037" xr:uid="{6243C7B4-A8E3-4748-970D-4279627E44B5}"/>
    <cellStyle name="Normal 10 2 6 2 3" xfId="1038" xr:uid="{C7AFAC7B-B53F-465F-9133-B925306D8AE9}"/>
    <cellStyle name="Normal 10 2 6 2 4" xfId="2543" xr:uid="{D5543CA1-0D88-46BF-8C09-64C4C3243C1C}"/>
    <cellStyle name="Normal 10 2 6 3" xfId="1039" xr:uid="{EE96EEEB-3072-4819-AC29-E26C7069B7ED}"/>
    <cellStyle name="Normal 10 2 6 3 2" xfId="1040" xr:uid="{B0358F6D-AD11-4F63-ACDA-6558E2D0EC75}"/>
    <cellStyle name="Normal 10 2 6 4" xfId="1041" xr:uid="{ADCC8646-D406-4F70-896F-9E0121CEBF79}"/>
    <cellStyle name="Normal 10 2 6 5" xfId="2544" xr:uid="{1E81F9CB-DEDB-4684-B7CA-2B1087BB5ADA}"/>
    <cellStyle name="Normal 10 2 7" xfId="485" xr:uid="{63055885-10E1-4058-9790-D0DE0587E668}"/>
    <cellStyle name="Normal 10 2 7 2" xfId="1042" xr:uid="{3EA78505-B709-46AD-A55E-5F764E0886B8}"/>
    <cellStyle name="Normal 10 2 7 2 2" xfId="1043" xr:uid="{F672B2DD-E94D-4EDF-BFA4-438878C35C32}"/>
    <cellStyle name="Normal 10 2 7 2 3" xfId="4332" xr:uid="{1F93045C-9615-4B50-84FB-1305ABAEB1B7}"/>
    <cellStyle name="Normal 10 2 7 3" xfId="1044" xr:uid="{CBBC6280-82AF-4565-B082-256097497B37}"/>
    <cellStyle name="Normal 10 2 7 4" xfId="2545" xr:uid="{B4FB4E91-BB89-4B3E-9D5E-662F03AD6BAE}"/>
    <cellStyle name="Normal 10 2 7 4 2" xfId="4563" xr:uid="{146C6BA6-5C11-4B13-BC0A-1413E21BA580}"/>
    <cellStyle name="Normal 10 2 7 4 3" xfId="4678" xr:uid="{9AD40936-1E13-4685-8895-91471A9315CC}"/>
    <cellStyle name="Normal 10 2 7 4 4" xfId="4601" xr:uid="{BBEB1C62-2413-45DE-A4E8-EF2A2B5360E8}"/>
    <cellStyle name="Normal 10 2 8" xfId="1045" xr:uid="{518B8C23-9283-4A4E-B7C7-02E3B1CF0344}"/>
    <cellStyle name="Normal 10 2 8 2" xfId="1046" xr:uid="{05EAF2E9-64B0-4B69-B60E-65905EBE2AA3}"/>
    <cellStyle name="Normal 10 2 8 3" xfId="2546" xr:uid="{D9CA9BAD-A1FD-4E47-A730-8DD897393E83}"/>
    <cellStyle name="Normal 10 2 8 4" xfId="2547" xr:uid="{7D7A4E85-6615-45CA-A431-83198520E7CA}"/>
    <cellStyle name="Normal 10 2 9" xfId="1047" xr:uid="{F7C86080-A2BC-42C0-AA1A-5C5032C2D6F7}"/>
    <cellStyle name="Normal 10 3" xfId="50" xr:uid="{CEC22C59-D14D-4094-9E80-D2D03A87FFAC}"/>
    <cellStyle name="Normal 10 3 10" xfId="2548" xr:uid="{5B25C9FE-8F4C-45B5-A28D-B72E8F2B850A}"/>
    <cellStyle name="Normal 10 3 11" xfId="2549" xr:uid="{9B242D7E-48F9-4ADE-A2C9-1AE26FE65AF9}"/>
    <cellStyle name="Normal 10 3 2" xfId="51" xr:uid="{1BBA2993-77FA-4855-A0BC-90F2144F94D2}"/>
    <cellStyle name="Normal 10 3 2 2" xfId="52" xr:uid="{57A1DBED-3E6F-4C31-A5ED-FF9D9569C690}"/>
    <cellStyle name="Normal 10 3 2 2 2" xfId="247" xr:uid="{D2345F78-0E38-47AB-8266-A548D1FF2059}"/>
    <cellStyle name="Normal 10 3 2 2 2 2" xfId="486" xr:uid="{8403C745-22E5-4A12-9CAF-EA75AEDB47CD}"/>
    <cellStyle name="Normal 10 3 2 2 2 2 2" xfId="1048" xr:uid="{F045BEC2-E33F-426B-9FC1-F8CB3A56BF2F}"/>
    <cellStyle name="Normal 10 3 2 2 2 2 2 2" xfId="1049" xr:uid="{407B8380-8689-4BD5-8783-30EDC3B4C9AF}"/>
    <cellStyle name="Normal 10 3 2 2 2 2 3" xfId="1050" xr:uid="{16E9B96B-7A92-4DE4-A7F7-947C4346A6FF}"/>
    <cellStyle name="Normal 10 3 2 2 2 2 4" xfId="2550" xr:uid="{EBDEB105-2DDC-42AC-99A4-9E11C8EE5375}"/>
    <cellStyle name="Normal 10 3 2 2 2 3" xfId="1051" xr:uid="{5E268037-A651-460F-919C-76F64CDBE986}"/>
    <cellStyle name="Normal 10 3 2 2 2 3 2" xfId="1052" xr:uid="{22379A2E-5C90-4641-B355-3C4C667A3608}"/>
    <cellStyle name="Normal 10 3 2 2 2 3 3" xfId="2551" xr:uid="{7C973C25-D158-4E36-93F4-277598579BBB}"/>
    <cellStyle name="Normal 10 3 2 2 2 3 4" xfId="2552" xr:uid="{6C76B720-16AA-4243-A6BE-07E12D0EA247}"/>
    <cellStyle name="Normal 10 3 2 2 2 4" xfId="1053" xr:uid="{02039A29-583A-49E8-BCE2-29204D72134B}"/>
    <cellStyle name="Normal 10 3 2 2 2 5" xfId="2553" xr:uid="{4B623B74-D43E-423B-AEF0-E61BB5564F2D}"/>
    <cellStyle name="Normal 10 3 2 2 2 6" xfId="2554" xr:uid="{E688D86F-CFDB-45C0-9D8C-E93EBCEE4A56}"/>
    <cellStyle name="Normal 10 3 2 2 3" xfId="487" xr:uid="{088AC168-5E0B-408A-ADCA-89B6C9072472}"/>
    <cellStyle name="Normal 10 3 2 2 3 2" xfId="1054" xr:uid="{F6A85E92-5EEB-462B-9287-6F77ACC29753}"/>
    <cellStyle name="Normal 10 3 2 2 3 2 2" xfId="1055" xr:uid="{53FEF997-DCAA-44D7-9AD5-76ABCF8AA44A}"/>
    <cellStyle name="Normal 10 3 2 2 3 2 3" xfId="2555" xr:uid="{3E753452-6114-4B96-98A4-CE4C22300B71}"/>
    <cellStyle name="Normal 10 3 2 2 3 2 4" xfId="2556" xr:uid="{1AD7F400-CF3A-4692-AF9A-45E354C55629}"/>
    <cellStyle name="Normal 10 3 2 2 3 3" xfId="1056" xr:uid="{3A8A1331-7ACE-402A-B43C-347055DD91BD}"/>
    <cellStyle name="Normal 10 3 2 2 3 4" xfId="2557" xr:uid="{768B0E0E-22C2-423E-A8FB-5F7C0D1B51E4}"/>
    <cellStyle name="Normal 10 3 2 2 3 5" xfId="2558" xr:uid="{34EEDD49-CE32-48ED-B50F-4FD10FFC3410}"/>
    <cellStyle name="Normal 10 3 2 2 4" xfId="1057" xr:uid="{3A33275E-FEF4-446B-B29F-CBEB59BA458C}"/>
    <cellStyle name="Normal 10 3 2 2 4 2" xfId="1058" xr:uid="{F8199EC8-6218-420F-A5EE-9D4B6201683D}"/>
    <cellStyle name="Normal 10 3 2 2 4 3" xfId="2559" xr:uid="{89DC5F00-CD18-49A1-A7EA-7468C3C89CCE}"/>
    <cellStyle name="Normal 10 3 2 2 4 4" xfId="2560" xr:uid="{501C2E40-1169-4D40-92A8-3783BA0D5AEB}"/>
    <cellStyle name="Normal 10 3 2 2 5" xfId="1059" xr:uid="{2D234BB1-E367-4BC0-AB71-D21F618F896D}"/>
    <cellStyle name="Normal 10 3 2 2 5 2" xfId="2561" xr:uid="{60E809F0-8D3C-41DA-B137-F9157F65C775}"/>
    <cellStyle name="Normal 10 3 2 2 5 3" xfId="2562" xr:uid="{3AC40F88-78F4-483D-8CCC-5CBE03AB0613}"/>
    <cellStyle name="Normal 10 3 2 2 5 4" xfId="2563" xr:uid="{8764AFBA-7056-4086-A41E-A90DFA7AE9D5}"/>
    <cellStyle name="Normal 10 3 2 2 6" xfId="2564" xr:uid="{4C283FE4-873A-4626-8FE3-1FC564689F65}"/>
    <cellStyle name="Normal 10 3 2 2 7" xfId="2565" xr:uid="{9BD4AB57-789D-4ECB-A795-E21CCB0F26B5}"/>
    <cellStyle name="Normal 10 3 2 2 8" xfId="2566" xr:uid="{F6FDF4E1-485D-4102-A756-834FC97E80DB}"/>
    <cellStyle name="Normal 10 3 2 3" xfId="248" xr:uid="{BE5AE895-0ADE-4A58-A061-9271B3814AE7}"/>
    <cellStyle name="Normal 10 3 2 3 2" xfId="488" xr:uid="{1434DAA5-65B4-48AC-B93D-9CE94A60374F}"/>
    <cellStyle name="Normal 10 3 2 3 2 2" xfId="489" xr:uid="{DF2AB5BB-B5B6-4A45-B3B8-50582CC176C6}"/>
    <cellStyle name="Normal 10 3 2 3 2 2 2" xfId="1060" xr:uid="{11D49511-04D6-4BAE-8C6B-F23D384C4C30}"/>
    <cellStyle name="Normal 10 3 2 3 2 2 2 2" xfId="1061" xr:uid="{A7CBC40E-8663-4683-8968-91B337CB7903}"/>
    <cellStyle name="Normal 10 3 2 3 2 2 3" xfId="1062" xr:uid="{EEFC1A29-899E-419E-9B87-B8CFF8885475}"/>
    <cellStyle name="Normal 10 3 2 3 2 3" xfId="1063" xr:uid="{9479D923-CF5E-45C5-85A5-735C16B96E26}"/>
    <cellStyle name="Normal 10 3 2 3 2 3 2" xfId="1064" xr:uid="{773A214F-8A3A-4A7E-82A4-7489FFF1AC84}"/>
    <cellStyle name="Normal 10 3 2 3 2 4" xfId="1065" xr:uid="{657F3D40-F696-49C0-BCCF-CD2DDBDC2830}"/>
    <cellStyle name="Normal 10 3 2 3 3" xfId="490" xr:uid="{A4A4F86F-8F98-428F-8325-D07FEE3BE4CE}"/>
    <cellStyle name="Normal 10 3 2 3 3 2" xfId="1066" xr:uid="{529D6C22-1757-4AE5-8223-D1E745C3D137}"/>
    <cellStyle name="Normal 10 3 2 3 3 2 2" xfId="1067" xr:uid="{060E7503-3AA6-458B-A46C-3A06D20075E5}"/>
    <cellStyle name="Normal 10 3 2 3 3 3" xfId="1068" xr:uid="{CBF3C789-9798-4E2B-881F-C18FAE7831D8}"/>
    <cellStyle name="Normal 10 3 2 3 3 4" xfId="2567" xr:uid="{12B90EC6-5775-4A8C-A4AC-C42706B47323}"/>
    <cellStyle name="Normal 10 3 2 3 4" xfId="1069" xr:uid="{93B5ACA8-6772-4F02-B6A3-336DBA464668}"/>
    <cellStyle name="Normal 10 3 2 3 4 2" xfId="1070" xr:uid="{F2CFA128-A876-4B52-BB1C-DE48E4EA20AB}"/>
    <cellStyle name="Normal 10 3 2 3 5" xfId="1071" xr:uid="{C87CD9F1-D916-41B6-B2A5-5904CB2729C6}"/>
    <cellStyle name="Normal 10 3 2 3 6" xfId="2568" xr:uid="{D7CA3878-4409-4AA8-9531-4CE415770A55}"/>
    <cellStyle name="Normal 10 3 2 4" xfId="249" xr:uid="{C41A0FDD-A1DA-4182-8D24-C6E4C6044FC0}"/>
    <cellStyle name="Normal 10 3 2 4 2" xfId="491" xr:uid="{F6CBAE1B-E9C2-4EEE-A07C-B74EDB76099A}"/>
    <cellStyle name="Normal 10 3 2 4 2 2" xfId="1072" xr:uid="{05798371-81DF-4459-A9F3-2E4E299005B7}"/>
    <cellStyle name="Normal 10 3 2 4 2 2 2" xfId="1073" xr:uid="{BDE12E59-ABDD-4BE0-973D-39BCADCEC675}"/>
    <cellStyle name="Normal 10 3 2 4 2 3" xfId="1074" xr:uid="{53C2A23B-775F-4185-8F47-9DECB76DED9C}"/>
    <cellStyle name="Normal 10 3 2 4 2 4" xfId="2569" xr:uid="{2EF85B6C-BAD0-464A-ADBE-4E1DFEF26A25}"/>
    <cellStyle name="Normal 10 3 2 4 3" xfId="1075" xr:uid="{16AFA15D-B685-44F1-B56D-775ADC2A4D35}"/>
    <cellStyle name="Normal 10 3 2 4 3 2" xfId="1076" xr:uid="{7DD06618-8602-443E-8400-851D6574D34D}"/>
    <cellStyle name="Normal 10 3 2 4 4" xfId="1077" xr:uid="{A8668B35-1177-44CD-8C1D-CA57B0450D65}"/>
    <cellStyle name="Normal 10 3 2 4 5" xfId="2570" xr:uid="{A47ACFFB-E0E9-4230-B784-B6FA6FA770F2}"/>
    <cellStyle name="Normal 10 3 2 5" xfId="251" xr:uid="{CA725A76-8255-44AE-B676-EA703429E0FC}"/>
    <cellStyle name="Normal 10 3 2 5 2" xfId="1078" xr:uid="{0084BFBA-3901-44B7-811C-E18F8AA31EFA}"/>
    <cellStyle name="Normal 10 3 2 5 2 2" xfId="1079" xr:uid="{B768F15A-AA6B-439C-BEF9-2832B7E74AD6}"/>
    <cellStyle name="Normal 10 3 2 5 3" xfId="1080" xr:uid="{8460D91D-E756-4983-90F3-AF2C84094545}"/>
    <cellStyle name="Normal 10 3 2 5 4" xfId="2571" xr:uid="{D8A53FE4-9328-445E-9D13-DDFEC467AFE1}"/>
    <cellStyle name="Normal 10 3 2 6" xfId="1081" xr:uid="{34BC7787-F40A-4E26-BD6B-F6AD1D3AC22E}"/>
    <cellStyle name="Normal 10 3 2 6 2" xfId="1082" xr:uid="{3BAD8C21-4922-4FC4-8756-EC02659B3E73}"/>
    <cellStyle name="Normal 10 3 2 6 3" xfId="2572" xr:uid="{0FE68B30-B35B-4D3F-A605-C5F7FB1C60D2}"/>
    <cellStyle name="Normal 10 3 2 6 4" xfId="2573" xr:uid="{E90FF08E-9712-4305-B454-9B4A4D083297}"/>
    <cellStyle name="Normal 10 3 2 7" xfId="1083" xr:uid="{9FE965FA-79BE-473C-AF6D-A8A873230764}"/>
    <cellStyle name="Normal 10 3 2 8" xfId="2574" xr:uid="{E5A76C3A-7D73-450C-A6B9-86063E8F88CC}"/>
    <cellStyle name="Normal 10 3 2 9" xfId="2575" xr:uid="{3C2654B7-DC9B-49B4-820B-8E527E27F842}"/>
    <cellStyle name="Normal 10 3 3" xfId="53" xr:uid="{DD5E275B-E682-4288-879C-EC4F79456DC7}"/>
    <cellStyle name="Normal 10 3 3 2" xfId="54" xr:uid="{6827181B-A0D9-491E-863B-52405D26B562}"/>
    <cellStyle name="Normal 10 3 3 2 2" xfId="492" xr:uid="{B5DB5D4A-512C-41FF-9E3A-6F7FEB9C4DEB}"/>
    <cellStyle name="Normal 10 3 3 2 2 2" xfId="1084" xr:uid="{03D7C6A0-FADE-4C3E-AF5E-D93950D320C8}"/>
    <cellStyle name="Normal 10 3 3 2 2 2 2" xfId="1085" xr:uid="{BB56B222-DD29-4C93-845E-35623C17C4C7}"/>
    <cellStyle name="Normal 10 3 3 2 2 2 2 2" xfId="4445" xr:uid="{E7BDF4D2-C653-4EE4-9CB7-673C4427703E}"/>
    <cellStyle name="Normal 10 3 3 2 2 2 3" xfId="4446" xr:uid="{BC713ACA-F0F2-4AC5-9AE0-57B11410DB65}"/>
    <cellStyle name="Normal 10 3 3 2 2 3" xfId="1086" xr:uid="{584DA81C-35AB-4179-95BF-51DBEF4CD2F1}"/>
    <cellStyle name="Normal 10 3 3 2 2 3 2" xfId="4447" xr:uid="{DCE9AC76-64B4-485F-BC33-24E715FD214B}"/>
    <cellStyle name="Normal 10 3 3 2 2 4" xfId="2576" xr:uid="{06E49C40-38A1-423A-8780-3DA0905BB288}"/>
    <cellStyle name="Normal 10 3 3 2 3" xfId="1087" xr:uid="{6A4C5405-6316-4622-8125-D79D2B75B15A}"/>
    <cellStyle name="Normal 10 3 3 2 3 2" xfId="1088" xr:uid="{48FFCC3F-FAD7-4A72-B41E-EB9B531704E1}"/>
    <cellStyle name="Normal 10 3 3 2 3 2 2" xfId="4448" xr:uid="{4713C844-BE7D-4DA6-ADF0-AD991F38B8C5}"/>
    <cellStyle name="Normal 10 3 3 2 3 3" xfId="2577" xr:uid="{9C6F73A4-4CED-4201-8750-ABCFE0B70F57}"/>
    <cellStyle name="Normal 10 3 3 2 3 4" xfId="2578" xr:uid="{C70688E1-E821-4A4B-A378-66D139E5D511}"/>
    <cellStyle name="Normal 10 3 3 2 4" xfId="1089" xr:uid="{1511F78A-B09A-450C-B269-8D5805E5DAAD}"/>
    <cellStyle name="Normal 10 3 3 2 4 2" xfId="4449" xr:uid="{A15D4720-CDC2-4552-BE1E-C10BAB31BB78}"/>
    <cellStyle name="Normal 10 3 3 2 5" xfId="2579" xr:uid="{FF4A4A1E-873B-42B2-A7E1-F4688C796168}"/>
    <cellStyle name="Normal 10 3 3 2 6" xfId="2580" xr:uid="{A7EC544C-FB8F-451A-A512-3127AEEAD4E5}"/>
    <cellStyle name="Normal 10 3 3 3" xfId="252" xr:uid="{7AB03EE8-7B74-4DC9-9503-959DB645F7E3}"/>
    <cellStyle name="Normal 10 3 3 3 2" xfId="1090" xr:uid="{B6600E8C-53F1-49A4-8D33-6E917CEEFF66}"/>
    <cellStyle name="Normal 10 3 3 3 2 2" xfId="1091" xr:uid="{F05D7B55-1500-4DED-92C2-D49DDF331D61}"/>
    <cellStyle name="Normal 10 3 3 3 2 2 2" xfId="4450" xr:uid="{C39E291C-F60A-4E47-B932-058B53F3F7DF}"/>
    <cellStyle name="Normal 10 3 3 3 2 3" xfId="2581" xr:uid="{69E0916B-3A64-4F24-8CDB-ACB540551214}"/>
    <cellStyle name="Normal 10 3 3 3 2 4" xfId="2582" xr:uid="{17A2B92F-DE26-4046-93B3-97067D879F34}"/>
    <cellStyle name="Normal 10 3 3 3 3" xfId="1092" xr:uid="{08657B7D-8CDC-44BA-8B56-87E8A976492C}"/>
    <cellStyle name="Normal 10 3 3 3 3 2" xfId="4451" xr:uid="{D38C6E1E-1B0F-4128-8891-B167213A3682}"/>
    <cellStyle name="Normal 10 3 3 3 4" xfId="2583" xr:uid="{4A1D0040-C6E7-442E-95B3-A36828E77D93}"/>
    <cellStyle name="Normal 10 3 3 3 5" xfId="2584" xr:uid="{F8EC930F-EBA8-482D-A66F-02033DBA4435}"/>
    <cellStyle name="Normal 10 3 3 4" xfId="1093" xr:uid="{85093706-8852-447A-8466-9E107DD012DC}"/>
    <cellStyle name="Normal 10 3 3 4 2" xfId="1094" xr:uid="{4A6AFC75-7C59-4EB6-B98E-86140ABF0019}"/>
    <cellStyle name="Normal 10 3 3 4 2 2" xfId="4452" xr:uid="{3EAD6984-364A-4823-9B69-ACCE407EEFE7}"/>
    <cellStyle name="Normal 10 3 3 4 3" xfId="2585" xr:uid="{F152FD81-7211-497E-8A4E-518B10651CB4}"/>
    <cellStyle name="Normal 10 3 3 4 4" xfId="2586" xr:uid="{466FE045-1E04-4085-ABEB-CA700FD09B5B}"/>
    <cellStyle name="Normal 10 3 3 5" xfId="1095" xr:uid="{5D117E56-5090-4E50-BEB7-588EB918614E}"/>
    <cellStyle name="Normal 10 3 3 5 2" xfId="2587" xr:uid="{69AAE9E4-156A-4B0D-88FC-3EE10F21AEC9}"/>
    <cellStyle name="Normal 10 3 3 5 3" xfId="2588" xr:uid="{C6018E25-210A-4208-9613-737410ABA91B}"/>
    <cellStyle name="Normal 10 3 3 5 4" xfId="2589" xr:uid="{FD527B65-F6E8-4D91-8E3E-91927ED57334}"/>
    <cellStyle name="Normal 10 3 3 6" xfId="2590" xr:uid="{01CEA930-AE1B-4236-AED9-DDA901708DAC}"/>
    <cellStyle name="Normal 10 3 3 7" xfId="2591" xr:uid="{D4B8B55D-344A-472E-9420-B0C60FD54F79}"/>
    <cellStyle name="Normal 10 3 3 8" xfId="2592" xr:uid="{31B46F59-DFA3-4BB6-B4E9-841630219960}"/>
    <cellStyle name="Normal 10 3 4" xfId="55" xr:uid="{DC599F83-C8E1-4B30-800D-A43A8695A2F5}"/>
    <cellStyle name="Normal 10 3 4 2" xfId="493" xr:uid="{EE8B998E-9319-4E01-9DD0-7830FD6E5AC8}"/>
    <cellStyle name="Normal 10 3 4 2 2" xfId="494" xr:uid="{18147942-241E-4908-8392-EF15640F3108}"/>
    <cellStyle name="Normal 10 3 4 2 2 2" xfId="1096" xr:uid="{30663F6C-21E4-4474-AB90-3C0859B4644F}"/>
    <cellStyle name="Normal 10 3 4 2 2 2 2" xfId="1097" xr:uid="{1D1B42C9-238E-4B74-B577-B9BDAAC90094}"/>
    <cellStyle name="Normal 10 3 4 2 2 3" xfId="1098" xr:uid="{E6C97F17-30C2-48A2-B4CD-D2AD286A2747}"/>
    <cellStyle name="Normal 10 3 4 2 2 4" xfId="2593" xr:uid="{C81E1703-76B9-4B5E-B99B-81B321A53A23}"/>
    <cellStyle name="Normal 10 3 4 2 3" xfId="1099" xr:uid="{053A8CB1-3173-441A-81E6-A484F8AF5572}"/>
    <cellStyle name="Normal 10 3 4 2 3 2" xfId="1100" xr:uid="{3BFB0551-7FA3-41B4-8795-5C2EC2ED7645}"/>
    <cellStyle name="Normal 10 3 4 2 4" xfId="1101" xr:uid="{E4D68971-C65B-4366-BC41-85B825248D7F}"/>
    <cellStyle name="Normal 10 3 4 2 5" xfId="2594" xr:uid="{9210F014-0303-4DB1-9044-3E7ED4B2B6D4}"/>
    <cellStyle name="Normal 10 3 4 3" xfId="495" xr:uid="{1A29B5F0-CB04-4689-9ABF-A41C2B8679C2}"/>
    <cellStyle name="Normal 10 3 4 3 2" xfId="1102" xr:uid="{FCB146C3-BB7D-4EB7-906A-8F3C4C685346}"/>
    <cellStyle name="Normal 10 3 4 3 2 2" xfId="1103" xr:uid="{7955A1FC-29FF-46FA-9B3E-C45BA9CCB568}"/>
    <cellStyle name="Normal 10 3 4 3 3" xfId="1104" xr:uid="{E14297E5-4221-46F6-ABCE-DC1C1ADDBC0E}"/>
    <cellStyle name="Normal 10 3 4 3 4" xfId="2595" xr:uid="{4B240B35-D9E4-4521-9FE5-2C94DB02E4A5}"/>
    <cellStyle name="Normal 10 3 4 4" xfId="1105" xr:uid="{958DFBB3-F074-43DE-A43E-DAEF6F2E5DC7}"/>
    <cellStyle name="Normal 10 3 4 4 2" xfId="1106" xr:uid="{FCB1244C-35DA-4DB8-BA4F-57C49CD43006}"/>
    <cellStyle name="Normal 10 3 4 4 3" xfId="2596" xr:uid="{FE47F6A5-D684-47D5-8794-0E7CEB0CEDDB}"/>
    <cellStyle name="Normal 10 3 4 4 4" xfId="2597" xr:uid="{28459BEC-95A4-41A7-B00B-D9B4E033461D}"/>
    <cellStyle name="Normal 10 3 4 5" xfId="1107" xr:uid="{AEF72C28-758C-4D97-90D2-92C05E61A90B}"/>
    <cellStyle name="Normal 10 3 4 6" xfId="2598" xr:uid="{84912E5E-3059-4B5C-880D-B9EAA3BA9C4F}"/>
    <cellStyle name="Normal 10 3 4 7" xfId="2599" xr:uid="{0E662D7E-3E97-49C3-820B-53E08B199CED}"/>
    <cellStyle name="Normal 10 3 5" xfId="253" xr:uid="{DECF2F95-44B7-45A9-919A-C888BB166DA0}"/>
    <cellStyle name="Normal 10 3 5 2" xfId="496" xr:uid="{516513EE-DD11-4DA7-8A98-A6EAECE87922}"/>
    <cellStyle name="Normal 10 3 5 2 2" xfId="1108" xr:uid="{54F2E07D-500E-4A55-8119-B858C2F629CE}"/>
    <cellStyle name="Normal 10 3 5 2 2 2" xfId="1109" xr:uid="{94FB5421-B5FE-4785-8B90-79E4D200A97B}"/>
    <cellStyle name="Normal 10 3 5 2 3" xfId="1110" xr:uid="{90B0884F-9437-4769-BCDF-FE70C3E5B3F6}"/>
    <cellStyle name="Normal 10 3 5 2 4" xfId="2600" xr:uid="{3B0D21EE-87D6-4202-9C68-018A363924EB}"/>
    <cellStyle name="Normal 10 3 5 3" xfId="1111" xr:uid="{12695AEC-DF43-488A-B423-610D1550EA34}"/>
    <cellStyle name="Normal 10 3 5 3 2" xfId="1112" xr:uid="{F75A607D-B3F9-400C-88C3-B0C1111C59E3}"/>
    <cellStyle name="Normal 10 3 5 3 3" xfId="2601" xr:uid="{25441EC2-1D4C-4623-A032-407E72255A84}"/>
    <cellStyle name="Normal 10 3 5 3 4" xfId="2602" xr:uid="{CCC1FA68-A5F7-464C-A7B8-89028D16BD76}"/>
    <cellStyle name="Normal 10 3 5 4" xfId="1113" xr:uid="{637F494E-6189-432E-A309-077770274A37}"/>
    <cellStyle name="Normal 10 3 5 5" xfId="2603" xr:uid="{06524577-35F1-4E48-A8F8-357C9A332C27}"/>
    <cellStyle name="Normal 10 3 5 6" xfId="2604" xr:uid="{A42AFB0A-409E-4A1E-93D2-DDC5EB8AC6B6}"/>
    <cellStyle name="Normal 10 3 6" xfId="254" xr:uid="{A3D33D06-5473-479D-9072-BCFB6F49FB6E}"/>
    <cellStyle name="Normal 10 3 6 2" xfId="1114" xr:uid="{2633AB8C-0E74-444D-8050-C3C23D30915D}"/>
    <cellStyle name="Normal 10 3 6 2 2" xfId="1115" xr:uid="{D87EC5F3-AD5A-4C7C-A03A-F96158736536}"/>
    <cellStyle name="Normal 10 3 6 2 3" xfId="2605" xr:uid="{D7A4CA2C-BB18-4B7A-9FFA-AA360997DCDE}"/>
    <cellStyle name="Normal 10 3 6 2 4" xfId="2606" xr:uid="{B5EAF988-B865-4A56-B3FA-051E46B3ADB4}"/>
    <cellStyle name="Normal 10 3 6 3" xfId="1116" xr:uid="{2CC2250C-0D09-454F-A4AE-683AB84F33D1}"/>
    <cellStyle name="Normal 10 3 6 4" xfId="2607" xr:uid="{2A508A11-0622-4B1D-92E0-125FC8ACE93E}"/>
    <cellStyle name="Normal 10 3 6 5" xfId="2608" xr:uid="{7A94B2FC-1F9C-49BB-8337-88F7965070A8}"/>
    <cellStyle name="Normal 10 3 7" xfId="1117" xr:uid="{18E83D6E-CBE5-4FE3-A23F-633285D9B981}"/>
    <cellStyle name="Normal 10 3 7 2" xfId="1118" xr:uid="{31693DD3-8612-40AC-B69C-D3DF57368FBC}"/>
    <cellStyle name="Normal 10 3 7 3" xfId="2609" xr:uid="{906F76E8-C5BD-43B2-A21B-85189B9BFCE3}"/>
    <cellStyle name="Normal 10 3 7 4" xfId="2610" xr:uid="{968D442B-462D-4B7D-9022-D9BB998A55A0}"/>
    <cellStyle name="Normal 10 3 8" xfId="1119" xr:uid="{3D75641D-6821-440E-9CFA-691A93CD0FC8}"/>
    <cellStyle name="Normal 10 3 8 2" xfId="2611" xr:uid="{3EEA97F0-E0C3-4821-84F6-69822EB42866}"/>
    <cellStyle name="Normal 10 3 8 3" xfId="2612" xr:uid="{2193E334-BF15-408C-ADB0-38509F163BD2}"/>
    <cellStyle name="Normal 10 3 8 4" xfId="2613" xr:uid="{5397621F-FD78-4373-9DCF-99FD6EE9508C}"/>
    <cellStyle name="Normal 10 3 9" xfId="2614" xr:uid="{341FFA20-83F6-4529-AAB7-9DBEECEE3016}"/>
    <cellStyle name="Normal 10 4" xfId="56" xr:uid="{55FB4E37-875A-4C91-BF9B-E8A0B0386E81}"/>
    <cellStyle name="Normal 10 4 10" xfId="2615" xr:uid="{4C22353C-D303-465D-A397-EE31AABDDDA8}"/>
    <cellStyle name="Normal 10 4 11" xfId="2616" xr:uid="{B6BE2BAB-13FF-4A2A-A1D0-B8B1BE107481}"/>
    <cellStyle name="Normal 10 4 2" xfId="57" xr:uid="{03A7A6BA-7BCB-45DA-9066-20E7C16E0157}"/>
    <cellStyle name="Normal 10 4 2 2" xfId="255" xr:uid="{A3847CC9-AACE-4B4B-8E0A-412A05C3F069}"/>
    <cellStyle name="Normal 10 4 2 2 2" xfId="497" xr:uid="{B4D802D6-2FCB-42E1-9F05-CE1CC2822B38}"/>
    <cellStyle name="Normal 10 4 2 2 2 2" xfId="498" xr:uid="{38F6BE74-6071-4F66-BAC1-F94B2C081AFF}"/>
    <cellStyle name="Normal 10 4 2 2 2 2 2" xfId="1120" xr:uid="{59DF1E72-A9ED-4F2E-AB48-A962577C7B09}"/>
    <cellStyle name="Normal 10 4 2 2 2 2 3" xfId="2617" xr:uid="{A5B9D053-D250-4F9D-812F-03E595CCC384}"/>
    <cellStyle name="Normal 10 4 2 2 2 2 4" xfId="2618" xr:uid="{AEF2E506-76DC-4BB7-8216-794C647E7635}"/>
    <cellStyle name="Normal 10 4 2 2 2 3" xfId="1121" xr:uid="{BDD3FBE9-6880-4CC1-AA07-24E686725BFA}"/>
    <cellStyle name="Normal 10 4 2 2 2 3 2" xfId="2619" xr:uid="{A740432F-AC87-4CD6-8D2E-4CA489DE00EF}"/>
    <cellStyle name="Normal 10 4 2 2 2 3 3" xfId="2620" xr:uid="{712B4319-2924-43E8-9E82-60F8D9422C45}"/>
    <cellStyle name="Normal 10 4 2 2 2 3 4" xfId="2621" xr:uid="{458E4075-2CF2-4F31-A604-3F12547EB2DD}"/>
    <cellStyle name="Normal 10 4 2 2 2 4" xfId="2622" xr:uid="{FB453FF6-1266-4356-8F4F-36C2F9A790EA}"/>
    <cellStyle name="Normal 10 4 2 2 2 5" xfId="2623" xr:uid="{EBD2ED18-0492-4A99-857A-AE47D1C6D69A}"/>
    <cellStyle name="Normal 10 4 2 2 2 6" xfId="2624" xr:uid="{39240D6A-4130-4BC4-8DC9-887FEE2049F8}"/>
    <cellStyle name="Normal 10 4 2 2 3" xfId="499" xr:uid="{75CC65DA-CAC4-4B51-A127-9309E66242E6}"/>
    <cellStyle name="Normal 10 4 2 2 3 2" xfId="1122" xr:uid="{A70C0002-C3DA-4FB4-8713-949646F6684D}"/>
    <cellStyle name="Normal 10 4 2 2 3 2 2" xfId="2625" xr:uid="{FF01C322-26EC-4AED-BEE3-9B86EBC71F3A}"/>
    <cellStyle name="Normal 10 4 2 2 3 2 3" xfId="2626" xr:uid="{6EA35B3B-4BE1-4961-B716-AFF7DE789602}"/>
    <cellStyle name="Normal 10 4 2 2 3 2 4" xfId="2627" xr:uid="{8BDE60D4-1672-47B9-925D-2B28698B82CB}"/>
    <cellStyle name="Normal 10 4 2 2 3 3" xfId="2628" xr:uid="{A0308DC3-1A79-45E3-9D17-B38657776A30}"/>
    <cellStyle name="Normal 10 4 2 2 3 4" xfId="2629" xr:uid="{FB414B88-2549-4260-ACE9-92F77E28E1D2}"/>
    <cellStyle name="Normal 10 4 2 2 3 5" xfId="2630" xr:uid="{5C48F0E2-BA4F-4A40-84E7-FB924B4217C1}"/>
    <cellStyle name="Normal 10 4 2 2 4" xfId="1123" xr:uid="{3A5F3BB7-BD87-49EC-89C7-8A318B5C6AF2}"/>
    <cellStyle name="Normal 10 4 2 2 4 2" xfId="2631" xr:uid="{0F76E662-4233-4A6A-B3C7-451964DAF732}"/>
    <cellStyle name="Normal 10 4 2 2 4 3" xfId="2632" xr:uid="{5411214A-75BB-4861-A25E-0D143D26065A}"/>
    <cellStyle name="Normal 10 4 2 2 4 4" xfId="2633" xr:uid="{5F8A92CF-45E8-41A2-AB91-AD601ED8CEF6}"/>
    <cellStyle name="Normal 10 4 2 2 5" xfId="2634" xr:uid="{EEDEFE4A-F723-4F31-A448-52B567995B62}"/>
    <cellStyle name="Normal 10 4 2 2 5 2" xfId="2635" xr:uid="{27005125-4122-4109-B3E7-3D44EA64CA5D}"/>
    <cellStyle name="Normal 10 4 2 2 5 3" xfId="2636" xr:uid="{2A44DE3C-6FD7-4DD6-9FCF-75C6274D5AB4}"/>
    <cellStyle name="Normal 10 4 2 2 5 4" xfId="2637" xr:uid="{4FE4F2C4-8584-41EA-B458-1725FC13CAE1}"/>
    <cellStyle name="Normal 10 4 2 2 6" xfId="2638" xr:uid="{C8DEDF14-AA1E-4328-8682-BA2C4B8EFD9A}"/>
    <cellStyle name="Normal 10 4 2 2 7" xfId="2639" xr:uid="{FEE198B0-54B0-4844-B513-7E963E6FB1AF}"/>
    <cellStyle name="Normal 10 4 2 2 8" xfId="2640" xr:uid="{21C5886B-AD15-46C8-9A77-5E5521839FAB}"/>
    <cellStyle name="Normal 10 4 2 3" xfId="500" xr:uid="{73B3AE51-8426-42EF-B040-CE1BC806B70E}"/>
    <cellStyle name="Normal 10 4 2 3 2" xfId="501" xr:uid="{50012E12-24A8-4E21-A4E5-EA4C9FB02245}"/>
    <cellStyle name="Normal 10 4 2 3 2 2" xfId="502" xr:uid="{8C95BC98-C569-46E4-A315-12C6FA2A902D}"/>
    <cellStyle name="Normal 10 4 2 3 2 3" xfId="2641" xr:uid="{2CEAE4DB-3BCD-4ABE-924E-D1DCEB3713D8}"/>
    <cellStyle name="Normal 10 4 2 3 2 4" xfId="2642" xr:uid="{C8148549-9CDB-4271-BBDA-C90A75793D71}"/>
    <cellStyle name="Normal 10 4 2 3 3" xfId="503" xr:uid="{AE7E9456-0D44-450A-870B-FCA67D0DFD1A}"/>
    <cellStyle name="Normal 10 4 2 3 3 2" xfId="2643" xr:uid="{A6FC4EB8-554D-4417-BD7C-D188472383A0}"/>
    <cellStyle name="Normal 10 4 2 3 3 3" xfId="2644" xr:uid="{4510B20B-183D-4C47-8BEB-717A9BAA046A}"/>
    <cellStyle name="Normal 10 4 2 3 3 4" xfId="2645" xr:uid="{9C49E852-D7B6-48F1-9FF0-3930661B0443}"/>
    <cellStyle name="Normal 10 4 2 3 4" xfId="2646" xr:uid="{FADA3469-7B10-4067-8964-8A55E510797B}"/>
    <cellStyle name="Normal 10 4 2 3 5" xfId="2647" xr:uid="{B0F4446B-FCEC-4887-B650-26EB0CBF6506}"/>
    <cellStyle name="Normal 10 4 2 3 6" xfId="2648" xr:uid="{F3A699A6-443E-414D-B847-F553826EF64C}"/>
    <cellStyle name="Normal 10 4 2 4" xfId="504" xr:uid="{DCEE4AE2-C739-4A41-BFE3-AFC80F259230}"/>
    <cellStyle name="Normal 10 4 2 4 2" xfId="505" xr:uid="{C5306704-FCE8-420D-9912-AA5FA80720B5}"/>
    <cellStyle name="Normal 10 4 2 4 2 2" xfId="2649" xr:uid="{BE1F48BF-2C37-43E5-B692-8F572B3B9BEF}"/>
    <cellStyle name="Normal 10 4 2 4 2 3" xfId="2650" xr:uid="{6A06D073-3CFD-41A8-8B86-ED9DF74BFFE8}"/>
    <cellStyle name="Normal 10 4 2 4 2 4" xfId="2651" xr:uid="{86FA09BC-2349-4993-BF6F-7C62A10C2110}"/>
    <cellStyle name="Normal 10 4 2 4 3" xfId="2652" xr:uid="{045FDC33-ACAA-4DCE-8A5B-46B92E04F245}"/>
    <cellStyle name="Normal 10 4 2 4 4" xfId="2653" xr:uid="{C8699EC8-E8FA-4096-AB13-DDECC95DD1CF}"/>
    <cellStyle name="Normal 10 4 2 4 5" xfId="2654" xr:uid="{D9567AA3-61F9-4789-9895-E9F90F6DB51E}"/>
    <cellStyle name="Normal 10 4 2 5" xfId="506" xr:uid="{5F1D82BA-D364-48F1-BB88-D8A77D348235}"/>
    <cellStyle name="Normal 10 4 2 5 2" xfId="2655" xr:uid="{AAE11558-E00D-4B46-8E08-0CE2407BDFE6}"/>
    <cellStyle name="Normal 10 4 2 5 3" xfId="2656" xr:uid="{BABC1BE5-BE7F-4552-9013-E3C274982BC3}"/>
    <cellStyle name="Normal 10 4 2 5 4" xfId="2657" xr:uid="{4D5F4AB7-D61B-425F-AE34-A84D79B04CFF}"/>
    <cellStyle name="Normal 10 4 2 6" xfId="2658" xr:uid="{D1092979-440D-430B-AFEB-7170F8D742C3}"/>
    <cellStyle name="Normal 10 4 2 6 2" xfId="2659" xr:uid="{FF8924B9-7331-4B09-A460-BBDAE7386961}"/>
    <cellStyle name="Normal 10 4 2 6 3" xfId="2660" xr:uid="{65A52969-F44A-41A0-B9B7-34C6B2D2770E}"/>
    <cellStyle name="Normal 10 4 2 6 4" xfId="2661" xr:uid="{90D4256F-36A8-4F71-B818-D6D24C8F7EE3}"/>
    <cellStyle name="Normal 10 4 2 7" xfId="2662" xr:uid="{20DA02F3-A3EF-4E6E-A092-5AEB5ED47383}"/>
    <cellStyle name="Normal 10 4 2 8" xfId="2663" xr:uid="{2C4CB369-F506-45C2-AF1F-81A76E87F3E4}"/>
    <cellStyle name="Normal 10 4 2 9" xfId="2664" xr:uid="{247F02BE-F735-4A77-A6BF-D2677CEED6E1}"/>
    <cellStyle name="Normal 10 4 3" xfId="256" xr:uid="{FCC86B2B-B772-4263-B858-E773E8D7C2E6}"/>
    <cellStyle name="Normal 10 4 3 2" xfId="507" xr:uid="{1279C3A1-EB08-4BE6-ABB6-FB60A692B79D}"/>
    <cellStyle name="Normal 10 4 3 2 2" xfId="508" xr:uid="{49F9FA26-7402-493D-97CA-07CA3F8A1AC5}"/>
    <cellStyle name="Normal 10 4 3 2 2 2" xfId="1124" xr:uid="{6313ACE2-027F-47A2-8D89-AF9607192EC2}"/>
    <cellStyle name="Normal 10 4 3 2 2 2 2" xfId="1125" xr:uid="{413A78FB-8F24-4458-8481-D39077AAE4AF}"/>
    <cellStyle name="Normal 10 4 3 2 2 3" xfId="1126" xr:uid="{A53F0A0C-696F-4382-9206-FC342F64EBFE}"/>
    <cellStyle name="Normal 10 4 3 2 2 4" xfId="2665" xr:uid="{E345642E-0026-4486-87B6-26835BFED2DF}"/>
    <cellStyle name="Normal 10 4 3 2 3" xfId="1127" xr:uid="{37BB61B0-189F-4F38-9332-E3E2624BFB94}"/>
    <cellStyle name="Normal 10 4 3 2 3 2" xfId="1128" xr:uid="{E83F4FCD-5F3E-47EC-9107-9FA6151B8F43}"/>
    <cellStyle name="Normal 10 4 3 2 3 3" xfId="2666" xr:uid="{8E8C8637-09D7-4750-9E66-581CA0E298ED}"/>
    <cellStyle name="Normal 10 4 3 2 3 4" xfId="2667" xr:uid="{83B62547-4331-44A7-AA7D-CD8EB3896711}"/>
    <cellStyle name="Normal 10 4 3 2 4" xfId="1129" xr:uid="{E75617E9-C5F4-484D-94C6-40B7C3312BB3}"/>
    <cellStyle name="Normal 10 4 3 2 5" xfId="2668" xr:uid="{04B7E838-4CF1-4B60-B518-BFF4010730B2}"/>
    <cellStyle name="Normal 10 4 3 2 6" xfId="2669" xr:uid="{E6EE9350-4F4A-4CF2-8CA3-44BD7BBF58BB}"/>
    <cellStyle name="Normal 10 4 3 3" xfId="509" xr:uid="{AFFEAD5A-5033-475A-BF0F-E8BDCD5A5112}"/>
    <cellStyle name="Normal 10 4 3 3 2" xfId="1130" xr:uid="{0389CDF3-0200-4CA3-99F9-EA40F4AB595F}"/>
    <cellStyle name="Normal 10 4 3 3 2 2" xfId="1131" xr:uid="{0491CE8D-22F1-4C24-9CA2-F9D8113C0491}"/>
    <cellStyle name="Normal 10 4 3 3 2 3" xfId="2670" xr:uid="{8E1B78C0-8CA0-49F8-9658-BB05CCFBD41D}"/>
    <cellStyle name="Normal 10 4 3 3 2 4" xfId="2671" xr:uid="{570FF5BE-F7A9-4528-9661-DB90C9A5EBC7}"/>
    <cellStyle name="Normal 10 4 3 3 3" xfId="1132" xr:uid="{7B7E74CD-E244-477D-819A-BE9D0E6D708B}"/>
    <cellStyle name="Normal 10 4 3 3 4" xfId="2672" xr:uid="{F380E575-7A7A-4531-ABD8-A0EB56DE8B18}"/>
    <cellStyle name="Normal 10 4 3 3 5" xfId="2673" xr:uid="{0E7B1A29-0DC7-4818-B740-9D4045F372A7}"/>
    <cellStyle name="Normal 10 4 3 4" xfId="1133" xr:uid="{8F0C17D8-B5B6-4777-94E8-BA473D03E3BA}"/>
    <cellStyle name="Normal 10 4 3 4 2" xfId="1134" xr:uid="{6E402B40-4A83-4705-ACC8-76AEF77BDC74}"/>
    <cellStyle name="Normal 10 4 3 4 3" xfId="2674" xr:uid="{C82A01C3-6ED1-449D-A90C-94F3730D5F16}"/>
    <cellStyle name="Normal 10 4 3 4 4" xfId="2675" xr:uid="{3C3C9508-C8F7-4B16-90EB-D1EEA446F4A4}"/>
    <cellStyle name="Normal 10 4 3 5" xfId="1135" xr:uid="{AF0A5CDB-EF7D-4D82-BAD2-5FD4141CD848}"/>
    <cellStyle name="Normal 10 4 3 5 2" xfId="2676" xr:uid="{3B6B1DDD-BB70-409F-8033-8FA99CFE59C0}"/>
    <cellStyle name="Normal 10 4 3 5 3" xfId="2677" xr:uid="{DC63BA1C-FEF3-431B-824B-91EB065735A0}"/>
    <cellStyle name="Normal 10 4 3 5 4" xfId="2678" xr:uid="{3290FD41-4049-4D4F-8EA0-DFBBE9611EDE}"/>
    <cellStyle name="Normal 10 4 3 6" xfId="2679" xr:uid="{EBF0943A-3ED8-4A04-8295-E79A46A499D8}"/>
    <cellStyle name="Normal 10 4 3 7" xfId="2680" xr:uid="{0B0E46C9-3984-4C56-9CB3-1FC5B5F496B6}"/>
    <cellStyle name="Normal 10 4 3 8" xfId="2681" xr:uid="{152012C2-AB97-4313-8796-9F6316C54EBE}"/>
    <cellStyle name="Normal 10 4 4" xfId="257" xr:uid="{8049253A-3C5D-407A-B7A3-07D04EE09296}"/>
    <cellStyle name="Normal 10 4 4 2" xfId="510" xr:uid="{6F4174DA-34BD-4382-807B-335CA797D72B}"/>
    <cellStyle name="Normal 10 4 4 2 2" xfId="511" xr:uid="{619E8B57-A5C8-49CB-90F3-263D62A6FF3E}"/>
    <cellStyle name="Normal 10 4 4 2 2 2" xfId="1136" xr:uid="{2CBADB16-CA0B-4C2C-8D68-8F141BC2AA24}"/>
    <cellStyle name="Normal 10 4 4 2 2 3" xfId="2682" xr:uid="{761147E7-9746-4C74-BBC1-32BA56B7902E}"/>
    <cellStyle name="Normal 10 4 4 2 2 4" xfId="2683" xr:uid="{A5754E31-E28C-4994-8B04-471D22C4C3EF}"/>
    <cellStyle name="Normal 10 4 4 2 3" xfId="1137" xr:uid="{055E105E-101D-4F78-91C8-A6D9511BCF26}"/>
    <cellStyle name="Normal 10 4 4 2 4" xfId="2684" xr:uid="{ADE04535-5C9A-48F4-BA9D-F17058157B75}"/>
    <cellStyle name="Normal 10 4 4 2 5" xfId="2685" xr:uid="{02D96B66-9388-45AC-A876-D67F55B10BCE}"/>
    <cellStyle name="Normal 10 4 4 3" xfId="512" xr:uid="{54B031C1-2773-4477-A113-1E3D7B8D61FE}"/>
    <cellStyle name="Normal 10 4 4 3 2" xfId="1138" xr:uid="{02BFF26F-3E8B-41BF-8C65-AF7AD5845F70}"/>
    <cellStyle name="Normal 10 4 4 3 3" xfId="2686" xr:uid="{F1176386-067E-4656-9D29-7FCC86D977EA}"/>
    <cellStyle name="Normal 10 4 4 3 4" xfId="2687" xr:uid="{95FEDB95-DAEC-47C8-B722-46987E171E91}"/>
    <cellStyle name="Normal 10 4 4 4" xfId="1139" xr:uid="{43AA4A40-5557-4562-9510-9CEE081EDCB4}"/>
    <cellStyle name="Normal 10 4 4 4 2" xfId="2688" xr:uid="{57D12403-E480-45FB-B36D-83B1FC061F46}"/>
    <cellStyle name="Normal 10 4 4 4 3" xfId="2689" xr:uid="{E261358D-6E85-4D50-8B79-6704DD5D6DAC}"/>
    <cellStyle name="Normal 10 4 4 4 4" xfId="2690" xr:uid="{7031B960-750E-4183-B356-54B79305DC07}"/>
    <cellStyle name="Normal 10 4 4 5" xfId="2691" xr:uid="{03710994-DBE7-4761-93BD-373A01DBB3D7}"/>
    <cellStyle name="Normal 10 4 4 6" xfId="2692" xr:uid="{4453B280-F708-4874-A35F-F8C98FDFABC7}"/>
    <cellStyle name="Normal 10 4 4 7" xfId="2693" xr:uid="{52397C40-6BA5-49B7-9F67-A201833860E2}"/>
    <cellStyle name="Normal 10 4 5" xfId="258" xr:uid="{0CD9960D-5940-4362-8271-6E815F84AE2A}"/>
    <cellStyle name="Normal 10 4 5 2" xfId="513" xr:uid="{E1BBAD81-EB62-48ED-BFC8-1C32901541DA}"/>
    <cellStyle name="Normal 10 4 5 2 2" xfId="1140" xr:uid="{F0A218B4-FD79-4073-B7CB-6D5AEA0A8BA7}"/>
    <cellStyle name="Normal 10 4 5 2 3" xfId="2694" xr:uid="{6D8ACE22-77BB-4CAB-87C0-7979D86ED754}"/>
    <cellStyle name="Normal 10 4 5 2 4" xfId="2695" xr:uid="{F8169751-131B-4E98-8201-86BE5CCB2D86}"/>
    <cellStyle name="Normal 10 4 5 3" xfId="1141" xr:uid="{263F2B5C-BA49-4537-BB85-B11E8421FF1C}"/>
    <cellStyle name="Normal 10 4 5 3 2" xfId="2696" xr:uid="{A55AE163-6956-4D32-99D8-265825A0AB57}"/>
    <cellStyle name="Normal 10 4 5 3 3" xfId="2697" xr:uid="{19067FD3-64DF-48D0-83F1-853F0FC0396F}"/>
    <cellStyle name="Normal 10 4 5 3 4" xfId="2698" xr:uid="{E5055A61-96F2-4B2F-B71A-4DBC95EE70EB}"/>
    <cellStyle name="Normal 10 4 5 4" xfId="2699" xr:uid="{ACC2884B-D3AE-4331-A0BF-C706A2A5FA42}"/>
    <cellStyle name="Normal 10 4 5 5" xfId="2700" xr:uid="{CF7999E5-EC40-4B13-AD38-D612CAAC688D}"/>
    <cellStyle name="Normal 10 4 5 6" xfId="2701" xr:uid="{8E672D46-072C-46D9-9587-594BCBCC80FA}"/>
    <cellStyle name="Normal 10 4 6" xfId="514" xr:uid="{7138E7F0-E846-402A-AFDE-1E05F83E4BE4}"/>
    <cellStyle name="Normal 10 4 6 2" xfId="1142" xr:uid="{8F9B1D23-5F65-4264-AEF8-B21ABA44120F}"/>
    <cellStyle name="Normal 10 4 6 2 2" xfId="2702" xr:uid="{A85366A8-112B-4818-B00E-7468EBEC1D32}"/>
    <cellStyle name="Normal 10 4 6 2 3" xfId="2703" xr:uid="{E42267D3-0EE6-48E5-9CB4-7FB345D68BE6}"/>
    <cellStyle name="Normal 10 4 6 2 4" xfId="2704" xr:uid="{BEBE0CFB-F7A3-481F-948B-FB360835D89C}"/>
    <cellStyle name="Normal 10 4 6 3" xfId="2705" xr:uid="{AD9E992E-AAAB-4D2D-A042-6D0672052347}"/>
    <cellStyle name="Normal 10 4 6 4" xfId="2706" xr:uid="{90D84E90-2076-4B8D-8ABF-5260DC31B01C}"/>
    <cellStyle name="Normal 10 4 6 5" xfId="2707" xr:uid="{8F2DBAD3-8CE8-45E3-BA76-4336BCAD1C0F}"/>
    <cellStyle name="Normal 10 4 7" xfId="1143" xr:uid="{C84661A3-4CFD-4A8F-B33B-F525FC568418}"/>
    <cellStyle name="Normal 10 4 7 2" xfId="2708" xr:uid="{4C89DC75-42E4-49A5-99AA-0EE65A878E17}"/>
    <cellStyle name="Normal 10 4 7 3" xfId="2709" xr:uid="{F2689976-CE90-44B0-B158-DBD927328227}"/>
    <cellStyle name="Normal 10 4 7 4" xfId="2710" xr:uid="{20369A1B-49E4-4E9B-A15C-2139DEE30CE9}"/>
    <cellStyle name="Normal 10 4 8" xfId="2711" xr:uid="{7973DF47-EC69-49AB-9B9F-2044F7DE4626}"/>
    <cellStyle name="Normal 10 4 8 2" xfId="2712" xr:uid="{57BE844E-7590-4FE1-804D-34B42CE32738}"/>
    <cellStyle name="Normal 10 4 8 3" xfId="2713" xr:uid="{20B89A9A-5341-405D-8A8D-0B26C4658761}"/>
    <cellStyle name="Normal 10 4 8 4" xfId="2714" xr:uid="{08045213-E17E-43E5-B131-93A083DC5659}"/>
    <cellStyle name="Normal 10 4 9" xfId="2715" xr:uid="{78D101AF-3F31-4369-8163-C07241C8A082}"/>
    <cellStyle name="Normal 10 5" xfId="58" xr:uid="{25A2F43D-D97C-4CDE-BE78-A98713DAFF49}"/>
    <cellStyle name="Normal 10 5 2" xfId="59" xr:uid="{FEE73CDA-B171-41D1-BC27-4DE41F1DF83D}"/>
    <cellStyle name="Normal 10 5 2 2" xfId="259" xr:uid="{6BB4CED1-7F79-4E1F-9E26-A2E606815DF0}"/>
    <cellStyle name="Normal 10 5 2 2 2" xfId="515" xr:uid="{6A32338A-9667-45C3-8D9D-BCF1B7AAA016}"/>
    <cellStyle name="Normal 10 5 2 2 2 2" xfId="1144" xr:uid="{23A21984-3F57-495F-B744-BF37A7A38440}"/>
    <cellStyle name="Normal 10 5 2 2 2 3" xfId="2716" xr:uid="{86A04A05-1BEC-409C-A2A0-8F79E1A4A707}"/>
    <cellStyle name="Normal 10 5 2 2 2 4" xfId="2717" xr:uid="{184950F8-04B9-4753-8FC2-67A1B60ED20D}"/>
    <cellStyle name="Normal 10 5 2 2 3" xfId="1145" xr:uid="{7BEDE659-FB85-4C3D-AF19-041E9FE72969}"/>
    <cellStyle name="Normal 10 5 2 2 3 2" xfId="2718" xr:uid="{81E579BA-E08D-4CA9-8E4B-D680622E15FE}"/>
    <cellStyle name="Normal 10 5 2 2 3 3" xfId="2719" xr:uid="{9CE1B3A5-722A-422B-BC8D-2FE242082B0A}"/>
    <cellStyle name="Normal 10 5 2 2 3 4" xfId="2720" xr:uid="{98A40537-54AE-4425-9A3A-E0C460DC16DC}"/>
    <cellStyle name="Normal 10 5 2 2 4" xfId="2721" xr:uid="{CD3C758A-29CD-4B46-A1F6-8EFCCA11E099}"/>
    <cellStyle name="Normal 10 5 2 2 5" xfId="2722" xr:uid="{2F15BDD5-51C6-4141-A0F3-403310511B05}"/>
    <cellStyle name="Normal 10 5 2 2 6" xfId="2723" xr:uid="{B9C20CF1-BA88-4331-905B-831DBD2366DA}"/>
    <cellStyle name="Normal 10 5 2 3" xfId="516" xr:uid="{D2529B2B-55C5-4B54-BABE-1D23F65048AF}"/>
    <cellStyle name="Normal 10 5 2 3 2" xfId="1146" xr:uid="{95B9C6E6-7DCD-418D-AE64-3220DAE67B4E}"/>
    <cellStyle name="Normal 10 5 2 3 2 2" xfId="2724" xr:uid="{8A9D5531-C0D8-4CD4-BB76-979242F327B4}"/>
    <cellStyle name="Normal 10 5 2 3 2 3" xfId="2725" xr:uid="{F42BCA69-5C7F-4ECE-A46E-96C515151744}"/>
    <cellStyle name="Normal 10 5 2 3 2 4" xfId="2726" xr:uid="{79A327F2-5F2C-45AB-9C10-13C6D97AAEAF}"/>
    <cellStyle name="Normal 10 5 2 3 3" xfId="2727" xr:uid="{FAD44BC0-9E2F-4594-B5A9-A2E030FDBDAA}"/>
    <cellStyle name="Normal 10 5 2 3 4" xfId="2728" xr:uid="{F206CCE8-4B0A-4DF1-80A5-E7C8A82F3AA8}"/>
    <cellStyle name="Normal 10 5 2 3 5" xfId="2729" xr:uid="{40C9DAF6-FF26-417B-A35B-61E80A264914}"/>
    <cellStyle name="Normal 10 5 2 4" xfId="1147" xr:uid="{6D0E36CC-F803-4BC8-BD0F-CFE7C763E9E0}"/>
    <cellStyle name="Normal 10 5 2 4 2" xfId="2730" xr:uid="{AFEA9B8A-4418-4256-8EC9-092FC9DF57A7}"/>
    <cellStyle name="Normal 10 5 2 4 3" xfId="2731" xr:uid="{82AB248A-E34D-4F95-B4A0-F32108299692}"/>
    <cellStyle name="Normal 10 5 2 4 4" xfId="2732" xr:uid="{9F1B9B09-89AC-4EBB-976C-112BBB549A29}"/>
    <cellStyle name="Normal 10 5 2 5" xfId="2733" xr:uid="{F17AE182-08F8-474E-AE72-EC4313A0433E}"/>
    <cellStyle name="Normal 10 5 2 5 2" xfId="2734" xr:uid="{2581F28C-70D9-4702-BADE-5C76711006FE}"/>
    <cellStyle name="Normal 10 5 2 5 3" xfId="2735" xr:uid="{2145084C-0095-4831-BE41-7293CD08A374}"/>
    <cellStyle name="Normal 10 5 2 5 4" xfId="2736" xr:uid="{1E8E90F6-CC1E-4ED3-903C-ABAD1C034EFB}"/>
    <cellStyle name="Normal 10 5 2 6" xfId="2737" xr:uid="{DE499F8A-ADDC-44C0-A7B0-F1ECD6409E11}"/>
    <cellStyle name="Normal 10 5 2 7" xfId="2738" xr:uid="{7D7EDE6A-795F-4960-B49D-865DFDC78856}"/>
    <cellStyle name="Normal 10 5 2 8" xfId="2739" xr:uid="{0B8AA58F-9722-436F-9F8C-1E08D34E2326}"/>
    <cellStyle name="Normal 10 5 3" xfId="260" xr:uid="{F5ED3607-94D6-4A89-97C3-EE1F9F372AE0}"/>
    <cellStyle name="Normal 10 5 3 2" xfId="517" xr:uid="{87FAF5F7-5F78-47D5-B3E5-C953D80C2BDA}"/>
    <cellStyle name="Normal 10 5 3 2 2" xfId="518" xr:uid="{37C4BEE0-403E-4375-A2A0-4859B1E65E9E}"/>
    <cellStyle name="Normal 10 5 3 2 3" xfId="2740" xr:uid="{68F50178-B71E-406A-9F71-C7A781D28266}"/>
    <cellStyle name="Normal 10 5 3 2 4" xfId="2741" xr:uid="{207B030F-4191-48C4-B1EF-FFA36118F08E}"/>
    <cellStyle name="Normal 10 5 3 3" xfId="519" xr:uid="{32DFE405-5583-481D-B2BB-40D990E367AD}"/>
    <cellStyle name="Normal 10 5 3 3 2" xfId="2742" xr:uid="{7FC80626-6792-47B7-BB8E-9F6BA5E4A6E8}"/>
    <cellStyle name="Normal 10 5 3 3 3" xfId="2743" xr:uid="{9373FB51-A64B-4004-BB4B-F25EDEAAC0CB}"/>
    <cellStyle name="Normal 10 5 3 3 4" xfId="2744" xr:uid="{6A29D59A-6A36-4263-9E7C-9A8716282FD9}"/>
    <cellStyle name="Normal 10 5 3 4" xfId="2745" xr:uid="{FD49AAB4-F4D3-40C1-AE6F-7C4AF079787D}"/>
    <cellStyle name="Normal 10 5 3 5" xfId="2746" xr:uid="{6EAD61D1-5A83-489F-855D-518241EE38EC}"/>
    <cellStyle name="Normal 10 5 3 6" xfId="2747" xr:uid="{5DBD3685-5A18-4AB1-9581-8DDFF6249757}"/>
    <cellStyle name="Normal 10 5 4" xfId="261" xr:uid="{C68D835C-FEBB-4855-9322-C77012269FC4}"/>
    <cellStyle name="Normal 10 5 4 2" xfId="520" xr:uid="{451D8700-6FB5-4A41-A0ED-2BD6B7745C09}"/>
    <cellStyle name="Normal 10 5 4 2 2" xfId="2748" xr:uid="{C39B28F1-C60C-4040-ACB6-392F1A8461E6}"/>
    <cellStyle name="Normal 10 5 4 2 3" xfId="2749" xr:uid="{531B3927-CACB-41C0-A4ED-9271A04E11BC}"/>
    <cellStyle name="Normal 10 5 4 2 4" xfId="2750" xr:uid="{F72AB6A5-EF57-4DB4-8A2F-FF8E580EDDC4}"/>
    <cellStyle name="Normal 10 5 4 3" xfId="2751" xr:uid="{8F78FF7B-47A4-4F8C-B958-0D2FA0B72A3F}"/>
    <cellStyle name="Normal 10 5 4 4" xfId="2752" xr:uid="{ABDF4864-2E18-415F-B050-D8A488EC18D7}"/>
    <cellStyle name="Normal 10 5 4 5" xfId="2753" xr:uid="{B6E8934F-D19F-4245-BDF2-535C9EB07A0A}"/>
    <cellStyle name="Normal 10 5 5" xfId="521" xr:uid="{260E8AB4-58B9-4E13-B244-742502BF17FC}"/>
    <cellStyle name="Normal 10 5 5 2" xfId="2754" xr:uid="{676A5011-7FAA-4099-BF58-808DDAA8C642}"/>
    <cellStyle name="Normal 10 5 5 3" xfId="2755" xr:uid="{B51F12E7-560B-4943-89EF-D8287576799E}"/>
    <cellStyle name="Normal 10 5 5 4" xfId="2756" xr:uid="{3B763376-E317-4201-8E22-23048EC79BBC}"/>
    <cellStyle name="Normal 10 5 6" xfId="2757" xr:uid="{5947E9BC-8506-414D-8872-8BFE0571A7CE}"/>
    <cellStyle name="Normal 10 5 6 2" xfId="2758" xr:uid="{A190B176-7ED4-4CA4-9622-66FB1EA95460}"/>
    <cellStyle name="Normal 10 5 6 3" xfId="2759" xr:uid="{CBC28062-376F-4E3F-A7E3-59AEC39D8E27}"/>
    <cellStyle name="Normal 10 5 6 4" xfId="2760" xr:uid="{C197C6FE-98B9-468B-AB1E-4330E8004E04}"/>
    <cellStyle name="Normal 10 5 7" xfId="2761" xr:uid="{D34AA552-A51D-4A48-AC88-6BF3EEBD08E8}"/>
    <cellStyle name="Normal 10 5 8" xfId="2762" xr:uid="{97415095-7E11-48E4-B77B-2DE0AD5007A3}"/>
    <cellStyle name="Normal 10 5 9" xfId="2763" xr:uid="{C1CE8256-0268-42B8-9439-FCB18254914A}"/>
    <cellStyle name="Normal 10 6" xfId="60" xr:uid="{C1A70D06-42CB-4F8F-8BBE-1598F9A531C7}"/>
    <cellStyle name="Normal 10 6 2" xfId="262" xr:uid="{AF897430-963D-4B17-BF08-09D90EC3649A}"/>
    <cellStyle name="Normal 10 6 2 2" xfId="522" xr:uid="{2FE0628E-12F0-4902-B73C-DE2947AE6E68}"/>
    <cellStyle name="Normal 10 6 2 2 2" xfId="1148" xr:uid="{00E577A4-33BD-45F4-86DA-C0F724BE247F}"/>
    <cellStyle name="Normal 10 6 2 2 2 2" xfId="1149" xr:uid="{6A3360C8-17E7-4435-B77C-99F58A97480C}"/>
    <cellStyle name="Normal 10 6 2 2 3" xfId="1150" xr:uid="{2B5C94F4-E528-441C-A050-1F54B6A85945}"/>
    <cellStyle name="Normal 10 6 2 2 4" xfId="2764" xr:uid="{204676A8-5981-4C6A-A3B5-DF410EF49195}"/>
    <cellStyle name="Normal 10 6 2 3" xfId="1151" xr:uid="{26D2BD5F-47E3-400D-8169-518901E37B90}"/>
    <cellStyle name="Normal 10 6 2 3 2" xfId="1152" xr:uid="{388F026A-280B-4E56-A4DC-F484B4C4D6AC}"/>
    <cellStyle name="Normal 10 6 2 3 3" xfId="2765" xr:uid="{87871B26-4048-449C-8DB7-17DA6476A763}"/>
    <cellStyle name="Normal 10 6 2 3 4" xfId="2766" xr:uid="{014A28A7-E719-4747-855F-875E977EE4E1}"/>
    <cellStyle name="Normal 10 6 2 4" xfId="1153" xr:uid="{DF93CCDD-A23C-4023-B4D3-DA87F815B99A}"/>
    <cellStyle name="Normal 10 6 2 5" xfId="2767" xr:uid="{AB27A972-2713-49DD-89E5-8656A716B624}"/>
    <cellStyle name="Normal 10 6 2 6" xfId="2768" xr:uid="{1BC04DD4-116B-4248-99BD-B237C38D59C0}"/>
    <cellStyle name="Normal 10 6 3" xfId="523" xr:uid="{6AD687AE-879C-41F9-A672-AFC9F2047A6F}"/>
    <cellStyle name="Normal 10 6 3 2" xfId="1154" xr:uid="{0CB203F3-F2BC-40DB-ADE0-CD283B2BFD66}"/>
    <cellStyle name="Normal 10 6 3 2 2" xfId="1155" xr:uid="{F708C011-EE2F-47C1-96A2-6996324BDE14}"/>
    <cellStyle name="Normal 10 6 3 2 3" xfId="2769" xr:uid="{EDD115C7-FCB3-4158-B761-E0F8DDD327B4}"/>
    <cellStyle name="Normal 10 6 3 2 4" xfId="2770" xr:uid="{11924FCD-20C7-40D6-AAF0-CCF6FE21A00E}"/>
    <cellStyle name="Normal 10 6 3 3" xfId="1156" xr:uid="{E6C0ECC6-D138-40F1-B8F3-36E8A76E5861}"/>
    <cellStyle name="Normal 10 6 3 4" xfId="2771" xr:uid="{26956719-2190-4E2A-A4F2-455D2482023C}"/>
    <cellStyle name="Normal 10 6 3 5" xfId="2772" xr:uid="{023A999B-9DCC-4332-AFD3-D76958E6AE79}"/>
    <cellStyle name="Normal 10 6 4" xfId="1157" xr:uid="{31A7B0BD-01E9-4B5A-9FD5-9865F7D2702D}"/>
    <cellStyle name="Normal 10 6 4 2" xfId="1158" xr:uid="{04895A78-098B-4070-A617-EBCD44EA28D5}"/>
    <cellStyle name="Normal 10 6 4 3" xfId="2773" xr:uid="{4F379E62-684F-4650-89BB-D610365EAAC4}"/>
    <cellStyle name="Normal 10 6 4 4" xfId="2774" xr:uid="{9CF3A045-3D38-4E0A-AA76-069650C15760}"/>
    <cellStyle name="Normal 10 6 5" xfId="1159" xr:uid="{7A39255E-6DA4-44D7-9457-CB81218BC9D1}"/>
    <cellStyle name="Normal 10 6 5 2" xfId="2775" xr:uid="{BF82AF89-27FE-4761-9248-1FBD1297D897}"/>
    <cellStyle name="Normal 10 6 5 3" xfId="2776" xr:uid="{7EA74B66-76F1-4935-BD15-7B2952C58957}"/>
    <cellStyle name="Normal 10 6 5 4" xfId="2777" xr:uid="{60C43939-BDDF-4591-A2E0-C4B98071E287}"/>
    <cellStyle name="Normal 10 6 6" xfId="2778" xr:uid="{D9EB89D6-3C48-419F-BEC4-AD06B6D8BB05}"/>
    <cellStyle name="Normal 10 6 7" xfId="2779" xr:uid="{7FDCB360-408C-4B44-A2F3-A24CF957E5BC}"/>
    <cellStyle name="Normal 10 6 8" xfId="2780" xr:uid="{0C855D90-8FCB-4420-A77C-EEC6B6E3D97F}"/>
    <cellStyle name="Normal 10 7" xfId="263" xr:uid="{00706802-018E-43D7-8C31-4A55831E6FFB}"/>
    <cellStyle name="Normal 10 7 2" xfId="524" xr:uid="{0117E2FB-DD1D-407F-851F-AC1C97116D5B}"/>
    <cellStyle name="Normal 10 7 2 2" xfId="525" xr:uid="{C2121B12-B4E2-4D5F-BF59-ACF28184E81B}"/>
    <cellStyle name="Normal 10 7 2 2 2" xfId="1160" xr:uid="{49B3615B-1CDB-4134-826A-D0D7FBD05D94}"/>
    <cellStyle name="Normal 10 7 2 2 3" xfId="2781" xr:uid="{A82632D3-772C-4945-AA19-40E8E3DF3027}"/>
    <cellStyle name="Normal 10 7 2 2 4" xfId="2782" xr:uid="{C5D65516-E0D5-48FB-9285-8B8C7A885F8C}"/>
    <cellStyle name="Normal 10 7 2 3" xfId="1161" xr:uid="{A8863BFE-F0F5-42B0-9825-47FE24029F0F}"/>
    <cellStyle name="Normal 10 7 2 4" xfId="2783" xr:uid="{B61A8F0D-CBC1-4955-9EBF-B6BC8EAA6759}"/>
    <cellStyle name="Normal 10 7 2 5" xfId="2784" xr:uid="{E97E8773-3DA0-44ED-8C53-47436BB3E9C9}"/>
    <cellStyle name="Normal 10 7 3" xfId="526" xr:uid="{D10D319E-D442-46F7-8BD1-080EB1A88DD2}"/>
    <cellStyle name="Normal 10 7 3 2" xfId="1162" xr:uid="{BFF993E8-D033-4DA7-A676-3147F62B7858}"/>
    <cellStyle name="Normal 10 7 3 3" xfId="2785" xr:uid="{97E40868-F0FE-45E2-850B-E4F3191597CF}"/>
    <cellStyle name="Normal 10 7 3 4" xfId="2786" xr:uid="{3E118062-11C2-4588-8ED1-5265B3530F23}"/>
    <cellStyle name="Normal 10 7 4" xfId="1163" xr:uid="{A8063C84-7167-422C-9416-7383BB35BE8E}"/>
    <cellStyle name="Normal 10 7 4 2" xfId="2787" xr:uid="{EB164408-DE0A-42FF-9A78-5BD1E8E138BD}"/>
    <cellStyle name="Normal 10 7 4 3" xfId="2788" xr:uid="{13ACCCE3-634E-48C4-AC62-37FB6087019C}"/>
    <cellStyle name="Normal 10 7 4 4" xfId="2789" xr:uid="{8B4FE304-E90E-4103-98EA-2D0766736C3D}"/>
    <cellStyle name="Normal 10 7 5" xfId="2790" xr:uid="{8FF47C17-2043-43CA-9B8E-20EE7747352D}"/>
    <cellStyle name="Normal 10 7 6" xfId="2791" xr:uid="{CE142A27-6844-4EE0-A647-8F6270A955F5}"/>
    <cellStyle name="Normal 10 7 7" xfId="2792" xr:uid="{47406448-FA62-4D73-9728-FE43CB4ED55A}"/>
    <cellStyle name="Normal 10 8" xfId="264" xr:uid="{2A2905A9-03BA-42D7-B29A-D90FCAB8ABB6}"/>
    <cellStyle name="Normal 10 8 2" xfId="527" xr:uid="{8E7A4F84-58EC-4201-A04D-2EE5E6F1B87A}"/>
    <cellStyle name="Normal 10 8 2 2" xfId="1164" xr:uid="{7478CD77-D8D5-4F0B-8E4F-52139FBFA63A}"/>
    <cellStyle name="Normal 10 8 2 3" xfId="2793" xr:uid="{5B0E4F5A-BCE7-4BC6-AABF-DAED635EE8B5}"/>
    <cellStyle name="Normal 10 8 2 4" xfId="2794" xr:uid="{5D9D7B35-5AF1-46DA-98C2-5EDF6A19E6E4}"/>
    <cellStyle name="Normal 10 8 3" xfId="1165" xr:uid="{067E32EC-AE7B-483A-8D9F-7C3D90EB7D5F}"/>
    <cellStyle name="Normal 10 8 3 2" xfId="2795" xr:uid="{C6FB20D2-97A2-4A2F-BA33-6C4893CA9371}"/>
    <cellStyle name="Normal 10 8 3 3" xfId="2796" xr:uid="{FFAEB5B5-D595-4058-9288-C8F7DCED7168}"/>
    <cellStyle name="Normal 10 8 3 4" xfId="2797" xr:uid="{2F03029A-301A-4230-9ED8-6AC0D7171E44}"/>
    <cellStyle name="Normal 10 8 4" xfId="2798" xr:uid="{52747CF8-1227-4CEF-9DFC-64485EC06FEA}"/>
    <cellStyle name="Normal 10 8 5" xfId="2799" xr:uid="{44FA36B8-6851-4B3D-B8B3-6916FF7F8AD9}"/>
    <cellStyle name="Normal 10 8 6" xfId="2800" xr:uid="{88F931C0-C9DF-42AA-8ABC-191A511634CF}"/>
    <cellStyle name="Normal 10 9" xfId="265" xr:uid="{AD7C8754-473F-4B1A-BD23-F98CF1206B38}"/>
    <cellStyle name="Normal 10 9 2" xfId="1166" xr:uid="{4033683B-9CF9-426E-B2A4-E9253782E960}"/>
    <cellStyle name="Normal 10 9 2 2" xfId="2801" xr:uid="{766DA446-CD7D-46AF-AFD5-09DF0C210375}"/>
    <cellStyle name="Normal 10 9 2 2 2" xfId="4330" xr:uid="{A21D0F39-431B-4CA6-95D1-00CC45391175}"/>
    <cellStyle name="Normal 10 9 2 2 3" xfId="4679" xr:uid="{F4425B20-0142-4CEF-9EF7-16B1E2866A7D}"/>
    <cellStyle name="Normal 10 9 2 3" xfId="2802" xr:uid="{62CFB557-2090-4C2D-AAD0-B1D098B3232D}"/>
    <cellStyle name="Normal 10 9 2 4" xfId="2803" xr:uid="{DBCB7279-A5A5-4D6F-8105-BF7311A60D02}"/>
    <cellStyle name="Normal 10 9 3" xfId="2804" xr:uid="{22891EDB-1855-4609-ACFC-5FFE9A2435E1}"/>
    <cellStyle name="Normal 10 9 4" xfId="2805" xr:uid="{504DE0BD-F9A8-42F2-9876-EB20722B4B56}"/>
    <cellStyle name="Normal 10 9 4 2" xfId="4562" xr:uid="{4140ACB9-5301-4A32-B6A5-8EA86E1DAB58}"/>
    <cellStyle name="Normal 10 9 4 3" xfId="4680" xr:uid="{74F89044-13EE-4A1F-B0BA-BA1A76C62878}"/>
    <cellStyle name="Normal 10 9 4 4" xfId="4600" xr:uid="{7EB925BD-3D7C-478D-B75D-29BFF35FA282}"/>
    <cellStyle name="Normal 10 9 5" xfId="2806" xr:uid="{E02BEBD0-DF31-46F0-907A-428E3F446AA1}"/>
    <cellStyle name="Normal 11" xfId="61" xr:uid="{6A66D03D-6DB6-40F9-AC81-2DE9B7197C47}"/>
    <cellStyle name="Normal 11 2" xfId="266" xr:uid="{6BB2D918-7B53-4D1E-9326-1C45AAF6E7FD}"/>
    <cellStyle name="Normal 11 2 2" xfId="4647" xr:uid="{0D98728B-DFC1-4D66-B15A-601484980F5B}"/>
    <cellStyle name="Normal 11 3" xfId="4335" xr:uid="{B320214D-80DF-4436-A37D-48CAE5819DD4}"/>
    <cellStyle name="Normal 11 3 2" xfId="4541" xr:uid="{1B1E903C-9C36-4801-9452-363570278052}"/>
    <cellStyle name="Normal 11 3 3" xfId="4724" xr:uid="{7E9B3551-671C-44E5-92DA-E15ECA98190A}"/>
    <cellStyle name="Normal 11 3 4" xfId="4701" xr:uid="{F22EE9F0-8180-42B2-8ACA-F74A0D8CE188}"/>
    <cellStyle name="Normal 12" xfId="62" xr:uid="{CE84CE44-50B3-4776-AEF2-5220F43D4993}"/>
    <cellStyle name="Normal 12 2" xfId="267" xr:uid="{D28C673D-F274-4FF6-A5EC-950A175A0096}"/>
    <cellStyle name="Normal 12 2 2" xfId="4648" xr:uid="{EBE29F31-A4D2-49D3-9C05-D2002DF93C90}"/>
    <cellStyle name="Normal 12 3" xfId="4542" xr:uid="{ABD61A91-0A88-4EBD-AE5C-5CE6795C5C0E}"/>
    <cellStyle name="Normal 13" xfId="63" xr:uid="{9118D9A9-7B83-469F-B0D0-06D97D2148EE}"/>
    <cellStyle name="Normal 13 2" xfId="64" xr:uid="{9BA7DA43-EE49-407D-8E3A-2AE92FD9E8E2}"/>
    <cellStyle name="Normal 13 2 2" xfId="268" xr:uid="{2F3D382B-7E05-4E33-805C-5AB5962281DD}"/>
    <cellStyle name="Normal 13 2 2 2" xfId="4649" xr:uid="{2AE66F2C-B825-4E72-9B9E-9B72CF83DB36}"/>
    <cellStyle name="Normal 13 2 3" xfId="4337" xr:uid="{B40BC58C-61F4-46C8-AA5D-DCC0FBDA1529}"/>
    <cellStyle name="Normal 13 2 3 2" xfId="4543" xr:uid="{580D03C2-F81F-4289-8762-68EA2E57DF60}"/>
    <cellStyle name="Normal 13 2 3 3" xfId="4725" xr:uid="{86DC7CB5-C173-41DA-91CA-76376BC03F41}"/>
    <cellStyle name="Normal 13 2 3 4" xfId="4702" xr:uid="{F109DAAB-BAE4-4602-8961-0B5DB12A1C9B}"/>
    <cellStyle name="Normal 13 3" xfId="269" xr:uid="{8DB74FE8-128E-425B-B09E-83DA9C52898A}"/>
    <cellStyle name="Normal 13 3 2" xfId="4421" xr:uid="{D0C2097A-2C6E-4E22-A22D-62303D96454B}"/>
    <cellStyle name="Normal 13 3 3" xfId="4338" xr:uid="{88BC56E5-E388-4332-85AB-5EB6ACE70A8C}"/>
    <cellStyle name="Normal 13 3 4" xfId="4566" xr:uid="{4D814AE8-724D-4A0F-8782-6F56A4A57E8F}"/>
    <cellStyle name="Normal 13 3 5" xfId="4726" xr:uid="{2A614D38-6DBD-4741-A038-35AC0D4B2104}"/>
    <cellStyle name="Normal 13 4" xfId="4339" xr:uid="{E9EBDFDA-03E0-4D0E-8682-A2900D5057F8}"/>
    <cellStyle name="Normal 13 5" xfId="4336" xr:uid="{CF0900B4-A56B-41A7-A8AC-13E9A4420E4B}"/>
    <cellStyle name="Normal 14" xfId="65" xr:uid="{D98D2419-9210-4B46-A6D4-1E47F3E749D1}"/>
    <cellStyle name="Normal 14 18" xfId="4341" xr:uid="{35AE90DE-5824-436B-AFB2-400668206C66}"/>
    <cellStyle name="Normal 14 2" xfId="270" xr:uid="{E8042C7E-A9FD-4212-A435-1DAC4EF5C6D8}"/>
    <cellStyle name="Normal 14 2 2" xfId="430" xr:uid="{E63D477F-7308-4DA3-842A-3E9B33C9CF92}"/>
    <cellStyle name="Normal 14 2 2 2" xfId="431" xr:uid="{15A47C77-222C-427F-A5A6-CEB68BB21A48}"/>
    <cellStyle name="Normal 14 2 3" xfId="432" xr:uid="{5525AAA7-5338-4CD0-832A-DDC3CB115324}"/>
    <cellStyle name="Normal 14 3" xfId="433" xr:uid="{EEAC7F60-05FE-4332-91B4-3D14169DBB46}"/>
    <cellStyle name="Normal 14 3 2" xfId="4650" xr:uid="{DAA7C060-A6AC-42EC-B91A-CE8BE192D8BC}"/>
    <cellStyle name="Normal 14 4" xfId="4340" xr:uid="{ECB1C69F-1962-4BBD-A87A-24307D6EAE42}"/>
    <cellStyle name="Normal 14 4 2" xfId="4544" xr:uid="{FB3953BB-B965-4F89-9404-8D21442EB662}"/>
    <cellStyle name="Normal 14 4 3" xfId="4727" xr:uid="{AFA782B8-87B5-4322-B5B1-2D7D0D9ABC00}"/>
    <cellStyle name="Normal 14 4 4" xfId="4703" xr:uid="{C0B5F956-5ACA-4DF4-B490-920B3330F6B0}"/>
    <cellStyle name="Normal 15" xfId="66" xr:uid="{9A234630-FE41-416F-A5B5-2BC52E0896DF}"/>
    <cellStyle name="Normal 15 2" xfId="67" xr:uid="{CA10746C-2A09-4C51-B832-D2BCB83BD673}"/>
    <cellStyle name="Normal 15 2 2" xfId="271" xr:uid="{FB335D66-2DE5-428A-96B3-0B3D7E1104D7}"/>
    <cellStyle name="Normal 15 2 2 2" xfId="4453" xr:uid="{15DE500A-267B-42B1-AB91-68AD261BADF4}"/>
    <cellStyle name="Normal 15 2 3" xfId="4546" xr:uid="{9BE49D74-4649-4699-B614-D45DBE8A8AE9}"/>
    <cellStyle name="Normal 15 3" xfId="272" xr:uid="{D148A1AE-0DDC-4BD8-94A0-1C16D3DD359B}"/>
    <cellStyle name="Normal 15 3 2" xfId="4422" xr:uid="{C16B118E-B037-4610-94D0-481B5C347CCF}"/>
    <cellStyle name="Normal 15 3 3" xfId="4343" xr:uid="{F6C63220-7102-499A-BB4F-87EAC5E8D844}"/>
    <cellStyle name="Normal 15 3 4" xfId="4567" xr:uid="{BE0523BD-69EE-44C3-A1A6-66BC306C7384}"/>
    <cellStyle name="Normal 15 3 5" xfId="4729" xr:uid="{BEE5752A-3701-4677-A2D6-3A737C5DB14C}"/>
    <cellStyle name="Normal 15 4" xfId="4342" xr:uid="{57E3DE12-826E-4729-AAB7-4D12D4844C76}"/>
    <cellStyle name="Normal 15 4 2" xfId="4545" xr:uid="{F618BFE9-EB67-4F04-917D-EC1000B3D8C9}"/>
    <cellStyle name="Normal 15 4 3" xfId="4728" xr:uid="{9E183C19-D71A-418B-9F85-2B1AF0FDAB55}"/>
    <cellStyle name="Normal 15 4 4" xfId="4704" xr:uid="{3092947D-6B7A-4074-B824-A5496986721E}"/>
    <cellStyle name="Normal 16" xfId="68" xr:uid="{8A379F6F-7738-448B-BAF1-F770540FABC1}"/>
    <cellStyle name="Normal 16 2" xfId="273" xr:uid="{05FF27C9-2503-4F94-ABB6-058412708298}"/>
    <cellStyle name="Normal 16 2 2" xfId="4423" xr:uid="{A7E2416F-E1DA-4114-BB58-3AFFEFF90FD5}"/>
    <cellStyle name="Normal 16 2 3" xfId="4344" xr:uid="{60D05383-3433-46DD-8C5A-EC75F1F86C24}"/>
    <cellStyle name="Normal 16 2 4" xfId="4568" xr:uid="{24CD8563-3AB7-47BF-AE8B-520A42C7A52C}"/>
    <cellStyle name="Normal 16 2 5" xfId="4730" xr:uid="{5819D2B0-FD38-427F-8625-3F72BDEAE66E}"/>
    <cellStyle name="Normal 16 3" xfId="274" xr:uid="{A592181D-590D-4498-B585-8F5294CDDEAE}"/>
    <cellStyle name="Normal 17" xfId="69" xr:uid="{12EBC673-53DC-4639-BE44-89690BDFFE43}"/>
    <cellStyle name="Normal 17 2" xfId="275" xr:uid="{63B11379-A012-440C-AC11-2F9D4354D919}"/>
    <cellStyle name="Normal 17 2 2" xfId="4424" xr:uid="{5C6DE0F2-7EED-48E3-A086-F164DF4E29EE}"/>
    <cellStyle name="Normal 17 2 3" xfId="4346" xr:uid="{4443E35A-DF79-4B59-B452-B136E3D4540A}"/>
    <cellStyle name="Normal 17 2 4" xfId="4569" xr:uid="{ACBC50DA-50D6-48C9-A07C-3CB2725180FB}"/>
    <cellStyle name="Normal 17 2 5" xfId="4731" xr:uid="{40851B30-6293-40B2-8AE5-A96E1FAA067D}"/>
    <cellStyle name="Normal 17 3" xfId="4347" xr:uid="{672CCB91-33DC-40B1-A470-56EEC1071EB7}"/>
    <cellStyle name="Normal 17 4" xfId="4345" xr:uid="{7DB64019-5A72-4766-BCFF-8A9E8632595A}"/>
    <cellStyle name="Normal 18" xfId="70" xr:uid="{8BB9A672-621E-4563-BA9E-1736CD11BE06}"/>
    <cellStyle name="Normal 18 2" xfId="276" xr:uid="{E77A9667-CB99-4450-A473-39752811FDEA}"/>
    <cellStyle name="Normal 18 2 2" xfId="4454" xr:uid="{4FAC8AD9-420B-4A48-BF7B-1EB22CEA7713}"/>
    <cellStyle name="Normal 18 3" xfId="4348" xr:uid="{6F6C1DF8-10B2-4A5C-B886-59B381E4A185}"/>
    <cellStyle name="Normal 18 3 2" xfId="4547" xr:uid="{3CDE1104-565A-4D05-9AD3-BEA6EA588989}"/>
    <cellStyle name="Normal 18 3 3" xfId="4732" xr:uid="{593537B4-E89C-4D10-88D9-5EDBF0DB42C3}"/>
    <cellStyle name="Normal 18 3 4" xfId="4705" xr:uid="{F8E064E7-CD46-4654-B7DA-078B4FE83591}"/>
    <cellStyle name="Normal 19" xfId="71" xr:uid="{16095BE2-1EBA-4229-8AC2-44B885512E8F}"/>
    <cellStyle name="Normal 19 2" xfId="72" xr:uid="{09532486-081C-4343-A8E3-05EBF25B8D9D}"/>
    <cellStyle name="Normal 19 2 2" xfId="277" xr:uid="{FC5FAE12-6B30-42DB-A03A-D66A6AD5DC54}"/>
    <cellStyle name="Normal 19 2 2 2" xfId="4651" xr:uid="{75F273FF-9FAA-429A-AAC5-D1F582CB01E3}"/>
    <cellStyle name="Normal 19 2 3" xfId="4549" xr:uid="{C4187621-0453-429C-8204-26AF19191530}"/>
    <cellStyle name="Normal 19 3" xfId="278" xr:uid="{3E37C83D-25C5-456D-9962-FDB151843FDF}"/>
    <cellStyle name="Normal 19 3 2" xfId="4652" xr:uid="{B47DD7CA-BA84-4C88-A77D-E98D69BCD2D4}"/>
    <cellStyle name="Normal 19 4" xfId="4548" xr:uid="{058F09D3-F2BA-4C65-A57D-B788237AE4C2}"/>
    <cellStyle name="Normal 2" xfId="3" xr:uid="{0035700C-F3A5-4A6F-B63A-5CE25669DEE2}"/>
    <cellStyle name="Normal 2 2" xfId="73" xr:uid="{158F04EA-B6ED-4E8D-8CA2-C606E5308099}"/>
    <cellStyle name="Normal 2 2 2" xfId="74" xr:uid="{5513E345-EA20-4568-AB06-CF7E577D266A}"/>
    <cellStyle name="Normal 2 2 2 2" xfId="279" xr:uid="{901F56FC-07B0-4782-9DB3-EED7B59B69E8}"/>
    <cellStyle name="Normal 2 2 2 2 2" xfId="4655" xr:uid="{B8035C0F-BC55-4860-865C-C1F00A8A1209}"/>
    <cellStyle name="Normal 2 2 2 3" xfId="4551" xr:uid="{4CEB39D2-C7FF-4833-96BA-10B2A0BB94D6}"/>
    <cellStyle name="Normal 2 2 3" xfId="280" xr:uid="{4B47DA0D-C208-463A-9F4E-018DD5097B87}"/>
    <cellStyle name="Normal 2 2 3 2" xfId="4455" xr:uid="{FB12CFFE-CA1A-4DB8-BADE-8E8102E3453B}"/>
    <cellStyle name="Normal 2 2 3 2 2" xfId="4585" xr:uid="{CDC6D69F-151B-4365-B474-2A9D75C1123D}"/>
    <cellStyle name="Normal 2 2 3 2 2 2" xfId="4656" xr:uid="{E302BEFB-83BE-44AB-969D-3085D58DECCA}"/>
    <cellStyle name="Normal 2 2 3 2 3" xfId="4750" xr:uid="{5533EE99-4DF1-4F56-8536-4F223BDABC84}"/>
    <cellStyle name="Normal 2 2 3 2 4" xfId="5305" xr:uid="{AD764A6B-1431-4C8D-AE20-557A081FDCB1}"/>
    <cellStyle name="Normal 2 2 3 3" xfId="4435" xr:uid="{65798D4F-BE79-4FD5-9C5E-FEDFCD87A5A3}"/>
    <cellStyle name="Normal 2 2 3 4" xfId="4706" xr:uid="{0BBD455A-1199-4F45-90CB-E057FE0D2829}"/>
    <cellStyle name="Normal 2 2 3 5" xfId="4695" xr:uid="{C602FF1C-2868-4F76-8AD2-95135B9F71FA}"/>
    <cellStyle name="Normal 2 2 4" xfId="4349" xr:uid="{E153A16B-1D72-4A14-91DF-16429C2DD3EF}"/>
    <cellStyle name="Normal 2 2 4 2" xfId="4550" xr:uid="{64FA6221-D9E5-441F-A7BF-6E358D939659}"/>
    <cellStyle name="Normal 2 2 4 3" xfId="4733" xr:uid="{D0F003DC-491F-4CD8-A978-28DE4D398FFD}"/>
    <cellStyle name="Normal 2 2 4 4" xfId="4707" xr:uid="{DC7D918F-9963-45A4-8CAF-EF192DDC5587}"/>
    <cellStyle name="Normal 2 2 5" xfId="4654" xr:uid="{913D835B-01CA-41AC-BC8D-62946E37A05A}"/>
    <cellStyle name="Normal 2 2 6" xfId="4753" xr:uid="{5ED0B1B7-DB0D-4D56-AE2D-7E0F394BD009}"/>
    <cellStyle name="Normal 2 3" xfId="75" xr:uid="{848C5691-EB48-441D-8231-4D3E406E0C54}"/>
    <cellStyle name="Normal 2 3 2" xfId="76" xr:uid="{7F268B4C-5B51-4962-A04C-66C2D0C7833F}"/>
    <cellStyle name="Normal 2 3 2 2" xfId="281" xr:uid="{5425E6DE-E682-4459-8E92-7D80451F9CB6}"/>
    <cellStyle name="Normal 2 3 2 2 2" xfId="4657" xr:uid="{6C4F9752-2E85-4A28-A0E8-C27AEE6FA71F}"/>
    <cellStyle name="Normal 2 3 2 3" xfId="4351" xr:uid="{3A6F6A56-333F-43BF-A20E-0DFE3EB9EEB6}"/>
    <cellStyle name="Normal 2 3 2 3 2" xfId="4553" xr:uid="{F4E39186-C906-4EFD-8A3F-FD41474E724C}"/>
    <cellStyle name="Normal 2 3 2 3 3" xfId="4735" xr:uid="{31F895CF-23E6-41CC-8BDE-F6EC11547059}"/>
    <cellStyle name="Normal 2 3 2 3 4" xfId="4708" xr:uid="{654C0146-4D07-4422-8ABD-CCB8BC35BDD6}"/>
    <cellStyle name="Normal 2 3 3" xfId="77" xr:uid="{94430AE0-EE50-493D-8D57-BF2F7C1B47E9}"/>
    <cellStyle name="Normal 2 3 4" xfId="78" xr:uid="{139DD85F-DE46-47A4-B3D6-1D2036D70929}"/>
    <cellStyle name="Normal 2 3 5" xfId="185" xr:uid="{B50F437D-6B9C-48BA-9164-4B417BD615AE}"/>
    <cellStyle name="Normal 2 3 5 2" xfId="4658" xr:uid="{3143E329-CD22-4E12-A0B2-1506E7253CA1}"/>
    <cellStyle name="Normal 2 3 6" xfId="4350" xr:uid="{82E70305-B2EB-457F-B649-F45016C90180}"/>
    <cellStyle name="Normal 2 3 6 2" xfId="4552" xr:uid="{4E7FFC1A-6F34-456F-98BA-7AE3C3B72240}"/>
    <cellStyle name="Normal 2 3 6 3" xfId="4734" xr:uid="{45B54B4C-413F-49A5-88A0-C415F33A579B}"/>
    <cellStyle name="Normal 2 3 6 4" xfId="4709" xr:uid="{5F482F21-9964-4E99-9927-561F94D8D7B6}"/>
    <cellStyle name="Normal 2 3 7" xfId="5318" xr:uid="{AE249EF5-EB03-4EF2-873E-211FE9B3C2F8}"/>
    <cellStyle name="Normal 2 4" xfId="79" xr:uid="{9B3B2AE6-EEF3-4DEE-8F87-EAC70F7A8535}"/>
    <cellStyle name="Normal 2 4 2" xfId="80" xr:uid="{D4124046-1B93-4071-B68A-B312FA617F86}"/>
    <cellStyle name="Normal 2 4 3" xfId="282" xr:uid="{0E9E26E5-8DCC-463B-A033-02A4E1930A3F}"/>
    <cellStyle name="Normal 2 4 3 2" xfId="4659" xr:uid="{06BD1444-7DCF-49D8-89FC-1748D75302BB}"/>
    <cellStyle name="Normal 2 4 3 3" xfId="4673" xr:uid="{7F9934A3-3BBC-4C96-95C5-D80609E19A3E}"/>
    <cellStyle name="Normal 2 4 4" xfId="4554" xr:uid="{A6A4B159-86C2-4AB3-874D-6A6164C21F34}"/>
    <cellStyle name="Normal 2 4 5" xfId="4754" xr:uid="{78999D66-473F-4782-8E1A-92A54FE0FA95}"/>
    <cellStyle name="Normal 2 4 6" xfId="4752" xr:uid="{DFFA209C-A161-4FCE-972A-DABE6E7542F1}"/>
    <cellStyle name="Normal 2 5" xfId="184" xr:uid="{8A30BB62-2311-4F90-A660-7D4F2FE59910}"/>
    <cellStyle name="Normal 2 5 2" xfId="284" xr:uid="{510F5E0B-5A9B-4B9B-8041-8F19172597A5}"/>
    <cellStyle name="Normal 2 5 2 2" xfId="2505" xr:uid="{E8419E29-5754-4D52-8E12-A93290D5BFC1}"/>
    <cellStyle name="Normal 2 5 3" xfId="283" xr:uid="{057D6610-B26C-4248-B00D-6A9BD34588DF}"/>
    <cellStyle name="Normal 2 5 3 2" xfId="4586" xr:uid="{94703CD5-B61A-427D-AF29-7951B724171E}"/>
    <cellStyle name="Normal 2 5 3 3" xfId="4746" xr:uid="{E3A1940E-D533-4EA5-86C2-FA1DA6571999}"/>
    <cellStyle name="Normal 2 5 3 4" xfId="5302" xr:uid="{03244976-C70D-440F-9B5B-DFBFC5DED5C9}"/>
    <cellStyle name="Normal 2 5 4" xfId="4660" xr:uid="{2C490233-4802-46F2-B2ED-64CA72855079}"/>
    <cellStyle name="Normal 2 5 5" xfId="4615" xr:uid="{61F64598-4D9A-482F-AD15-DC0428E276BA}"/>
    <cellStyle name="Normal 2 5 6" xfId="4614" xr:uid="{BF8B49DA-418A-43A3-8675-720492A23F77}"/>
    <cellStyle name="Normal 2 5 7" xfId="4749" xr:uid="{E70A1C67-8B41-4330-94BE-266FBB927719}"/>
    <cellStyle name="Normal 2 5 8" xfId="4719" xr:uid="{D1199C5A-443E-4187-84AA-3D0A35F775E8}"/>
    <cellStyle name="Normal 2 6" xfId="285" xr:uid="{708A8E15-3A33-49E0-9314-598F5587793D}"/>
    <cellStyle name="Normal 2 6 2" xfId="286" xr:uid="{52F28DC7-37B5-46D1-B4BA-3B65F7333A4B}"/>
    <cellStyle name="Normal 2 6 3" xfId="452" xr:uid="{34D5EA47-37E2-4413-9F6E-13AA9B029086}"/>
    <cellStyle name="Normal 2 6 3 2" xfId="5335" xr:uid="{995AEE4E-863F-4D4B-8389-9F0611BCDE87}"/>
    <cellStyle name="Normal 2 6 4" xfId="4661" xr:uid="{DE9DCB23-ACC0-4683-AB85-7DD29DF883ED}"/>
    <cellStyle name="Normal 2 6 5" xfId="4612" xr:uid="{9B701C55-A9AB-4CCC-ABC1-D960B3B72C7A}"/>
    <cellStyle name="Normal 2 6 5 2" xfId="4710" xr:uid="{6AA993AD-45CA-43B5-BE00-8157BAB07E82}"/>
    <cellStyle name="Normal 2 6 6" xfId="4598" xr:uid="{7BD9FA4B-D816-476E-9517-93CB53AF97FA}"/>
    <cellStyle name="Normal 2 6 7" xfId="5322" xr:uid="{CBCA5917-39F0-4DA1-840A-862E81EC2C1C}"/>
    <cellStyle name="Normal 2 6 8" xfId="5331" xr:uid="{128B015E-533B-4637-AA30-2DFFFCF8C2D4}"/>
    <cellStyle name="Normal 2 7" xfId="287" xr:uid="{B62A5582-AD93-4D39-822F-D5749F8E50BE}"/>
    <cellStyle name="Normal 2 7 2" xfId="4456" xr:uid="{65090483-5DC9-4BEA-97AF-DA4236E7BF7F}"/>
    <cellStyle name="Normal 2 7 3" xfId="4662" xr:uid="{9B178943-0A2B-4D81-9700-0A7F5F591DAD}"/>
    <cellStyle name="Normal 2 7 4" xfId="5303" xr:uid="{3E2A3397-DFD7-42DE-8E6C-E1CB2C12C7E7}"/>
    <cellStyle name="Normal 2 8" xfId="4508" xr:uid="{AEFBBF56-7E6C-46E0-A376-95C10A26ADB5}"/>
    <cellStyle name="Normal 2 9" xfId="4653" xr:uid="{E9FA3985-546F-405A-9451-FF656EB0F3B9}"/>
    <cellStyle name="Normal 20" xfId="434" xr:uid="{C5FB6486-E61D-4797-A871-BA02ED7A9D49}"/>
    <cellStyle name="Normal 20 2" xfId="435" xr:uid="{A5C2ECFF-C3E9-4493-B39A-CCC0673D144C}"/>
    <cellStyle name="Normal 20 2 2" xfId="436" xr:uid="{892B5EC8-39FD-49F4-956D-54253A09A6A4}"/>
    <cellStyle name="Normal 20 2 2 2" xfId="4425" xr:uid="{F29BD9F3-891D-4B17-AF6D-EFB397161D27}"/>
    <cellStyle name="Normal 20 2 2 3" xfId="4417" xr:uid="{B9D180AA-7655-430E-936C-660A25AF65AB}"/>
    <cellStyle name="Normal 20 2 2 4" xfId="4582" xr:uid="{6C683D77-E6DC-4182-86BD-A44309507DE3}"/>
    <cellStyle name="Normal 20 2 2 5" xfId="4744" xr:uid="{95D3CCFC-D94C-43EC-924A-F5FC4E32D176}"/>
    <cellStyle name="Normal 20 2 3" xfId="4420" xr:uid="{2E7315B1-17BB-4AE5-97F4-4924DF8669A4}"/>
    <cellStyle name="Normal 20 2 4" xfId="4416" xr:uid="{250CA709-4628-4E17-A43D-9D35EC397BEB}"/>
    <cellStyle name="Normal 20 2 5" xfId="4581" xr:uid="{0067D92B-C32D-4A67-ACEA-7EBF3764DE06}"/>
    <cellStyle name="Normal 20 2 6" xfId="4743" xr:uid="{C4EDA3CE-1D83-4690-9DEF-619EC7379840}"/>
    <cellStyle name="Normal 20 3" xfId="1167" xr:uid="{E4ACF11F-CF30-413A-9A47-748780D028F7}"/>
    <cellStyle name="Normal 20 3 2" xfId="4457" xr:uid="{B301924E-0E14-4CED-AA3C-3E95D8122750}"/>
    <cellStyle name="Normal 20 4" xfId="4352" xr:uid="{28283D70-4A21-4DD9-8D87-C083E2ACC6FA}"/>
    <cellStyle name="Normal 20 4 2" xfId="4555" xr:uid="{0E250FF9-8911-4D0F-930C-719A8E2C2C00}"/>
    <cellStyle name="Normal 20 4 3" xfId="4736" xr:uid="{BD6B78C2-BD84-4C62-AD91-6650D3FD9A1D}"/>
    <cellStyle name="Normal 20 4 4" xfId="4711" xr:uid="{46CC5B7A-2F05-43A0-9CC0-B8C5750B25AD}"/>
    <cellStyle name="Normal 20 5" xfId="4433" xr:uid="{EB19D153-9F24-43DB-BEE7-10DE7BECE560}"/>
    <cellStyle name="Normal 20 5 2" xfId="5328" xr:uid="{47BC411D-D5E8-40AF-B52A-13EE46750174}"/>
    <cellStyle name="Normal 20 6" xfId="4587" xr:uid="{0020CE7C-16D9-47B4-8CD3-21A50DF59E33}"/>
    <cellStyle name="Normal 20 7" xfId="4696" xr:uid="{0327662A-5920-4EAE-B1D0-F8059545F49E}"/>
    <cellStyle name="Normal 20 8" xfId="4717" xr:uid="{0E1050F0-0991-4C1E-BFF5-77A10910DDD3}"/>
    <cellStyle name="Normal 20 9" xfId="4716" xr:uid="{04B23E79-4E65-40CD-BAFA-BB8CD53B82F7}"/>
    <cellStyle name="Normal 21" xfId="437" xr:uid="{41C31AFC-0028-4820-A496-25384890761D}"/>
    <cellStyle name="Normal 21 2" xfId="438" xr:uid="{06CB62D1-3958-4533-8FCE-AAAE2CD31D16}"/>
    <cellStyle name="Normal 21 2 2" xfId="439" xr:uid="{245B1D5C-3A3A-47EE-923F-FE87DC31699F}"/>
    <cellStyle name="Normal 21 3" xfId="4353" xr:uid="{C169ADB5-66F4-42A4-A9A8-EC6B507DD52D}"/>
    <cellStyle name="Normal 21 3 2" xfId="4459" xr:uid="{D940268B-917E-449B-9E15-157A13AD2764}"/>
    <cellStyle name="Normal 21 3 3" xfId="4458" xr:uid="{2056B1C9-C1D5-445C-804B-4804D8981847}"/>
    <cellStyle name="Normal 21 4" xfId="4570" xr:uid="{D8D131F5-AD4E-4658-9C7A-D05580B4FC6D}"/>
    <cellStyle name="Normal 21 5" xfId="4737" xr:uid="{D4A5B3E2-E916-4A88-B8A3-9D140CDB12D4}"/>
    <cellStyle name="Normal 22" xfId="440" xr:uid="{A9CF85AB-3868-4B99-9036-B242820FA9B9}"/>
    <cellStyle name="Normal 22 2" xfId="441" xr:uid="{173BE939-DAB0-409A-A2C8-E2B7675B2120}"/>
    <cellStyle name="Normal 22 3" xfId="4310" xr:uid="{3C6BB365-7863-4384-AACB-82144D1C9536}"/>
    <cellStyle name="Normal 22 3 2" xfId="4354" xr:uid="{FE9BDFFB-F931-47A7-B442-747680923061}"/>
    <cellStyle name="Normal 22 3 2 2" xfId="4461" xr:uid="{6DEA0A06-9980-48C5-A7D5-233537EFED24}"/>
    <cellStyle name="Normal 22 3 3" xfId="4460" xr:uid="{AF4EFB98-26E5-44AE-8939-F6AA581A5292}"/>
    <cellStyle name="Normal 22 3 4" xfId="4691" xr:uid="{22CC8157-709B-415E-B1E7-C60BCEBD77D9}"/>
    <cellStyle name="Normal 22 4" xfId="4313" xr:uid="{102954FA-51FC-44E0-8F96-5EF07D453A85}"/>
    <cellStyle name="Normal 22 4 2" xfId="4431" xr:uid="{85E88E7E-58E4-48AE-B824-E7EAA9F81EEE}"/>
    <cellStyle name="Normal 22 4 3" xfId="4571" xr:uid="{9CC6F702-372C-43B5-816A-46925844DDEE}"/>
    <cellStyle name="Normal 22 4 3 2" xfId="4590" xr:uid="{577DB103-AEA5-4BDE-A255-20D5B4867EF3}"/>
    <cellStyle name="Normal 22 4 3 3" xfId="4748" xr:uid="{CAA4DDE0-E86A-4AC6-B9AC-5B7464E57CCA}"/>
    <cellStyle name="Normal 22 4 3 4" xfId="5338" xr:uid="{AD1B5CE3-CA08-4436-9761-402F0A9A491A}"/>
    <cellStyle name="Normal 22 4 3 5" xfId="5334" xr:uid="{F96B0B5D-9024-4AAF-8446-4C8036DE354C}"/>
    <cellStyle name="Normal 22 4 4" xfId="4692" xr:uid="{231320EF-346B-47F2-8AF2-92DB35C70E88}"/>
    <cellStyle name="Normal 22 4 5" xfId="4604" xr:uid="{48D1AC0B-EEDC-435D-AEA5-26E720DC28CA}"/>
    <cellStyle name="Normal 22 4 6" xfId="4595" xr:uid="{13E8E4FC-E6B9-4313-B39B-C3B8F4A994A9}"/>
    <cellStyle name="Normal 22 4 7" xfId="4594" xr:uid="{14B32A7D-0096-4055-A8C9-C17BC7EC1990}"/>
    <cellStyle name="Normal 22 4 8" xfId="4593" xr:uid="{DA281EE1-6841-4267-8B31-AB6824E1AF9B}"/>
    <cellStyle name="Normal 22 4 9" xfId="4592" xr:uid="{DD7CE82F-90D8-422D-971E-AEF72FBA372C}"/>
    <cellStyle name="Normal 22 5" xfId="4738" xr:uid="{1F2B930A-81E9-47CE-8763-3CAFF3A2FDFC}"/>
    <cellStyle name="Normal 23" xfId="442" xr:uid="{F60E1300-B012-48FF-8A80-234D7D62506A}"/>
    <cellStyle name="Normal 23 2" xfId="2500" xr:uid="{9E524E52-866E-4977-ADE2-7FEC4A70DFD5}"/>
    <cellStyle name="Normal 23 2 2" xfId="4356" xr:uid="{9A995902-67F7-4811-B0F7-2A2C29AF1523}"/>
    <cellStyle name="Normal 23 2 2 2" xfId="4751" xr:uid="{F069FB0A-B7FA-4115-9EA8-D7CF49C33F95}"/>
    <cellStyle name="Normal 23 2 2 3" xfId="4693" xr:uid="{466C881D-4B6E-4471-9A1E-629936D13791}"/>
    <cellStyle name="Normal 23 2 2 4" xfId="4663" xr:uid="{9D04FCA7-2DF2-4E90-92FE-DC8C05F674C0}"/>
    <cellStyle name="Normal 23 2 3" xfId="4605" xr:uid="{EDFC794D-556D-4AA0-80E2-6359C246A027}"/>
    <cellStyle name="Normal 23 2 4" xfId="4712" xr:uid="{401C5E0F-3CF2-4227-B250-74FDF98C606C}"/>
    <cellStyle name="Normal 23 3" xfId="4426" xr:uid="{4EC4775F-B6BE-48AA-9426-B6E4BC216F62}"/>
    <cellStyle name="Normal 23 4" xfId="4355" xr:uid="{AACEA8E1-0E23-4084-9AC1-9FAC2D397CB8}"/>
    <cellStyle name="Normal 23 5" xfId="4572" xr:uid="{5C82CF5F-13CD-4E31-A935-3A717950972A}"/>
    <cellStyle name="Normal 23 6" xfId="4739" xr:uid="{B3CC5888-6167-418C-8902-758BEF0A79C1}"/>
    <cellStyle name="Normal 24" xfId="443" xr:uid="{59FE0D2D-2D6E-424E-B739-00D1BFD05839}"/>
    <cellStyle name="Normal 24 2" xfId="444" xr:uid="{75CC867C-F5D2-4B35-8221-9CC2A00E8F23}"/>
    <cellStyle name="Normal 24 2 2" xfId="4428" xr:uid="{20CAEDC6-B38E-4B93-8451-F634915541B7}"/>
    <cellStyle name="Normal 24 2 3" xfId="4358" xr:uid="{776CBEB9-0A73-4216-9692-EF7BD4C0029D}"/>
    <cellStyle name="Normal 24 2 4" xfId="4574" xr:uid="{185DD950-9A86-497E-A351-443DF3810889}"/>
    <cellStyle name="Normal 24 2 5" xfId="4741" xr:uid="{40E8A035-5B7F-4E13-A3F1-02461647B7D9}"/>
    <cellStyle name="Normal 24 3" xfId="4427" xr:uid="{C921048C-57FF-4BB9-A449-666AF349B3AF}"/>
    <cellStyle name="Normal 24 4" xfId="4357" xr:uid="{996C0C5F-CA51-4343-AEF2-1EF13D5D9421}"/>
    <cellStyle name="Normal 24 5" xfId="4573" xr:uid="{C2FBA54A-D8E8-4B8E-8372-721410FA2F66}"/>
    <cellStyle name="Normal 24 6" xfId="4740" xr:uid="{44517716-9ADF-4CEA-BF4E-9C5EA707833B}"/>
    <cellStyle name="Normal 25" xfId="451" xr:uid="{307B3B55-73F7-4A94-BAFD-37C3BAC45785}"/>
    <cellStyle name="Normal 25 2" xfId="4360" xr:uid="{5B4574A6-843D-4089-B083-9FBF0D2E22EB}"/>
    <cellStyle name="Normal 25 2 2" xfId="5337" xr:uid="{1672D258-3208-4565-9CFC-611DA3F4C42C}"/>
    <cellStyle name="Normal 25 3" xfId="4429" xr:uid="{C7334139-5A80-43D2-A025-0D5B64CD2D0C}"/>
    <cellStyle name="Normal 25 4" xfId="4359" xr:uid="{26F7F941-35EE-4474-BB01-765952FC0916}"/>
    <cellStyle name="Normal 25 5" xfId="4575" xr:uid="{925484B1-6798-4C23-9A4C-169572F272BC}"/>
    <cellStyle name="Normal 26" xfId="2498" xr:uid="{49CC023A-13F6-4625-B960-D52FB943078A}"/>
    <cellStyle name="Normal 26 2" xfId="2499" xr:uid="{7C4E167E-ADF5-4F23-BFA5-746000DEC934}"/>
    <cellStyle name="Normal 26 2 2" xfId="4362" xr:uid="{05B22BA7-9857-47B9-82A3-9AC074BE5611}"/>
    <cellStyle name="Normal 26 3" xfId="4361" xr:uid="{DBCF7BAD-334A-4173-85FA-138D853121D9}"/>
    <cellStyle name="Normal 26 3 2" xfId="4436" xr:uid="{BC29BEF7-B6DC-4445-A490-9CA65264B3C7}"/>
    <cellStyle name="Normal 27" xfId="2507" xr:uid="{9FEFBCDB-C46F-4D09-AFB1-02DA32B96A3D}"/>
    <cellStyle name="Normal 27 2" xfId="4364" xr:uid="{44500686-231C-449B-B2F1-835A6FD7A0A3}"/>
    <cellStyle name="Normal 27 3" xfId="4363" xr:uid="{34EE0262-282E-48AE-BF8D-C4A50C931334}"/>
    <cellStyle name="Normal 27 4" xfId="4599" xr:uid="{9CBF3F14-1388-4BDE-BE62-32324227FB50}"/>
    <cellStyle name="Normal 27 5" xfId="5320" xr:uid="{F23EEA30-E60F-47B9-9488-023E6DE2EF4F}"/>
    <cellStyle name="Normal 27 6" xfId="4589" xr:uid="{97E4E256-CB5C-46A5-B411-4960FC3A572E}"/>
    <cellStyle name="Normal 27 7" xfId="5332" xr:uid="{8CD5A19C-B4AF-433C-8CBA-C0FF78EB42E0}"/>
    <cellStyle name="Normal 28" xfId="4365" xr:uid="{2C506DAE-C6A1-4092-B08F-342DDBF8FFFB}"/>
    <cellStyle name="Normal 28 2" xfId="4366" xr:uid="{FCB85C4D-07F5-42DC-84FA-13E9EB29587F}"/>
    <cellStyle name="Normal 28 3" xfId="4367" xr:uid="{68154ECD-4479-4B7F-9D01-714134E71BED}"/>
    <cellStyle name="Normal 29" xfId="4368" xr:uid="{2CDB13D5-F2A3-4CC3-8AE5-1289299168BE}"/>
    <cellStyle name="Normal 29 2" xfId="4369" xr:uid="{9FD88110-F62C-4D2E-B276-BB7BD750F552}"/>
    <cellStyle name="Normal 3" xfId="2" xr:uid="{665067A7-73F8-4B7E-BFD2-7BB3B9468366}"/>
    <cellStyle name="Normal 3 2" xfId="81" xr:uid="{12F714E8-66D1-4C45-8825-8A24053E363A}"/>
    <cellStyle name="Normal 3 2 2" xfId="82" xr:uid="{B01C432F-ABA4-4CDF-AD99-398B7BC84987}"/>
    <cellStyle name="Normal 3 2 2 2" xfId="288" xr:uid="{EAB538D0-6F38-4E2D-86BC-5149DA2C8AC2}"/>
    <cellStyle name="Normal 3 2 2 2 2" xfId="4665" xr:uid="{322442BE-C854-4784-B197-42DD34075CA8}"/>
    <cellStyle name="Normal 3 2 2 3" xfId="4556" xr:uid="{ECD1F6B5-FB4E-477D-B849-AF759E64E87E}"/>
    <cellStyle name="Normal 3 2 3" xfId="83" xr:uid="{DE2860F7-C7C4-424B-BB73-1C49C84560F3}"/>
    <cellStyle name="Normal 3 2 4" xfId="289" xr:uid="{581BB1A0-8673-488B-A24B-BBF0977BCCED}"/>
    <cellStyle name="Normal 3 2 4 2" xfId="4666" xr:uid="{1E7FB769-0B08-4705-9E45-612F61E85217}"/>
    <cellStyle name="Normal 3 2 5" xfId="2506" xr:uid="{83B6E61A-775E-4768-9B2E-A35D6B59667C}"/>
    <cellStyle name="Normal 3 2 5 2" xfId="4509" xr:uid="{B2DBCFD4-B8C1-4EBA-80C3-D8A0D4AB367A}"/>
    <cellStyle name="Normal 3 2 5 3" xfId="5304" xr:uid="{6904CEEF-13A8-46A5-A052-D8B15FD48ED8}"/>
    <cellStyle name="Normal 3 3" xfId="84" xr:uid="{3EDD5302-41D9-4B70-ADE6-3E032BDCBB4C}"/>
    <cellStyle name="Normal 3 3 2" xfId="290" xr:uid="{93DF70F3-5C94-43B7-8B6D-B931682B6BBD}"/>
    <cellStyle name="Normal 3 3 2 2" xfId="4667" xr:uid="{E92CDDB0-A9EC-4B4C-A956-F7CB80B17F7C}"/>
    <cellStyle name="Normal 3 3 3" xfId="4557" xr:uid="{BC8CA3D1-D129-422E-9295-D1F026782504}"/>
    <cellStyle name="Normal 3 4" xfId="85" xr:uid="{6B844CAF-2B84-41F3-AE10-43B73C8DA0A3}"/>
    <cellStyle name="Normal 3 4 2" xfId="2502" xr:uid="{5FF7F884-7B7D-47AA-A104-8801A89F80CE}"/>
    <cellStyle name="Normal 3 4 2 2" xfId="4668" xr:uid="{E8CEECC6-D388-4183-8D66-8C3D1ED018C6}"/>
    <cellStyle name="Normal 3 4 2 2 2" xfId="5340" xr:uid="{F9B145CF-72A5-489D-B1DA-D010ED309C13}"/>
    <cellStyle name="Normal 3 5" xfId="2501" xr:uid="{BCA2E1B1-67F3-43CA-8132-9FA42B54F82C}"/>
    <cellStyle name="Normal 3 5 2" xfId="4669" xr:uid="{80F894F3-2A00-49CE-AAF2-BBD2FCCF3E23}"/>
    <cellStyle name="Normal 3 5 3" xfId="4745" xr:uid="{970A5424-4A57-4FEB-86E1-7C13A0D131F7}"/>
    <cellStyle name="Normal 3 5 4" xfId="4713" xr:uid="{BE4AFB8E-4C63-4066-B7C5-A9F56F714ED2}"/>
    <cellStyle name="Normal 3 6" xfId="4664" xr:uid="{B2252B0C-8720-49E7-9633-6700C42050A3}"/>
    <cellStyle name="Normal 3 6 2" xfId="5336" xr:uid="{7E3D43B1-BC1F-4C48-A58F-D15F29686C15}"/>
    <cellStyle name="Normal 3 6 2 2" xfId="5333" xr:uid="{343039D7-D620-4DB1-B5BA-392398708F0F}"/>
    <cellStyle name="Normal 30" xfId="4370" xr:uid="{4365DB17-0D57-44DC-9B49-BAF61E41FA5E}"/>
    <cellStyle name="Normal 30 2" xfId="4371" xr:uid="{C5F86432-0A98-4330-B021-69920DE5DF68}"/>
    <cellStyle name="Normal 31" xfId="4372" xr:uid="{C237D456-EFFF-44D6-A4CF-30C8FB8F345D}"/>
    <cellStyle name="Normal 31 2" xfId="4373" xr:uid="{95900FCE-36F0-455A-A678-C65377B8D6C2}"/>
    <cellStyle name="Normal 32" xfId="4374" xr:uid="{D6532BFB-19FE-4D50-93F0-B194F56451F2}"/>
    <cellStyle name="Normal 33" xfId="4375" xr:uid="{40BD410A-5B41-4CB0-A23A-41C15FC80E9D}"/>
    <cellStyle name="Normal 33 2" xfId="4376" xr:uid="{389DB9C2-5309-447B-93FE-05243F456A3C}"/>
    <cellStyle name="Normal 34" xfId="4377" xr:uid="{51A7B584-47D3-407A-A0F0-04B1112EF406}"/>
    <cellStyle name="Normal 34 2" xfId="4378" xr:uid="{39F273E7-3001-4108-8483-5DE2114005CA}"/>
    <cellStyle name="Normal 35" xfId="4379" xr:uid="{F72DE560-0874-4250-A542-AAFEF4D160BE}"/>
    <cellStyle name="Normal 35 2" xfId="4380" xr:uid="{FA20D602-1D67-4D2B-A213-E53BE3EB6E94}"/>
    <cellStyle name="Normal 36" xfId="4381" xr:uid="{EEE86C3A-0511-47D9-8A73-2D5EABE0CA05}"/>
    <cellStyle name="Normal 36 2" xfId="4382" xr:uid="{E625F490-5701-4317-B5E6-2C7D7EC0DDBE}"/>
    <cellStyle name="Normal 37" xfId="4383" xr:uid="{4B4C1C29-CE33-433B-B14B-D516715D385E}"/>
    <cellStyle name="Normal 37 2" xfId="4384" xr:uid="{6C7459AC-FF3E-4F8E-A62D-B9845D139A80}"/>
    <cellStyle name="Normal 38" xfId="4385" xr:uid="{999D23C4-DEA0-4C66-B868-A54B97905F18}"/>
    <cellStyle name="Normal 38 2" xfId="4386" xr:uid="{A1883AB0-E0E8-4EF6-AD7E-669810F23316}"/>
    <cellStyle name="Normal 39" xfId="4387" xr:uid="{2A90DCE0-9919-40F5-9F9A-8CE32133295D}"/>
    <cellStyle name="Normal 39 2" xfId="4388" xr:uid="{BCB3C3A8-1B42-4D9D-A5A1-BC403B0F22BB}"/>
    <cellStyle name="Normal 39 2 2" xfId="4389" xr:uid="{A823887F-47BA-40D3-8E31-F4AA26832153}"/>
    <cellStyle name="Normal 39 3" xfId="4390" xr:uid="{921E09F8-0E4C-4C31-86D6-FB2455625859}"/>
    <cellStyle name="Normal 4" xfId="86" xr:uid="{D10C3871-970E-4955-99AB-BC9DE5D408AB}"/>
    <cellStyle name="Normal 4 2" xfId="87" xr:uid="{72DFE3AF-A6D3-490C-8D7B-4B49F5869BBB}"/>
    <cellStyle name="Normal 4 2 2" xfId="88" xr:uid="{13FBF76B-FADC-4834-BFBA-44D50D8B9105}"/>
    <cellStyle name="Normal 4 2 2 2" xfId="445" xr:uid="{FDEED29B-416C-4EBF-B6DA-747A6A651A15}"/>
    <cellStyle name="Normal 4 2 2 2 2" xfId="5339" xr:uid="{D391ACBE-D538-43A1-AE73-85A08CE6C7BE}"/>
    <cellStyle name="Normal 4 2 2 2 2 2" xfId="5341" xr:uid="{FFB98544-C602-43A3-91D4-A24507D19A9F}"/>
    <cellStyle name="Normal 4 2 2 3" xfId="2807" xr:uid="{408853D2-3443-46A1-92B1-7D244A8DC694}"/>
    <cellStyle name="Normal 4 2 2 4" xfId="2808" xr:uid="{9EE624B6-7B83-42F0-AF87-EF94B428E886}"/>
    <cellStyle name="Normal 4 2 2 4 2" xfId="2809" xr:uid="{DBF93620-8398-4C4A-B1F4-F245D72F819C}"/>
    <cellStyle name="Normal 4 2 2 4 3" xfId="2810" xr:uid="{B544E046-9E41-4BCD-AEB0-42991BA41280}"/>
    <cellStyle name="Normal 4 2 2 4 3 2" xfId="2811" xr:uid="{2CAF8A7C-033F-4359-BF66-E018892B9353}"/>
    <cellStyle name="Normal 4 2 2 4 3 3" xfId="4312" xr:uid="{93F73DA8-31FE-41B4-91D2-4B99A7A33C10}"/>
    <cellStyle name="Normal 4 2 3" xfId="2493" xr:uid="{8B174013-72DB-40CF-8424-6465658B83FE}"/>
    <cellStyle name="Normal 4 2 3 2" xfId="2504" xr:uid="{CD45BC80-F8DC-452B-AF85-821384343666}"/>
    <cellStyle name="Normal 4 2 3 2 2" xfId="4462" xr:uid="{530DCC23-FBA2-4676-B147-3B34DDB07BB8}"/>
    <cellStyle name="Normal 4 2 3 3" xfId="4463" xr:uid="{DEC332B7-E6C5-4BEE-981F-2095B61C84C3}"/>
    <cellStyle name="Normal 4 2 3 3 2" xfId="4464" xr:uid="{F12D7F29-B03F-492F-8CBB-AB75EF41A817}"/>
    <cellStyle name="Normal 4 2 3 4" xfId="4465" xr:uid="{A63353CE-F94D-45EE-B976-3901700AA710}"/>
    <cellStyle name="Normal 4 2 3 5" xfId="4466" xr:uid="{138E7E0E-D741-4529-A290-A59FA8FF4E7B}"/>
    <cellStyle name="Normal 4 2 4" xfId="2494" xr:uid="{D8A09935-F1F6-4E08-85FA-E121F955EC82}"/>
    <cellStyle name="Normal 4 2 4 2" xfId="4392" xr:uid="{8D700B02-2092-486B-B12B-091F5DD32C42}"/>
    <cellStyle name="Normal 4 2 4 2 2" xfId="4467" xr:uid="{C2BA8A9B-455A-48B6-91DB-26E740FAD233}"/>
    <cellStyle name="Normal 4 2 4 2 3" xfId="4694" xr:uid="{453817FD-5003-42CB-B143-44DE4E342197}"/>
    <cellStyle name="Normal 4 2 4 2 4" xfId="4613" xr:uid="{A7543E01-E130-4C37-B974-44D6B11C2442}"/>
    <cellStyle name="Normal 4 2 4 3" xfId="4576" xr:uid="{B5D84312-3AA0-4D7B-A3B2-B9EC7869A7A7}"/>
    <cellStyle name="Normal 4 2 4 4" xfId="4714" xr:uid="{A16C0FE2-111F-4597-A1E5-366ACD94253B}"/>
    <cellStyle name="Normal 4 2 5" xfId="1168" xr:uid="{7E876A3C-42F7-4E05-B31D-A4F6FCF7FE54}"/>
    <cellStyle name="Normal 4 2 6" xfId="4558" xr:uid="{6D04DF22-016C-4F0F-9542-794AAD97DC5E}"/>
    <cellStyle name="Normal 4 3" xfId="528" xr:uid="{88BC40CF-BACE-4FC6-96A1-10BB8992E8D2}"/>
    <cellStyle name="Normal 4 3 2" xfId="1170" xr:uid="{E073D6AB-72AB-4ED2-A802-3B75E3491055}"/>
    <cellStyle name="Normal 4 3 2 2" xfId="1171" xr:uid="{7C8820A6-8402-4DA8-A0FD-6850FE967850}"/>
    <cellStyle name="Normal 4 3 2 3" xfId="1172" xr:uid="{5256CFAD-A630-40E4-B604-7E9050A06D34}"/>
    <cellStyle name="Normal 4 3 3" xfId="1169" xr:uid="{2602E10F-45C9-4BD1-A0A4-967B63E2C2A1}"/>
    <cellStyle name="Normal 4 3 3 2" xfId="4434" xr:uid="{C8BF9D0A-E497-48D9-9873-879B17AA168E}"/>
    <cellStyle name="Normal 4 3 4" xfId="2812" xr:uid="{518D7F77-BF25-42A5-AD1D-5952C0AABF24}"/>
    <cellStyle name="Normal 4 3 5" xfId="2813" xr:uid="{239DC104-4FAD-4FFF-8667-26ED50E1E5B6}"/>
    <cellStyle name="Normal 4 3 5 2" xfId="2814" xr:uid="{B02B1DFF-90A7-449D-AE86-FB775E13D6D4}"/>
    <cellStyle name="Normal 4 3 5 3" xfId="2815" xr:uid="{0FBC38F3-E66F-41D1-B57E-AEF05F6DA68F}"/>
    <cellStyle name="Normal 4 3 5 3 2" xfId="2816" xr:uid="{17D3547E-5B97-441B-895C-EA8BA5933E31}"/>
    <cellStyle name="Normal 4 3 5 3 3" xfId="4311" xr:uid="{0A138006-810A-4C33-BD4E-EFDA151A0414}"/>
    <cellStyle name="Normal 4 3 6" xfId="4314" xr:uid="{FA58739C-729B-4CEF-9B2C-663CEA294C82}"/>
    <cellStyle name="Normal 4 4" xfId="453" xr:uid="{3F24FD55-F706-4798-8385-519ED57CAFC8}"/>
    <cellStyle name="Normal 4 4 2" xfId="2495" xr:uid="{06F19CB2-465E-448F-8623-A61642B2000D}"/>
    <cellStyle name="Normal 4 4 3" xfId="2503" xr:uid="{FD2E8083-A348-402A-8EDD-CC9CC22351A3}"/>
    <cellStyle name="Normal 4 4 3 2" xfId="4317" xr:uid="{06409443-E3B6-40A9-94D4-F1489D189061}"/>
    <cellStyle name="Normal 4 4 3 3" xfId="4316" xr:uid="{D62B575B-8629-4683-BADF-785B3C8DF83C}"/>
    <cellStyle name="Normal 4 4 4" xfId="4747" xr:uid="{2FE27804-D1BB-44D4-A229-510663FBE86F}"/>
    <cellStyle name="Normal 4 5" xfId="2496" xr:uid="{959081E9-A664-4A69-B28F-A9ED361A235C}"/>
    <cellStyle name="Normal 4 5 2" xfId="4391" xr:uid="{59433BF9-70DB-49A5-8728-37CC4C54D90D}"/>
    <cellStyle name="Normal 4 6" xfId="2497" xr:uid="{3D85F34A-83F8-4910-9E0C-E69D6552F295}"/>
    <cellStyle name="Normal 4 7" xfId="900" xr:uid="{F696A9B1-B5DD-42D3-A24A-BDA65BFFDED3}"/>
    <cellStyle name="Normal 40" xfId="4393" xr:uid="{EA41A672-D96C-41C9-B5B0-83C7892C097A}"/>
    <cellStyle name="Normal 40 2" xfId="4394" xr:uid="{A9174FDD-ACBB-423A-BFE8-EE599D456EE3}"/>
    <cellStyle name="Normal 40 2 2" xfId="4395" xr:uid="{76988938-FCB5-4155-B71E-1972E320838A}"/>
    <cellStyle name="Normal 40 3" xfId="4396" xr:uid="{DF7B05E3-97AC-4815-94E0-FE3F89B09082}"/>
    <cellStyle name="Normal 41" xfId="4397" xr:uid="{48AE4067-8F81-4078-879D-D3D7909B5FD3}"/>
    <cellStyle name="Normal 41 2" xfId="4398" xr:uid="{5E560D1C-26BE-4162-AC0D-9DE621DEA5D2}"/>
    <cellStyle name="Normal 42" xfId="4399" xr:uid="{1C26B1BB-DE24-4C06-A4FA-43D3DE987D0B}"/>
    <cellStyle name="Normal 42 2" xfId="4400" xr:uid="{71B0D88B-3952-4EA6-9081-C58AEAD87BE0}"/>
    <cellStyle name="Normal 43" xfId="4401" xr:uid="{465F38FB-99D3-461A-92B9-DD23AB6AAF5E}"/>
    <cellStyle name="Normal 43 2" xfId="4402" xr:uid="{87EE15F6-EEA7-4110-80DC-7FBE2EDA261A}"/>
    <cellStyle name="Normal 44" xfId="4412" xr:uid="{CA945D77-8044-4CEE-9687-CE515A9A52C9}"/>
    <cellStyle name="Normal 44 2" xfId="4413" xr:uid="{2287D409-8255-43C4-9C6B-183A0B90A3DD}"/>
    <cellStyle name="Normal 45" xfId="4674" xr:uid="{F15872C4-5931-40D1-94F7-3FF2D1F7E77F}"/>
    <cellStyle name="Normal 45 2" xfId="5324" xr:uid="{C26BE79C-9E24-4819-B15B-5FB0D8ED120A}"/>
    <cellStyle name="Normal 45 3" xfId="5323" xr:uid="{4340E053-FCF3-4A12-8DF7-608B1E7DA4D8}"/>
    <cellStyle name="Normal 5" xfId="89" xr:uid="{49F87A63-55EA-4891-A089-3C388660FFDB}"/>
    <cellStyle name="Normal 5 10" xfId="291" xr:uid="{788A12CE-4601-49D6-A1E6-0F48EF785783}"/>
    <cellStyle name="Normal 5 10 2" xfId="529" xr:uid="{CF2F10D1-8082-491D-9CA6-1EF71D59C5C7}"/>
    <cellStyle name="Normal 5 10 2 2" xfId="1173" xr:uid="{32E42742-FDE1-4B78-BF12-F4C500481B24}"/>
    <cellStyle name="Normal 5 10 2 3" xfId="2817" xr:uid="{5CD4B6A0-1830-4F7D-94EB-A3BFCA28070B}"/>
    <cellStyle name="Normal 5 10 2 4" xfId="2818" xr:uid="{DE787E61-C1D8-4236-AC4A-6F9E1C5D6E81}"/>
    <cellStyle name="Normal 5 10 3" xfId="1174" xr:uid="{94985D91-8C76-4145-8640-7F1377591058}"/>
    <cellStyle name="Normal 5 10 3 2" xfId="2819" xr:uid="{2D18638C-D3FC-404D-884F-1A261039414E}"/>
    <cellStyle name="Normal 5 10 3 3" xfId="2820" xr:uid="{71884136-CA5B-4EFB-8646-82DFEAA70579}"/>
    <cellStyle name="Normal 5 10 3 4" xfId="2821" xr:uid="{27A470A6-F027-4CD1-A1A3-EF93ACCDC1D4}"/>
    <cellStyle name="Normal 5 10 4" xfId="2822" xr:uid="{554ECB91-D85E-4877-AD05-D00AA9FEC3F8}"/>
    <cellStyle name="Normal 5 10 5" xfId="2823" xr:uid="{653B16E5-F637-4732-9397-84458BF05F2A}"/>
    <cellStyle name="Normal 5 10 6" xfId="2824" xr:uid="{08E1DE2F-DB25-4372-AE46-6D85B72127A9}"/>
    <cellStyle name="Normal 5 11" xfId="292" xr:uid="{8D9FAFBD-941B-47B0-89AA-3186D059D5DF}"/>
    <cellStyle name="Normal 5 11 2" xfId="1175" xr:uid="{4B1CF8E7-BFAA-422C-8B4C-E777F2AD8A3E}"/>
    <cellStyle name="Normal 5 11 2 2" xfId="2825" xr:uid="{E0FCAF3D-F6EE-423A-8436-80F099045008}"/>
    <cellStyle name="Normal 5 11 2 2 2" xfId="4403" xr:uid="{AEAD65DF-87F6-46C9-8163-82356153D8B3}"/>
    <cellStyle name="Normal 5 11 2 2 3" xfId="4681" xr:uid="{252B82E4-C7A9-4BD4-9C47-A4AEF16829B0}"/>
    <cellStyle name="Normal 5 11 2 3" xfId="2826" xr:uid="{88E8D679-60A8-4743-BA28-C736FBAF22A6}"/>
    <cellStyle name="Normal 5 11 2 4" xfId="2827" xr:uid="{3A068C87-4460-41B4-90D8-2BD947C50682}"/>
    <cellStyle name="Normal 5 11 3" xfId="2828" xr:uid="{2154444F-26DB-43EE-A16D-E7857368E207}"/>
    <cellStyle name="Normal 5 11 4" xfId="2829" xr:uid="{F22290AD-DA23-47D7-AC8D-C89DC76F5E31}"/>
    <cellStyle name="Normal 5 11 4 2" xfId="4577" xr:uid="{67579898-F2CC-41D8-87A5-1E6D71A119D5}"/>
    <cellStyle name="Normal 5 11 4 3" xfId="4682" xr:uid="{777CCFDA-9D5D-4459-A911-C1BB1ACA9D20}"/>
    <cellStyle name="Normal 5 11 4 4" xfId="4606" xr:uid="{4A7F16D7-E7A3-477E-9383-78353928A172}"/>
    <cellStyle name="Normal 5 11 5" xfId="2830" xr:uid="{6574B9A8-4F4D-44E5-BB47-E74AE001EC5A}"/>
    <cellStyle name="Normal 5 12" xfId="1176" xr:uid="{40D6308C-CA2F-459F-9736-51BF5534C5E2}"/>
    <cellStyle name="Normal 5 12 2" xfId="2831" xr:uid="{89F1F8BB-A3BA-4479-8E05-D27806ED536D}"/>
    <cellStyle name="Normal 5 12 3" xfId="2832" xr:uid="{8489706C-485B-4461-B23D-CD3E033D7983}"/>
    <cellStyle name="Normal 5 12 4" xfId="2833" xr:uid="{98441374-A72E-4A36-99B9-AA2364C647DE}"/>
    <cellStyle name="Normal 5 13" xfId="901" xr:uid="{45869CFA-8839-4B89-88D4-32CF09C583BB}"/>
    <cellStyle name="Normal 5 13 2" xfId="2834" xr:uid="{8AF4B7A5-9CCF-4027-B58E-A0327C5B518B}"/>
    <cellStyle name="Normal 5 13 3" xfId="2835" xr:uid="{7B735C31-BACA-4C7F-A185-7ABDC33CF119}"/>
    <cellStyle name="Normal 5 13 4" xfId="2836" xr:uid="{229AF43A-99B7-4842-B7C3-D9B80B82313B}"/>
    <cellStyle name="Normal 5 14" xfId="2837" xr:uid="{E24A4D4C-73C1-4CF1-BEF2-3BEF02FED759}"/>
    <cellStyle name="Normal 5 14 2" xfId="2838" xr:uid="{A7F378EF-7ECE-4223-BF98-C2A9C4DF9936}"/>
    <cellStyle name="Normal 5 15" xfId="2839" xr:uid="{38B5F46B-504B-468A-8E04-E65C935BDC28}"/>
    <cellStyle name="Normal 5 16" xfId="2840" xr:uid="{68C20678-B71F-4F6E-B1A8-FF3FFC942D84}"/>
    <cellStyle name="Normal 5 17" xfId="2841" xr:uid="{4030EF35-05C6-448C-A2DC-A50F27C1C34C}"/>
    <cellStyle name="Normal 5 2" xfId="90" xr:uid="{4E6F679A-8EB3-4021-9643-42DC5F4465F7}"/>
    <cellStyle name="Normal 5 2 2" xfId="187" xr:uid="{8548B249-4873-42E1-B6DD-8E2C9EE94D56}"/>
    <cellStyle name="Normal 5 2 2 2" xfId="188" xr:uid="{9382D84E-AFEB-42B3-8F30-EBFFE82976FB}"/>
    <cellStyle name="Normal 5 2 2 2 2" xfId="189" xr:uid="{02D146F0-9F2F-4EA3-B9A0-055976A2136B}"/>
    <cellStyle name="Normal 5 2 2 2 2 2" xfId="190" xr:uid="{F4204AA7-54E6-4413-9D22-CC71F17DDD85}"/>
    <cellStyle name="Normal 5 2 2 2 3" xfId="191" xr:uid="{2A431379-0FA9-4011-ADB5-787AFFDEBD0A}"/>
    <cellStyle name="Normal 5 2 2 2 4" xfId="4670" xr:uid="{7C4C87A0-0157-4B75-BA83-B4929B552B08}"/>
    <cellStyle name="Normal 5 2 2 2 5" xfId="5300" xr:uid="{81D2FEFD-0C65-4879-AF1B-93B454B60727}"/>
    <cellStyle name="Normal 5 2 2 3" xfId="192" xr:uid="{2767C830-7ECD-4AA8-9EC5-F1A6AFC4BDCB}"/>
    <cellStyle name="Normal 5 2 2 3 2" xfId="193" xr:uid="{8B38B136-FFEA-4EE2-9FB0-A5040433176F}"/>
    <cellStyle name="Normal 5 2 2 4" xfId="194" xr:uid="{94E6F91E-5F92-4635-9DFD-05033FDB47A3}"/>
    <cellStyle name="Normal 5 2 2 5" xfId="293" xr:uid="{A4788D51-82B4-45B7-B80A-CD25B833C87D}"/>
    <cellStyle name="Normal 5 2 2 6" xfId="4596" xr:uid="{17208831-F77E-4FB2-972F-9B39A5B9BD3A}"/>
    <cellStyle name="Normal 5 2 2 7" xfId="5329" xr:uid="{E890E3E9-6C7F-411F-A1E1-12A795021105}"/>
    <cellStyle name="Normal 5 2 3" xfId="195" xr:uid="{F59A1BB2-26A7-4EC2-820C-3A0855670BF5}"/>
    <cellStyle name="Normal 5 2 3 2" xfId="196" xr:uid="{8C992033-2294-4A78-A1F9-2DB0568B2589}"/>
    <cellStyle name="Normal 5 2 3 2 2" xfId="197" xr:uid="{28575051-58C9-45A2-887E-FD1F497FC576}"/>
    <cellStyle name="Normal 5 2 3 2 3" xfId="4559" xr:uid="{191A6532-AE81-45D5-9037-3EAE94C7B5D9}"/>
    <cellStyle name="Normal 5 2 3 2 4" xfId="5301" xr:uid="{6E64474B-B620-4C97-B381-1B71131CE31F}"/>
    <cellStyle name="Normal 5 2 3 3" xfId="198" xr:uid="{5C4E7E36-836E-4E80-822C-800B0ABCB77E}"/>
    <cellStyle name="Normal 5 2 3 3 2" xfId="4742" xr:uid="{2AAC3295-24C9-4B22-8C4E-661C9DF43891}"/>
    <cellStyle name="Normal 5 2 3 4" xfId="4404" xr:uid="{69E22301-1C1A-4C78-AF25-A8E35E7786A7}"/>
    <cellStyle name="Normal 5 2 3 4 2" xfId="4715" xr:uid="{CC859AAD-3DA3-4CBA-9F30-6B19BED08C8C}"/>
    <cellStyle name="Normal 5 2 3 5" xfId="4597" xr:uid="{9E4EEAD9-9854-4036-B1B5-E326CA0D3720}"/>
    <cellStyle name="Normal 5 2 3 6" xfId="5321" xr:uid="{0ECA3AE6-052A-4DD2-A723-0023215CDF40}"/>
    <cellStyle name="Normal 5 2 3 7" xfId="5330" xr:uid="{B607C402-E15E-481E-80C9-708CF77B57F7}"/>
    <cellStyle name="Normal 5 2 4" xfId="199" xr:uid="{86AFBA9C-FD13-4C65-953B-E20961E38495}"/>
    <cellStyle name="Normal 5 2 4 2" xfId="200" xr:uid="{D54FAC2A-07CE-470A-9F64-D40E8F06FACE}"/>
    <cellStyle name="Normal 5 2 5" xfId="201" xr:uid="{298438E9-1F17-469D-88D2-24FF2964938F}"/>
    <cellStyle name="Normal 5 2 6" xfId="186" xr:uid="{3FAFC69F-8430-437D-A9D0-DD48F3CD597F}"/>
    <cellStyle name="Normal 5 3" xfId="91" xr:uid="{965D2A32-75EB-4982-ACEF-CA6C1D8E9814}"/>
    <cellStyle name="Normal 5 3 2" xfId="4406" xr:uid="{45EF831F-325D-406C-A339-391E4FFAD9B7}"/>
    <cellStyle name="Normal 5 3 3" xfId="4405" xr:uid="{53813163-DBD0-45EB-A4E3-FCA480F9B0FC}"/>
    <cellStyle name="Normal 5 4" xfId="92" xr:uid="{BDA0BA1F-A0DF-4B0B-97C6-B71BCD59A95D}"/>
    <cellStyle name="Normal 5 4 10" xfId="2842" xr:uid="{8F834886-3AA6-4448-A1E8-243B8133B7F4}"/>
    <cellStyle name="Normal 5 4 11" xfId="2843" xr:uid="{E3B9A5AD-5E32-41D6-8B35-609564B0B669}"/>
    <cellStyle name="Normal 5 4 2" xfId="93" xr:uid="{25360C57-E12F-47C1-8BB5-84B4330A5DED}"/>
    <cellStyle name="Normal 5 4 2 2" xfId="94" xr:uid="{253117C9-B3C5-41B7-AC9D-2AEED1FEAA1E}"/>
    <cellStyle name="Normal 5 4 2 2 2" xfId="294" xr:uid="{FFB7B142-4FBF-4B9C-9CB6-9D96E5CF6C39}"/>
    <cellStyle name="Normal 5 4 2 2 2 2" xfId="530" xr:uid="{7CB4EB7E-ABD0-439B-9C73-A76A58B6EE54}"/>
    <cellStyle name="Normal 5 4 2 2 2 2 2" xfId="531" xr:uid="{4942C67A-B0CC-4F6F-B3FF-C52E87FDD8B8}"/>
    <cellStyle name="Normal 5 4 2 2 2 2 2 2" xfId="1177" xr:uid="{309BB997-EF75-45BB-970A-1E7A51BC2E82}"/>
    <cellStyle name="Normal 5 4 2 2 2 2 2 2 2" xfId="1178" xr:uid="{10D79050-7EC7-4AB1-A6B0-82F0B7EDD661}"/>
    <cellStyle name="Normal 5 4 2 2 2 2 2 3" xfId="1179" xr:uid="{16BB018F-CB5D-4027-B890-A60B140BED86}"/>
    <cellStyle name="Normal 5 4 2 2 2 2 3" xfId="1180" xr:uid="{AE41F433-4A80-4C77-8DA9-8E4B17FE6F63}"/>
    <cellStyle name="Normal 5 4 2 2 2 2 3 2" xfId="1181" xr:uid="{F192DCE8-4FA4-4A62-9CE7-D3D712CFC15C}"/>
    <cellStyle name="Normal 5 4 2 2 2 2 4" xfId="1182" xr:uid="{9F3DF431-BB21-4E82-BA3B-98A19831D3CE}"/>
    <cellStyle name="Normal 5 4 2 2 2 3" xfId="532" xr:uid="{6EA894CB-C5F1-4E01-A4EE-BE1B0ED886C1}"/>
    <cellStyle name="Normal 5 4 2 2 2 3 2" xfId="1183" xr:uid="{86FFE097-8E69-42B4-B0C7-9D0EF65AFB7A}"/>
    <cellStyle name="Normal 5 4 2 2 2 3 2 2" xfId="1184" xr:uid="{95DE4AE3-3547-4A94-BDB0-DAB287F89814}"/>
    <cellStyle name="Normal 5 4 2 2 2 3 3" xfId="1185" xr:uid="{56823839-E490-494E-88C5-1B42679C0875}"/>
    <cellStyle name="Normal 5 4 2 2 2 3 4" xfId="2844" xr:uid="{79CBE642-B2E0-454E-9E0A-BE7DE6794C10}"/>
    <cellStyle name="Normal 5 4 2 2 2 4" xfId="1186" xr:uid="{D8FD4345-2B58-444B-9745-94DBD3D1B7CA}"/>
    <cellStyle name="Normal 5 4 2 2 2 4 2" xfId="1187" xr:uid="{4F624A60-C845-4C80-BEC1-824691CBA274}"/>
    <cellStyle name="Normal 5 4 2 2 2 5" xfId="1188" xr:uid="{5AD411F4-FE49-4250-9FB8-CCD3FD285BFD}"/>
    <cellStyle name="Normal 5 4 2 2 2 6" xfId="2845" xr:uid="{C9DE0326-C712-479F-A110-B799B2F78FEA}"/>
    <cellStyle name="Normal 5 4 2 2 3" xfId="295" xr:uid="{B44F458B-F40C-4FFE-AA84-BA39AFEC1B28}"/>
    <cellStyle name="Normal 5 4 2 2 3 2" xfId="533" xr:uid="{D393E549-BD64-4756-8730-441BEB960CA2}"/>
    <cellStyle name="Normal 5 4 2 2 3 2 2" xfId="534" xr:uid="{8C15A4ED-170C-4310-B1D4-534BFE053BFD}"/>
    <cellStyle name="Normal 5 4 2 2 3 2 2 2" xfId="1189" xr:uid="{21A2B594-2029-44BF-A0A7-C1ACAC030A09}"/>
    <cellStyle name="Normal 5 4 2 2 3 2 2 2 2" xfId="1190" xr:uid="{6A2DB100-EEB7-416D-A37D-047CDB5EB370}"/>
    <cellStyle name="Normal 5 4 2 2 3 2 2 3" xfId="1191" xr:uid="{B7DE1647-695B-4BF0-92A1-CBE90C4F0C18}"/>
    <cellStyle name="Normal 5 4 2 2 3 2 3" xfId="1192" xr:uid="{A9A8AA0A-0AB3-47C7-94C2-43A10D702560}"/>
    <cellStyle name="Normal 5 4 2 2 3 2 3 2" xfId="1193" xr:uid="{511B19B2-FACD-433E-B120-0A8A48713AEA}"/>
    <cellStyle name="Normal 5 4 2 2 3 2 4" xfId="1194" xr:uid="{F149729D-8090-4166-BB47-9F8B788DEDFA}"/>
    <cellStyle name="Normal 5 4 2 2 3 3" xfId="535" xr:uid="{BB9F1C12-CD3C-4921-8F7C-1A5D42D7F25F}"/>
    <cellStyle name="Normal 5 4 2 2 3 3 2" xfId="1195" xr:uid="{668518C9-7AB7-4099-878D-8DF8D182FC5C}"/>
    <cellStyle name="Normal 5 4 2 2 3 3 2 2" xfId="1196" xr:uid="{110303F0-4EED-4438-81FF-1D6B07A0C765}"/>
    <cellStyle name="Normal 5 4 2 2 3 3 3" xfId="1197" xr:uid="{0F81C5B2-E8CB-4561-9F39-26B46D6DCDAE}"/>
    <cellStyle name="Normal 5 4 2 2 3 4" xfId="1198" xr:uid="{8126A166-28F3-4E22-934D-0CDA7C63426B}"/>
    <cellStyle name="Normal 5 4 2 2 3 4 2" xfId="1199" xr:uid="{57E3EA2B-0C46-48A0-8E47-F78D58281FAD}"/>
    <cellStyle name="Normal 5 4 2 2 3 5" xfId="1200" xr:uid="{3A3CE64B-F785-40A0-B8BA-B0C95B34F2C8}"/>
    <cellStyle name="Normal 5 4 2 2 4" xfId="536" xr:uid="{8EEF3444-A096-44AB-8B80-ECEF6F34B98D}"/>
    <cellStyle name="Normal 5 4 2 2 4 2" xfId="537" xr:uid="{5E67EDAB-82E2-46AE-A378-013BB2D21DF4}"/>
    <cellStyle name="Normal 5 4 2 2 4 2 2" xfId="1201" xr:uid="{839B543E-CE8A-48FC-AA4F-67E4BF081430}"/>
    <cellStyle name="Normal 5 4 2 2 4 2 2 2" xfId="1202" xr:uid="{89C2364B-524E-48AE-9D02-03F29DDC16C4}"/>
    <cellStyle name="Normal 5 4 2 2 4 2 3" xfId="1203" xr:uid="{F67D70D9-9ED2-4B11-B081-D31C5739CB4E}"/>
    <cellStyle name="Normal 5 4 2 2 4 3" xfId="1204" xr:uid="{85D9BF19-F413-474F-A3CA-DF6735EE8D3A}"/>
    <cellStyle name="Normal 5 4 2 2 4 3 2" xfId="1205" xr:uid="{8B603C2E-7EEB-498C-B7F2-CCD413870367}"/>
    <cellStyle name="Normal 5 4 2 2 4 4" xfId="1206" xr:uid="{257406AE-93D1-4FBF-BDCB-7D2941608F21}"/>
    <cellStyle name="Normal 5 4 2 2 5" xfId="538" xr:uid="{4ACF6079-3919-412B-A047-48F8699E726A}"/>
    <cellStyle name="Normal 5 4 2 2 5 2" xfId="1207" xr:uid="{A327BF89-3D5E-4F69-BFB4-6BBB16176A2E}"/>
    <cellStyle name="Normal 5 4 2 2 5 2 2" xfId="1208" xr:uid="{933E5643-EA19-435A-8B8E-1B3D18017BB5}"/>
    <cellStyle name="Normal 5 4 2 2 5 3" xfId="1209" xr:uid="{E459C3A2-8AE7-4088-A048-8061AE6E7561}"/>
    <cellStyle name="Normal 5 4 2 2 5 4" xfId="2846" xr:uid="{631A07FC-02FC-432D-87E2-BE07119711B5}"/>
    <cellStyle name="Normal 5 4 2 2 6" xfId="1210" xr:uid="{89264790-AAEB-4CD9-BC18-F9A5266C4E7E}"/>
    <cellStyle name="Normal 5 4 2 2 6 2" xfId="1211" xr:uid="{81081539-242C-4872-B96B-51822DEF935A}"/>
    <cellStyle name="Normal 5 4 2 2 7" xfId="1212" xr:uid="{86CE3840-7A01-4B47-BE3A-EFB3CC422D2A}"/>
    <cellStyle name="Normal 5 4 2 2 8" xfId="2847" xr:uid="{E5D3048A-D951-4609-ABB7-8D4DDAE73492}"/>
    <cellStyle name="Normal 5 4 2 3" xfId="296" xr:uid="{8F9CE94E-77BB-4362-A1D4-8DD91BA6D014}"/>
    <cellStyle name="Normal 5 4 2 3 2" xfId="539" xr:uid="{7F0CF254-1AC5-4487-84F1-AB38DBC2B5A5}"/>
    <cellStyle name="Normal 5 4 2 3 2 2" xfId="540" xr:uid="{5AF602A0-57AD-40E3-BE11-0F7F418E15B9}"/>
    <cellStyle name="Normal 5 4 2 3 2 2 2" xfId="1213" xr:uid="{C96D224F-FB8F-45F8-8DFD-BA82C881C0EC}"/>
    <cellStyle name="Normal 5 4 2 3 2 2 2 2" xfId="1214" xr:uid="{67B7153B-760C-4498-9B93-D9A7A8863AE1}"/>
    <cellStyle name="Normal 5 4 2 3 2 2 3" xfId="1215" xr:uid="{2D12A57A-000B-4471-B545-2E81810A4C6F}"/>
    <cellStyle name="Normal 5 4 2 3 2 3" xfId="1216" xr:uid="{99E68349-A9A8-4F1B-8CE6-C323D9AEDF91}"/>
    <cellStyle name="Normal 5 4 2 3 2 3 2" xfId="1217" xr:uid="{48F05F19-6E06-409F-8E95-91842D74B66C}"/>
    <cellStyle name="Normal 5 4 2 3 2 4" xfId="1218" xr:uid="{1135D38F-A857-4458-B565-BF5B7865F493}"/>
    <cellStyle name="Normal 5 4 2 3 3" xfId="541" xr:uid="{1AE742C9-4791-4D45-9AC8-CE07F141896C}"/>
    <cellStyle name="Normal 5 4 2 3 3 2" xfId="1219" xr:uid="{1DB5FFEF-6C4E-4D64-849B-64F8D0135E97}"/>
    <cellStyle name="Normal 5 4 2 3 3 2 2" xfId="1220" xr:uid="{73A46E28-554B-44D4-B0FC-CAC390C23CCF}"/>
    <cellStyle name="Normal 5 4 2 3 3 3" xfId="1221" xr:uid="{26A7596F-C819-4E83-BB06-ABD13D539AC9}"/>
    <cellStyle name="Normal 5 4 2 3 3 4" xfId="2848" xr:uid="{F37AB9A5-E53D-46E2-B24B-DA9F494F70B9}"/>
    <cellStyle name="Normal 5 4 2 3 4" xfId="1222" xr:uid="{BC82BA3F-BDE0-4F76-A542-A525F7DB684D}"/>
    <cellStyle name="Normal 5 4 2 3 4 2" xfId="1223" xr:uid="{290FA01B-CF0A-4490-8394-F3874AB73703}"/>
    <cellStyle name="Normal 5 4 2 3 5" xfId="1224" xr:uid="{C3EFCD66-54CA-4A0E-AA34-51438384498C}"/>
    <cellStyle name="Normal 5 4 2 3 6" xfId="2849" xr:uid="{6E0E0543-3C46-4A34-AF57-DB5C4C712882}"/>
    <cellStyle name="Normal 5 4 2 4" xfId="297" xr:uid="{D4F31E67-78BF-4DD1-A15E-AB7CB50C41BC}"/>
    <cellStyle name="Normal 5 4 2 4 2" xfId="542" xr:uid="{86EC57A6-A7A2-4189-9036-CC5B2B9C883D}"/>
    <cellStyle name="Normal 5 4 2 4 2 2" xfId="543" xr:uid="{3A12FFE1-20A3-48D8-91B0-8FE7656127BB}"/>
    <cellStyle name="Normal 5 4 2 4 2 2 2" xfId="1225" xr:uid="{D3BED23B-7331-4E74-9540-30FC6EDF7759}"/>
    <cellStyle name="Normal 5 4 2 4 2 2 2 2" xfId="1226" xr:uid="{ABFCEF40-80B6-483B-85CD-170ACBF52420}"/>
    <cellStyle name="Normal 5 4 2 4 2 2 3" xfId="1227" xr:uid="{7623FF7F-95FC-43FB-929B-39A2A9093520}"/>
    <cellStyle name="Normal 5 4 2 4 2 3" xfId="1228" xr:uid="{EE8E0941-BEEA-40A7-B0DF-B2F934CBAB53}"/>
    <cellStyle name="Normal 5 4 2 4 2 3 2" xfId="1229" xr:uid="{65507E24-8FAB-4BF6-9E18-509C834CDB07}"/>
    <cellStyle name="Normal 5 4 2 4 2 4" xfId="1230" xr:uid="{9ECFE819-5DA6-4020-A662-E218E5EA91F3}"/>
    <cellStyle name="Normal 5 4 2 4 3" xfId="544" xr:uid="{989DF387-F72D-4632-8ECB-C28F284D5A8A}"/>
    <cellStyle name="Normal 5 4 2 4 3 2" xfId="1231" xr:uid="{471368FB-C424-4406-9297-D2368A41BA3B}"/>
    <cellStyle name="Normal 5 4 2 4 3 2 2" xfId="1232" xr:uid="{05D05DBD-A64F-4628-83A3-305C87CAA62E}"/>
    <cellStyle name="Normal 5 4 2 4 3 3" xfId="1233" xr:uid="{52457CD6-6BA1-43DC-912F-37F5CA3F1C8F}"/>
    <cellStyle name="Normal 5 4 2 4 4" xfId="1234" xr:uid="{3DE66A98-FDC2-4900-8B6B-4C33F5044E5F}"/>
    <cellStyle name="Normal 5 4 2 4 4 2" xfId="1235" xr:uid="{0203745B-8A6B-4DC7-970E-39010B70CC39}"/>
    <cellStyle name="Normal 5 4 2 4 5" xfId="1236" xr:uid="{5A5525CC-820E-4F07-8019-AC19C392043C}"/>
    <cellStyle name="Normal 5 4 2 5" xfId="298" xr:uid="{8C5C02AA-4C9B-4122-82A1-F8CEDC58CC86}"/>
    <cellStyle name="Normal 5 4 2 5 2" xfId="545" xr:uid="{703AB1C3-82D7-4BB8-A574-F8C249D5F734}"/>
    <cellStyle name="Normal 5 4 2 5 2 2" xfId="1237" xr:uid="{897ACF55-28B0-44D0-AB9D-E09D618B34E0}"/>
    <cellStyle name="Normal 5 4 2 5 2 2 2" xfId="1238" xr:uid="{3B4F0B91-B864-49C0-A7C7-E98912D7EC31}"/>
    <cellStyle name="Normal 5 4 2 5 2 3" xfId="1239" xr:uid="{4A9233C7-2D53-4CF6-8F4E-7185CCD2BA1F}"/>
    <cellStyle name="Normal 5 4 2 5 3" xfId="1240" xr:uid="{B402B705-71C5-4764-BDE8-44C79C76B3C5}"/>
    <cellStyle name="Normal 5 4 2 5 3 2" xfId="1241" xr:uid="{35B2547C-5FD8-4C8A-832E-4C24E4C5B478}"/>
    <cellStyle name="Normal 5 4 2 5 4" xfId="1242" xr:uid="{82352112-4F9E-4064-98A5-31996A3F0CDB}"/>
    <cellStyle name="Normal 5 4 2 6" xfId="546" xr:uid="{3F517C1E-D02A-4835-994B-702F9E0F5314}"/>
    <cellStyle name="Normal 5 4 2 6 2" xfId="1243" xr:uid="{357824BD-87E5-4B63-9F56-D4DF6AC46083}"/>
    <cellStyle name="Normal 5 4 2 6 2 2" xfId="1244" xr:uid="{8626A399-2CD9-4008-9AF3-C338B1DB0B23}"/>
    <cellStyle name="Normal 5 4 2 6 2 3" xfId="4419" xr:uid="{106A1DE0-E9CA-44B6-8CAC-0C20169B6FF3}"/>
    <cellStyle name="Normal 5 4 2 6 3" xfId="1245" xr:uid="{0D43583F-36B8-4CAB-8C3F-B45AF7F25076}"/>
    <cellStyle name="Normal 5 4 2 6 4" xfId="2850" xr:uid="{7BB6423C-224A-45EB-855D-162197A80CB8}"/>
    <cellStyle name="Normal 5 4 2 6 4 2" xfId="4584" xr:uid="{018F3D44-2E81-415D-82C2-8EF0FDBC27F7}"/>
    <cellStyle name="Normal 5 4 2 6 4 3" xfId="4683" xr:uid="{7280375B-30BF-44F0-9DB1-834C5607E9B8}"/>
    <cellStyle name="Normal 5 4 2 6 4 4" xfId="4611" xr:uid="{FD3E8704-A127-4F99-87F8-97028F248658}"/>
    <cellStyle name="Normal 5 4 2 7" xfId="1246" xr:uid="{E39A8E65-36C0-4631-AAD4-E1263F61C07F}"/>
    <cellStyle name="Normal 5 4 2 7 2" xfId="1247" xr:uid="{9A1BADEC-031D-4B5D-9302-A302197AED1C}"/>
    <cellStyle name="Normal 5 4 2 8" xfId="1248" xr:uid="{C6AA152A-7A2F-4479-82EB-7A7D417266DB}"/>
    <cellStyle name="Normal 5 4 2 9" xfId="2851" xr:uid="{6C334024-E42B-4D5D-8E67-754B28618245}"/>
    <cellStyle name="Normal 5 4 3" xfId="95" xr:uid="{3FC42A86-65E9-4FD9-85F2-E163C74074D3}"/>
    <cellStyle name="Normal 5 4 3 2" xfId="96" xr:uid="{5BF40C4A-412C-484F-8CC0-B5EE8BE91918}"/>
    <cellStyle name="Normal 5 4 3 2 2" xfId="547" xr:uid="{1FAD982F-72B0-4A23-9BA9-1B138D159208}"/>
    <cellStyle name="Normal 5 4 3 2 2 2" xfId="548" xr:uid="{BD010C65-CD9D-457C-BC15-1C39E5AFDB87}"/>
    <cellStyle name="Normal 5 4 3 2 2 2 2" xfId="1249" xr:uid="{9CC24E90-8CDE-4F90-9203-8B7542758B4E}"/>
    <cellStyle name="Normal 5 4 3 2 2 2 2 2" xfId="1250" xr:uid="{11C3A8E9-672E-43E6-B3FA-3AB3A10D6E95}"/>
    <cellStyle name="Normal 5 4 3 2 2 2 3" xfId="1251" xr:uid="{D833B713-383F-4D54-9B41-6898659AF472}"/>
    <cellStyle name="Normal 5 4 3 2 2 3" xfId="1252" xr:uid="{C9A510B9-E343-4115-A336-6541D45A549D}"/>
    <cellStyle name="Normal 5 4 3 2 2 3 2" xfId="1253" xr:uid="{95988CA3-A366-4D4E-B550-141EE68672C4}"/>
    <cellStyle name="Normal 5 4 3 2 2 4" xfId="1254" xr:uid="{4D679761-0416-4779-9828-23C68AE33DCC}"/>
    <cellStyle name="Normal 5 4 3 2 3" xfId="549" xr:uid="{10D21608-EBD9-4CD8-BDB1-220BD3082CD9}"/>
    <cellStyle name="Normal 5 4 3 2 3 2" xfId="1255" xr:uid="{CDC636EE-7C2C-4C2A-BA98-DAE0297B9803}"/>
    <cellStyle name="Normal 5 4 3 2 3 2 2" xfId="1256" xr:uid="{DFB6FBE1-9963-496C-980E-D95685491332}"/>
    <cellStyle name="Normal 5 4 3 2 3 3" xfId="1257" xr:uid="{CD2FDC8F-9CA5-4D08-84B6-E85ABE98EE50}"/>
    <cellStyle name="Normal 5 4 3 2 3 4" xfId="2852" xr:uid="{5C76D76E-E7DD-4675-94C8-6EC4FC1A51E5}"/>
    <cellStyle name="Normal 5 4 3 2 4" xfId="1258" xr:uid="{7291D7DE-BA6D-4FEF-A5AC-95A1F6AFF04C}"/>
    <cellStyle name="Normal 5 4 3 2 4 2" xfId="1259" xr:uid="{AA31B33F-EA93-4670-A4BD-1D2682E3AFA0}"/>
    <cellStyle name="Normal 5 4 3 2 5" xfId="1260" xr:uid="{FD02A673-2D44-4F57-AFDC-823CB8B1630D}"/>
    <cellStyle name="Normal 5 4 3 2 6" xfId="2853" xr:uid="{A7919CEF-A685-4E09-8973-C99F60FF90EF}"/>
    <cellStyle name="Normal 5 4 3 3" xfId="299" xr:uid="{09300DE5-AAF1-472B-B5CD-03C3CD7BB61A}"/>
    <cellStyle name="Normal 5 4 3 3 2" xfId="550" xr:uid="{A702B777-EC90-4D2D-ACF3-86CCCB24007D}"/>
    <cellStyle name="Normal 5 4 3 3 2 2" xfId="551" xr:uid="{1A2A99DF-C8AA-42A2-A43F-B4FB26F57750}"/>
    <cellStyle name="Normal 5 4 3 3 2 2 2" xfId="1261" xr:uid="{CF570B96-7830-42B3-A617-A1B913D063D9}"/>
    <cellStyle name="Normal 5 4 3 3 2 2 2 2" xfId="1262" xr:uid="{E706E2FC-F7A8-4338-84EC-CC020CFC8909}"/>
    <cellStyle name="Normal 5 4 3 3 2 2 3" xfId="1263" xr:uid="{EBE73329-FCC5-4F79-AAB3-63D361A48F8F}"/>
    <cellStyle name="Normal 5 4 3 3 2 3" xfId="1264" xr:uid="{1EFF8C36-591C-436F-9E3A-9949A1994D11}"/>
    <cellStyle name="Normal 5 4 3 3 2 3 2" xfId="1265" xr:uid="{02C45208-D9E9-49E8-9ED7-383DBB71B3EB}"/>
    <cellStyle name="Normal 5 4 3 3 2 4" xfId="1266" xr:uid="{EA76D675-865E-462A-8BCF-47D16C565F8C}"/>
    <cellStyle name="Normal 5 4 3 3 3" xfId="552" xr:uid="{8B5B9631-7269-4CEA-B524-F2B1F609A35B}"/>
    <cellStyle name="Normal 5 4 3 3 3 2" xfId="1267" xr:uid="{3017BEEA-E6CD-4158-80E5-F3693270EAAD}"/>
    <cellStyle name="Normal 5 4 3 3 3 2 2" xfId="1268" xr:uid="{AA1A2C6E-60EF-46BB-854C-AA8277166DD9}"/>
    <cellStyle name="Normal 5 4 3 3 3 3" xfId="1269" xr:uid="{6E324DDB-6F25-44A8-9751-7FD71D356199}"/>
    <cellStyle name="Normal 5 4 3 3 4" xfId="1270" xr:uid="{1B26EE46-174F-4259-BFB7-9E584A27E062}"/>
    <cellStyle name="Normal 5 4 3 3 4 2" xfId="1271" xr:uid="{DAEEF922-9295-4C3F-BC86-807641B563F6}"/>
    <cellStyle name="Normal 5 4 3 3 5" xfId="1272" xr:uid="{DD5C31C3-BD0D-4DC8-9743-82C7F17A7BA3}"/>
    <cellStyle name="Normal 5 4 3 4" xfId="300" xr:uid="{61F75464-3BA5-4293-B0E8-DB731E874660}"/>
    <cellStyle name="Normal 5 4 3 4 2" xfId="553" xr:uid="{8FBEF8DF-067A-40EF-B46B-3F8FBC5D6551}"/>
    <cellStyle name="Normal 5 4 3 4 2 2" xfId="1273" xr:uid="{826B9D17-441A-4CF6-956E-8F677F3D1C53}"/>
    <cellStyle name="Normal 5 4 3 4 2 2 2" xfId="1274" xr:uid="{90ECFFF1-97C0-4E1D-B60A-5EEB8FF752B3}"/>
    <cellStyle name="Normal 5 4 3 4 2 3" xfId="1275" xr:uid="{FEF0A033-8CEB-47DF-A835-4B88D6152610}"/>
    <cellStyle name="Normal 5 4 3 4 3" xfId="1276" xr:uid="{7DBB6A11-5D1E-40ED-A08D-C1F04898CA5C}"/>
    <cellStyle name="Normal 5 4 3 4 3 2" xfId="1277" xr:uid="{46499827-1165-45CF-910B-40119FC69758}"/>
    <cellStyle name="Normal 5 4 3 4 4" xfId="1278" xr:uid="{1A28756F-BD2B-45CB-A17E-AD7E0DD4FEFC}"/>
    <cellStyle name="Normal 5 4 3 5" xfId="554" xr:uid="{E4A2A19A-4B51-4973-AE86-EA78AC0FD332}"/>
    <cellStyle name="Normal 5 4 3 5 2" xfId="1279" xr:uid="{FDAC0D85-2DDA-41B0-A18B-C68BC3098D7D}"/>
    <cellStyle name="Normal 5 4 3 5 2 2" xfId="1280" xr:uid="{CC39343C-2153-4F8C-875A-25CD70C1296E}"/>
    <cellStyle name="Normal 5 4 3 5 3" xfId="1281" xr:uid="{14153ABC-9E50-46DA-9C99-B56F9DE8652C}"/>
    <cellStyle name="Normal 5 4 3 5 4" xfId="2854" xr:uid="{EDB9C4BD-7DA7-4950-B82C-8619B3C4A269}"/>
    <cellStyle name="Normal 5 4 3 6" xfId="1282" xr:uid="{E3B5C00F-7DC7-4989-8E29-66E046AFA1A0}"/>
    <cellStyle name="Normal 5 4 3 6 2" xfId="1283" xr:uid="{DC96E042-7882-47CC-AFCB-BEB95C5ECC0F}"/>
    <cellStyle name="Normal 5 4 3 7" xfId="1284" xr:uid="{C3198EE8-FA05-4210-8ED6-65712D8DCCDE}"/>
    <cellStyle name="Normal 5 4 3 8" xfId="2855" xr:uid="{B09EDF89-3A1F-4F7E-AB1B-CE9B2FA091DC}"/>
    <cellStyle name="Normal 5 4 4" xfId="97" xr:uid="{C65062D8-8549-4B6E-9930-33FA1FC320C4}"/>
    <cellStyle name="Normal 5 4 4 2" xfId="446" xr:uid="{D02A7080-1812-4346-8B37-A7EAD154DB83}"/>
    <cellStyle name="Normal 5 4 4 2 2" xfId="555" xr:uid="{01A619CC-E457-49D7-BFEF-2EB51528729D}"/>
    <cellStyle name="Normal 5 4 4 2 2 2" xfId="1285" xr:uid="{84CDAA7D-FBFD-49CD-AA99-AA9D64C987DE}"/>
    <cellStyle name="Normal 5 4 4 2 2 2 2" xfId="1286" xr:uid="{202C6540-D046-4444-AFEB-64E22F308E1B}"/>
    <cellStyle name="Normal 5 4 4 2 2 3" xfId="1287" xr:uid="{65F43643-FD8F-47DE-AF1C-CBC25A045A22}"/>
    <cellStyle name="Normal 5 4 4 2 2 4" xfId="2856" xr:uid="{E241C278-B1FD-416B-A2A1-EDAB23985E36}"/>
    <cellStyle name="Normal 5 4 4 2 3" xfId="1288" xr:uid="{376D14AA-D318-4797-BAF8-0ED656C018CF}"/>
    <cellStyle name="Normal 5 4 4 2 3 2" xfId="1289" xr:uid="{4C4D34E1-E71D-4126-B5C8-2C46DB97C929}"/>
    <cellStyle name="Normal 5 4 4 2 4" xfId="1290" xr:uid="{070372E8-7534-400F-A961-6023EC48C359}"/>
    <cellStyle name="Normal 5 4 4 2 5" xfId="2857" xr:uid="{35F72EF6-7E4B-4EF7-B91A-672F965D9622}"/>
    <cellStyle name="Normal 5 4 4 3" xfId="556" xr:uid="{7432ABE8-FBC1-41EA-83CB-2E8963DF2813}"/>
    <cellStyle name="Normal 5 4 4 3 2" xfId="1291" xr:uid="{017BFE06-51EF-422B-A541-F0D2AFE006BA}"/>
    <cellStyle name="Normal 5 4 4 3 2 2" xfId="1292" xr:uid="{19815348-BFF5-4F58-941E-C1138C0C8D3E}"/>
    <cellStyle name="Normal 5 4 4 3 3" xfId="1293" xr:uid="{87E7506D-5E20-4455-96DB-BBF7A46B3614}"/>
    <cellStyle name="Normal 5 4 4 3 4" xfId="2858" xr:uid="{F24F2F10-5B4E-4822-9EAD-20FC6D67B68B}"/>
    <cellStyle name="Normal 5 4 4 4" xfId="1294" xr:uid="{295B4621-ABED-4456-97DB-34B64997856E}"/>
    <cellStyle name="Normal 5 4 4 4 2" xfId="1295" xr:uid="{BE644982-3504-4BE6-A736-583D2B6BD3A1}"/>
    <cellStyle name="Normal 5 4 4 4 3" xfId="2859" xr:uid="{3087F481-0F87-49FF-9406-E994EA12C63B}"/>
    <cellStyle name="Normal 5 4 4 4 4" xfId="2860" xr:uid="{D92DDFEB-2F7B-4644-9DDC-CE904DE9FD73}"/>
    <cellStyle name="Normal 5 4 4 5" xfId="1296" xr:uid="{6C93202D-4E68-4881-8CBF-FA29DD4C10AF}"/>
    <cellStyle name="Normal 5 4 4 6" xfId="2861" xr:uid="{7BA137B2-E544-4D93-9126-65A01396E241}"/>
    <cellStyle name="Normal 5 4 4 7" xfId="2862" xr:uid="{9C7F37ED-DDB5-4480-9BE7-C7DA88C4AB41}"/>
    <cellStyle name="Normal 5 4 5" xfId="301" xr:uid="{33007E69-F657-4B6F-8323-12F91BA63637}"/>
    <cellStyle name="Normal 5 4 5 2" xfId="557" xr:uid="{979BA7AF-021E-4424-9A5F-27CBC2549B36}"/>
    <cellStyle name="Normal 5 4 5 2 2" xfId="558" xr:uid="{B02D97B0-CCAB-4E0E-B7F7-BA0965BAFD8E}"/>
    <cellStyle name="Normal 5 4 5 2 2 2" xfId="1297" xr:uid="{66E46F5B-935B-43BB-9D23-00F1AC610062}"/>
    <cellStyle name="Normal 5 4 5 2 2 2 2" xfId="1298" xr:uid="{F46220E6-2FDB-4C58-91BC-E9E37BD16A54}"/>
    <cellStyle name="Normal 5 4 5 2 2 3" xfId="1299" xr:uid="{6A483F74-5078-4206-8CCD-A8471E845695}"/>
    <cellStyle name="Normal 5 4 5 2 3" xfId="1300" xr:uid="{B17841AA-C044-4165-8BC5-4DB1B156B9D2}"/>
    <cellStyle name="Normal 5 4 5 2 3 2" xfId="1301" xr:uid="{442D3FC5-15D8-4B6A-8A8D-1E87E66882BB}"/>
    <cellStyle name="Normal 5 4 5 2 4" xfId="1302" xr:uid="{EA7851B2-2AD3-4ABC-AF4B-4623388C636C}"/>
    <cellStyle name="Normal 5 4 5 3" xfId="559" xr:uid="{10C3C00F-DC1C-48F5-830B-67C800465386}"/>
    <cellStyle name="Normal 5 4 5 3 2" xfId="1303" xr:uid="{DD4A54B3-9522-4639-90BC-8AD5FCBBC434}"/>
    <cellStyle name="Normal 5 4 5 3 2 2" xfId="1304" xr:uid="{3ACFC68C-99AA-4770-BA5E-E5607BD94952}"/>
    <cellStyle name="Normal 5 4 5 3 3" xfId="1305" xr:uid="{27475C0E-566F-4E0E-AF93-5AF67EC9AA3B}"/>
    <cellStyle name="Normal 5 4 5 3 4" xfId="2863" xr:uid="{E5BA2129-5D40-4DF9-A0D0-68D575184118}"/>
    <cellStyle name="Normal 5 4 5 4" xfId="1306" xr:uid="{944BAA16-AA62-433E-B03A-658691CD3A37}"/>
    <cellStyle name="Normal 5 4 5 4 2" xfId="1307" xr:uid="{39313AB6-2BE6-4C09-85E8-D3EBF1227EF0}"/>
    <cellStyle name="Normal 5 4 5 5" xfId="1308" xr:uid="{CA5DE946-A430-4E24-9EC1-A4D72EB6733C}"/>
    <cellStyle name="Normal 5 4 5 6" xfId="2864" xr:uid="{5B34F7E8-EDE0-4537-B798-70882DFAA00C}"/>
    <cellStyle name="Normal 5 4 6" xfId="302" xr:uid="{9B3E8B15-81CF-4696-9212-204EE564A736}"/>
    <cellStyle name="Normal 5 4 6 2" xfId="560" xr:uid="{D2733B33-6DCA-495D-922C-A4934F9791C1}"/>
    <cellStyle name="Normal 5 4 6 2 2" xfId="1309" xr:uid="{69EDA334-A848-462E-B00A-A1D5BFD9E095}"/>
    <cellStyle name="Normal 5 4 6 2 2 2" xfId="1310" xr:uid="{EF897363-CDED-4442-8B5C-C837E9D24500}"/>
    <cellStyle name="Normal 5 4 6 2 3" xfId="1311" xr:uid="{CB30AF26-6E1A-4666-8CC3-6B6C9B8F2FD9}"/>
    <cellStyle name="Normal 5 4 6 2 4" xfId="2865" xr:uid="{2E91B73F-E023-4B51-89BA-D39A09737955}"/>
    <cellStyle name="Normal 5 4 6 3" xfId="1312" xr:uid="{D6C6AC5D-953B-4576-B60B-0E046D24799E}"/>
    <cellStyle name="Normal 5 4 6 3 2" xfId="1313" xr:uid="{5FEE3CF9-57EB-418B-844D-09177BA9A4F8}"/>
    <cellStyle name="Normal 5 4 6 4" xfId="1314" xr:uid="{7FA5F3DD-48F3-48C2-975B-21029C42DA0E}"/>
    <cellStyle name="Normal 5 4 6 5" xfId="2866" xr:uid="{CC927CE0-CF17-4EAE-BC53-1DB5598951F0}"/>
    <cellStyle name="Normal 5 4 7" xfId="561" xr:uid="{91406C8D-C030-4F42-8C2C-BEC8C185BC53}"/>
    <cellStyle name="Normal 5 4 7 2" xfId="1315" xr:uid="{3ADAC504-4CCD-40AD-8937-9960FBCFDBA8}"/>
    <cellStyle name="Normal 5 4 7 2 2" xfId="1316" xr:uid="{AD6FD97C-6D84-4B01-8FDF-B4E3076C6430}"/>
    <cellStyle name="Normal 5 4 7 2 3" xfId="4418" xr:uid="{55FA57F3-FE52-4D29-BE45-C826D260A5FA}"/>
    <cellStyle name="Normal 5 4 7 3" xfId="1317" xr:uid="{C6919B41-A535-4BD2-B0B3-045F6CB48AD0}"/>
    <cellStyle name="Normal 5 4 7 4" xfId="2867" xr:uid="{2C363288-B821-46A9-A9A8-534A9BC93587}"/>
    <cellStyle name="Normal 5 4 7 4 2" xfId="4583" xr:uid="{65F13D66-0363-49C5-8EB7-5B16664797ED}"/>
    <cellStyle name="Normal 5 4 7 4 3" xfId="4684" xr:uid="{BA0A55B6-F3CD-4D8B-8344-BDEDB25C74D8}"/>
    <cellStyle name="Normal 5 4 7 4 4" xfId="4610" xr:uid="{FC1AA55E-0214-45F1-9B2A-C4EEB59D999C}"/>
    <cellStyle name="Normal 5 4 8" xfId="1318" xr:uid="{4B6C400A-9B2D-48AD-A728-CD950A6246B9}"/>
    <cellStyle name="Normal 5 4 8 2" xfId="1319" xr:uid="{BF83AD65-EA02-42A9-987F-89197214BFDE}"/>
    <cellStyle name="Normal 5 4 8 3" xfId="2868" xr:uid="{B5128F08-F977-4474-91E1-4A5B0592F579}"/>
    <cellStyle name="Normal 5 4 8 4" xfId="2869" xr:uid="{407D3ED6-EEE8-44DA-87EA-5BECB2BAFFD0}"/>
    <cellStyle name="Normal 5 4 9" xfId="1320" xr:uid="{7ABA6BE9-CC69-4542-858E-886D9CB93A43}"/>
    <cellStyle name="Normal 5 5" xfId="98" xr:uid="{7B518844-9FA9-4432-A852-C50D28FF9BE6}"/>
    <cellStyle name="Normal 5 5 10" xfId="2870" xr:uid="{62A7BD64-23EB-4850-990C-4A093B623E5A}"/>
    <cellStyle name="Normal 5 5 11" xfId="2871" xr:uid="{223C645B-626B-4A69-9166-951A7C36B0D3}"/>
    <cellStyle name="Normal 5 5 2" xfId="99" xr:uid="{3478BFFB-6BAE-4338-8356-40430A0ECB4A}"/>
    <cellStyle name="Normal 5 5 2 2" xfId="100" xr:uid="{8A5CA357-8358-46CB-9717-877B68FB9061}"/>
    <cellStyle name="Normal 5 5 2 2 2" xfId="303" xr:uid="{659A1D26-8B04-4A4A-A1C9-3B2B3DED064A}"/>
    <cellStyle name="Normal 5 5 2 2 2 2" xfId="562" xr:uid="{C2AF87DF-8639-4D0C-B4ED-F9404E1F7E8F}"/>
    <cellStyle name="Normal 5 5 2 2 2 2 2" xfId="1321" xr:uid="{86598989-7275-4716-92C4-25FDCEAF516F}"/>
    <cellStyle name="Normal 5 5 2 2 2 2 2 2" xfId="1322" xr:uid="{DDDB4154-53D9-447A-B83C-707105BA6F5B}"/>
    <cellStyle name="Normal 5 5 2 2 2 2 3" xfId="1323" xr:uid="{32405DD0-0682-4660-A36D-DE32D3CBB1C1}"/>
    <cellStyle name="Normal 5 5 2 2 2 2 4" xfId="2872" xr:uid="{3191D7D1-F6DE-4739-87A0-E7DF1923A43C}"/>
    <cellStyle name="Normal 5 5 2 2 2 3" xfId="1324" xr:uid="{5E7C0A16-085B-4739-84A9-0C18BEF63161}"/>
    <cellStyle name="Normal 5 5 2 2 2 3 2" xfId="1325" xr:uid="{17F9BD5E-73CF-4EA7-9E04-B25B1DECDE0D}"/>
    <cellStyle name="Normal 5 5 2 2 2 3 3" xfId="2873" xr:uid="{32EDB983-8188-448C-AC18-D09952A232A5}"/>
    <cellStyle name="Normal 5 5 2 2 2 3 4" xfId="2874" xr:uid="{B0A88703-7899-485D-8E22-E63066029A50}"/>
    <cellStyle name="Normal 5 5 2 2 2 4" xfId="1326" xr:uid="{17DD3580-14E0-4C6C-AB9B-FF73E0D39595}"/>
    <cellStyle name="Normal 5 5 2 2 2 5" xfId="2875" xr:uid="{4CEDA47C-9612-4C9F-9352-FC4D8BCBDF9E}"/>
    <cellStyle name="Normal 5 5 2 2 2 6" xfId="2876" xr:uid="{07465696-1ADE-4EF1-A847-EC43A9E07269}"/>
    <cellStyle name="Normal 5 5 2 2 3" xfId="563" xr:uid="{F41C7DFF-F151-4C19-9EDC-AF41E03638BE}"/>
    <cellStyle name="Normal 5 5 2 2 3 2" xfId="1327" xr:uid="{7E2AE6BF-2060-4A92-9AF7-32542F352DB7}"/>
    <cellStyle name="Normal 5 5 2 2 3 2 2" xfId="1328" xr:uid="{AFCAECDA-6662-4D1F-8FE6-3C891B09DBAC}"/>
    <cellStyle name="Normal 5 5 2 2 3 2 3" xfId="2877" xr:uid="{E63F7569-208B-443B-9F97-18AC6C3C637A}"/>
    <cellStyle name="Normal 5 5 2 2 3 2 4" xfId="2878" xr:uid="{A3E6B4E1-69BE-4641-A134-9688421DC3C6}"/>
    <cellStyle name="Normal 5 5 2 2 3 3" xfId="1329" xr:uid="{BA812C74-585A-4824-9D7F-BDD1B380E088}"/>
    <cellStyle name="Normal 5 5 2 2 3 4" xfId="2879" xr:uid="{C5695567-FB08-4F36-BEC5-6C59F4077525}"/>
    <cellStyle name="Normal 5 5 2 2 3 5" xfId="2880" xr:uid="{8EA157E9-05C3-4277-8859-80F1F9E706AB}"/>
    <cellStyle name="Normal 5 5 2 2 4" xfId="1330" xr:uid="{0738D8C0-65A3-474C-8F4C-A5ADE3615057}"/>
    <cellStyle name="Normal 5 5 2 2 4 2" xfId="1331" xr:uid="{C1D091C9-69B4-4609-84F7-BC8CDDC9F3FF}"/>
    <cellStyle name="Normal 5 5 2 2 4 3" xfId="2881" xr:uid="{3CED090B-63B5-44B7-BFAB-8B51FB697D08}"/>
    <cellStyle name="Normal 5 5 2 2 4 4" xfId="2882" xr:uid="{E402317B-0EA5-460C-885D-99E424115974}"/>
    <cellStyle name="Normal 5 5 2 2 5" xfId="1332" xr:uid="{134CA46A-BB24-4944-9056-050BC4A800D3}"/>
    <cellStyle name="Normal 5 5 2 2 5 2" xfId="2883" xr:uid="{C1356EDF-12D5-448B-826D-F9C96637B0A2}"/>
    <cellStyle name="Normal 5 5 2 2 5 3" xfId="2884" xr:uid="{A7AB22FD-152E-4847-8FD4-A723D5BF07B3}"/>
    <cellStyle name="Normal 5 5 2 2 5 4" xfId="2885" xr:uid="{A200A114-9956-45B0-B9F6-3A02C6F2B702}"/>
    <cellStyle name="Normal 5 5 2 2 6" xfId="2886" xr:uid="{6A0D9F08-85D6-4B83-8E77-0CFDEAC113AF}"/>
    <cellStyle name="Normal 5 5 2 2 7" xfId="2887" xr:uid="{42F1BD1A-FE34-4C63-8B93-A6D8A76E0746}"/>
    <cellStyle name="Normal 5 5 2 2 8" xfId="2888" xr:uid="{3E216B18-F8A1-438C-9A5F-5BC64B8B1578}"/>
    <cellStyle name="Normal 5 5 2 3" xfId="304" xr:uid="{F85DE577-7BDC-4CD6-9372-9F9727170DD2}"/>
    <cellStyle name="Normal 5 5 2 3 2" xfId="564" xr:uid="{F34CE5B9-73E8-4B58-9E63-43F919FE9552}"/>
    <cellStyle name="Normal 5 5 2 3 2 2" xfId="565" xr:uid="{71715F2B-9693-4937-B18E-1ED02B93B97A}"/>
    <cellStyle name="Normal 5 5 2 3 2 2 2" xfId="1333" xr:uid="{49057FD3-2DC0-4595-AACC-4FFBA0CC0DCC}"/>
    <cellStyle name="Normal 5 5 2 3 2 2 2 2" xfId="1334" xr:uid="{F749A371-4307-4D06-B4AB-68135D2AEF30}"/>
    <cellStyle name="Normal 5 5 2 3 2 2 3" xfId="1335" xr:uid="{60FD2503-75DC-4C70-A6D4-C6D74D0BD01A}"/>
    <cellStyle name="Normal 5 5 2 3 2 3" xfId="1336" xr:uid="{E8E14EB2-8B2F-4436-9AB7-23D1630376C0}"/>
    <cellStyle name="Normal 5 5 2 3 2 3 2" xfId="1337" xr:uid="{FCF95301-9E49-4EA8-907E-DF52263292DC}"/>
    <cellStyle name="Normal 5 5 2 3 2 4" xfId="1338" xr:uid="{D5D3E23A-B8D9-403C-B8CD-351F803D9190}"/>
    <cellStyle name="Normal 5 5 2 3 3" xfId="566" xr:uid="{F266B357-8486-420D-B89A-42953AD5D5B2}"/>
    <cellStyle name="Normal 5 5 2 3 3 2" xfId="1339" xr:uid="{BAA654C7-FB44-4292-A0FA-799FF71FC0C5}"/>
    <cellStyle name="Normal 5 5 2 3 3 2 2" xfId="1340" xr:uid="{9F89363B-E875-4CBB-868C-9F7641AB1A70}"/>
    <cellStyle name="Normal 5 5 2 3 3 3" xfId="1341" xr:uid="{322BC9EB-1553-4066-9D0E-E74DB8F5136C}"/>
    <cellStyle name="Normal 5 5 2 3 3 4" xfId="2889" xr:uid="{4B9030E3-4E8F-484A-A217-490AB88DA80B}"/>
    <cellStyle name="Normal 5 5 2 3 4" xfId="1342" xr:uid="{F9F50F3A-C08A-43F6-9D42-AB8DB6ADD1F3}"/>
    <cellStyle name="Normal 5 5 2 3 4 2" xfId="1343" xr:uid="{EF2937ED-531D-4121-B241-5EC22122C3BF}"/>
    <cellStyle name="Normal 5 5 2 3 5" xfId="1344" xr:uid="{316EFBFF-E698-4717-A100-2D281B209455}"/>
    <cellStyle name="Normal 5 5 2 3 6" xfId="2890" xr:uid="{CB2F5605-A7BE-4786-8DD5-FED1FA8C1E12}"/>
    <cellStyle name="Normal 5 5 2 4" xfId="305" xr:uid="{2B331223-50C9-446A-92A9-71D79EE9FDCE}"/>
    <cellStyle name="Normal 5 5 2 4 2" xfId="567" xr:uid="{D8433620-CEA6-40EC-B52E-234C5741B4A0}"/>
    <cellStyle name="Normal 5 5 2 4 2 2" xfId="1345" xr:uid="{9042C9CB-D002-44D1-9BE4-16B47D4F1D5C}"/>
    <cellStyle name="Normal 5 5 2 4 2 2 2" xfId="1346" xr:uid="{2DD8AE91-E80D-4EE4-A3FA-557590F35D86}"/>
    <cellStyle name="Normal 5 5 2 4 2 3" xfId="1347" xr:uid="{C312DC83-C225-48DF-A121-1BC680DB6139}"/>
    <cellStyle name="Normal 5 5 2 4 2 4" xfId="2891" xr:uid="{7409D259-1EC8-4051-9AA0-EDE3BB490C28}"/>
    <cellStyle name="Normal 5 5 2 4 3" xfId="1348" xr:uid="{3574EFC5-7633-4500-8C89-59AF6897E973}"/>
    <cellStyle name="Normal 5 5 2 4 3 2" xfId="1349" xr:uid="{9EB75B0F-383B-4190-8489-2F2D367946B4}"/>
    <cellStyle name="Normal 5 5 2 4 4" xfId="1350" xr:uid="{21E76779-D84B-4952-AA43-B0180CA27215}"/>
    <cellStyle name="Normal 5 5 2 4 5" xfId="2892" xr:uid="{138E7764-C8D0-466E-929D-4BCE417C9BB0}"/>
    <cellStyle name="Normal 5 5 2 5" xfId="306" xr:uid="{28D30E6C-247B-4F0B-9059-E6F883A5421C}"/>
    <cellStyle name="Normal 5 5 2 5 2" xfId="1351" xr:uid="{CD7F94CD-04A1-4432-A5C7-C8DF95C0152A}"/>
    <cellStyle name="Normal 5 5 2 5 2 2" xfId="1352" xr:uid="{6A0B0AEC-FB9A-41C0-9EDA-2F7DDE383293}"/>
    <cellStyle name="Normal 5 5 2 5 3" xfId="1353" xr:uid="{612161B6-EAB9-4DAD-A629-37678588A403}"/>
    <cellStyle name="Normal 5 5 2 5 4" xfId="2893" xr:uid="{4C16AD5E-3C02-49A6-A854-C42C8B0A7511}"/>
    <cellStyle name="Normal 5 5 2 6" xfId="1354" xr:uid="{07E88633-35C8-4113-B219-A0F20A1B3AAD}"/>
    <cellStyle name="Normal 5 5 2 6 2" xfId="1355" xr:uid="{85FCCB47-220B-47E4-9713-5183DD96AD40}"/>
    <cellStyle name="Normal 5 5 2 6 3" xfId="2894" xr:uid="{5D7FC41B-22D9-4267-9274-0BC316F07795}"/>
    <cellStyle name="Normal 5 5 2 6 4" xfId="2895" xr:uid="{DE012C20-6D3E-43A9-A359-1536D8BFF981}"/>
    <cellStyle name="Normal 5 5 2 7" xfId="1356" xr:uid="{5DF5C2D5-DF50-4607-B09E-5712F40CE5C5}"/>
    <cellStyle name="Normal 5 5 2 8" xfId="2896" xr:uid="{F3D068EA-90B3-4FF9-A1F1-9F15144D0919}"/>
    <cellStyle name="Normal 5 5 2 9" xfId="2897" xr:uid="{936F902C-CCEF-4122-8EA2-6124AF825BC4}"/>
    <cellStyle name="Normal 5 5 3" xfId="101" xr:uid="{DF0F401E-4998-48E2-86B5-6328C993BD28}"/>
    <cellStyle name="Normal 5 5 3 2" xfId="102" xr:uid="{EE394399-B2FA-47A8-AE8C-510C0F18584A}"/>
    <cellStyle name="Normal 5 5 3 2 2" xfId="568" xr:uid="{1FC4FC83-7E40-4B42-B1AB-686F03990C40}"/>
    <cellStyle name="Normal 5 5 3 2 2 2" xfId="1357" xr:uid="{12DADCAF-CB10-442D-A1B1-C17E11565844}"/>
    <cellStyle name="Normal 5 5 3 2 2 2 2" xfId="1358" xr:uid="{AB421109-E404-4CBF-BD63-C724202D8892}"/>
    <cellStyle name="Normal 5 5 3 2 2 2 2 2" xfId="4468" xr:uid="{89084973-0D0B-449E-9783-47778A186E64}"/>
    <cellStyle name="Normal 5 5 3 2 2 2 3" xfId="4469" xr:uid="{8EE3C2F2-86B3-470B-AC5D-BCDEF66EDFA2}"/>
    <cellStyle name="Normal 5 5 3 2 2 3" xfId="1359" xr:uid="{092A92C2-ACB2-458C-BFCD-8679C6521AFE}"/>
    <cellStyle name="Normal 5 5 3 2 2 3 2" xfId="4470" xr:uid="{B417EEB4-BB9B-40D2-B0ED-329658683E39}"/>
    <cellStyle name="Normal 5 5 3 2 2 4" xfId="2898" xr:uid="{09D0868F-400D-4063-AF19-5C7E6F4727BE}"/>
    <cellStyle name="Normal 5 5 3 2 3" xfId="1360" xr:uid="{645612F6-B3A3-4A0B-93A4-D91A2CF92150}"/>
    <cellStyle name="Normal 5 5 3 2 3 2" xfId="1361" xr:uid="{A494E4D1-CEFC-42F5-83E0-4A2E580FBD7B}"/>
    <cellStyle name="Normal 5 5 3 2 3 2 2" xfId="4471" xr:uid="{EE18D5E5-158B-4E8F-8D1D-7B128628A220}"/>
    <cellStyle name="Normal 5 5 3 2 3 3" xfId="2899" xr:uid="{A25CEBC0-9857-4079-8F7D-50F50F1E1460}"/>
    <cellStyle name="Normal 5 5 3 2 3 4" xfId="2900" xr:uid="{7C455712-B5DB-4B19-B97A-966A1C78C3EF}"/>
    <cellStyle name="Normal 5 5 3 2 4" xfId="1362" xr:uid="{3957F61E-44A5-4A42-A403-1ED82BA4E71D}"/>
    <cellStyle name="Normal 5 5 3 2 4 2" xfId="4472" xr:uid="{C9AB62A3-FD69-40EA-BA66-FB552ECA8ACF}"/>
    <cellStyle name="Normal 5 5 3 2 5" xfId="2901" xr:uid="{0B4568A2-DBF2-49DE-8E01-48E6BAE0730A}"/>
    <cellStyle name="Normal 5 5 3 2 6" xfId="2902" xr:uid="{18C86CEF-125D-4C34-9032-0267E59CFC5C}"/>
    <cellStyle name="Normal 5 5 3 3" xfId="307" xr:uid="{374FFAB8-D45C-4C66-ADAC-137239543FDE}"/>
    <cellStyle name="Normal 5 5 3 3 2" xfId="1363" xr:uid="{6D584801-BB54-4A7C-931A-3273E73F94B9}"/>
    <cellStyle name="Normal 5 5 3 3 2 2" xfId="1364" xr:uid="{535133DA-526B-4F96-BA63-24D4C8538B0E}"/>
    <cellStyle name="Normal 5 5 3 3 2 2 2" xfId="4473" xr:uid="{521EABCF-DA75-4368-A563-03790258F3A8}"/>
    <cellStyle name="Normal 5 5 3 3 2 3" xfId="2903" xr:uid="{89BAB5B1-B483-4C30-B2A9-B30D67ADB69A}"/>
    <cellStyle name="Normal 5 5 3 3 2 4" xfId="2904" xr:uid="{F66B4BED-C387-4ABF-8035-3D350AB25D5F}"/>
    <cellStyle name="Normal 5 5 3 3 3" xfId="1365" xr:uid="{89047AFF-8ECD-4402-99DC-3D27002C9534}"/>
    <cellStyle name="Normal 5 5 3 3 3 2" xfId="4474" xr:uid="{8532A0A5-5226-4FDA-8C58-FB6D474BC919}"/>
    <cellStyle name="Normal 5 5 3 3 4" xfId="2905" xr:uid="{029585A9-D0A0-443C-8F65-8400B3659810}"/>
    <cellStyle name="Normal 5 5 3 3 5" xfId="2906" xr:uid="{CB75A636-CFE0-47D9-867A-EC3F10F7B040}"/>
    <cellStyle name="Normal 5 5 3 4" xfId="1366" xr:uid="{8F125B9C-6959-4C28-AD01-66188BA2FB08}"/>
    <cellStyle name="Normal 5 5 3 4 2" xfId="1367" xr:uid="{378AF257-1F1E-4E28-B207-9943CD4FD0E1}"/>
    <cellStyle name="Normal 5 5 3 4 2 2" xfId="4475" xr:uid="{B8E3F19A-303E-415E-BE65-744F6C0D4C55}"/>
    <cellStyle name="Normal 5 5 3 4 3" xfId="2907" xr:uid="{1BD71850-D444-4986-B6E7-506E86B570D4}"/>
    <cellStyle name="Normal 5 5 3 4 4" xfId="2908" xr:uid="{3D62BD25-1F59-4E31-841B-3EC260E2447A}"/>
    <cellStyle name="Normal 5 5 3 5" xfId="1368" xr:uid="{D65BF44B-1609-4E13-8060-08A4FCD64996}"/>
    <cellStyle name="Normal 5 5 3 5 2" xfId="2909" xr:uid="{EE7A5A5E-4F11-4C9A-A98A-47156C3B5F95}"/>
    <cellStyle name="Normal 5 5 3 5 3" xfId="2910" xr:uid="{4DA5A0AA-1979-42A0-BD33-835696B780C0}"/>
    <cellStyle name="Normal 5 5 3 5 4" xfId="2911" xr:uid="{EFACD567-C4EA-4415-9EE6-99930E219381}"/>
    <cellStyle name="Normal 5 5 3 6" xfId="2912" xr:uid="{CC8EAB67-D459-4735-9DD3-BB3AB5707F0E}"/>
    <cellStyle name="Normal 5 5 3 7" xfId="2913" xr:uid="{9CB4998C-E3A2-46DD-A4AC-4CF4FC342EFA}"/>
    <cellStyle name="Normal 5 5 3 8" xfId="2914" xr:uid="{F7C9E781-3F65-413B-A9A1-66E3D3D97B84}"/>
    <cellStyle name="Normal 5 5 4" xfId="103" xr:uid="{96204208-7137-4E00-B0DD-6001422177BE}"/>
    <cellStyle name="Normal 5 5 4 2" xfId="569" xr:uid="{888D81A1-AB17-420D-BEE6-66D3DCDD055D}"/>
    <cellStyle name="Normal 5 5 4 2 2" xfId="570" xr:uid="{DA823AF0-ADA0-480E-985F-DA56EC0682B0}"/>
    <cellStyle name="Normal 5 5 4 2 2 2" xfId="1369" xr:uid="{CE37B123-7064-444B-8ED0-6D5771ECF223}"/>
    <cellStyle name="Normal 5 5 4 2 2 2 2" xfId="1370" xr:uid="{C96D3397-5C2A-4916-B7B2-FBA6D3F73D16}"/>
    <cellStyle name="Normal 5 5 4 2 2 3" xfId="1371" xr:uid="{59ABAB82-546D-42D9-B4A1-5BBEF471F240}"/>
    <cellStyle name="Normal 5 5 4 2 2 4" xfId="2915" xr:uid="{D470CEA9-04A1-45AA-98C2-60B78EC59404}"/>
    <cellStyle name="Normal 5 5 4 2 3" xfId="1372" xr:uid="{84AF4588-B0B7-4456-A046-8333C667D06E}"/>
    <cellStyle name="Normal 5 5 4 2 3 2" xfId="1373" xr:uid="{3D5BC176-6FDF-4230-836A-BB9B99DDD94E}"/>
    <cellStyle name="Normal 5 5 4 2 4" xfId="1374" xr:uid="{AE1AF77D-F0FC-44E4-AD15-B49E5961309D}"/>
    <cellStyle name="Normal 5 5 4 2 5" xfId="2916" xr:uid="{4E33F3DE-6393-4373-BDFF-3D23024EB1A1}"/>
    <cellStyle name="Normal 5 5 4 3" xfId="571" xr:uid="{17E70BCD-572D-4F42-BEB9-CB46A77792B6}"/>
    <cellStyle name="Normal 5 5 4 3 2" xfId="1375" xr:uid="{1772FB32-95D3-4155-96C7-40A923A6AA52}"/>
    <cellStyle name="Normal 5 5 4 3 2 2" xfId="1376" xr:uid="{4EE9F7F2-3FCE-4AA3-BDD7-EC50EEC597DF}"/>
    <cellStyle name="Normal 5 5 4 3 3" xfId="1377" xr:uid="{B2FD4563-02FE-4117-8D57-EE5C6807C86D}"/>
    <cellStyle name="Normal 5 5 4 3 4" xfId="2917" xr:uid="{A9916C7A-340A-4FCB-993A-520B2552C21C}"/>
    <cellStyle name="Normal 5 5 4 4" xfId="1378" xr:uid="{30C93A73-FE3D-4D80-AD2D-ABEBB70887CE}"/>
    <cellStyle name="Normal 5 5 4 4 2" xfId="1379" xr:uid="{FFFDE121-923B-4588-AD04-E1FBC38123DE}"/>
    <cellStyle name="Normal 5 5 4 4 3" xfId="2918" xr:uid="{ABB02958-927E-44E7-B655-CC96CF2BD234}"/>
    <cellStyle name="Normal 5 5 4 4 4" xfId="2919" xr:uid="{A338B287-3DD8-4681-8748-4575737C9687}"/>
    <cellStyle name="Normal 5 5 4 5" xfId="1380" xr:uid="{DEF135D4-2419-4E63-98B5-A9AF6A48079F}"/>
    <cellStyle name="Normal 5 5 4 6" xfId="2920" xr:uid="{99123242-E0D3-4E8F-8940-4BDD2262D5C9}"/>
    <cellStyle name="Normal 5 5 4 7" xfId="2921" xr:uid="{7FF5DDBF-3B2C-4378-A6DA-223ED90E9EED}"/>
    <cellStyle name="Normal 5 5 5" xfId="308" xr:uid="{ED565A88-B910-4FF4-BC9F-AC2DD940A300}"/>
    <cellStyle name="Normal 5 5 5 2" xfId="572" xr:uid="{1C28F6F4-5AE2-48B9-B195-8E39D63E779B}"/>
    <cellStyle name="Normal 5 5 5 2 2" xfId="1381" xr:uid="{62959202-C43F-4177-AA8C-3EC8BA282E59}"/>
    <cellStyle name="Normal 5 5 5 2 2 2" xfId="1382" xr:uid="{DC3BEC05-3628-4147-80C3-1B12A12CDC91}"/>
    <cellStyle name="Normal 5 5 5 2 3" xfId="1383" xr:uid="{03A8D8F0-578A-4424-96EA-38F5F9E1A1B6}"/>
    <cellStyle name="Normal 5 5 5 2 4" xfId="2922" xr:uid="{BBB3DA03-0BC8-4B97-A296-400C6AE4620D}"/>
    <cellStyle name="Normal 5 5 5 3" xfId="1384" xr:uid="{80AF8D6E-B205-47D2-B272-50013C4AB8D3}"/>
    <cellStyle name="Normal 5 5 5 3 2" xfId="1385" xr:uid="{BE53FA69-4A78-46C1-B035-2897D5ABC4C5}"/>
    <cellStyle name="Normal 5 5 5 3 3" xfId="2923" xr:uid="{FA1E5DE5-BE03-40A0-B76B-1CD266A30E07}"/>
    <cellStyle name="Normal 5 5 5 3 4" xfId="2924" xr:uid="{E3DA592B-8587-429E-A378-13B2EDC2E353}"/>
    <cellStyle name="Normal 5 5 5 4" xfId="1386" xr:uid="{6CDD8C0C-3892-412D-B9F1-9ED069B5162B}"/>
    <cellStyle name="Normal 5 5 5 5" xfId="2925" xr:uid="{BE284363-56AD-416B-848F-144FFCB20E62}"/>
    <cellStyle name="Normal 5 5 5 6" xfId="2926" xr:uid="{AF418EDB-73B7-426D-AE5C-C955CF46BDAE}"/>
    <cellStyle name="Normal 5 5 6" xfId="309" xr:uid="{D695CE65-F4F3-4B5B-AE8A-1C4D498DECD2}"/>
    <cellStyle name="Normal 5 5 6 2" xfId="1387" xr:uid="{2504988A-6396-4251-BE16-EF0D9D10F6A8}"/>
    <cellStyle name="Normal 5 5 6 2 2" xfId="1388" xr:uid="{6EDABC5B-5A5B-4C83-9A67-ECD12C54FD5D}"/>
    <cellStyle name="Normal 5 5 6 2 3" xfId="2927" xr:uid="{C9056328-AADA-4C7C-82BD-46C2D4E77CCD}"/>
    <cellStyle name="Normal 5 5 6 2 4" xfId="2928" xr:uid="{ECF289C0-3443-483F-B1B7-B64E237F520D}"/>
    <cellStyle name="Normal 5 5 6 3" xfId="1389" xr:uid="{613C0107-1896-4212-AB3F-F7F3A2755938}"/>
    <cellStyle name="Normal 5 5 6 4" xfId="2929" xr:uid="{4928A1E5-2B5C-4B85-B198-98D864EA009A}"/>
    <cellStyle name="Normal 5 5 6 5" xfId="2930" xr:uid="{E27CF33A-87A2-44DB-89EF-96171FC02FE5}"/>
    <cellStyle name="Normal 5 5 7" xfId="1390" xr:uid="{DCF6DBC1-D5BA-4073-A578-314DB0AF7C21}"/>
    <cellStyle name="Normal 5 5 7 2" xfId="1391" xr:uid="{EDA521E4-0538-44BE-8AB8-480A01EB2982}"/>
    <cellStyle name="Normal 5 5 7 3" xfId="2931" xr:uid="{86F8A3F7-967D-447F-864B-551B205D7096}"/>
    <cellStyle name="Normal 5 5 7 4" xfId="2932" xr:uid="{88DCA597-329A-47E6-A9E7-9CFA9FC07C89}"/>
    <cellStyle name="Normal 5 5 8" xfId="1392" xr:uid="{D4B97E51-4D43-433D-B1FD-4050236F5337}"/>
    <cellStyle name="Normal 5 5 8 2" xfId="2933" xr:uid="{F5A7187C-FF1B-4B3D-ADDD-11DEDDEB472A}"/>
    <cellStyle name="Normal 5 5 8 3" xfId="2934" xr:uid="{89491FF5-E2CB-4669-80A8-EABB5EB7FA9D}"/>
    <cellStyle name="Normal 5 5 8 4" xfId="2935" xr:uid="{50130A4B-5B23-4BAC-824E-83B0E5E10293}"/>
    <cellStyle name="Normal 5 5 9" xfId="2936" xr:uid="{69A960DB-E293-4E5A-BBCE-F25C13370AFB}"/>
    <cellStyle name="Normal 5 6" xfId="104" xr:uid="{4543C4DE-AC6C-4731-8405-A26C0D24E179}"/>
    <cellStyle name="Normal 5 6 10" xfId="2937" xr:uid="{FB3C0DD9-82BF-45B2-A0E6-ABD530890EB5}"/>
    <cellStyle name="Normal 5 6 11" xfId="2938" xr:uid="{6A8C51F0-7286-49B6-822A-2CFD2F255465}"/>
    <cellStyle name="Normal 5 6 2" xfId="105" xr:uid="{9748D1E2-7AB2-4529-BF8E-EEBF107FC06A}"/>
    <cellStyle name="Normal 5 6 2 2" xfId="310" xr:uid="{FDCC9ED1-3365-4EE8-9FF1-349A326F3C3F}"/>
    <cellStyle name="Normal 5 6 2 2 2" xfId="573" xr:uid="{7F5FBC47-2C8A-4E02-BA6D-586BCC9BB8D9}"/>
    <cellStyle name="Normal 5 6 2 2 2 2" xfId="574" xr:uid="{A116BF56-0AFD-42B8-9055-DE44855DCF7C}"/>
    <cellStyle name="Normal 5 6 2 2 2 2 2" xfId="1393" xr:uid="{F45B6E5F-A101-430A-90A9-D31ED0D2598C}"/>
    <cellStyle name="Normal 5 6 2 2 2 2 3" xfId="2939" xr:uid="{BDCAB0FB-EEDA-426D-BEFD-B84D604423B1}"/>
    <cellStyle name="Normal 5 6 2 2 2 2 4" xfId="2940" xr:uid="{E54D069D-919E-4C1D-B4EF-8CF602C3D11E}"/>
    <cellStyle name="Normal 5 6 2 2 2 3" xfId="1394" xr:uid="{5CF4B12F-567D-4962-9F48-1F94650E1DA8}"/>
    <cellStyle name="Normal 5 6 2 2 2 3 2" xfId="2941" xr:uid="{44F2E01E-7C86-4A6C-A3AE-D11CAD8E320F}"/>
    <cellStyle name="Normal 5 6 2 2 2 3 3" xfId="2942" xr:uid="{58FDD0E7-BF32-4C12-A021-8D2F8536AC0A}"/>
    <cellStyle name="Normal 5 6 2 2 2 3 4" xfId="2943" xr:uid="{E8F39B26-9C87-4953-B8B3-6FE0F795ECC6}"/>
    <cellStyle name="Normal 5 6 2 2 2 4" xfId="2944" xr:uid="{6896DF81-74BA-49FE-AEB2-4DEB74FC5E16}"/>
    <cellStyle name="Normal 5 6 2 2 2 5" xfId="2945" xr:uid="{E207AB2C-75D0-4F65-B680-169A33348647}"/>
    <cellStyle name="Normal 5 6 2 2 2 6" xfId="2946" xr:uid="{31886E6B-1223-4FF4-9F5D-CDC8FA658AD9}"/>
    <cellStyle name="Normal 5 6 2 2 3" xfId="575" xr:uid="{9D58A90B-141E-43AD-A858-9F74FB77E206}"/>
    <cellStyle name="Normal 5 6 2 2 3 2" xfId="1395" xr:uid="{BDA27121-49DC-4F96-BBB0-B922EE1FCACA}"/>
    <cellStyle name="Normal 5 6 2 2 3 2 2" xfId="2947" xr:uid="{461C91CF-DDBD-4886-AA86-70CA49D1D4FF}"/>
    <cellStyle name="Normal 5 6 2 2 3 2 3" xfId="2948" xr:uid="{A3A0B5C4-9D97-45E4-ADA0-DB05757F8788}"/>
    <cellStyle name="Normal 5 6 2 2 3 2 4" xfId="2949" xr:uid="{3051A79A-E34E-4C51-87F5-FB8E417C6FE1}"/>
    <cellStyle name="Normal 5 6 2 2 3 3" xfId="2950" xr:uid="{4D2778C3-D8D4-4B74-B6B0-0B1FA23B31A9}"/>
    <cellStyle name="Normal 5 6 2 2 3 4" xfId="2951" xr:uid="{42E8977E-144F-419C-A75B-32A7EE09F27E}"/>
    <cellStyle name="Normal 5 6 2 2 3 5" xfId="2952" xr:uid="{55618AEB-FA82-4C56-A222-DCDA63BAB8DF}"/>
    <cellStyle name="Normal 5 6 2 2 4" xfId="1396" xr:uid="{855F7A75-3157-4CB0-98D0-94573789DF38}"/>
    <cellStyle name="Normal 5 6 2 2 4 2" xfId="2953" xr:uid="{D262AD04-4305-4D90-9E94-B69E61F0301E}"/>
    <cellStyle name="Normal 5 6 2 2 4 3" xfId="2954" xr:uid="{127644D2-8E1C-418C-B74C-69728E0C3AC1}"/>
    <cellStyle name="Normal 5 6 2 2 4 4" xfId="2955" xr:uid="{CCD38D6C-D271-48D4-9D0D-3CFD281A185A}"/>
    <cellStyle name="Normal 5 6 2 2 5" xfId="2956" xr:uid="{1F1DDDB5-9D40-437F-941D-2E411572D704}"/>
    <cellStyle name="Normal 5 6 2 2 5 2" xfId="2957" xr:uid="{16F1EC31-D7A8-40BA-88C9-0BB54696C4C5}"/>
    <cellStyle name="Normal 5 6 2 2 5 3" xfId="2958" xr:uid="{654E7695-E8CA-4F45-807A-926BE0F14F67}"/>
    <cellStyle name="Normal 5 6 2 2 5 4" xfId="2959" xr:uid="{7D7C9AF1-1A1D-4274-AF8D-A9B154C3B5F3}"/>
    <cellStyle name="Normal 5 6 2 2 6" xfId="2960" xr:uid="{035139F7-8109-42C2-8B57-29EB821DBFC2}"/>
    <cellStyle name="Normal 5 6 2 2 7" xfId="2961" xr:uid="{0EB6F1FB-0A77-4FE2-90E2-E11995591DF5}"/>
    <cellStyle name="Normal 5 6 2 2 8" xfId="2962" xr:uid="{ACEF7F79-D21C-48FC-8C75-06A441FFC729}"/>
    <cellStyle name="Normal 5 6 2 3" xfId="576" xr:uid="{697988C9-66C6-404D-A275-4DA41F70040A}"/>
    <cellStyle name="Normal 5 6 2 3 2" xfId="577" xr:uid="{E374BD7D-4BAC-4FE8-9F6C-0237F278EC30}"/>
    <cellStyle name="Normal 5 6 2 3 2 2" xfId="578" xr:uid="{3463AB44-A2A2-47DB-A930-A7636D8690F5}"/>
    <cellStyle name="Normal 5 6 2 3 2 3" xfId="2963" xr:uid="{82E68F43-E46E-4362-ACF7-E401E4A15A04}"/>
    <cellStyle name="Normal 5 6 2 3 2 4" xfId="2964" xr:uid="{C6F416E6-C917-4A32-B6BC-448A4B8A4B5A}"/>
    <cellStyle name="Normal 5 6 2 3 3" xfId="579" xr:uid="{80380889-D3F0-43DD-8C11-0FD5CBD18E56}"/>
    <cellStyle name="Normal 5 6 2 3 3 2" xfId="2965" xr:uid="{8A34A0D1-88BC-4D35-8843-5FC1B9E50B8B}"/>
    <cellStyle name="Normal 5 6 2 3 3 3" xfId="2966" xr:uid="{7FE27A79-D8B2-4FB5-BDE5-B5CF4FE5EE62}"/>
    <cellStyle name="Normal 5 6 2 3 3 4" xfId="2967" xr:uid="{C1EE66F8-D8B9-4256-A7BD-FB7C970337BB}"/>
    <cellStyle name="Normal 5 6 2 3 4" xfId="2968" xr:uid="{05C185D7-5BB8-4BCF-A2FD-5B4878EE7D36}"/>
    <cellStyle name="Normal 5 6 2 3 5" xfId="2969" xr:uid="{496DD0EA-74F9-46C6-B173-5A7913C25FCC}"/>
    <cellStyle name="Normal 5 6 2 3 6" xfId="2970" xr:uid="{5D31E3D8-075F-488C-8664-E0A5B4BC5592}"/>
    <cellStyle name="Normal 5 6 2 4" xfId="580" xr:uid="{4057BEA7-6C95-42DD-9539-8E44A3B582E5}"/>
    <cellStyle name="Normal 5 6 2 4 2" xfId="581" xr:uid="{9AE2FDF9-58A2-4CAE-A53C-2DC6BDB8098F}"/>
    <cellStyle name="Normal 5 6 2 4 2 2" xfId="2971" xr:uid="{B9C634C4-0FE5-45E6-B01B-596B8396DF90}"/>
    <cellStyle name="Normal 5 6 2 4 2 3" xfId="2972" xr:uid="{B80286AF-0011-47CB-B22C-8882603477FF}"/>
    <cellStyle name="Normal 5 6 2 4 2 4" xfId="2973" xr:uid="{2991CC44-322F-4491-B793-7D7F5A29F7A4}"/>
    <cellStyle name="Normal 5 6 2 4 3" xfId="2974" xr:uid="{F221DE0E-A1A3-49F3-9B70-591D86C813FF}"/>
    <cellStyle name="Normal 5 6 2 4 4" xfId="2975" xr:uid="{DB13A7C9-74C3-4B24-B2BC-427434CD676D}"/>
    <cellStyle name="Normal 5 6 2 4 5" xfId="2976" xr:uid="{3A0226A5-166E-4C2C-9BC2-2A40A7251B52}"/>
    <cellStyle name="Normal 5 6 2 5" xfId="582" xr:uid="{F968705F-98BB-4727-AD40-AC3E89EAB2F1}"/>
    <cellStyle name="Normal 5 6 2 5 2" xfId="2977" xr:uid="{C3825041-90E1-4549-BAC5-6DE50F35F6D9}"/>
    <cellStyle name="Normal 5 6 2 5 3" xfId="2978" xr:uid="{B87B3A69-F968-43C7-9512-1DDC34D2BF30}"/>
    <cellStyle name="Normal 5 6 2 5 4" xfId="2979" xr:uid="{AF9116A2-FD3D-4901-88AC-D7F2E67E1623}"/>
    <cellStyle name="Normal 5 6 2 6" xfId="2980" xr:uid="{3E573E99-EAC8-4FE7-960B-DE36B65EF5F3}"/>
    <cellStyle name="Normal 5 6 2 6 2" xfId="2981" xr:uid="{4872C017-8F0A-41E1-BCCD-CBEF972A1D9A}"/>
    <cellStyle name="Normal 5 6 2 6 3" xfId="2982" xr:uid="{324AC3D0-9F17-4978-AD57-F304F9FA19D6}"/>
    <cellStyle name="Normal 5 6 2 6 4" xfId="2983" xr:uid="{C5F26667-FD98-4095-958F-01E0CDD8D587}"/>
    <cellStyle name="Normal 5 6 2 7" xfId="2984" xr:uid="{1EC0261E-7390-4668-83AA-7DF37168D83C}"/>
    <cellStyle name="Normal 5 6 2 8" xfId="2985" xr:uid="{F5D31554-0585-42F2-95F4-2C39277BE3A7}"/>
    <cellStyle name="Normal 5 6 2 9" xfId="2986" xr:uid="{D97D2F15-2BF4-4DAD-AE11-3CF596687527}"/>
    <cellStyle name="Normal 5 6 3" xfId="311" xr:uid="{4BD7D791-0E70-4F1B-9B40-C740C00E1723}"/>
    <cellStyle name="Normal 5 6 3 2" xfId="583" xr:uid="{B2A7B146-18BC-42B8-8F64-A2340A9E69EB}"/>
    <cellStyle name="Normal 5 6 3 2 2" xfId="584" xr:uid="{A50E7B46-520B-44B5-B0F1-6DEF823055E7}"/>
    <cellStyle name="Normal 5 6 3 2 2 2" xfId="1397" xr:uid="{79FE5015-D736-40D9-B993-02E8FFD7E27D}"/>
    <cellStyle name="Normal 5 6 3 2 2 2 2" xfId="1398" xr:uid="{898B925C-1720-44E4-A307-871426330CD4}"/>
    <cellStyle name="Normal 5 6 3 2 2 3" xfId="1399" xr:uid="{A5921F95-2B00-435F-AADC-E09BBB0D2ADF}"/>
    <cellStyle name="Normal 5 6 3 2 2 4" xfId="2987" xr:uid="{CD2D23BB-15A6-4AC1-993E-0FB634D76046}"/>
    <cellStyle name="Normal 5 6 3 2 3" xfId="1400" xr:uid="{BD772508-7C6E-48CA-BC14-94B42D756833}"/>
    <cellStyle name="Normal 5 6 3 2 3 2" xfId="1401" xr:uid="{3810D557-ADF2-4E7D-9862-CDE09785B3C4}"/>
    <cellStyle name="Normal 5 6 3 2 3 3" xfId="2988" xr:uid="{C58F1896-62A6-4978-AA90-9D3483446C99}"/>
    <cellStyle name="Normal 5 6 3 2 3 4" xfId="2989" xr:uid="{9C7C2909-C3A7-4DD1-B5F9-D8C365FF55BC}"/>
    <cellStyle name="Normal 5 6 3 2 4" xfId="1402" xr:uid="{10F3892C-C1A6-4C97-99AD-17C296F83ADD}"/>
    <cellStyle name="Normal 5 6 3 2 5" xfId="2990" xr:uid="{844B3756-8551-44BE-B488-E8AE6ED1FBCA}"/>
    <cellStyle name="Normal 5 6 3 2 6" xfId="2991" xr:uid="{7A9A9F8C-3B58-493A-9313-8D12FECFF95D}"/>
    <cellStyle name="Normal 5 6 3 3" xfId="585" xr:uid="{D010609D-F8FB-48E8-93D6-E992EF6F0E7C}"/>
    <cellStyle name="Normal 5 6 3 3 2" xfId="1403" xr:uid="{EE90C393-5111-45A9-A6E9-3D873876DC1A}"/>
    <cellStyle name="Normal 5 6 3 3 2 2" xfId="1404" xr:uid="{FE2EFA88-D66B-44B8-83F3-B90352E5D513}"/>
    <cellStyle name="Normal 5 6 3 3 2 3" xfId="2992" xr:uid="{AE797CFE-5F22-429D-93A8-A4686AFCBE5D}"/>
    <cellStyle name="Normal 5 6 3 3 2 4" xfId="2993" xr:uid="{222EF123-D76D-4ACD-B77E-F1D97DD65F73}"/>
    <cellStyle name="Normal 5 6 3 3 3" xfId="1405" xr:uid="{A9A838B7-7572-4A6C-98AA-FAB8FC6A1493}"/>
    <cellStyle name="Normal 5 6 3 3 4" xfId="2994" xr:uid="{64948369-4BED-4714-89AD-780721EC845C}"/>
    <cellStyle name="Normal 5 6 3 3 5" xfId="2995" xr:uid="{7EC15B89-82B8-484F-B84C-C952F55F92E1}"/>
    <cellStyle name="Normal 5 6 3 4" xfId="1406" xr:uid="{C727C37A-5011-45D5-A00A-D94828ED9110}"/>
    <cellStyle name="Normal 5 6 3 4 2" xfId="1407" xr:uid="{4081D986-AC49-4543-9299-9AC9A7E2B170}"/>
    <cellStyle name="Normal 5 6 3 4 3" xfId="2996" xr:uid="{01A049C6-6668-4D83-992F-954FBD4818FF}"/>
    <cellStyle name="Normal 5 6 3 4 4" xfId="2997" xr:uid="{DA2F6568-E930-4C8A-B1E5-DEAF6E398AE2}"/>
    <cellStyle name="Normal 5 6 3 5" xfId="1408" xr:uid="{A275156E-299C-4EE0-B75C-AA3B07880DE8}"/>
    <cellStyle name="Normal 5 6 3 5 2" xfId="2998" xr:uid="{499B150E-AA27-41DB-AA43-B67D508051E2}"/>
    <cellStyle name="Normal 5 6 3 5 3" xfId="2999" xr:uid="{986657CB-8418-4FAB-80E5-DEA7AAB4AB6D}"/>
    <cellStyle name="Normal 5 6 3 5 4" xfId="3000" xr:uid="{7930426E-924A-467A-83BA-36898E79144A}"/>
    <cellStyle name="Normal 5 6 3 6" xfId="3001" xr:uid="{B7C9DA05-5242-430D-B1FF-9ABAAAC8AEF4}"/>
    <cellStyle name="Normal 5 6 3 7" xfId="3002" xr:uid="{8630C35D-1E99-4B27-8BEF-D0D3DECD1457}"/>
    <cellStyle name="Normal 5 6 3 8" xfId="3003" xr:uid="{E25608BF-C745-412C-85E2-11C2751956E0}"/>
    <cellStyle name="Normal 5 6 4" xfId="312" xr:uid="{1BDE1759-A378-40FC-AB25-757344FBAA12}"/>
    <cellStyle name="Normal 5 6 4 2" xfId="586" xr:uid="{269A287F-E5B6-4ECA-B885-00BC9A50165C}"/>
    <cellStyle name="Normal 5 6 4 2 2" xfId="587" xr:uid="{DFC1FFF3-B05B-43F9-B907-6AF67B28166E}"/>
    <cellStyle name="Normal 5 6 4 2 2 2" xfId="1409" xr:uid="{1015C3EA-57F5-4C4B-AEC6-6DF31EEAB50C}"/>
    <cellStyle name="Normal 5 6 4 2 2 3" xfId="3004" xr:uid="{0AF6AA73-129C-4F94-AB90-B4F855288D99}"/>
    <cellStyle name="Normal 5 6 4 2 2 4" xfId="3005" xr:uid="{A7531DDA-8304-4258-822D-B0F67933A0FE}"/>
    <cellStyle name="Normal 5 6 4 2 3" xfId="1410" xr:uid="{FA83C420-94A0-467E-9B5C-0CB17B090391}"/>
    <cellStyle name="Normal 5 6 4 2 4" xfId="3006" xr:uid="{DEEF426F-653D-4ED5-90B9-8C76CA0C2BC9}"/>
    <cellStyle name="Normal 5 6 4 2 5" xfId="3007" xr:uid="{74677B10-D96D-4D7B-BB8A-D62D42C554C9}"/>
    <cellStyle name="Normal 5 6 4 3" xfId="588" xr:uid="{D9EE2AAD-9123-4E66-8818-F1A5825C144B}"/>
    <cellStyle name="Normal 5 6 4 3 2" xfId="1411" xr:uid="{DB4FC889-FF63-4D6A-80DE-5E49F31AF4F4}"/>
    <cellStyle name="Normal 5 6 4 3 3" xfId="3008" xr:uid="{128A8FB2-F8BE-4F4F-85E0-26867B4656B9}"/>
    <cellStyle name="Normal 5 6 4 3 4" xfId="3009" xr:uid="{AF4FDEDB-158E-44E3-B726-288FE420BCC1}"/>
    <cellStyle name="Normal 5 6 4 4" xfId="1412" xr:uid="{D503C2CA-18EE-4B2A-BD77-FD05F75A35D2}"/>
    <cellStyle name="Normal 5 6 4 4 2" xfId="3010" xr:uid="{C73F8B17-2609-4345-B0AA-7FE469BAD1EC}"/>
    <cellStyle name="Normal 5 6 4 4 3" xfId="3011" xr:uid="{2DC0C5B3-9192-42D5-8465-7F2BB11C2C9F}"/>
    <cellStyle name="Normal 5 6 4 4 4" xfId="3012" xr:uid="{90104D5C-26F4-4EA2-9EEB-D3CBFFC5E1E2}"/>
    <cellStyle name="Normal 5 6 4 5" xfId="3013" xr:uid="{8A3FA5EA-EB6A-47F8-9C09-BD56EFADFD8E}"/>
    <cellStyle name="Normal 5 6 4 6" xfId="3014" xr:uid="{9881A12D-D59D-4C23-AB1B-F34934D36E74}"/>
    <cellStyle name="Normal 5 6 4 7" xfId="3015" xr:uid="{2298CA65-344C-4AB7-94EE-E407F13D6163}"/>
    <cellStyle name="Normal 5 6 5" xfId="313" xr:uid="{69FDA7FC-BCC3-4748-B895-A1980A5F790A}"/>
    <cellStyle name="Normal 5 6 5 2" xfId="589" xr:uid="{1F310BB8-AFBA-41B6-AAE3-01ABA0E3A7AC}"/>
    <cellStyle name="Normal 5 6 5 2 2" xfId="1413" xr:uid="{14486DF2-DBF5-436E-9A77-D8204B8C6244}"/>
    <cellStyle name="Normal 5 6 5 2 3" xfId="3016" xr:uid="{BEB992DC-2465-4087-BBB1-8F05CDDB4237}"/>
    <cellStyle name="Normal 5 6 5 2 4" xfId="3017" xr:uid="{C37E2B83-DE77-44E0-BAA3-3C6BCFBB7C08}"/>
    <cellStyle name="Normal 5 6 5 3" xfId="1414" xr:uid="{8CAC4FBB-5F16-40F0-A8B8-B245419CCFAC}"/>
    <cellStyle name="Normal 5 6 5 3 2" xfId="3018" xr:uid="{0522ABB5-C776-4090-8F58-8DBC104E5E32}"/>
    <cellStyle name="Normal 5 6 5 3 3" xfId="3019" xr:uid="{BF3A3717-00D6-4C41-9246-8FC9BFE007F5}"/>
    <cellStyle name="Normal 5 6 5 3 4" xfId="3020" xr:uid="{A4518534-73B4-472D-9DFE-ABB8E96ED08D}"/>
    <cellStyle name="Normal 5 6 5 4" xfId="3021" xr:uid="{A3E1CFD8-9F2D-4098-94DF-98D0F34866A4}"/>
    <cellStyle name="Normal 5 6 5 5" xfId="3022" xr:uid="{9C937BFD-47C7-4975-A51D-510BEA72C949}"/>
    <cellStyle name="Normal 5 6 5 6" xfId="3023" xr:uid="{B9CBB8EF-238A-41D5-8193-CCEF27A4C298}"/>
    <cellStyle name="Normal 5 6 6" xfId="590" xr:uid="{6F21CA07-2558-4F5B-80B6-4705162AD013}"/>
    <cellStyle name="Normal 5 6 6 2" xfId="1415" xr:uid="{0792F328-0A2F-4216-8AE8-309601D021D4}"/>
    <cellStyle name="Normal 5 6 6 2 2" xfId="3024" xr:uid="{514D7337-9305-4710-AAAD-1766B23BAF8C}"/>
    <cellStyle name="Normal 5 6 6 2 3" xfId="3025" xr:uid="{15108860-00E0-4A25-A0D9-5A5B0E4B7C13}"/>
    <cellStyle name="Normal 5 6 6 2 4" xfId="3026" xr:uid="{6C84C34E-C0E3-4AE7-899B-596E61FDD6A1}"/>
    <cellStyle name="Normal 5 6 6 3" xfId="3027" xr:uid="{DDD39EB4-3DDC-4EAD-AF36-27F65A011AB0}"/>
    <cellStyle name="Normal 5 6 6 4" xfId="3028" xr:uid="{4692C880-3112-4064-B8E0-36C5BEEBDD06}"/>
    <cellStyle name="Normal 5 6 6 5" xfId="3029" xr:uid="{2D75F300-A2BB-41EC-9E0D-C3AA7BF447A1}"/>
    <cellStyle name="Normal 5 6 7" xfId="1416" xr:uid="{D3A3B993-A490-4B39-ADD6-D04AA4CC1CF7}"/>
    <cellStyle name="Normal 5 6 7 2" xfId="3030" xr:uid="{D435F809-0479-4394-92B1-577D9CC22B3C}"/>
    <cellStyle name="Normal 5 6 7 3" xfId="3031" xr:uid="{E20B7788-D9D0-4F2A-B4AA-365E775AC98B}"/>
    <cellStyle name="Normal 5 6 7 4" xfId="3032" xr:uid="{53FE9A43-1C41-4EE6-A0B6-3FEE1EFA3D2E}"/>
    <cellStyle name="Normal 5 6 8" xfId="3033" xr:uid="{AFE38410-B97A-43FA-8452-B63603D0B9B8}"/>
    <cellStyle name="Normal 5 6 8 2" xfId="3034" xr:uid="{BD8314EA-8F20-4736-8378-0E09794DD774}"/>
    <cellStyle name="Normal 5 6 8 3" xfId="3035" xr:uid="{85F2714B-D91B-4FAD-A3B3-7467CE5E65D6}"/>
    <cellStyle name="Normal 5 6 8 4" xfId="3036" xr:uid="{87F46F80-2237-4BB7-925F-0ECE2C546D52}"/>
    <cellStyle name="Normal 5 6 9" xfId="3037" xr:uid="{1EB6BD8C-BBBD-47B9-960B-67E60DA14A4F}"/>
    <cellStyle name="Normal 5 7" xfId="106" xr:uid="{A212338D-C738-4C1A-881C-5AA3A74325E7}"/>
    <cellStyle name="Normal 5 7 2" xfId="107" xr:uid="{0B6DE125-FD44-4F59-9999-763EA8F3BA09}"/>
    <cellStyle name="Normal 5 7 2 2" xfId="314" xr:uid="{DB2C5CE8-349B-4572-A81A-B4F5ACFE2790}"/>
    <cellStyle name="Normal 5 7 2 2 2" xfId="591" xr:uid="{9E44BAD5-0F8B-40F7-A81A-EC5DBD2B1920}"/>
    <cellStyle name="Normal 5 7 2 2 2 2" xfId="1417" xr:uid="{43D498F4-29FD-4DB9-B3F2-4066707440DC}"/>
    <cellStyle name="Normal 5 7 2 2 2 3" xfId="3038" xr:uid="{AEDC828A-63C8-455B-8E29-3420469353A4}"/>
    <cellStyle name="Normal 5 7 2 2 2 4" xfId="3039" xr:uid="{2C0276FF-7730-49AE-8796-A08F8A16EFB5}"/>
    <cellStyle name="Normal 5 7 2 2 3" xfId="1418" xr:uid="{22135405-02FD-429E-9808-C703A20FF153}"/>
    <cellStyle name="Normal 5 7 2 2 3 2" xfId="3040" xr:uid="{450C7DA1-9701-4D0E-8579-C5639FE89185}"/>
    <cellStyle name="Normal 5 7 2 2 3 3" xfId="3041" xr:uid="{B450F6D0-7943-46E3-99E3-BAA09E21B2C4}"/>
    <cellStyle name="Normal 5 7 2 2 3 4" xfId="3042" xr:uid="{A9928647-0CF4-4B83-9734-1ED6E579EA62}"/>
    <cellStyle name="Normal 5 7 2 2 4" xfId="3043" xr:uid="{CF6F02F6-BE2D-4617-9BFA-5BF528D5C7B2}"/>
    <cellStyle name="Normal 5 7 2 2 5" xfId="3044" xr:uid="{E2BBF587-73C6-4C32-9C72-512B198D2E78}"/>
    <cellStyle name="Normal 5 7 2 2 6" xfId="3045" xr:uid="{BB9B8D3D-70B2-49D4-A4C0-2D0D7D7D9499}"/>
    <cellStyle name="Normal 5 7 2 3" xfId="592" xr:uid="{B2AD1C40-42B5-418E-8277-1B46BDD74180}"/>
    <cellStyle name="Normal 5 7 2 3 2" xfId="1419" xr:uid="{1ACEC6F8-9FAB-44F2-A6EB-95927182587C}"/>
    <cellStyle name="Normal 5 7 2 3 2 2" xfId="3046" xr:uid="{8280B333-DAEC-4C32-B485-9A3337C1614E}"/>
    <cellStyle name="Normal 5 7 2 3 2 3" xfId="3047" xr:uid="{AEB714EA-090F-4831-B2CE-083362CE2CD0}"/>
    <cellStyle name="Normal 5 7 2 3 2 4" xfId="3048" xr:uid="{C6C06E21-B695-48AA-A85A-1E047669CFB0}"/>
    <cellStyle name="Normal 5 7 2 3 3" xfId="3049" xr:uid="{F38DC2E2-2ECE-48AB-8D30-2CA6B243DC8E}"/>
    <cellStyle name="Normal 5 7 2 3 4" xfId="3050" xr:uid="{A009E7FB-08BD-4CED-A011-1343F643261A}"/>
    <cellStyle name="Normal 5 7 2 3 5" xfId="3051" xr:uid="{D2E71373-89E0-431A-B9FF-608469969570}"/>
    <cellStyle name="Normal 5 7 2 4" xfId="1420" xr:uid="{92B884CB-2CE8-4287-AE19-45DD70764504}"/>
    <cellStyle name="Normal 5 7 2 4 2" xfId="3052" xr:uid="{7B224188-4A0B-456E-B114-BC5164808784}"/>
    <cellStyle name="Normal 5 7 2 4 3" xfId="3053" xr:uid="{A23B45D3-B3C5-4C38-9459-8C33A3BE9C67}"/>
    <cellStyle name="Normal 5 7 2 4 4" xfId="3054" xr:uid="{DD772141-176D-4D60-B942-3ECC2E944D48}"/>
    <cellStyle name="Normal 5 7 2 5" xfId="3055" xr:uid="{61FB8151-6FA1-4122-AE70-4D50C46DC138}"/>
    <cellStyle name="Normal 5 7 2 5 2" xfId="3056" xr:uid="{01EF8219-2400-409F-906C-A18C6C44AFAE}"/>
    <cellStyle name="Normal 5 7 2 5 3" xfId="3057" xr:uid="{589A4A7A-F246-44AF-B65C-A769D949B011}"/>
    <cellStyle name="Normal 5 7 2 5 4" xfId="3058" xr:uid="{679109A4-9BE4-4BC5-8D3C-ABB367877D6A}"/>
    <cellStyle name="Normal 5 7 2 6" xfId="3059" xr:uid="{8656600D-8789-40EA-BD8B-B2EB813994CF}"/>
    <cellStyle name="Normal 5 7 2 7" xfId="3060" xr:uid="{864D3C2B-98F4-428F-B598-DC0BA079FC6B}"/>
    <cellStyle name="Normal 5 7 2 8" xfId="3061" xr:uid="{A300A7E5-2C01-4980-AE65-2EF221FA12E4}"/>
    <cellStyle name="Normal 5 7 3" xfId="315" xr:uid="{DE6937E3-16AB-4241-B447-030FFC3E1DED}"/>
    <cellStyle name="Normal 5 7 3 2" xfId="593" xr:uid="{AE252952-DA3C-466D-80B0-3330FD936F95}"/>
    <cellStyle name="Normal 5 7 3 2 2" xfId="594" xr:uid="{F6200B7D-4CCE-4FBA-86D2-BBF6E51CE792}"/>
    <cellStyle name="Normal 5 7 3 2 3" xfId="3062" xr:uid="{FEF01506-333B-4D22-8B95-42DB2BC638D8}"/>
    <cellStyle name="Normal 5 7 3 2 4" xfId="3063" xr:uid="{2A60DBE5-326A-49B8-8FD1-1755C6A8C3BF}"/>
    <cellStyle name="Normal 5 7 3 3" xfId="595" xr:uid="{376CC28F-300B-49A8-8F5E-3527828566F0}"/>
    <cellStyle name="Normal 5 7 3 3 2" xfId="3064" xr:uid="{680A1BB1-A94A-4FF8-8C67-7C8B190C47A8}"/>
    <cellStyle name="Normal 5 7 3 3 3" xfId="3065" xr:uid="{05BE99BD-B12F-4E69-960E-D113C75034FE}"/>
    <cellStyle name="Normal 5 7 3 3 4" xfId="3066" xr:uid="{31578AB6-6F82-4A67-A9DC-BF756CEEA7CC}"/>
    <cellStyle name="Normal 5 7 3 4" xfId="3067" xr:uid="{9E413B6F-0169-45AA-BC52-8D8B0A11CA0C}"/>
    <cellStyle name="Normal 5 7 3 5" xfId="3068" xr:uid="{1228CAB1-902E-4773-93AA-ECB3993DD9D8}"/>
    <cellStyle name="Normal 5 7 3 6" xfId="3069" xr:uid="{10B854AF-4CE6-44F5-AA52-948B849D5784}"/>
    <cellStyle name="Normal 5 7 4" xfId="316" xr:uid="{4B1AB40C-A7A1-47E3-B9C7-99D2D7A2C7E2}"/>
    <cellStyle name="Normal 5 7 4 2" xfId="596" xr:uid="{12645058-EE80-4B9D-B278-E136E6807C1A}"/>
    <cellStyle name="Normal 5 7 4 2 2" xfId="3070" xr:uid="{08084330-3447-4288-875A-E6DE7DE8459F}"/>
    <cellStyle name="Normal 5 7 4 2 3" xfId="3071" xr:uid="{E1FC0825-9CFD-486C-AEE1-A4EE1481EF49}"/>
    <cellStyle name="Normal 5 7 4 2 4" xfId="3072" xr:uid="{3A7462C6-043E-4C4A-B7C2-1E3BF0121770}"/>
    <cellStyle name="Normal 5 7 4 3" xfId="3073" xr:uid="{3952444E-C317-4C66-B099-ABB177F74CCD}"/>
    <cellStyle name="Normal 5 7 4 4" xfId="3074" xr:uid="{24D55960-6722-476F-BECA-08C7DCE33033}"/>
    <cellStyle name="Normal 5 7 4 5" xfId="3075" xr:uid="{D481AFC1-B7AE-4DE8-B45F-09A0FCB5BCD2}"/>
    <cellStyle name="Normal 5 7 5" xfId="597" xr:uid="{8037837F-3397-4029-A7B1-CF9CD6B8E3AF}"/>
    <cellStyle name="Normal 5 7 5 2" xfId="3076" xr:uid="{E980E152-22FA-40E0-ADBF-D83BBB8A5803}"/>
    <cellStyle name="Normal 5 7 5 3" xfId="3077" xr:uid="{864483CF-DE99-4C4A-94AA-7430D5587E00}"/>
    <cellStyle name="Normal 5 7 5 4" xfId="3078" xr:uid="{10D8C4B1-6354-4803-B771-AEF1439B16F2}"/>
    <cellStyle name="Normal 5 7 6" xfId="3079" xr:uid="{50ADC216-3003-480B-8D17-D1569635C41F}"/>
    <cellStyle name="Normal 5 7 6 2" xfId="3080" xr:uid="{BDBAC758-19BB-4F98-A35A-1BFD5D6033E5}"/>
    <cellStyle name="Normal 5 7 6 3" xfId="3081" xr:uid="{5863D8EE-899B-4ED6-BFF2-AB2F2098D971}"/>
    <cellStyle name="Normal 5 7 6 4" xfId="3082" xr:uid="{3860A8CB-6142-41F3-892C-9E7BFDD0115D}"/>
    <cellStyle name="Normal 5 7 7" xfId="3083" xr:uid="{353E6E45-16A1-4089-9B83-EAFBBF60963B}"/>
    <cellStyle name="Normal 5 7 8" xfId="3084" xr:uid="{5E0D8EF5-6D13-4875-A011-A8DEA0B791D3}"/>
    <cellStyle name="Normal 5 7 9" xfId="3085" xr:uid="{B117DE39-A006-4829-8EE4-9D31CF1C8688}"/>
    <cellStyle name="Normal 5 8" xfId="108" xr:uid="{DBCFC7CE-1FE9-4951-A67C-20F079D8B61B}"/>
    <cellStyle name="Normal 5 8 2" xfId="317" xr:uid="{2F4C14D5-0ABF-4532-93F1-D5DCE1C9838A}"/>
    <cellStyle name="Normal 5 8 2 2" xfId="598" xr:uid="{307FA531-4E4C-48BE-8772-11E39DCA50B8}"/>
    <cellStyle name="Normal 5 8 2 2 2" xfId="1421" xr:uid="{0E5078BB-D453-40D5-B7FA-BF86930290EB}"/>
    <cellStyle name="Normal 5 8 2 2 2 2" xfId="1422" xr:uid="{34BCE124-BEAE-4537-B785-125AF1995EB4}"/>
    <cellStyle name="Normal 5 8 2 2 3" xfId="1423" xr:uid="{629758D7-34B9-49EC-823A-6E66E027DDB1}"/>
    <cellStyle name="Normal 5 8 2 2 4" xfId="3086" xr:uid="{18DAAA9A-E548-46FD-B498-B56169E1B1D6}"/>
    <cellStyle name="Normal 5 8 2 3" xfId="1424" xr:uid="{D6DE7884-8061-4F58-B58B-A51171CFDA72}"/>
    <cellStyle name="Normal 5 8 2 3 2" xfId="1425" xr:uid="{1090F8EB-C6A9-4AB2-B631-830A38D832A6}"/>
    <cellStyle name="Normal 5 8 2 3 3" xfId="3087" xr:uid="{947B63C5-28E5-484D-92D1-A4336E12284E}"/>
    <cellStyle name="Normal 5 8 2 3 4" xfId="3088" xr:uid="{7004DE58-2C26-40D8-A059-3AD2ADF62355}"/>
    <cellStyle name="Normal 5 8 2 4" xfId="1426" xr:uid="{95538AE3-2465-4CE7-A5CC-39F712B74429}"/>
    <cellStyle name="Normal 5 8 2 5" xfId="3089" xr:uid="{65C93325-0503-4046-B786-9982B56C7A55}"/>
    <cellStyle name="Normal 5 8 2 6" xfId="3090" xr:uid="{D693C6C8-2A88-44CA-86A9-C40D4A460D41}"/>
    <cellStyle name="Normal 5 8 3" xfId="599" xr:uid="{6421F12B-4FD2-4AC2-9F03-998C13B50A45}"/>
    <cellStyle name="Normal 5 8 3 2" xfId="1427" xr:uid="{18E44CDF-B1F2-4B86-87A1-229A49802E0E}"/>
    <cellStyle name="Normal 5 8 3 2 2" xfId="1428" xr:uid="{320BD58B-DD7F-495D-A716-D3FC7B24A088}"/>
    <cellStyle name="Normal 5 8 3 2 3" xfId="3091" xr:uid="{50B47615-8B13-45F7-88BD-6341E2C01C5B}"/>
    <cellStyle name="Normal 5 8 3 2 4" xfId="3092" xr:uid="{0F7479F6-B902-4115-9305-66A629F7A9D7}"/>
    <cellStyle name="Normal 5 8 3 3" xfId="1429" xr:uid="{99C4C285-6DD2-43D4-A4FB-081E68EBBC53}"/>
    <cellStyle name="Normal 5 8 3 4" xfId="3093" xr:uid="{8EDBE4F6-0E1B-4A7E-B747-C598EA1C6B13}"/>
    <cellStyle name="Normal 5 8 3 5" xfId="3094" xr:uid="{6C5F77F1-25CB-41E4-9B30-C76536CA5013}"/>
    <cellStyle name="Normal 5 8 4" xfId="1430" xr:uid="{66557440-88D3-4E2D-A8BA-94A1260C3700}"/>
    <cellStyle name="Normal 5 8 4 2" xfId="1431" xr:uid="{764C73C9-395D-4796-8674-A495C371DBEB}"/>
    <cellStyle name="Normal 5 8 4 3" xfId="3095" xr:uid="{1B8812CC-43C3-4758-A16A-20D3ADE46AF9}"/>
    <cellStyle name="Normal 5 8 4 4" xfId="3096" xr:uid="{11133A79-0731-49A9-A6DB-1536C3513C77}"/>
    <cellStyle name="Normal 5 8 5" xfId="1432" xr:uid="{1A4E3B35-C5C3-46D5-9C55-CDC991BE3200}"/>
    <cellStyle name="Normal 5 8 5 2" xfId="3097" xr:uid="{5B273BD6-62F8-4AF3-B3A3-9D4702295892}"/>
    <cellStyle name="Normal 5 8 5 3" xfId="3098" xr:uid="{1D38AF57-7862-4383-97DB-1E813CCB7D66}"/>
    <cellStyle name="Normal 5 8 5 4" xfId="3099" xr:uid="{425C00B0-0765-4687-ABA4-566037B3AE79}"/>
    <cellStyle name="Normal 5 8 6" xfId="3100" xr:uid="{20B6DC8E-1EE7-4C56-8313-974EB81CD473}"/>
    <cellStyle name="Normal 5 8 7" xfId="3101" xr:uid="{FB7BF714-1126-4407-BE3E-C41E44655492}"/>
    <cellStyle name="Normal 5 8 8" xfId="3102" xr:uid="{C7C89704-AAD9-4B74-8ECC-9F5EF6E1E955}"/>
    <cellStyle name="Normal 5 9" xfId="318" xr:uid="{580BE3F2-23B3-4C76-973F-8D401DBFB466}"/>
    <cellStyle name="Normal 5 9 2" xfId="600" xr:uid="{C24F9231-E70B-420D-9AE9-39274439FE3F}"/>
    <cellStyle name="Normal 5 9 2 2" xfId="601" xr:uid="{D9E260FF-3906-4585-A016-7369EAD6014E}"/>
    <cellStyle name="Normal 5 9 2 2 2" xfId="1433" xr:uid="{E1B6A3AC-03FA-4929-9084-4545FA89F654}"/>
    <cellStyle name="Normal 5 9 2 2 3" xfId="3103" xr:uid="{043AFBF3-FF28-4FF8-9E6E-9D1FC698A5AC}"/>
    <cellStyle name="Normal 5 9 2 2 4" xfId="3104" xr:uid="{BF2EC32D-B12F-4088-95B2-9D111AC69DC4}"/>
    <cellStyle name="Normal 5 9 2 3" xfId="1434" xr:uid="{0FC73A5E-2D60-4C33-84F4-6BC42413EC2C}"/>
    <cellStyle name="Normal 5 9 2 4" xfId="3105" xr:uid="{EDEBB007-8CE7-4485-9A04-58F359A3FDC7}"/>
    <cellStyle name="Normal 5 9 2 5" xfId="3106" xr:uid="{F4B6C467-57F7-4C05-81D8-DE31D8093972}"/>
    <cellStyle name="Normal 5 9 3" xfId="602" xr:uid="{52A677EC-0FC2-40BA-9665-7414F7C06555}"/>
    <cellStyle name="Normal 5 9 3 2" xfId="1435" xr:uid="{2F30D0EC-1411-4649-9E74-695D054D7991}"/>
    <cellStyle name="Normal 5 9 3 3" xfId="3107" xr:uid="{9B15E684-2A5A-4F30-ADC5-C9586A5C1514}"/>
    <cellStyle name="Normal 5 9 3 4" xfId="3108" xr:uid="{B650C704-35CC-4CF4-833F-1968E1E28906}"/>
    <cellStyle name="Normal 5 9 4" xfId="1436" xr:uid="{43E68B8A-F6B9-4BB4-B46F-9F8FB543C47D}"/>
    <cellStyle name="Normal 5 9 4 2" xfId="3109" xr:uid="{9054EA9F-7768-4C52-814C-5D72EF63AA4F}"/>
    <cellStyle name="Normal 5 9 4 3" xfId="3110" xr:uid="{D5073BAE-228D-4803-A85A-2D40CB770909}"/>
    <cellStyle name="Normal 5 9 4 4" xfId="3111" xr:uid="{E71AC379-28B4-4164-80E5-069D49F50F5D}"/>
    <cellStyle name="Normal 5 9 5" xfId="3112" xr:uid="{9C5BD7AC-EC80-4559-83B0-24F8E52C1154}"/>
    <cellStyle name="Normal 5 9 6" xfId="3113" xr:uid="{48EC359B-1CC5-42F7-9D10-6BC2FD7D0EF6}"/>
    <cellStyle name="Normal 5 9 7" xfId="3114" xr:uid="{BA6C343B-0417-445E-B8D1-A62B2331243F}"/>
    <cellStyle name="Normal 6" xfId="109" xr:uid="{C21373F2-63BD-41CE-B8AA-1EB65AD2ED82}"/>
    <cellStyle name="Normal 6 10" xfId="319" xr:uid="{2189E631-4E89-40F8-805B-13EB5061C3E3}"/>
    <cellStyle name="Normal 6 10 2" xfId="1437" xr:uid="{7CF0E71F-AB95-42B7-9840-957E4661CF42}"/>
    <cellStyle name="Normal 6 10 2 2" xfId="3115" xr:uid="{563B7F76-0363-4361-9B0B-F8A9E3ED16D4}"/>
    <cellStyle name="Normal 6 10 2 2 2" xfId="4588" xr:uid="{06BFD2B0-BCB9-4532-89C8-F86BE3A3A977}"/>
    <cellStyle name="Normal 6 10 2 3" xfId="3116" xr:uid="{8D72C516-E328-44C7-A1F9-AB67C9F8BAD6}"/>
    <cellStyle name="Normal 6 10 2 4" xfId="3117" xr:uid="{98D88B3E-7C7C-407B-A3F5-E9FA2D77D49E}"/>
    <cellStyle name="Normal 6 10 3" xfId="3118" xr:uid="{0FB38EE0-9D40-4E0C-9336-2FB511C02179}"/>
    <cellStyle name="Normal 6 10 4" xfId="3119" xr:uid="{5D336F3C-04B3-4B31-89D8-6B36846B6D62}"/>
    <cellStyle name="Normal 6 10 5" xfId="3120" xr:uid="{756F4001-75B2-4CE6-A410-369D33C7677C}"/>
    <cellStyle name="Normal 6 11" xfId="1438" xr:uid="{D0EA3673-6AC9-4703-8E1F-C5C41FC6C3B3}"/>
    <cellStyle name="Normal 6 11 2" xfId="3121" xr:uid="{66569CF6-B742-4F00-B622-86B2AA402A46}"/>
    <cellStyle name="Normal 6 11 3" xfId="3122" xr:uid="{91F8CD4C-5768-4407-9DC6-79E8166DF80D}"/>
    <cellStyle name="Normal 6 11 4" xfId="3123" xr:uid="{61EF003B-88A8-474C-83F4-5BC6F1371ADF}"/>
    <cellStyle name="Normal 6 12" xfId="902" xr:uid="{FF8489F0-AEA1-47F7-9631-97A74F2C4853}"/>
    <cellStyle name="Normal 6 12 2" xfId="3124" xr:uid="{DCC3327E-5ADA-418E-8B2E-397356BA6D77}"/>
    <cellStyle name="Normal 6 12 3" xfId="3125" xr:uid="{BED998C9-4D83-40F8-A872-95820AB3B453}"/>
    <cellStyle name="Normal 6 12 4" xfId="3126" xr:uid="{53290377-1E4B-4CD8-944C-BE713326E0B2}"/>
    <cellStyle name="Normal 6 13" xfId="899" xr:uid="{3AAE728C-F39C-4604-B779-966911FEC298}"/>
    <cellStyle name="Normal 6 13 2" xfId="3128" xr:uid="{29B03B30-BA9D-4480-AFD1-4682BAF95BE6}"/>
    <cellStyle name="Normal 6 13 3" xfId="4315" xr:uid="{61A58C9C-D50F-4E7F-A604-0BB2DF7F2B74}"/>
    <cellStyle name="Normal 6 13 4" xfId="3127" xr:uid="{99B812A1-723E-4CA0-AB30-8441A9CF4246}"/>
    <cellStyle name="Normal 6 13 5" xfId="5319" xr:uid="{A71F05AF-4A8F-4B89-9F31-4D950CB6DDFC}"/>
    <cellStyle name="Normal 6 14" xfId="3129" xr:uid="{015D27FC-3744-417D-911D-61F197D91625}"/>
    <cellStyle name="Normal 6 15" xfId="3130" xr:uid="{9A7ABE7F-A111-4B22-B775-36B12848C38C}"/>
    <cellStyle name="Normal 6 16" xfId="3131" xr:uid="{6896A14E-7492-4C09-83A2-0EA1EAFDF02C}"/>
    <cellStyle name="Normal 6 2" xfId="110" xr:uid="{E348815B-960D-434C-A953-D3C9C641ECA0}"/>
    <cellStyle name="Normal 6 2 2" xfId="320" xr:uid="{72364E17-6BD3-4D72-8755-13FAB1DA5E23}"/>
    <cellStyle name="Normal 6 2 2 2" xfId="4671" xr:uid="{B77543D0-CD14-454F-AD6F-7A01A8CE5B24}"/>
    <cellStyle name="Normal 6 2 3" xfId="4560" xr:uid="{4703D004-1276-4C01-96BF-E085AC0ACC87}"/>
    <cellStyle name="Normal 6 3" xfId="111" xr:uid="{B4751590-BB02-479C-A483-70BE93367F77}"/>
    <cellStyle name="Normal 6 3 10" xfId="3132" xr:uid="{74C0E5E3-D99E-48D4-9D40-8AB43AAE9F7D}"/>
    <cellStyle name="Normal 6 3 11" xfId="3133" xr:uid="{182B3694-DD3B-4A57-BBDD-69E4C123573F}"/>
    <cellStyle name="Normal 6 3 2" xfId="112" xr:uid="{02399E17-BA6E-4A11-805C-8A37D98CB2FC}"/>
    <cellStyle name="Normal 6 3 2 2" xfId="113" xr:uid="{668C9B3C-96FE-4C6A-B2A5-69C1ED4DAE1D}"/>
    <cellStyle name="Normal 6 3 2 2 2" xfId="321" xr:uid="{08C90246-6346-4E03-81AF-876FF4086116}"/>
    <cellStyle name="Normal 6 3 2 2 2 2" xfId="603" xr:uid="{D6429637-73CF-4156-9FE0-043ECE68B91E}"/>
    <cellStyle name="Normal 6 3 2 2 2 2 2" xfId="604" xr:uid="{20ECF2BB-A73E-44B8-9ECF-0A8487E83613}"/>
    <cellStyle name="Normal 6 3 2 2 2 2 2 2" xfId="1439" xr:uid="{7C9A91ED-A972-47BA-8396-70066A3450C9}"/>
    <cellStyle name="Normal 6 3 2 2 2 2 2 2 2" xfId="1440" xr:uid="{E7908D65-14E6-4781-BF9B-B449E2F240F6}"/>
    <cellStyle name="Normal 6 3 2 2 2 2 2 3" xfId="1441" xr:uid="{35D50735-6478-462B-9A9D-8CB89C16D1A2}"/>
    <cellStyle name="Normal 6 3 2 2 2 2 3" xfId="1442" xr:uid="{9763E946-DCFC-4C2F-B660-BC76C07370A4}"/>
    <cellStyle name="Normal 6 3 2 2 2 2 3 2" xfId="1443" xr:uid="{E45B2018-0FD0-4021-ACA3-533595308562}"/>
    <cellStyle name="Normal 6 3 2 2 2 2 4" xfId="1444" xr:uid="{A33FAB2B-26E1-47CA-9661-33FDA0FF7E2B}"/>
    <cellStyle name="Normal 6 3 2 2 2 3" xfId="605" xr:uid="{282160A7-E17C-46F1-A385-DC9DA4F4FC99}"/>
    <cellStyle name="Normal 6 3 2 2 2 3 2" xfId="1445" xr:uid="{375AF9BA-4909-4A38-A0FA-AA5BA5CC114E}"/>
    <cellStyle name="Normal 6 3 2 2 2 3 2 2" xfId="1446" xr:uid="{9D68679B-8589-42C2-92F9-7A04B912A54F}"/>
    <cellStyle name="Normal 6 3 2 2 2 3 3" xfId="1447" xr:uid="{414238B0-A1FC-4818-854E-F983B0237D90}"/>
    <cellStyle name="Normal 6 3 2 2 2 3 4" xfId="3134" xr:uid="{4885A4BF-3D6C-41C7-91C2-3DDD9AA55E87}"/>
    <cellStyle name="Normal 6 3 2 2 2 4" xfId="1448" xr:uid="{B0CCCF85-2D7D-4777-AF46-AD41845E32BB}"/>
    <cellStyle name="Normal 6 3 2 2 2 4 2" xfId="1449" xr:uid="{09A055C8-2C19-4CCE-B107-6251A47A5DEB}"/>
    <cellStyle name="Normal 6 3 2 2 2 5" xfId="1450" xr:uid="{3A9B836E-1AFC-4247-AA3D-CED9D25A8BED}"/>
    <cellStyle name="Normal 6 3 2 2 2 6" xfId="3135" xr:uid="{1F2F51E2-5679-41E4-888E-26867BFA462D}"/>
    <cellStyle name="Normal 6 3 2 2 3" xfId="322" xr:uid="{63CCDE67-1055-458B-84C8-CFEC6A718965}"/>
    <cellStyle name="Normal 6 3 2 2 3 2" xfId="606" xr:uid="{5CB80B6C-B045-473E-A18D-257AECB326F5}"/>
    <cellStyle name="Normal 6 3 2 2 3 2 2" xfId="607" xr:uid="{49125216-3B2A-40FA-9ED6-78333CC3CD0F}"/>
    <cellStyle name="Normal 6 3 2 2 3 2 2 2" xfId="1451" xr:uid="{56653665-E58A-4BE6-8E3E-1170FC4D5E35}"/>
    <cellStyle name="Normal 6 3 2 2 3 2 2 2 2" xfId="1452" xr:uid="{779D479E-1A01-41C4-BA0A-5FF25AB211F4}"/>
    <cellStyle name="Normal 6 3 2 2 3 2 2 3" xfId="1453" xr:uid="{762857F0-6AE4-48D3-A793-99F4832849E0}"/>
    <cellStyle name="Normal 6 3 2 2 3 2 3" xfId="1454" xr:uid="{E44479C3-8EA1-4513-8F3B-63B18362A939}"/>
    <cellStyle name="Normal 6 3 2 2 3 2 3 2" xfId="1455" xr:uid="{878D6477-C513-4E02-8626-9964D95735DD}"/>
    <cellStyle name="Normal 6 3 2 2 3 2 4" xfId="1456" xr:uid="{D3B07970-5B11-4988-9A07-846E02F68BF7}"/>
    <cellStyle name="Normal 6 3 2 2 3 3" xfId="608" xr:uid="{C9AB3003-E583-465D-83EF-E76BCE5CE7CB}"/>
    <cellStyle name="Normal 6 3 2 2 3 3 2" xfId="1457" xr:uid="{CC9B0321-0002-4757-95B9-F3A731961F2B}"/>
    <cellStyle name="Normal 6 3 2 2 3 3 2 2" xfId="1458" xr:uid="{146B326A-15B3-4D98-9350-B74EDFAAE7BB}"/>
    <cellStyle name="Normal 6 3 2 2 3 3 3" xfId="1459" xr:uid="{4048E0BD-5187-4303-890F-0C1332EF2A28}"/>
    <cellStyle name="Normal 6 3 2 2 3 4" xfId="1460" xr:uid="{604820CF-FB8C-4859-9E21-00FCFDBD2F3F}"/>
    <cellStyle name="Normal 6 3 2 2 3 4 2" xfId="1461" xr:uid="{74BD7C00-CAAF-439C-B308-DD499E87319C}"/>
    <cellStyle name="Normal 6 3 2 2 3 5" xfId="1462" xr:uid="{74ED6822-9774-42C5-9D29-3675F62A21BE}"/>
    <cellStyle name="Normal 6 3 2 2 4" xfId="609" xr:uid="{F34B2B60-2BEE-4158-B3EA-49826CF8B856}"/>
    <cellStyle name="Normal 6 3 2 2 4 2" xfId="610" xr:uid="{AF32C994-4E1B-4DC8-9FA2-68861F2C7A9E}"/>
    <cellStyle name="Normal 6 3 2 2 4 2 2" xfId="1463" xr:uid="{4A523F46-84BB-490A-B5AE-419BC628B564}"/>
    <cellStyle name="Normal 6 3 2 2 4 2 2 2" xfId="1464" xr:uid="{6F3622F4-1CA2-4F9E-B30B-8021FCB87118}"/>
    <cellStyle name="Normal 6 3 2 2 4 2 3" xfId="1465" xr:uid="{6B5BA00A-4DE1-4794-A917-F84FF43FDD3B}"/>
    <cellStyle name="Normal 6 3 2 2 4 3" xfId="1466" xr:uid="{DC80A0D4-AD2F-4BFC-9A48-C5A9E015BF42}"/>
    <cellStyle name="Normal 6 3 2 2 4 3 2" xfId="1467" xr:uid="{852F2007-596C-4209-B494-4D2028F1FF39}"/>
    <cellStyle name="Normal 6 3 2 2 4 4" xfId="1468" xr:uid="{FFDE4652-546F-4D5F-B4A2-DF2AD5DB8575}"/>
    <cellStyle name="Normal 6 3 2 2 5" xfId="611" xr:uid="{F392A765-5600-49A1-B24F-9633A6F540DD}"/>
    <cellStyle name="Normal 6 3 2 2 5 2" xfId="1469" xr:uid="{7FF40ECD-8B0C-4FF5-98E6-28CFE0E29771}"/>
    <cellStyle name="Normal 6 3 2 2 5 2 2" xfId="1470" xr:uid="{610A89AF-1327-44A0-9B23-24E0B16F7A86}"/>
    <cellStyle name="Normal 6 3 2 2 5 3" xfId="1471" xr:uid="{61F24C1B-6BF6-4565-AF9A-27BA547F49AC}"/>
    <cellStyle name="Normal 6 3 2 2 5 4" xfId="3136" xr:uid="{948FB9E6-CEFB-48B2-AE57-D186FDC69EFB}"/>
    <cellStyle name="Normal 6 3 2 2 6" xfId="1472" xr:uid="{25935E2B-0A24-4294-AF9D-258B4E807B33}"/>
    <cellStyle name="Normal 6 3 2 2 6 2" xfId="1473" xr:uid="{EB64597E-4379-4031-A6C6-B352AFF8BAA1}"/>
    <cellStyle name="Normal 6 3 2 2 7" xfId="1474" xr:uid="{ADE0CC50-A7E2-440E-8394-19E33B03BF54}"/>
    <cellStyle name="Normal 6 3 2 2 8" xfId="3137" xr:uid="{D86B520C-7BDC-4FF7-90F1-50A6EB69BD93}"/>
    <cellStyle name="Normal 6 3 2 3" xfId="323" xr:uid="{E1CDD478-0A3C-4700-BA59-C42CBA780285}"/>
    <cellStyle name="Normal 6 3 2 3 2" xfId="612" xr:uid="{9C51F4A0-F692-46C4-9703-1195183A2F00}"/>
    <cellStyle name="Normal 6 3 2 3 2 2" xfId="613" xr:uid="{97B49E45-61EA-48C4-B43A-F38DA09EF6BB}"/>
    <cellStyle name="Normal 6 3 2 3 2 2 2" xfId="1475" xr:uid="{2A2CC67F-BFCB-43B4-AA5E-1629C75867ED}"/>
    <cellStyle name="Normal 6 3 2 3 2 2 2 2" xfId="1476" xr:uid="{A9D151D9-9A8F-4EA7-8F15-FA1BD6C58D6A}"/>
    <cellStyle name="Normal 6 3 2 3 2 2 3" xfId="1477" xr:uid="{02D42F23-FEAA-4A18-AD77-C4FD536DD00B}"/>
    <cellStyle name="Normal 6 3 2 3 2 3" xfId="1478" xr:uid="{D008D2B7-C901-4A37-8303-F8B308562B23}"/>
    <cellStyle name="Normal 6 3 2 3 2 3 2" xfId="1479" xr:uid="{989ECDEF-1A0D-49B5-AFAA-FC63417759A7}"/>
    <cellStyle name="Normal 6 3 2 3 2 4" xfId="1480" xr:uid="{D843600D-F578-40F7-9CD5-D17815BB0772}"/>
    <cellStyle name="Normal 6 3 2 3 3" xfId="614" xr:uid="{6461B7D1-29C9-452E-8183-DAEEA6C4FDD1}"/>
    <cellStyle name="Normal 6 3 2 3 3 2" xfId="1481" xr:uid="{963A636C-3A9D-45C8-BDF3-AF6F27613D10}"/>
    <cellStyle name="Normal 6 3 2 3 3 2 2" xfId="1482" xr:uid="{D22F9AB9-C0B2-476C-948F-851970EC4B73}"/>
    <cellStyle name="Normal 6 3 2 3 3 3" xfId="1483" xr:uid="{6A28F8B9-4A6F-4000-8A0C-C2B9BDF84E29}"/>
    <cellStyle name="Normal 6 3 2 3 3 4" xfId="3138" xr:uid="{9325A577-6744-4F23-94D6-EF35D3534BCF}"/>
    <cellStyle name="Normal 6 3 2 3 4" xfId="1484" xr:uid="{CD16C0B8-B12E-423F-AB2E-897E4321A917}"/>
    <cellStyle name="Normal 6 3 2 3 4 2" xfId="1485" xr:uid="{867E6318-1E15-4326-9394-FBE7DD05489C}"/>
    <cellStyle name="Normal 6 3 2 3 5" xfId="1486" xr:uid="{3101BC19-0351-486F-A447-E88F1E9C828B}"/>
    <cellStyle name="Normal 6 3 2 3 6" xfId="3139" xr:uid="{48E82D1D-3783-40EE-AE7C-E420A6372965}"/>
    <cellStyle name="Normal 6 3 2 4" xfId="324" xr:uid="{59B4AD2E-DD85-46FB-8122-F633B54C62CB}"/>
    <cellStyle name="Normal 6 3 2 4 2" xfId="615" xr:uid="{7D0C1F8F-CE90-445F-8308-C3ADCA732E3E}"/>
    <cellStyle name="Normal 6 3 2 4 2 2" xfId="616" xr:uid="{BDCFE866-BFA2-4385-BC9C-CFDEF12A3891}"/>
    <cellStyle name="Normal 6 3 2 4 2 2 2" xfId="1487" xr:uid="{042E62D7-7FD2-494F-AE84-559A308FFCF6}"/>
    <cellStyle name="Normal 6 3 2 4 2 2 2 2" xfId="1488" xr:uid="{1E1CAEAC-3B28-45A3-8D20-5D7482E8D52C}"/>
    <cellStyle name="Normal 6 3 2 4 2 2 3" xfId="1489" xr:uid="{0A8D5602-617F-49F1-B6DD-D8D4B6891289}"/>
    <cellStyle name="Normal 6 3 2 4 2 3" xfId="1490" xr:uid="{99AA4E16-7DBE-4F38-AB51-4A7327F3AD52}"/>
    <cellStyle name="Normal 6 3 2 4 2 3 2" xfId="1491" xr:uid="{9AACBFE8-B945-4EF5-A573-628F6453ED89}"/>
    <cellStyle name="Normal 6 3 2 4 2 4" xfId="1492" xr:uid="{A6E67E8D-4EE3-4572-AFA5-6ED351C8096E}"/>
    <cellStyle name="Normal 6 3 2 4 3" xfId="617" xr:uid="{72339479-1761-4E21-91E7-91BB6C204C74}"/>
    <cellStyle name="Normal 6 3 2 4 3 2" xfId="1493" xr:uid="{B7E9C7E3-CD4A-4DB6-B2BC-F1D42EEDFCDC}"/>
    <cellStyle name="Normal 6 3 2 4 3 2 2" xfId="1494" xr:uid="{E2B86FB3-A2C6-4484-9586-9034C229B3B9}"/>
    <cellStyle name="Normal 6 3 2 4 3 3" xfId="1495" xr:uid="{8CF32A48-F535-41FD-80ED-9AC79394877A}"/>
    <cellStyle name="Normal 6 3 2 4 4" xfId="1496" xr:uid="{7228919D-B9C3-4FD2-9399-2E6852E6163C}"/>
    <cellStyle name="Normal 6 3 2 4 4 2" xfId="1497" xr:uid="{D00B43A1-ED9B-446E-A1EC-49AAABE0557C}"/>
    <cellStyle name="Normal 6 3 2 4 5" xfId="1498" xr:uid="{91DE0E3A-1455-4B5A-8FDE-209A153500B8}"/>
    <cellStyle name="Normal 6 3 2 5" xfId="325" xr:uid="{F63C0ED1-DFEB-4A8D-B353-5B0A0AE8B186}"/>
    <cellStyle name="Normal 6 3 2 5 2" xfId="618" xr:uid="{C88DDBA4-7459-4CFE-9D01-EE94476B8E0B}"/>
    <cellStyle name="Normal 6 3 2 5 2 2" xfId="1499" xr:uid="{CBF6E004-6E0B-4A32-95C7-9B9605EE516A}"/>
    <cellStyle name="Normal 6 3 2 5 2 2 2" xfId="1500" xr:uid="{09EC8EDF-1ADA-4F8D-AE99-22298D3024DC}"/>
    <cellStyle name="Normal 6 3 2 5 2 3" xfId="1501" xr:uid="{DE3BD578-4CD2-4E8B-AFEA-56A2F6B8A17B}"/>
    <cellStyle name="Normal 6 3 2 5 3" xfId="1502" xr:uid="{944DC80C-80BE-494A-A5EF-813C9C4EFD1A}"/>
    <cellStyle name="Normal 6 3 2 5 3 2" xfId="1503" xr:uid="{C4A944E8-8439-4268-90DF-DF7B793346C9}"/>
    <cellStyle name="Normal 6 3 2 5 4" xfId="1504" xr:uid="{C7FBFBEF-0A36-4BD4-9255-3ACC72667CBC}"/>
    <cellStyle name="Normal 6 3 2 6" xfId="619" xr:uid="{2F188F80-3AC5-408E-AB59-1C090F938FAC}"/>
    <cellStyle name="Normal 6 3 2 6 2" xfId="1505" xr:uid="{3B646BF6-D880-4ED8-8A92-42F5F73F9CB8}"/>
    <cellStyle name="Normal 6 3 2 6 2 2" xfId="1506" xr:uid="{D33D68D4-74D3-4F7B-A4F0-5F3A536F31D2}"/>
    <cellStyle name="Normal 6 3 2 6 3" xfId="1507" xr:uid="{32F5E190-9B3E-4170-8AC3-8331C0032B32}"/>
    <cellStyle name="Normal 6 3 2 6 4" xfId="3140" xr:uid="{757AF2F0-06B9-4435-8867-6DC8D729A645}"/>
    <cellStyle name="Normal 6 3 2 7" xfId="1508" xr:uid="{1B979372-C979-44B0-B54F-53C5F3C4FCC5}"/>
    <cellStyle name="Normal 6 3 2 7 2" xfId="1509" xr:uid="{29C56752-1F23-4AC3-8764-D46E4D71B804}"/>
    <cellStyle name="Normal 6 3 2 8" xfId="1510" xr:uid="{94BCB47A-9331-4576-BD5C-6F7396B5A1F4}"/>
    <cellStyle name="Normal 6 3 2 9" xfId="3141" xr:uid="{6E71418A-BE40-4E61-9163-03190DE7329D}"/>
    <cellStyle name="Normal 6 3 3" xfId="114" xr:uid="{54DA6F69-F081-4261-9663-713F5FDA2822}"/>
    <cellStyle name="Normal 6 3 3 2" xfId="115" xr:uid="{561E6882-5672-4D5D-A8BA-3578A495EFAD}"/>
    <cellStyle name="Normal 6 3 3 2 2" xfId="620" xr:uid="{D3FD295B-CADD-4F64-944C-F1D5D4482441}"/>
    <cellStyle name="Normal 6 3 3 2 2 2" xfId="621" xr:uid="{E88F100D-8D43-4033-BAC3-35F388FDA175}"/>
    <cellStyle name="Normal 6 3 3 2 2 2 2" xfId="1511" xr:uid="{AFD9FF01-D8C5-47C0-8EC6-1A5902C6A4AA}"/>
    <cellStyle name="Normal 6 3 3 2 2 2 2 2" xfId="1512" xr:uid="{EBACDEDD-1E75-40CE-A86C-06F60E1F5B59}"/>
    <cellStyle name="Normal 6 3 3 2 2 2 3" xfId="1513" xr:uid="{280870AF-D2FB-476E-A754-DF06030E1103}"/>
    <cellStyle name="Normal 6 3 3 2 2 3" xfId="1514" xr:uid="{A6E4EA03-A543-4BB3-8CD5-4466D611C998}"/>
    <cellStyle name="Normal 6 3 3 2 2 3 2" xfId="1515" xr:uid="{25363269-B159-4CE5-AB7D-35C118424F52}"/>
    <cellStyle name="Normal 6 3 3 2 2 4" xfId="1516" xr:uid="{916DC736-93C3-4246-98DA-7A5D6008D440}"/>
    <cellStyle name="Normal 6 3 3 2 3" xfId="622" xr:uid="{8A91DF13-E7A1-4E72-AE98-15A7DCAF0C61}"/>
    <cellStyle name="Normal 6 3 3 2 3 2" xfId="1517" xr:uid="{D5F5B4BA-7432-4438-967C-7200ECEF4710}"/>
    <cellStyle name="Normal 6 3 3 2 3 2 2" xfId="1518" xr:uid="{6883387F-5918-46EA-A718-11E3FDFD2E8D}"/>
    <cellStyle name="Normal 6 3 3 2 3 3" xfId="1519" xr:uid="{AC00B532-3FEE-47DE-9BAF-F013EA492D8D}"/>
    <cellStyle name="Normal 6 3 3 2 3 4" xfId="3142" xr:uid="{18DEE8DB-D3AE-4336-837D-E7FD2363A743}"/>
    <cellStyle name="Normal 6 3 3 2 4" xfId="1520" xr:uid="{911C9F94-C323-4639-B4BC-CE50D7565EA4}"/>
    <cellStyle name="Normal 6 3 3 2 4 2" xfId="1521" xr:uid="{0A839050-AB15-47C5-A621-DA32773AFA84}"/>
    <cellStyle name="Normal 6 3 3 2 5" xfId="1522" xr:uid="{3F041F51-B39F-44FA-9822-D38C7BA0F6B1}"/>
    <cellStyle name="Normal 6 3 3 2 6" xfId="3143" xr:uid="{BF235DF8-825A-47ED-8520-FEC27B3F8F16}"/>
    <cellStyle name="Normal 6 3 3 3" xfId="326" xr:uid="{619D76E2-50A4-418C-8063-127A17D765BE}"/>
    <cellStyle name="Normal 6 3 3 3 2" xfId="623" xr:uid="{920FFC55-F1BA-4FB8-BE62-7917145A0466}"/>
    <cellStyle name="Normal 6 3 3 3 2 2" xfId="624" xr:uid="{8DFBCCE5-F84E-4FE3-8972-F3269F815F82}"/>
    <cellStyle name="Normal 6 3 3 3 2 2 2" xfId="1523" xr:uid="{ACB3F385-FA3B-4484-A020-4C8F123B0B53}"/>
    <cellStyle name="Normal 6 3 3 3 2 2 2 2" xfId="1524" xr:uid="{C04BB1BB-DCB4-41CD-A0E9-4911D55E7CB8}"/>
    <cellStyle name="Normal 6 3 3 3 2 2 3" xfId="1525" xr:uid="{F5E9EDBA-A983-4A7F-921C-9CE2BEC0BC5E}"/>
    <cellStyle name="Normal 6 3 3 3 2 3" xfId="1526" xr:uid="{7DD5A323-D7C4-4038-ABB5-E001019003C5}"/>
    <cellStyle name="Normal 6 3 3 3 2 3 2" xfId="1527" xr:uid="{004C9413-56BC-4EF7-9004-96D7023DE607}"/>
    <cellStyle name="Normal 6 3 3 3 2 4" xfId="1528" xr:uid="{0238CDBC-7DB0-4140-B724-6DB377C2AADC}"/>
    <cellStyle name="Normal 6 3 3 3 3" xfId="625" xr:uid="{5CECBC18-24F6-417D-8B75-2A0AE2CFE40D}"/>
    <cellStyle name="Normal 6 3 3 3 3 2" xfId="1529" xr:uid="{865991D4-8A23-4367-ACB1-37F5B238E178}"/>
    <cellStyle name="Normal 6 3 3 3 3 2 2" xfId="1530" xr:uid="{F0A74F9B-F227-4852-AE7A-31C95A8F2436}"/>
    <cellStyle name="Normal 6 3 3 3 3 3" xfId="1531" xr:uid="{32F8FA88-5F9C-4C07-9A55-B5AD58606AB0}"/>
    <cellStyle name="Normal 6 3 3 3 4" xfId="1532" xr:uid="{2CE0004E-D876-4D6A-A909-6C1A523B32F2}"/>
    <cellStyle name="Normal 6 3 3 3 4 2" xfId="1533" xr:uid="{F4ECC0F1-2872-49FB-80E9-81583F3BC9F7}"/>
    <cellStyle name="Normal 6 3 3 3 5" xfId="1534" xr:uid="{C202A917-DDF4-435B-AE2A-9CEC06C7A56E}"/>
    <cellStyle name="Normal 6 3 3 4" xfId="327" xr:uid="{102A597D-F7D0-42C6-BE74-9A12D5A65F13}"/>
    <cellStyle name="Normal 6 3 3 4 2" xfId="626" xr:uid="{7C51137B-B141-4AA1-BE85-EFF982E2F24A}"/>
    <cellStyle name="Normal 6 3 3 4 2 2" xfId="1535" xr:uid="{E8DDB83A-30C8-4744-9E5F-61F0586D8BDC}"/>
    <cellStyle name="Normal 6 3 3 4 2 2 2" xfId="1536" xr:uid="{E74A2579-F91A-4F44-B229-C18D25B0D187}"/>
    <cellStyle name="Normal 6 3 3 4 2 3" xfId="1537" xr:uid="{848504FD-6DD1-4ACD-B6BA-3836FE061BC8}"/>
    <cellStyle name="Normal 6 3 3 4 3" xfId="1538" xr:uid="{C1C8FAD4-835D-4F03-8381-83FCD5C9217E}"/>
    <cellStyle name="Normal 6 3 3 4 3 2" xfId="1539" xr:uid="{A949B64C-A2C0-4AA8-806F-A24569D5012F}"/>
    <cellStyle name="Normal 6 3 3 4 4" xfId="1540" xr:uid="{8BACA871-9E6A-4414-A6F3-7229A0D47292}"/>
    <cellStyle name="Normal 6 3 3 5" xfId="627" xr:uid="{79F9547B-2062-4E26-9CD6-C8A61A409E73}"/>
    <cellStyle name="Normal 6 3 3 5 2" xfId="1541" xr:uid="{72F73457-4D1E-439D-8786-F3C934A712D7}"/>
    <cellStyle name="Normal 6 3 3 5 2 2" xfId="1542" xr:uid="{1BB8DC94-D37E-4C68-9E70-F0F195F795D0}"/>
    <cellStyle name="Normal 6 3 3 5 3" xfId="1543" xr:uid="{62F6BC8F-23AF-4A31-AF3E-20ABC24F3E67}"/>
    <cellStyle name="Normal 6 3 3 5 4" xfId="3144" xr:uid="{B61EB3F8-2AAB-4FE9-BF67-05515B9D3BE7}"/>
    <cellStyle name="Normal 6 3 3 6" xfId="1544" xr:uid="{075CCBFD-056F-460E-AE79-D42319A37139}"/>
    <cellStyle name="Normal 6 3 3 6 2" xfId="1545" xr:uid="{1334C7C2-C679-400B-A65A-C0E80B3FF88A}"/>
    <cellStyle name="Normal 6 3 3 7" xfId="1546" xr:uid="{1B4959CE-AB52-4C51-9259-4DA3FA92F82B}"/>
    <cellStyle name="Normal 6 3 3 8" xfId="3145" xr:uid="{C6B11A0F-8584-4B96-8222-44FA3FD1358B}"/>
    <cellStyle name="Normal 6 3 4" xfId="116" xr:uid="{C157E686-F7C2-46E2-ACC2-123650B902A1}"/>
    <cellStyle name="Normal 6 3 4 2" xfId="447" xr:uid="{CB19E94F-DC9C-4208-8A9F-DC5FA56B695D}"/>
    <cellStyle name="Normal 6 3 4 2 2" xfId="628" xr:uid="{EC764831-F891-4E01-95E3-1B9C38BA7719}"/>
    <cellStyle name="Normal 6 3 4 2 2 2" xfId="1547" xr:uid="{8A311C39-E2F5-4240-8B10-63DE9CC048E7}"/>
    <cellStyle name="Normal 6 3 4 2 2 2 2" xfId="1548" xr:uid="{126DC95D-742D-4E8D-B834-43B6CCAE4166}"/>
    <cellStyle name="Normal 6 3 4 2 2 3" xfId="1549" xr:uid="{34686470-D1F4-48DE-AB9A-D9DC03418BB3}"/>
    <cellStyle name="Normal 6 3 4 2 2 4" xfId="3146" xr:uid="{82EDE737-0149-4360-AF07-467589F35C06}"/>
    <cellStyle name="Normal 6 3 4 2 3" xfId="1550" xr:uid="{D49A5165-9A14-4E57-B781-425A2C2A9B7B}"/>
    <cellStyle name="Normal 6 3 4 2 3 2" xfId="1551" xr:uid="{435C177D-ADC6-4D1E-A284-A256F128E7A1}"/>
    <cellStyle name="Normal 6 3 4 2 4" xfId="1552" xr:uid="{13DEE9C1-7E87-48B0-8AD7-03343AA26791}"/>
    <cellStyle name="Normal 6 3 4 2 5" xfId="3147" xr:uid="{597BFD4C-AAE8-40B7-A182-53F7038CC652}"/>
    <cellStyle name="Normal 6 3 4 3" xfId="629" xr:uid="{C2BB03FD-CA38-4101-A09D-F015B5866C39}"/>
    <cellStyle name="Normal 6 3 4 3 2" xfId="1553" xr:uid="{97D327BF-790A-447E-A67B-C61CAC4A2653}"/>
    <cellStyle name="Normal 6 3 4 3 2 2" xfId="1554" xr:uid="{343B3D7A-3F4E-44FE-8E5E-B8D08CE65C83}"/>
    <cellStyle name="Normal 6 3 4 3 3" xfId="1555" xr:uid="{27309817-5333-4E58-A536-1AD5A1D02FDA}"/>
    <cellStyle name="Normal 6 3 4 3 4" xfId="3148" xr:uid="{54258D90-6CD2-48F5-A11E-3B028C655BD7}"/>
    <cellStyle name="Normal 6 3 4 4" xfId="1556" xr:uid="{A3B8AD54-D241-4C07-A2EE-8B4284B3F33B}"/>
    <cellStyle name="Normal 6 3 4 4 2" xfId="1557" xr:uid="{D6663F13-4CE2-413E-A733-194AB3AFD067}"/>
    <cellStyle name="Normal 6 3 4 4 3" xfId="3149" xr:uid="{96B1AF2B-E1A3-4BD0-857E-216A0AFC2573}"/>
    <cellStyle name="Normal 6 3 4 4 4" xfId="3150" xr:uid="{00BD2E4C-682E-4B9D-A9FD-4A96EC27F6D1}"/>
    <cellStyle name="Normal 6 3 4 5" xfId="1558" xr:uid="{19AD8705-1B8F-4F62-AD9B-FC23317CBB7B}"/>
    <cellStyle name="Normal 6 3 4 6" xfId="3151" xr:uid="{ACFD954F-65C0-4225-A714-3885A7AEBA3F}"/>
    <cellStyle name="Normal 6 3 4 7" xfId="3152" xr:uid="{87E6F4E8-5058-45B3-A109-CF8724DB09DA}"/>
    <cellStyle name="Normal 6 3 5" xfId="328" xr:uid="{71C737A2-F080-4DD0-AA5B-0927B0A34080}"/>
    <cellStyle name="Normal 6 3 5 2" xfId="630" xr:uid="{73E5B97D-B523-4C99-A006-90EBC6CB59BC}"/>
    <cellStyle name="Normal 6 3 5 2 2" xfId="631" xr:uid="{C24CBAD5-ED2E-4E1A-BDCD-FB5BA7AFFA73}"/>
    <cellStyle name="Normal 6 3 5 2 2 2" xfId="1559" xr:uid="{1CBE14FD-6B61-42F3-A910-42FC2399EDFE}"/>
    <cellStyle name="Normal 6 3 5 2 2 2 2" xfId="1560" xr:uid="{B5D5EA36-CFA0-486E-81DC-E003DDEBEF71}"/>
    <cellStyle name="Normal 6 3 5 2 2 3" xfId="1561" xr:uid="{C8767B88-ADEE-417D-AA2F-F3DDD709E308}"/>
    <cellStyle name="Normal 6 3 5 2 3" xfId="1562" xr:uid="{7A49CCBF-23C8-45BF-96C1-BFC52B16BE31}"/>
    <cellStyle name="Normal 6 3 5 2 3 2" xfId="1563" xr:uid="{39DC80E6-7CDC-4735-9757-ADE6C40200BE}"/>
    <cellStyle name="Normal 6 3 5 2 4" xfId="1564" xr:uid="{D23ED7A3-2DE9-48F3-8F19-E892A27525F4}"/>
    <cellStyle name="Normal 6 3 5 3" xfId="632" xr:uid="{75A905C0-2480-4A5B-93F3-1C3A1E76DA8C}"/>
    <cellStyle name="Normal 6 3 5 3 2" xfId="1565" xr:uid="{D1182405-34D0-4409-A837-AF5A70FDDA26}"/>
    <cellStyle name="Normal 6 3 5 3 2 2" xfId="1566" xr:uid="{D75E0826-19DD-460E-BE0E-781BFDB7CF5C}"/>
    <cellStyle name="Normal 6 3 5 3 3" xfId="1567" xr:uid="{1DF28D02-E2C5-422D-919C-301D40EDF29D}"/>
    <cellStyle name="Normal 6 3 5 3 4" xfId="3153" xr:uid="{8F814D7D-4092-4824-B7CE-EA6A26F53BD4}"/>
    <cellStyle name="Normal 6 3 5 4" xfId="1568" xr:uid="{528377D5-6B6F-48EA-AA68-B8F29DC5CBCC}"/>
    <cellStyle name="Normal 6 3 5 4 2" xfId="1569" xr:uid="{C69D74A4-B6B6-44C7-A8E3-88006F121352}"/>
    <cellStyle name="Normal 6 3 5 5" xfId="1570" xr:uid="{B9D2C26B-1BB8-47B9-A684-389CC89DC8F7}"/>
    <cellStyle name="Normal 6 3 5 6" xfId="3154" xr:uid="{1BB1677F-9B6D-42C9-AC66-F857E21ADDC2}"/>
    <cellStyle name="Normal 6 3 6" xfId="329" xr:uid="{512D57BA-695D-4807-84EC-90AF075F5EA1}"/>
    <cellStyle name="Normal 6 3 6 2" xfId="633" xr:uid="{6B583779-2D6A-473B-85F2-18F013FF79E8}"/>
    <cellStyle name="Normal 6 3 6 2 2" xfId="1571" xr:uid="{D5971A85-237D-466B-BB71-CBE30CB4C11F}"/>
    <cellStyle name="Normal 6 3 6 2 2 2" xfId="1572" xr:uid="{02A73EDB-D57F-4B7C-AB4C-9DE6D9D896AB}"/>
    <cellStyle name="Normal 6 3 6 2 3" xfId="1573" xr:uid="{F9AB7200-B749-43FF-80A5-70F301630BCF}"/>
    <cellStyle name="Normal 6 3 6 2 4" xfId="3155" xr:uid="{9E1B9847-8290-4E98-995E-54145B47C7E5}"/>
    <cellStyle name="Normal 6 3 6 3" xfId="1574" xr:uid="{28809408-8833-42F1-8B9C-29F7B5ACC2B5}"/>
    <cellStyle name="Normal 6 3 6 3 2" xfId="1575" xr:uid="{D5E23871-13AF-4880-BA72-9C2321FC0769}"/>
    <cellStyle name="Normal 6 3 6 4" xfId="1576" xr:uid="{821A35F8-67A7-4B42-9BE0-E8FAAA790172}"/>
    <cellStyle name="Normal 6 3 6 5" xfId="3156" xr:uid="{62219D74-2E1B-46F8-82B6-B7438850E854}"/>
    <cellStyle name="Normal 6 3 7" xfId="634" xr:uid="{71090701-54A1-49CC-B6E4-913826998ED0}"/>
    <cellStyle name="Normal 6 3 7 2" xfId="1577" xr:uid="{B0130B31-121A-4EF7-A8DA-752AD11D3FE4}"/>
    <cellStyle name="Normal 6 3 7 2 2" xfId="1578" xr:uid="{500C6175-B7F6-4E6F-A627-8B79D55B624C}"/>
    <cellStyle name="Normal 6 3 7 3" xfId="1579" xr:uid="{6DE9257C-67C8-4EAE-A332-24E3701BD39B}"/>
    <cellStyle name="Normal 6 3 7 4" xfId="3157" xr:uid="{470B5476-C35B-47A8-BBE1-257771D4AD75}"/>
    <cellStyle name="Normal 6 3 8" xfId="1580" xr:uid="{8B78AA98-4809-4A13-9DC0-D0DF488CE772}"/>
    <cellStyle name="Normal 6 3 8 2" xfId="1581" xr:uid="{37AECF55-615E-4AE5-803F-734FD41B821C}"/>
    <cellStyle name="Normal 6 3 8 3" xfId="3158" xr:uid="{53B0C190-F9FC-41C7-BD87-C90C8042BEC0}"/>
    <cellStyle name="Normal 6 3 8 4" xfId="3159" xr:uid="{8EE64198-8EF4-475F-9ABA-4230160B43AE}"/>
    <cellStyle name="Normal 6 3 9" xfId="1582" xr:uid="{54F6B0B6-3BD6-4AF6-BF51-DE0B751BE056}"/>
    <cellStyle name="Normal 6 3 9 2" xfId="4718" xr:uid="{3E668FC7-373A-4403-86A8-103AB4B45FFE}"/>
    <cellStyle name="Normal 6 4" xfId="117" xr:uid="{90DD58D0-5672-4B50-ABB3-FED3054474AD}"/>
    <cellStyle name="Normal 6 4 10" xfId="3160" xr:uid="{36E768D6-9451-4773-8896-E1F2EE672FAD}"/>
    <cellStyle name="Normal 6 4 11" xfId="3161" xr:uid="{6A70F262-E209-4B08-9DD5-A8C5A291D323}"/>
    <cellStyle name="Normal 6 4 2" xfId="118" xr:uid="{C3531234-E7B6-4720-80E9-EF6599EBDF16}"/>
    <cellStyle name="Normal 6 4 2 2" xfId="119" xr:uid="{4D7E1B7C-ECD2-47D1-B129-E4F557D4BB16}"/>
    <cellStyle name="Normal 6 4 2 2 2" xfId="330" xr:uid="{7629AEFC-F0A9-4EEE-AE37-CB600AEDCB8E}"/>
    <cellStyle name="Normal 6 4 2 2 2 2" xfId="635" xr:uid="{C6D04D4A-5B4D-4064-8B8D-19B2C41151D2}"/>
    <cellStyle name="Normal 6 4 2 2 2 2 2" xfId="1583" xr:uid="{B850B821-D7B9-4512-B8B8-46E2EAC17584}"/>
    <cellStyle name="Normal 6 4 2 2 2 2 2 2" xfId="1584" xr:uid="{9FF0E040-1D75-4E52-9C35-C2AB33454A98}"/>
    <cellStyle name="Normal 6 4 2 2 2 2 3" xfId="1585" xr:uid="{15242D13-B13F-4A7C-B331-8062B1F62F6B}"/>
    <cellStyle name="Normal 6 4 2 2 2 2 4" xfId="3162" xr:uid="{8986FC45-4C12-41F8-A793-C9799CCE30B9}"/>
    <cellStyle name="Normal 6 4 2 2 2 3" xfId="1586" xr:uid="{B153BD7D-393F-43FA-8DA6-F90551F457F6}"/>
    <cellStyle name="Normal 6 4 2 2 2 3 2" xfId="1587" xr:uid="{B3A50C5B-15A6-449F-8416-29870AD32E2B}"/>
    <cellStyle name="Normal 6 4 2 2 2 3 3" xfId="3163" xr:uid="{D6605A85-03B2-43DC-BBDF-58FF5E454DB1}"/>
    <cellStyle name="Normal 6 4 2 2 2 3 4" xfId="3164" xr:uid="{394CA443-F8A8-4DD8-B2DC-5D0550EEC62F}"/>
    <cellStyle name="Normal 6 4 2 2 2 4" xfId="1588" xr:uid="{EE97AE9B-CABD-4CCF-94D5-F62C7E0CB2A0}"/>
    <cellStyle name="Normal 6 4 2 2 2 5" xfId="3165" xr:uid="{F76D7001-4A57-433F-A9F5-E3EEF85FEE29}"/>
    <cellStyle name="Normal 6 4 2 2 2 6" xfId="3166" xr:uid="{7C290093-FC81-455C-8D1B-50272B89DDDA}"/>
    <cellStyle name="Normal 6 4 2 2 3" xfId="636" xr:uid="{4B0B2D09-DCC6-486B-A279-A6ECCF3181A8}"/>
    <cellStyle name="Normal 6 4 2 2 3 2" xfId="1589" xr:uid="{F8D51C3F-233B-4D00-A1FA-EA1F31F6FF12}"/>
    <cellStyle name="Normal 6 4 2 2 3 2 2" xfId="1590" xr:uid="{B59D4758-A947-4907-8215-CB7E1A064545}"/>
    <cellStyle name="Normal 6 4 2 2 3 2 3" xfId="3167" xr:uid="{1712E0C1-DC79-4837-B127-B51C978C20C1}"/>
    <cellStyle name="Normal 6 4 2 2 3 2 4" xfId="3168" xr:uid="{47DAD86A-DFDC-4AE5-ADB6-558C03A3BC1E}"/>
    <cellStyle name="Normal 6 4 2 2 3 3" xfId="1591" xr:uid="{A71E8454-9E5B-4C03-BD1D-95250B7ADE10}"/>
    <cellStyle name="Normal 6 4 2 2 3 4" xfId="3169" xr:uid="{D5C3F1EB-EE62-4D60-9E26-B46B32856040}"/>
    <cellStyle name="Normal 6 4 2 2 3 5" xfId="3170" xr:uid="{B2D6EE44-A9C0-4EDD-B4F2-D6B12B8D5858}"/>
    <cellStyle name="Normal 6 4 2 2 4" xfId="1592" xr:uid="{D840CF41-9187-46A9-A9CF-AD679E5E789E}"/>
    <cellStyle name="Normal 6 4 2 2 4 2" xfId="1593" xr:uid="{7969B871-7998-4655-AD6B-F15D7A77F7E6}"/>
    <cellStyle name="Normal 6 4 2 2 4 3" xfId="3171" xr:uid="{8F6493E9-FA3A-4AFD-9230-DB41B80EECDD}"/>
    <cellStyle name="Normal 6 4 2 2 4 4" xfId="3172" xr:uid="{9E436F81-C89E-4A64-B720-BA672A63254C}"/>
    <cellStyle name="Normal 6 4 2 2 5" xfId="1594" xr:uid="{2D9E6303-8FCE-4615-8AC4-D37EB6D10B08}"/>
    <cellStyle name="Normal 6 4 2 2 5 2" xfId="3173" xr:uid="{A97FFB1E-DB41-4315-AE1B-B75EDBF45ED2}"/>
    <cellStyle name="Normal 6 4 2 2 5 3" xfId="3174" xr:uid="{CAD72ADE-5E90-46EF-A3D5-B4DC8CDCEA50}"/>
    <cellStyle name="Normal 6 4 2 2 5 4" xfId="3175" xr:uid="{5F6DE2B4-1FBA-454B-B398-7DDC9DB56779}"/>
    <cellStyle name="Normal 6 4 2 2 6" xfId="3176" xr:uid="{FF545D61-9391-40EA-9876-C3078B733C90}"/>
    <cellStyle name="Normal 6 4 2 2 7" xfId="3177" xr:uid="{8201E2DE-E9E7-466A-B8CF-282297A9BD24}"/>
    <cellStyle name="Normal 6 4 2 2 8" xfId="3178" xr:uid="{16F122F5-3C55-48BB-948E-E9CC6B23BC97}"/>
    <cellStyle name="Normal 6 4 2 3" xfId="331" xr:uid="{B3F69548-E011-4728-9B2E-C75256937A11}"/>
    <cellStyle name="Normal 6 4 2 3 2" xfId="637" xr:uid="{EE051D11-C41C-427A-8239-B72388898E37}"/>
    <cellStyle name="Normal 6 4 2 3 2 2" xfId="638" xr:uid="{5ABA8843-F06F-4C23-9387-5A86A6A19730}"/>
    <cellStyle name="Normal 6 4 2 3 2 2 2" xfId="1595" xr:uid="{956B9D6D-81E3-426E-BD1D-8F8E0B86ACA8}"/>
    <cellStyle name="Normal 6 4 2 3 2 2 2 2" xfId="1596" xr:uid="{A50DC2E4-7A6E-4DEB-8B8D-D1CE7D7F9BC5}"/>
    <cellStyle name="Normal 6 4 2 3 2 2 3" xfId="1597" xr:uid="{75D716BC-4F86-4CBE-B9A5-50DE463CDC66}"/>
    <cellStyle name="Normal 6 4 2 3 2 3" xfId="1598" xr:uid="{9D0C7773-94C7-4A06-AB41-4EC837EC7E69}"/>
    <cellStyle name="Normal 6 4 2 3 2 3 2" xfId="1599" xr:uid="{4B30B086-961A-40B4-BA73-0F3D04CE3358}"/>
    <cellStyle name="Normal 6 4 2 3 2 4" xfId="1600" xr:uid="{71951466-0CEE-4850-9013-A0C8495BA44F}"/>
    <cellStyle name="Normal 6 4 2 3 3" xfId="639" xr:uid="{7837B438-548A-4AE8-A02A-1B3D00C951B2}"/>
    <cellStyle name="Normal 6 4 2 3 3 2" xfId="1601" xr:uid="{C11F21C3-BBC0-4A6D-BDFC-D98AE89BB47C}"/>
    <cellStyle name="Normal 6 4 2 3 3 2 2" xfId="1602" xr:uid="{053E58F3-029E-45C1-AF69-E97745408C78}"/>
    <cellStyle name="Normal 6 4 2 3 3 3" xfId="1603" xr:uid="{D0EF0358-B87B-4357-9027-36EE6086B22B}"/>
    <cellStyle name="Normal 6 4 2 3 3 4" xfId="3179" xr:uid="{BDDFD8C9-4570-4AF8-BC6C-C126AD325D48}"/>
    <cellStyle name="Normal 6 4 2 3 4" xfId="1604" xr:uid="{EB07C535-AC55-4E59-AAE5-671D4160EE38}"/>
    <cellStyle name="Normal 6 4 2 3 4 2" xfId="1605" xr:uid="{D12F7304-5F50-4379-9DB1-9D0BA5C80931}"/>
    <cellStyle name="Normal 6 4 2 3 5" xfId="1606" xr:uid="{F3189B90-36C1-4B23-B57A-F113E12FFD87}"/>
    <cellStyle name="Normal 6 4 2 3 6" xfId="3180" xr:uid="{474DD44A-97C9-4400-A43C-6F7A980CC83D}"/>
    <cellStyle name="Normal 6 4 2 4" xfId="332" xr:uid="{E912B669-863D-4802-9674-8D36019BCFB9}"/>
    <cellStyle name="Normal 6 4 2 4 2" xfId="640" xr:uid="{DBB18605-3C17-4EF7-BC50-958BC57152CE}"/>
    <cellStyle name="Normal 6 4 2 4 2 2" xfId="1607" xr:uid="{6A6D3871-FC2D-4E0D-8E04-30E3D1977F4A}"/>
    <cellStyle name="Normal 6 4 2 4 2 2 2" xfId="1608" xr:uid="{E193B5C0-F874-4864-9762-FE3EEDAC8519}"/>
    <cellStyle name="Normal 6 4 2 4 2 3" xfId="1609" xr:uid="{CF3F5575-E867-4925-B711-67F4B7C51087}"/>
    <cellStyle name="Normal 6 4 2 4 2 4" xfId="3181" xr:uid="{F2178E91-A2EA-4E0A-97B9-EC93C91B911F}"/>
    <cellStyle name="Normal 6 4 2 4 3" xfId="1610" xr:uid="{6E4F5B68-0B14-48D6-BEA1-14C2E7F8BBCE}"/>
    <cellStyle name="Normal 6 4 2 4 3 2" xfId="1611" xr:uid="{D58139E1-C5A2-419F-8EC7-83D7A7ED1B38}"/>
    <cellStyle name="Normal 6 4 2 4 4" xfId="1612" xr:uid="{097C90E0-65FD-4EB7-A69E-7945C8AB692A}"/>
    <cellStyle name="Normal 6 4 2 4 5" xfId="3182" xr:uid="{7D27C100-0236-4243-B126-384BD8995F22}"/>
    <cellStyle name="Normal 6 4 2 5" xfId="333" xr:uid="{8D7FB745-E28C-4027-B2F5-501A9ADECDE1}"/>
    <cellStyle name="Normal 6 4 2 5 2" xfId="1613" xr:uid="{09A31EF9-8BDC-4FC8-A012-FE2243CD8A08}"/>
    <cellStyle name="Normal 6 4 2 5 2 2" xfId="1614" xr:uid="{0829C528-F80A-4CAE-A9BC-DAC91D263D90}"/>
    <cellStyle name="Normal 6 4 2 5 3" xfId="1615" xr:uid="{E9201FCE-4081-4651-9A9C-48D3CC67CD6F}"/>
    <cellStyle name="Normal 6 4 2 5 4" xfId="3183" xr:uid="{FFEDA1A3-9BFE-4400-B100-9C91A61C2ED4}"/>
    <cellStyle name="Normal 6 4 2 6" xfId="1616" xr:uid="{180DCAC6-78DB-4E6F-937A-EC120F1E350C}"/>
    <cellStyle name="Normal 6 4 2 6 2" xfId="1617" xr:uid="{91430914-6BDD-4B7C-82E8-E2A08E9AA3C6}"/>
    <cellStyle name="Normal 6 4 2 6 3" xfId="3184" xr:uid="{323FC28E-FABB-4156-AD4B-3624A66F2E00}"/>
    <cellStyle name="Normal 6 4 2 6 4" xfId="3185" xr:uid="{561EF892-365E-4E32-A5BE-85C965E9F340}"/>
    <cellStyle name="Normal 6 4 2 7" xfId="1618" xr:uid="{B3006CDD-B50D-48A6-9F8D-5112B44109A8}"/>
    <cellStyle name="Normal 6 4 2 8" xfId="3186" xr:uid="{96D49A11-D469-4C6C-B679-15D76AEA060A}"/>
    <cellStyle name="Normal 6 4 2 9" xfId="3187" xr:uid="{639BD5E0-4A82-47AF-9B34-64FAFCEB1C29}"/>
    <cellStyle name="Normal 6 4 3" xfId="120" xr:uid="{DF721A45-AB2A-4819-924C-96E515157A58}"/>
    <cellStyle name="Normal 6 4 3 2" xfId="121" xr:uid="{592DBD7B-27FD-492B-AB78-91E736E87B96}"/>
    <cellStyle name="Normal 6 4 3 2 2" xfId="641" xr:uid="{9EDDA0A4-EA7A-49BC-8681-3303E87F06A0}"/>
    <cellStyle name="Normal 6 4 3 2 2 2" xfId="1619" xr:uid="{261FEBBF-1669-4EDD-9B98-240CD6B7CA0A}"/>
    <cellStyle name="Normal 6 4 3 2 2 2 2" xfId="1620" xr:uid="{8793F1CF-04B8-44A2-918A-0438FE1344D6}"/>
    <cellStyle name="Normal 6 4 3 2 2 2 2 2" xfId="4476" xr:uid="{3EBB095D-C63F-41C1-8E29-5C22913B1585}"/>
    <cellStyle name="Normal 6 4 3 2 2 2 3" xfId="4477" xr:uid="{FA06658F-CF12-4D24-A4E6-3BC7A098928E}"/>
    <cellStyle name="Normal 6 4 3 2 2 3" xfId="1621" xr:uid="{535AA2C0-0BF7-4A28-960D-61EE1DFB0294}"/>
    <cellStyle name="Normal 6 4 3 2 2 3 2" xfId="4478" xr:uid="{099C95D1-C4DE-446A-AEF7-350CF181D4B9}"/>
    <cellStyle name="Normal 6 4 3 2 2 4" xfId="3188" xr:uid="{CDF49426-A95A-4913-A9C8-362EC0621C60}"/>
    <cellStyle name="Normal 6 4 3 2 3" xfId="1622" xr:uid="{8C3E1D64-C258-4121-AAD8-36B9A924AADC}"/>
    <cellStyle name="Normal 6 4 3 2 3 2" xfId="1623" xr:uid="{94A3449B-5AA9-4808-86BB-184DCB7D7258}"/>
    <cellStyle name="Normal 6 4 3 2 3 2 2" xfId="4479" xr:uid="{A87A1B34-F91C-4951-B316-FE0212403E1A}"/>
    <cellStyle name="Normal 6 4 3 2 3 3" xfId="3189" xr:uid="{20D2DF1E-EE8F-4635-A6E8-6628376F9826}"/>
    <cellStyle name="Normal 6 4 3 2 3 4" xfId="3190" xr:uid="{438616AC-169C-46A9-9ED0-57C6E9C90F66}"/>
    <cellStyle name="Normal 6 4 3 2 4" xfId="1624" xr:uid="{52418DB7-B030-4F35-974E-BC4525824CB3}"/>
    <cellStyle name="Normal 6 4 3 2 4 2" xfId="4480" xr:uid="{2E504CC9-3AE2-4266-BE4B-1D259EE2128B}"/>
    <cellStyle name="Normal 6 4 3 2 5" xfId="3191" xr:uid="{6F4815A5-8BA8-4C48-BE8F-153F3DF2F476}"/>
    <cellStyle name="Normal 6 4 3 2 6" xfId="3192" xr:uid="{33137031-12C8-4486-8106-EBC1FCF8EC76}"/>
    <cellStyle name="Normal 6 4 3 3" xfId="334" xr:uid="{1EE23F61-F1C8-4629-822A-9DBFE6EE3752}"/>
    <cellStyle name="Normal 6 4 3 3 2" xfId="1625" xr:uid="{1BCCAD34-35C0-4308-9387-66DC2CDDF95C}"/>
    <cellStyle name="Normal 6 4 3 3 2 2" xfId="1626" xr:uid="{118E48FA-BC9B-40B0-A040-0FAAFED10DE9}"/>
    <cellStyle name="Normal 6 4 3 3 2 2 2" xfId="4481" xr:uid="{EE9D66DD-F71E-44E7-B182-EF7254DF0C83}"/>
    <cellStyle name="Normal 6 4 3 3 2 3" xfId="3193" xr:uid="{A3FB09D6-2CF4-4775-AAE7-D4D6171301E6}"/>
    <cellStyle name="Normal 6 4 3 3 2 4" xfId="3194" xr:uid="{C5A9F0C3-5457-446C-B1F6-AC14CB0E6CD0}"/>
    <cellStyle name="Normal 6 4 3 3 3" xfId="1627" xr:uid="{DEB0D460-37A6-4313-B4E5-C9E6F1B316F5}"/>
    <cellStyle name="Normal 6 4 3 3 3 2" xfId="4482" xr:uid="{65EFEDA3-5EB7-4291-9F34-905E9BE04E69}"/>
    <cellStyle name="Normal 6 4 3 3 4" xfId="3195" xr:uid="{B8236D72-DF8C-44BC-BD61-43444C4B414C}"/>
    <cellStyle name="Normal 6 4 3 3 5" xfId="3196" xr:uid="{6075E97F-D4F7-4ED1-8DC2-0FF4E64268F2}"/>
    <cellStyle name="Normal 6 4 3 4" xfId="1628" xr:uid="{1FA2E31D-326C-4ACB-B66B-D418102346B0}"/>
    <cellStyle name="Normal 6 4 3 4 2" xfId="1629" xr:uid="{3D39E4EE-9DAD-4490-A7E9-862F8A923E15}"/>
    <cellStyle name="Normal 6 4 3 4 2 2" xfId="4483" xr:uid="{52EC26A1-AE30-44CE-BE58-1CFECEF39679}"/>
    <cellStyle name="Normal 6 4 3 4 3" xfId="3197" xr:uid="{D678CE4D-881E-41B6-80D5-0D8ED7BDA72F}"/>
    <cellStyle name="Normal 6 4 3 4 4" xfId="3198" xr:uid="{E7C9A516-2C94-4584-83C3-04E71DD27C47}"/>
    <cellStyle name="Normal 6 4 3 5" xfId="1630" xr:uid="{7C252037-73CF-4B4F-8C09-2CB3194859B6}"/>
    <cellStyle name="Normal 6 4 3 5 2" xfId="3199" xr:uid="{7AAE18B4-07CE-4BF9-88CA-4E6E4615629E}"/>
    <cellStyle name="Normal 6 4 3 5 3" xfId="3200" xr:uid="{5F1ABEB1-5E2B-4535-94A9-31454034841E}"/>
    <cellStyle name="Normal 6 4 3 5 4" xfId="3201" xr:uid="{317D27E6-187D-4D1D-B2FC-98C45ADB3154}"/>
    <cellStyle name="Normal 6 4 3 6" xfId="3202" xr:uid="{E8E445E9-B342-4256-8570-5049F0ABABE5}"/>
    <cellStyle name="Normal 6 4 3 7" xfId="3203" xr:uid="{C819EC24-1631-427E-BA18-CF2A72400B8B}"/>
    <cellStyle name="Normal 6 4 3 8" xfId="3204" xr:uid="{4F976FC1-9EDE-4566-A62F-14E931FEDFD8}"/>
    <cellStyle name="Normal 6 4 4" xfId="122" xr:uid="{571CB508-3A94-47CD-8A9D-D39435848C76}"/>
    <cellStyle name="Normal 6 4 4 2" xfId="642" xr:uid="{4037D94C-CC57-4FB0-82A4-8057FFC1A300}"/>
    <cellStyle name="Normal 6 4 4 2 2" xfId="643" xr:uid="{9A333EA1-B302-476A-9763-23A9BBD81082}"/>
    <cellStyle name="Normal 6 4 4 2 2 2" xfId="1631" xr:uid="{41BD6B4B-E60B-4545-91DD-83BF267AB615}"/>
    <cellStyle name="Normal 6 4 4 2 2 2 2" xfId="1632" xr:uid="{DBB32E2E-F749-4B47-8BF0-5484035D685D}"/>
    <cellStyle name="Normal 6 4 4 2 2 3" xfId="1633" xr:uid="{3B946937-7F66-447E-8F8D-2A0A72023A0F}"/>
    <cellStyle name="Normal 6 4 4 2 2 4" xfId="3205" xr:uid="{D281A400-B904-4A54-8618-2C69864CF14C}"/>
    <cellStyle name="Normal 6 4 4 2 3" xfId="1634" xr:uid="{93800BE3-3843-4F81-93FB-15B7E914B90A}"/>
    <cellStyle name="Normal 6 4 4 2 3 2" xfId="1635" xr:uid="{3AE8B497-5B93-4237-B463-D54B3CF29E06}"/>
    <cellStyle name="Normal 6 4 4 2 4" xfId="1636" xr:uid="{94852D5E-5A8B-456E-AEF4-1BC75F1E13AB}"/>
    <cellStyle name="Normal 6 4 4 2 5" xfId="3206" xr:uid="{A627992E-D901-402C-A767-6DA9C9F1B9DC}"/>
    <cellStyle name="Normal 6 4 4 3" xfId="644" xr:uid="{00BE25B5-478E-4AC4-8430-D9D287218359}"/>
    <cellStyle name="Normal 6 4 4 3 2" xfId="1637" xr:uid="{B611A1F9-FA35-4C99-BC95-75660BEB3548}"/>
    <cellStyle name="Normal 6 4 4 3 2 2" xfId="1638" xr:uid="{05DC1477-F52B-446F-8BD1-E7539247B94D}"/>
    <cellStyle name="Normal 6 4 4 3 3" xfId="1639" xr:uid="{8FEA00DF-B35B-4835-B493-CEFBF8BB8DE8}"/>
    <cellStyle name="Normal 6 4 4 3 4" xfId="3207" xr:uid="{B90A3E1A-CB6D-454A-9E03-40EB3F8ED417}"/>
    <cellStyle name="Normal 6 4 4 4" xfId="1640" xr:uid="{E6FFC08E-9FC3-4D9C-B981-DCD6B020B2F8}"/>
    <cellStyle name="Normal 6 4 4 4 2" xfId="1641" xr:uid="{A6722A2D-27F9-4691-BBC6-E596C54BD341}"/>
    <cellStyle name="Normal 6 4 4 4 3" xfId="3208" xr:uid="{8561D007-21B5-496D-ABD3-105FC6810CB3}"/>
    <cellStyle name="Normal 6 4 4 4 4" xfId="3209" xr:uid="{FD202560-CD42-42C9-AF06-897589F8CF18}"/>
    <cellStyle name="Normal 6 4 4 5" xfId="1642" xr:uid="{4BD200E7-E57F-4EE0-82E9-350BE141423D}"/>
    <cellStyle name="Normal 6 4 4 6" xfId="3210" xr:uid="{227CB41D-5333-4E59-960E-4D5AF5E5F788}"/>
    <cellStyle name="Normal 6 4 4 7" xfId="3211" xr:uid="{B0865081-7791-4955-AC89-DE69334C8A8C}"/>
    <cellStyle name="Normal 6 4 5" xfId="335" xr:uid="{07CA3A9B-1A5C-4DCF-8981-7CE4B035F6BC}"/>
    <cellStyle name="Normal 6 4 5 2" xfId="645" xr:uid="{97884313-6066-4165-82D8-921EA6E60B99}"/>
    <cellStyle name="Normal 6 4 5 2 2" xfId="1643" xr:uid="{6B5E7F80-8264-4590-A2F2-C94E5FC3122B}"/>
    <cellStyle name="Normal 6 4 5 2 2 2" xfId="1644" xr:uid="{16602955-861F-4337-AC15-5B25795D6EFB}"/>
    <cellStyle name="Normal 6 4 5 2 3" xfId="1645" xr:uid="{B54DD01F-380C-4B7C-9546-1FF0491B9E78}"/>
    <cellStyle name="Normal 6 4 5 2 4" xfId="3212" xr:uid="{A7904E2C-9169-43CF-B620-30CFEB2FB278}"/>
    <cellStyle name="Normal 6 4 5 3" xfId="1646" xr:uid="{58D91C5B-6DE7-4D08-B7A3-ADE0164D097E}"/>
    <cellStyle name="Normal 6 4 5 3 2" xfId="1647" xr:uid="{C828CB7E-6C60-403F-9DA7-A1A70B07527D}"/>
    <cellStyle name="Normal 6 4 5 3 3" xfId="3213" xr:uid="{B1AAB991-1DB0-4AEE-B6B6-1519D2402D4B}"/>
    <cellStyle name="Normal 6 4 5 3 4" xfId="3214" xr:uid="{79F0FA5A-5BF1-449A-95C9-A5D26A03C680}"/>
    <cellStyle name="Normal 6 4 5 4" xfId="1648" xr:uid="{7D8BADBE-1E27-4179-9EF4-C803409CD79E}"/>
    <cellStyle name="Normal 6 4 5 5" xfId="3215" xr:uid="{B9D8D58A-8FB9-47C9-8251-FA7CE872B85F}"/>
    <cellStyle name="Normal 6 4 5 6" xfId="3216" xr:uid="{042C0635-A1FE-497B-9D79-85E111D2959E}"/>
    <cellStyle name="Normal 6 4 6" xfId="336" xr:uid="{4A66EB2D-807F-403F-BA6B-96A29BAAED61}"/>
    <cellStyle name="Normal 6 4 6 2" xfId="1649" xr:uid="{3E761368-2C77-4478-B6E8-0F3671E6B31C}"/>
    <cellStyle name="Normal 6 4 6 2 2" xfId="1650" xr:uid="{6DDA36B0-DF2E-4DDD-BB04-11CA5A47C9A2}"/>
    <cellStyle name="Normal 6 4 6 2 3" xfId="3217" xr:uid="{180EF8B6-D0A5-4981-8AC6-63539C0E32D0}"/>
    <cellStyle name="Normal 6 4 6 2 4" xfId="3218" xr:uid="{AAB86C07-3687-4A46-8387-9C883978F072}"/>
    <cellStyle name="Normal 6 4 6 3" xfId="1651" xr:uid="{BAA671F7-167C-4F25-83EF-73D096A29DDD}"/>
    <cellStyle name="Normal 6 4 6 4" xfId="3219" xr:uid="{A8CB1237-F83C-4273-A3A9-15793B03362D}"/>
    <cellStyle name="Normal 6 4 6 5" xfId="3220" xr:uid="{8845A316-362D-41E1-A324-C30658DA836E}"/>
    <cellStyle name="Normal 6 4 7" xfId="1652" xr:uid="{42C40473-A9EC-4C89-9797-2E53BA2A02AC}"/>
    <cellStyle name="Normal 6 4 7 2" xfId="1653" xr:uid="{0F730B77-3936-4C9A-9F14-3A2864AFE417}"/>
    <cellStyle name="Normal 6 4 7 3" xfId="3221" xr:uid="{9738E99B-F96B-4BDE-83AD-EAC9BC5B805E}"/>
    <cellStyle name="Normal 6 4 7 3 2" xfId="4407" xr:uid="{5F4BBF7D-292C-4DF6-B6C1-5089620157C3}"/>
    <cellStyle name="Normal 6 4 7 3 3" xfId="4685" xr:uid="{575D4427-0917-4F95-AC74-107BBA42C4D5}"/>
    <cellStyle name="Normal 6 4 7 4" xfId="3222" xr:uid="{305C7A14-1CCB-4201-BC55-850179F39B71}"/>
    <cellStyle name="Normal 6 4 8" xfId="1654" xr:uid="{82C18A2D-6D5A-430B-AC8E-0797091F7FA9}"/>
    <cellStyle name="Normal 6 4 8 2" xfId="3223" xr:uid="{C189B797-5DFE-4834-8A8B-3CF4D7245812}"/>
    <cellStyle name="Normal 6 4 8 3" xfId="3224" xr:uid="{447CFCA3-5FA5-4EA2-84DF-018948304DD7}"/>
    <cellStyle name="Normal 6 4 8 4" xfId="3225" xr:uid="{DDA773AF-601B-4FD5-BD15-070A146FFF83}"/>
    <cellStyle name="Normal 6 4 9" xfId="3226" xr:uid="{6A52CE8E-8670-4A39-ADE1-55D4BC377AD7}"/>
    <cellStyle name="Normal 6 5" xfId="123" xr:uid="{56CE0417-EC18-4A65-B9D3-DCD355812EBF}"/>
    <cellStyle name="Normal 6 5 10" xfId="3227" xr:uid="{9AB5EE6D-7E88-4074-B9AB-849630CADCDB}"/>
    <cellStyle name="Normal 6 5 11" xfId="3228" xr:uid="{2D3C715D-7757-4B8D-82C9-86D4AF82051F}"/>
    <cellStyle name="Normal 6 5 2" xfId="124" xr:uid="{F4C32F78-5AB8-44F2-983B-97989133F884}"/>
    <cellStyle name="Normal 6 5 2 2" xfId="337" xr:uid="{F5C13624-08D0-4795-9141-FA1D14BB5030}"/>
    <cellStyle name="Normal 6 5 2 2 2" xfId="646" xr:uid="{37F3E49B-C26B-4625-8AA2-2B558533A64D}"/>
    <cellStyle name="Normal 6 5 2 2 2 2" xfId="647" xr:uid="{43FC3ACC-3343-495E-B091-85E2FD47A7EE}"/>
    <cellStyle name="Normal 6 5 2 2 2 2 2" xfId="1655" xr:uid="{58FCC844-B9D2-4F8F-B9A2-5EE2112A486A}"/>
    <cellStyle name="Normal 6 5 2 2 2 2 3" xfId="3229" xr:uid="{D0EF855A-4E95-434E-89D1-7C324D63D2B3}"/>
    <cellStyle name="Normal 6 5 2 2 2 2 4" xfId="3230" xr:uid="{06D6ADD4-BB21-489E-9E23-1BB768D1334D}"/>
    <cellStyle name="Normal 6 5 2 2 2 3" xfId="1656" xr:uid="{EF9F177A-08F2-47A2-9ECD-31C7FFC18164}"/>
    <cellStyle name="Normal 6 5 2 2 2 3 2" xfId="3231" xr:uid="{C49228F9-5638-4DFF-A6CB-C99024F82083}"/>
    <cellStyle name="Normal 6 5 2 2 2 3 3" xfId="3232" xr:uid="{F6151826-44BA-4FBF-8884-C583B4A8BD1D}"/>
    <cellStyle name="Normal 6 5 2 2 2 3 4" xfId="3233" xr:uid="{81046FD8-2932-41C3-A96E-11E6F11C910E}"/>
    <cellStyle name="Normal 6 5 2 2 2 4" xfId="3234" xr:uid="{416F1E1E-0248-44CB-ACD1-6DBA007A0572}"/>
    <cellStyle name="Normal 6 5 2 2 2 5" xfId="3235" xr:uid="{EFF9E97A-6325-4E10-B655-AD12B02EF91B}"/>
    <cellStyle name="Normal 6 5 2 2 2 6" xfId="3236" xr:uid="{60487EB1-F4F9-4FF5-8F6B-BD7073FC422D}"/>
    <cellStyle name="Normal 6 5 2 2 3" xfId="648" xr:uid="{DC93CDB5-0A23-40D7-BC04-D4A33D459012}"/>
    <cellStyle name="Normal 6 5 2 2 3 2" xfId="1657" xr:uid="{A8E0242B-61C3-4A4E-8FC1-2C99189D2E0B}"/>
    <cellStyle name="Normal 6 5 2 2 3 2 2" xfId="3237" xr:uid="{0E50D582-4F18-47FB-97DE-5E843450362C}"/>
    <cellStyle name="Normal 6 5 2 2 3 2 3" xfId="3238" xr:uid="{5E9B1FA3-C0BB-4477-AA6E-926EE53D76D6}"/>
    <cellStyle name="Normal 6 5 2 2 3 2 4" xfId="3239" xr:uid="{A25EC7D8-258A-4166-84FD-CEB23CFB6A93}"/>
    <cellStyle name="Normal 6 5 2 2 3 3" xfId="3240" xr:uid="{F6D3C8F9-CBEB-4455-B120-D993848061FB}"/>
    <cellStyle name="Normal 6 5 2 2 3 4" xfId="3241" xr:uid="{F8C87D9F-8D0A-4E8E-A016-06E2277F6F74}"/>
    <cellStyle name="Normal 6 5 2 2 3 5" xfId="3242" xr:uid="{3729776E-D521-4C83-B572-439F070D854D}"/>
    <cellStyle name="Normal 6 5 2 2 4" xfId="1658" xr:uid="{532A48E4-45C1-4EBA-B11A-03A175385EDE}"/>
    <cellStyle name="Normal 6 5 2 2 4 2" xfId="3243" xr:uid="{F342C428-D428-4661-AA9B-90E6DB8AD5E6}"/>
    <cellStyle name="Normal 6 5 2 2 4 3" xfId="3244" xr:uid="{D96502C6-3DBD-4F45-8BF9-8D3911D03680}"/>
    <cellStyle name="Normal 6 5 2 2 4 4" xfId="3245" xr:uid="{C2334B47-0524-4597-9D78-4FC450B30719}"/>
    <cellStyle name="Normal 6 5 2 2 5" xfId="3246" xr:uid="{AE930475-4A74-497D-A5EE-219707122448}"/>
    <cellStyle name="Normal 6 5 2 2 5 2" xfId="3247" xr:uid="{340EEFDE-9F51-46C9-9CBB-3678436A44BA}"/>
    <cellStyle name="Normal 6 5 2 2 5 3" xfId="3248" xr:uid="{029F4D99-8F62-41EC-9EB5-2DBDB5BA5FD2}"/>
    <cellStyle name="Normal 6 5 2 2 5 4" xfId="3249" xr:uid="{2938FCF8-8F85-4ECF-BD31-9F7A45AD7B64}"/>
    <cellStyle name="Normal 6 5 2 2 6" xfId="3250" xr:uid="{30644BAF-757C-443D-853F-0383B2C39015}"/>
    <cellStyle name="Normal 6 5 2 2 7" xfId="3251" xr:uid="{BB4F27F3-2C69-414B-B394-F2AD5813A878}"/>
    <cellStyle name="Normal 6 5 2 2 8" xfId="3252" xr:uid="{6ADBD849-91FB-4333-A42D-5FA1F98B1894}"/>
    <cellStyle name="Normal 6 5 2 3" xfId="649" xr:uid="{19AD3174-6F62-48E6-A433-F155C7D79F8D}"/>
    <cellStyle name="Normal 6 5 2 3 2" xfId="650" xr:uid="{C40B9E16-BD2D-4874-8C1A-D7C1A22DE47F}"/>
    <cellStyle name="Normal 6 5 2 3 2 2" xfId="651" xr:uid="{D4BFB1FA-90C4-41B6-9011-F6CC1F0C25A8}"/>
    <cellStyle name="Normal 6 5 2 3 2 3" xfId="3253" xr:uid="{50AE6915-0972-46C8-BA55-D8F86B1A841B}"/>
    <cellStyle name="Normal 6 5 2 3 2 4" xfId="3254" xr:uid="{2E1C06D5-4620-4DA7-A929-BCC53D17A055}"/>
    <cellStyle name="Normal 6 5 2 3 3" xfId="652" xr:uid="{188B23E8-0E16-4810-84BE-05A2405A1A42}"/>
    <cellStyle name="Normal 6 5 2 3 3 2" xfId="3255" xr:uid="{0BFB3973-66A9-4E91-AF35-B34A0DBDDEA8}"/>
    <cellStyle name="Normal 6 5 2 3 3 3" xfId="3256" xr:uid="{2AE504A4-7F93-482E-80B1-4914362C8DCE}"/>
    <cellStyle name="Normal 6 5 2 3 3 4" xfId="3257" xr:uid="{D94AE07D-DE19-49ED-B1BD-C6DAC081519C}"/>
    <cellStyle name="Normal 6 5 2 3 4" xfId="3258" xr:uid="{59362A13-2E97-4578-B33F-EA56827580CD}"/>
    <cellStyle name="Normal 6 5 2 3 5" xfId="3259" xr:uid="{BE3ED8F3-274C-478B-A0A3-204AF8BA5B4D}"/>
    <cellStyle name="Normal 6 5 2 3 6" xfId="3260" xr:uid="{FF4FE306-B444-4905-BB95-ECC62B929651}"/>
    <cellStyle name="Normal 6 5 2 4" xfId="653" xr:uid="{50C62F42-9CF2-4492-97D9-742E8B869E76}"/>
    <cellStyle name="Normal 6 5 2 4 2" xfId="654" xr:uid="{EE3AB33B-23EF-446F-9853-5F5757A3F40F}"/>
    <cellStyle name="Normal 6 5 2 4 2 2" xfId="3261" xr:uid="{770283E9-1F63-4404-AAE5-F5F53F2D3250}"/>
    <cellStyle name="Normal 6 5 2 4 2 3" xfId="3262" xr:uid="{B2798C89-0F9F-46BC-B493-50ED0867A944}"/>
    <cellStyle name="Normal 6 5 2 4 2 4" xfId="3263" xr:uid="{95D693B0-2B72-4E66-B4B0-356AD0C3E98C}"/>
    <cellStyle name="Normal 6 5 2 4 3" xfId="3264" xr:uid="{3FBC6EDB-EF6B-4C7D-88DF-29578CBE579D}"/>
    <cellStyle name="Normal 6 5 2 4 4" xfId="3265" xr:uid="{06B24AF6-2416-4264-B32B-2848E47159C5}"/>
    <cellStyle name="Normal 6 5 2 4 5" xfId="3266" xr:uid="{502F2B92-9A69-49F3-9575-0534E1B83427}"/>
    <cellStyle name="Normal 6 5 2 5" xfId="655" xr:uid="{19542DA1-27E7-40BC-B9D5-769ACDABCCBE}"/>
    <cellStyle name="Normal 6 5 2 5 2" xfId="3267" xr:uid="{8812CBDB-148C-4251-BD4F-1E79BB218D85}"/>
    <cellStyle name="Normal 6 5 2 5 3" xfId="3268" xr:uid="{05A2D3D5-61EF-4589-A87E-082BEEC0D734}"/>
    <cellStyle name="Normal 6 5 2 5 4" xfId="3269" xr:uid="{030C337E-647D-4151-8237-3460D90EB44E}"/>
    <cellStyle name="Normal 6 5 2 6" xfId="3270" xr:uid="{78395102-48D2-4DC8-994A-F2090407859E}"/>
    <cellStyle name="Normal 6 5 2 6 2" xfId="3271" xr:uid="{2D7F7788-83EA-4AE3-9B1E-0947F3A34499}"/>
    <cellStyle name="Normal 6 5 2 6 3" xfId="3272" xr:uid="{3BC6EC40-4C47-4071-8F3D-3117FC52A129}"/>
    <cellStyle name="Normal 6 5 2 6 4" xfId="3273" xr:uid="{8444254A-EC9F-457B-A818-89C4713639C3}"/>
    <cellStyle name="Normal 6 5 2 7" xfId="3274" xr:uid="{60D580BA-3D57-4FED-85BD-C967E6D9E0EB}"/>
    <cellStyle name="Normal 6 5 2 8" xfId="3275" xr:uid="{ED4B5733-09BD-4A0F-8213-C4752F121DCB}"/>
    <cellStyle name="Normal 6 5 2 9" xfId="3276" xr:uid="{B2B73750-07ED-4659-AABE-88F22BDF6E7A}"/>
    <cellStyle name="Normal 6 5 3" xfId="338" xr:uid="{28BAF9AE-864F-42AE-92D7-00F5AD7CD090}"/>
    <cellStyle name="Normal 6 5 3 2" xfId="656" xr:uid="{C567AD68-F4DF-4409-9B36-39C69C4742A1}"/>
    <cellStyle name="Normal 6 5 3 2 2" xfId="657" xr:uid="{C86E2EC0-58DE-4B31-90AE-ECBC1CFA80DD}"/>
    <cellStyle name="Normal 6 5 3 2 2 2" xfId="1659" xr:uid="{32F3CAA9-E179-4233-A8D2-6DD2CA9DFE0D}"/>
    <cellStyle name="Normal 6 5 3 2 2 2 2" xfId="1660" xr:uid="{3FB98845-64E7-4D34-A329-2C8FB70649B1}"/>
    <cellStyle name="Normal 6 5 3 2 2 3" xfId="1661" xr:uid="{77BB137E-4643-4930-87CC-AA1FC8189C7E}"/>
    <cellStyle name="Normal 6 5 3 2 2 4" xfId="3277" xr:uid="{C6158353-D359-494D-B5AD-A7CCD8668592}"/>
    <cellStyle name="Normal 6 5 3 2 3" xfId="1662" xr:uid="{AEC96B6C-59A2-4FB7-8AED-22F3C2EAD4CB}"/>
    <cellStyle name="Normal 6 5 3 2 3 2" xfId="1663" xr:uid="{1D4D12FA-4946-4AEF-862A-42B95028C9E2}"/>
    <cellStyle name="Normal 6 5 3 2 3 3" xfId="3278" xr:uid="{2A0E9391-D26B-4FEC-A4BD-E94DAB36012F}"/>
    <cellStyle name="Normal 6 5 3 2 3 4" xfId="3279" xr:uid="{C56C8FAF-7A6C-4C77-BE49-8B04C83A9499}"/>
    <cellStyle name="Normal 6 5 3 2 4" xfId="1664" xr:uid="{00A8E7EA-C200-4EDE-B4AE-EA4053ADFB37}"/>
    <cellStyle name="Normal 6 5 3 2 5" xfId="3280" xr:uid="{C00E7CA5-575C-4F6E-BBA8-353BF75E44FD}"/>
    <cellStyle name="Normal 6 5 3 2 6" xfId="3281" xr:uid="{5D73A3F5-E3CF-4B98-9E75-033F37EE9A1F}"/>
    <cellStyle name="Normal 6 5 3 3" xfId="658" xr:uid="{397FE0B2-F384-466D-8DCD-B49A63D14DB4}"/>
    <cellStyle name="Normal 6 5 3 3 2" xfId="1665" xr:uid="{8596FCA4-29D8-4DF2-9D3B-8B9C3DA5F303}"/>
    <cellStyle name="Normal 6 5 3 3 2 2" xfId="1666" xr:uid="{D9490624-1A75-4E38-AF29-D0F6D2D3A037}"/>
    <cellStyle name="Normal 6 5 3 3 2 3" xfId="3282" xr:uid="{95B52489-8FA6-4BE6-A379-2D605C0C3B90}"/>
    <cellStyle name="Normal 6 5 3 3 2 4" xfId="3283" xr:uid="{C970B65F-5135-4666-932F-67068864BE0D}"/>
    <cellStyle name="Normal 6 5 3 3 3" xfId="1667" xr:uid="{78BEBBB5-2BD1-4C53-837F-BEFECB69268C}"/>
    <cellStyle name="Normal 6 5 3 3 4" xfId="3284" xr:uid="{9414739B-D6BE-4412-8759-82C485ABA94A}"/>
    <cellStyle name="Normal 6 5 3 3 5" xfId="3285" xr:uid="{9486ED00-1507-4BD5-8461-7E02AEEB7114}"/>
    <cellStyle name="Normal 6 5 3 4" xfId="1668" xr:uid="{C9000B02-D33C-448B-866D-28BCBB4609D1}"/>
    <cellStyle name="Normal 6 5 3 4 2" xfId="1669" xr:uid="{0A941214-9E91-4394-A181-2120450653C7}"/>
    <cellStyle name="Normal 6 5 3 4 3" xfId="3286" xr:uid="{108F77CC-26BE-47EC-B858-A24520A08A5F}"/>
    <cellStyle name="Normal 6 5 3 4 4" xfId="3287" xr:uid="{203DAE1A-95D8-42B2-8ED1-85A8A16D5A99}"/>
    <cellStyle name="Normal 6 5 3 5" xfId="1670" xr:uid="{E329E5D3-702D-4BAB-853B-7EE1AF94822B}"/>
    <cellStyle name="Normal 6 5 3 5 2" xfId="3288" xr:uid="{A0926A0A-FB5A-4A66-B778-323CCE566F83}"/>
    <cellStyle name="Normal 6 5 3 5 3" xfId="3289" xr:uid="{349FC837-ADC5-4303-88FB-AA4B5C055CCE}"/>
    <cellStyle name="Normal 6 5 3 5 4" xfId="3290" xr:uid="{28513454-7984-491B-B80F-D1972A4CC963}"/>
    <cellStyle name="Normal 6 5 3 6" xfId="3291" xr:uid="{7CB27015-EE57-413A-A3DD-F34DA85E6CE8}"/>
    <cellStyle name="Normal 6 5 3 7" xfId="3292" xr:uid="{521EA261-4590-4B39-AB6D-6C41679DA952}"/>
    <cellStyle name="Normal 6 5 3 8" xfId="3293" xr:uid="{BFDDF86C-5666-47BE-AE36-43B442D914E9}"/>
    <cellStyle name="Normal 6 5 4" xfId="339" xr:uid="{BAEA74C5-3866-4152-953E-C1464BB7FE96}"/>
    <cellStyle name="Normal 6 5 4 2" xfId="659" xr:uid="{FBD48BEA-5CF2-4CF8-B28E-B565563A1F29}"/>
    <cellStyle name="Normal 6 5 4 2 2" xfId="660" xr:uid="{2261D916-5914-4E77-A21D-A26916313B54}"/>
    <cellStyle name="Normal 6 5 4 2 2 2" xfId="1671" xr:uid="{5026374F-8A91-43EE-B473-80DA3AE4FBB7}"/>
    <cellStyle name="Normal 6 5 4 2 2 3" xfId="3294" xr:uid="{255D3A75-2BB6-4D1B-8040-3FCEF32BDD7C}"/>
    <cellStyle name="Normal 6 5 4 2 2 4" xfId="3295" xr:uid="{397A9EE2-2FCB-4E3A-978C-DF102F1BE133}"/>
    <cellStyle name="Normal 6 5 4 2 3" xfId="1672" xr:uid="{97A1D207-AF18-4317-B880-2848986D439E}"/>
    <cellStyle name="Normal 6 5 4 2 4" xfId="3296" xr:uid="{F1776E21-D7A0-48CC-B9B6-5DFA2D31F397}"/>
    <cellStyle name="Normal 6 5 4 2 5" xfId="3297" xr:uid="{A9A6A06E-CD91-421B-8F6A-460DB8CEC13D}"/>
    <cellStyle name="Normal 6 5 4 3" xfId="661" xr:uid="{E15F4B98-457E-49AE-9C54-0677A61230B6}"/>
    <cellStyle name="Normal 6 5 4 3 2" xfId="1673" xr:uid="{5EE18B91-A08B-4F72-87F0-6D7A777B96F2}"/>
    <cellStyle name="Normal 6 5 4 3 3" xfId="3298" xr:uid="{7B6F0FEC-1B1D-434A-BFE5-0126C74D9447}"/>
    <cellStyle name="Normal 6 5 4 3 4" xfId="3299" xr:uid="{B20A1DE8-34F9-45E5-8025-786F78B27295}"/>
    <cellStyle name="Normal 6 5 4 4" xfId="1674" xr:uid="{DD9DFC55-EF03-4F3E-9757-3A021FE437B1}"/>
    <cellStyle name="Normal 6 5 4 4 2" xfId="3300" xr:uid="{6AB16A53-9145-4DF6-922B-C2B3B6E69C6D}"/>
    <cellStyle name="Normal 6 5 4 4 3" xfId="3301" xr:uid="{6DEAA791-34CE-453B-8B3F-1F5F8680737B}"/>
    <cellStyle name="Normal 6 5 4 4 4" xfId="3302" xr:uid="{ECE6A385-F9C9-46B2-973F-9E806320CC3F}"/>
    <cellStyle name="Normal 6 5 4 5" xfId="3303" xr:uid="{64C27431-6A74-4A75-9670-F8965E6F8210}"/>
    <cellStyle name="Normal 6 5 4 6" xfId="3304" xr:uid="{993E00AF-4CC7-436C-A745-FA97B60526BF}"/>
    <cellStyle name="Normal 6 5 4 7" xfId="3305" xr:uid="{EFAFE4CB-2132-4465-B635-C2A1B3F5CA17}"/>
    <cellStyle name="Normal 6 5 5" xfId="340" xr:uid="{CA26A021-A25E-462E-9DB9-7CA99ACD87B3}"/>
    <cellStyle name="Normal 6 5 5 2" xfId="662" xr:uid="{ABC01D49-4C03-479D-977D-EB38C8E98E75}"/>
    <cellStyle name="Normal 6 5 5 2 2" xfId="1675" xr:uid="{FB06FEE8-B546-4A21-9A2F-A2B26EBA1B1F}"/>
    <cellStyle name="Normal 6 5 5 2 3" xfId="3306" xr:uid="{0D111561-4892-429F-B89B-DBD483C19F13}"/>
    <cellStyle name="Normal 6 5 5 2 4" xfId="3307" xr:uid="{7879205D-FB95-4279-84FB-D414E3FA130E}"/>
    <cellStyle name="Normal 6 5 5 3" xfId="1676" xr:uid="{54FA8526-BDFA-4BCE-9D13-BEED0C24DEFA}"/>
    <cellStyle name="Normal 6 5 5 3 2" xfId="3308" xr:uid="{C2F27BD8-2493-40C8-ABC0-60CA1536FA5D}"/>
    <cellStyle name="Normal 6 5 5 3 3" xfId="3309" xr:uid="{1032B7B3-A239-4F2D-AC85-8A3E0570D6F5}"/>
    <cellStyle name="Normal 6 5 5 3 4" xfId="3310" xr:uid="{2579F85D-EB6E-47AA-95A2-457A7C5F77E1}"/>
    <cellStyle name="Normal 6 5 5 4" xfId="3311" xr:uid="{EBCB1113-8135-4168-99B5-46C57D34F47D}"/>
    <cellStyle name="Normal 6 5 5 5" xfId="3312" xr:uid="{CB7BEE1D-A309-4F48-92BD-4403314DD1C6}"/>
    <cellStyle name="Normal 6 5 5 6" xfId="3313" xr:uid="{F5EABDA8-9185-4338-B917-8205F38E3089}"/>
    <cellStyle name="Normal 6 5 6" xfId="663" xr:uid="{9D7763E2-5DE0-4761-A09B-646DB8EA0185}"/>
    <cellStyle name="Normal 6 5 6 2" xfId="1677" xr:uid="{109AD909-E75B-4B00-88F9-A7E726C54B3C}"/>
    <cellStyle name="Normal 6 5 6 2 2" xfId="3314" xr:uid="{F06C87F9-3502-47D7-8DF7-98EE2DB591D1}"/>
    <cellStyle name="Normal 6 5 6 2 3" xfId="3315" xr:uid="{F9E4B0BB-4B64-440F-A2A5-64530FA5B7A6}"/>
    <cellStyle name="Normal 6 5 6 2 4" xfId="3316" xr:uid="{3404BCE3-32BF-43B0-88F3-2E1955D1305B}"/>
    <cellStyle name="Normal 6 5 6 3" xfId="3317" xr:uid="{0DAC74AC-9AD9-418E-B748-39C38BD36382}"/>
    <cellStyle name="Normal 6 5 6 4" xfId="3318" xr:uid="{3E2C2ACB-B7BD-4F0E-958B-8E8F12CA506D}"/>
    <cellStyle name="Normal 6 5 6 5" xfId="3319" xr:uid="{68C21A3A-B2BC-4BAD-BB6B-C70726D7EB48}"/>
    <cellStyle name="Normal 6 5 7" xfId="1678" xr:uid="{AA943004-FC84-4CA6-863A-9F146989FE1D}"/>
    <cellStyle name="Normal 6 5 7 2" xfId="3320" xr:uid="{B5A69F1D-92BC-41ED-9C00-14F93C2DA105}"/>
    <cellStyle name="Normal 6 5 7 3" xfId="3321" xr:uid="{65F40667-C379-4E8A-BC50-89992329F5CA}"/>
    <cellStyle name="Normal 6 5 7 4" xfId="3322" xr:uid="{57284E78-899D-4EC4-AE83-BD737CD137EB}"/>
    <cellStyle name="Normal 6 5 8" xfId="3323" xr:uid="{AA43FC26-9D6E-49DF-B526-22558F0F8D0C}"/>
    <cellStyle name="Normal 6 5 8 2" xfId="3324" xr:uid="{0A55CE4D-0FDC-446F-8DF6-1D3005501672}"/>
    <cellStyle name="Normal 6 5 8 3" xfId="3325" xr:uid="{6F51DCA8-5E2C-4FE1-B8A4-187F66430601}"/>
    <cellStyle name="Normal 6 5 8 4" xfId="3326" xr:uid="{833AA4CD-E2CA-45CF-9408-E8BBAD96F498}"/>
    <cellStyle name="Normal 6 5 9" xfId="3327" xr:uid="{20CFC447-0834-4FC3-8F03-D577D592D0EC}"/>
    <cellStyle name="Normal 6 6" xfId="125" xr:uid="{CF2E4A66-37EB-43DF-83F6-0EA9262A710A}"/>
    <cellStyle name="Normal 6 6 2" xfId="126" xr:uid="{DEE85804-5F4A-47D6-B042-62E81662E7EC}"/>
    <cellStyle name="Normal 6 6 2 2" xfId="341" xr:uid="{F0FCD59F-2CC2-4FBD-9969-0198C6D2C5DD}"/>
    <cellStyle name="Normal 6 6 2 2 2" xfId="664" xr:uid="{83E6D75D-625A-4359-9F36-FC00E4658D7E}"/>
    <cellStyle name="Normal 6 6 2 2 2 2" xfId="1679" xr:uid="{BF3BA7AC-49DA-4FBC-84E5-035F5CA57390}"/>
    <cellStyle name="Normal 6 6 2 2 2 3" xfId="3328" xr:uid="{D1B86AAB-DC20-405E-919E-70DD5FB02FE1}"/>
    <cellStyle name="Normal 6 6 2 2 2 4" xfId="3329" xr:uid="{31C96A34-9CEC-4765-A49C-3C394E3201F8}"/>
    <cellStyle name="Normal 6 6 2 2 3" xfId="1680" xr:uid="{985297DD-2B5D-46CD-B868-2EE674C6C0EA}"/>
    <cellStyle name="Normal 6 6 2 2 3 2" xfId="3330" xr:uid="{6506A40B-2F4B-4061-A1F1-19CD78C8EA63}"/>
    <cellStyle name="Normal 6 6 2 2 3 3" xfId="3331" xr:uid="{D4D6BCBA-7DA1-48C8-B217-AA91F6387CFA}"/>
    <cellStyle name="Normal 6 6 2 2 3 4" xfId="3332" xr:uid="{8B07B745-F493-43C5-ADC5-459185177836}"/>
    <cellStyle name="Normal 6 6 2 2 4" xfId="3333" xr:uid="{662162D3-223B-4EA9-B9FE-10D4BEF937D0}"/>
    <cellStyle name="Normal 6 6 2 2 5" xfId="3334" xr:uid="{85CF2E8B-F28C-4170-ABBA-CC2901EE9B56}"/>
    <cellStyle name="Normal 6 6 2 2 6" xfId="3335" xr:uid="{E35837E2-A02E-4141-958B-C93D203E2F8F}"/>
    <cellStyle name="Normal 6 6 2 3" xfId="665" xr:uid="{A80A6C81-12AD-4F92-991F-9374BC25B0B5}"/>
    <cellStyle name="Normal 6 6 2 3 2" xfId="1681" xr:uid="{8768F496-A1D5-4C99-95A7-84DA7909C865}"/>
    <cellStyle name="Normal 6 6 2 3 2 2" xfId="3336" xr:uid="{269645FC-400F-4F3B-BAA0-6CD8D8A9CCAC}"/>
    <cellStyle name="Normal 6 6 2 3 2 3" xfId="3337" xr:uid="{5CD9299B-D45D-465A-B292-5BE2E8EFFC80}"/>
    <cellStyle name="Normal 6 6 2 3 2 4" xfId="3338" xr:uid="{ECC15740-C974-4172-8338-8120092B420B}"/>
    <cellStyle name="Normal 6 6 2 3 3" xfId="3339" xr:uid="{E3831C98-CA32-40A5-AC37-BC04CB8E1203}"/>
    <cellStyle name="Normal 6 6 2 3 4" xfId="3340" xr:uid="{E95C603C-7786-4942-9D24-309562D18EC5}"/>
    <cellStyle name="Normal 6 6 2 3 5" xfId="3341" xr:uid="{9C511F7F-0F67-409B-B94A-B559DF464251}"/>
    <cellStyle name="Normal 6 6 2 4" xfId="1682" xr:uid="{C7FB80C9-D064-4843-88FD-1F20ED840D56}"/>
    <cellStyle name="Normal 6 6 2 4 2" xfId="3342" xr:uid="{10D1F6EE-14FE-4926-A577-7C0D95E4A021}"/>
    <cellStyle name="Normal 6 6 2 4 3" xfId="3343" xr:uid="{013333FA-E3BD-4969-AAC7-971D9E8E78D9}"/>
    <cellStyle name="Normal 6 6 2 4 4" xfId="3344" xr:uid="{52460F32-C56B-473B-81D2-1139C8CEFC35}"/>
    <cellStyle name="Normal 6 6 2 5" xfId="3345" xr:uid="{2E5F13D8-1BEC-4F22-9B5C-D971E9194083}"/>
    <cellStyle name="Normal 6 6 2 5 2" xfId="3346" xr:uid="{5B97FBAA-D8BC-4978-9BC9-209BF85487B4}"/>
    <cellStyle name="Normal 6 6 2 5 3" xfId="3347" xr:uid="{EED12BA6-3E53-4C7B-82F6-64FC59C38C17}"/>
    <cellStyle name="Normal 6 6 2 5 4" xfId="3348" xr:uid="{AA25F416-BDD2-4803-B624-9A63F7A0D912}"/>
    <cellStyle name="Normal 6 6 2 6" xfId="3349" xr:uid="{B00E69F6-2FC6-43F4-A729-3F235F22872D}"/>
    <cellStyle name="Normal 6 6 2 7" xfId="3350" xr:uid="{A810F4BB-8BA1-430C-B325-CECC31DF4E0B}"/>
    <cellStyle name="Normal 6 6 2 8" xfId="3351" xr:uid="{CB4E83A6-05EF-4606-9BC6-645F5E7F3A6D}"/>
    <cellStyle name="Normal 6 6 3" xfId="342" xr:uid="{C848C3F1-3076-4068-99E5-91EA5AF6A279}"/>
    <cellStyle name="Normal 6 6 3 2" xfId="666" xr:uid="{9B669CEF-F618-4680-AB10-4F174455A171}"/>
    <cellStyle name="Normal 6 6 3 2 2" xfId="667" xr:uid="{8B58A403-233F-4EE1-B153-6520B02FE0C9}"/>
    <cellStyle name="Normal 6 6 3 2 3" xfId="3352" xr:uid="{BD688663-EE07-4867-AD09-FA727F8A5D88}"/>
    <cellStyle name="Normal 6 6 3 2 4" xfId="3353" xr:uid="{0CC3054F-8BE2-46A8-9C67-450F957E1190}"/>
    <cellStyle name="Normal 6 6 3 3" xfId="668" xr:uid="{443CED43-36F6-4FB8-B8C4-0D98B8AB2394}"/>
    <cellStyle name="Normal 6 6 3 3 2" xfId="3354" xr:uid="{E3B16845-655A-42A5-8CF2-577E6E59DA7D}"/>
    <cellStyle name="Normal 6 6 3 3 3" xfId="3355" xr:uid="{E094DE76-542A-4A5E-AF53-48AB1B100C0B}"/>
    <cellStyle name="Normal 6 6 3 3 4" xfId="3356" xr:uid="{8A8A0312-B420-4824-95D7-C4704349AE0C}"/>
    <cellStyle name="Normal 6 6 3 4" xfId="3357" xr:uid="{1EEBB573-7E1A-4AB4-A8F6-D45F44C2D513}"/>
    <cellStyle name="Normal 6 6 3 5" xfId="3358" xr:uid="{2F66CBE6-DB35-4553-B846-B974DE36051B}"/>
    <cellStyle name="Normal 6 6 3 6" xfId="3359" xr:uid="{31111479-1888-4C09-889D-1192F34FB9E7}"/>
    <cellStyle name="Normal 6 6 4" xfId="343" xr:uid="{FBAA98D7-3AF6-47C3-A310-04CC4803702B}"/>
    <cellStyle name="Normal 6 6 4 2" xfId="669" xr:uid="{05421D68-C72E-4954-8C89-976A4F63304F}"/>
    <cellStyle name="Normal 6 6 4 2 2" xfId="3360" xr:uid="{785A128D-9E0D-4DEC-9238-1B66CE9B4014}"/>
    <cellStyle name="Normal 6 6 4 2 3" xfId="3361" xr:uid="{0D0536B8-B255-4BB5-9B68-CA92E78E99FB}"/>
    <cellStyle name="Normal 6 6 4 2 4" xfId="3362" xr:uid="{8879A75B-657F-4056-BD0E-9C81C5AC4EBA}"/>
    <cellStyle name="Normal 6 6 4 3" xfId="3363" xr:uid="{FC1AEB7A-1166-4C3E-B4CB-BABEC005753D}"/>
    <cellStyle name="Normal 6 6 4 4" xfId="3364" xr:uid="{DAF34867-D3DA-4A6C-9463-A5A1E5B485F1}"/>
    <cellStyle name="Normal 6 6 4 5" xfId="3365" xr:uid="{7E72C386-E79E-48FC-8279-E5FA4165B0D0}"/>
    <cellStyle name="Normal 6 6 5" xfId="670" xr:uid="{48744DBF-F081-4DFD-93A6-4B4E0DBC7DFD}"/>
    <cellStyle name="Normal 6 6 5 2" xfId="3366" xr:uid="{F0F5B955-6B9D-4AE6-A399-D0AA38D54EC9}"/>
    <cellStyle name="Normal 6 6 5 3" xfId="3367" xr:uid="{445FB4E9-6B7C-4480-8425-19D21FAF9825}"/>
    <cellStyle name="Normal 6 6 5 4" xfId="3368" xr:uid="{EF7A6639-BDEF-41DC-A81C-3C67E2D5833D}"/>
    <cellStyle name="Normal 6 6 6" xfId="3369" xr:uid="{B848C0EC-D362-4C45-82AD-C1D148B363C9}"/>
    <cellStyle name="Normal 6 6 6 2" xfId="3370" xr:uid="{13B30AC0-ECC6-4E4A-9F80-3B1A1B1926C0}"/>
    <cellStyle name="Normal 6 6 6 3" xfId="3371" xr:uid="{A6E344CE-10BD-44E0-BB83-FCD1FF6DC9D1}"/>
    <cellStyle name="Normal 6 6 6 4" xfId="3372" xr:uid="{53C624BC-ED1C-47A1-80B7-E9A47C117C15}"/>
    <cellStyle name="Normal 6 6 7" xfId="3373" xr:uid="{1B12F0B8-03AE-49C5-9599-B69CD858A202}"/>
    <cellStyle name="Normal 6 6 8" xfId="3374" xr:uid="{E188B279-74D3-4CF5-8CFB-CDCC0CACA19D}"/>
    <cellStyle name="Normal 6 6 9" xfId="3375" xr:uid="{61D5E0CA-2784-4C29-8D85-4579E875D71C}"/>
    <cellStyle name="Normal 6 7" xfId="127" xr:uid="{D4387DC9-28D4-4B57-81B9-24420BE8F3AE}"/>
    <cellStyle name="Normal 6 7 2" xfId="344" xr:uid="{5CC0DA48-C9D3-4267-980B-E50DBB16BE1A}"/>
    <cellStyle name="Normal 6 7 2 2" xfId="671" xr:uid="{C0862D2D-B423-40B3-B78B-D5E6330BFF0C}"/>
    <cellStyle name="Normal 6 7 2 2 2" xfId="1683" xr:uid="{0AC8C84C-D2F7-4EAE-871F-292FEB08F64F}"/>
    <cellStyle name="Normal 6 7 2 2 2 2" xfId="1684" xr:uid="{B8D93690-F1D9-4442-A4A4-336CCF6405AE}"/>
    <cellStyle name="Normal 6 7 2 2 3" xfId="1685" xr:uid="{1AB9445B-32EA-4C28-B368-089C31BC2476}"/>
    <cellStyle name="Normal 6 7 2 2 4" xfId="3376" xr:uid="{C9E1BF1B-E14A-4AD2-BD1A-A827AA6A6526}"/>
    <cellStyle name="Normal 6 7 2 3" xfId="1686" xr:uid="{7933C1B8-6948-43D8-B037-8E441C9EF2E9}"/>
    <cellStyle name="Normal 6 7 2 3 2" xfId="1687" xr:uid="{DA0BF03D-BFEB-4B5A-8702-B061F8E37208}"/>
    <cellStyle name="Normal 6 7 2 3 3" xfId="3377" xr:uid="{012EAF66-E817-4493-A9A3-3EE423125F9D}"/>
    <cellStyle name="Normal 6 7 2 3 4" xfId="3378" xr:uid="{A5A52A7C-965A-4E65-A7CB-9D2062E3CA93}"/>
    <cellStyle name="Normal 6 7 2 4" xfId="1688" xr:uid="{07838651-2CC8-4A37-AC25-C233F5EA46C7}"/>
    <cellStyle name="Normal 6 7 2 5" xfId="3379" xr:uid="{CFE02160-627F-444C-9E48-4CEA936ABF2F}"/>
    <cellStyle name="Normal 6 7 2 6" xfId="3380" xr:uid="{BE76CAEC-CC90-45EA-A6FB-F1B9BA7D1303}"/>
    <cellStyle name="Normal 6 7 3" xfId="672" xr:uid="{538C6071-DEC3-4AD6-8B52-A398142E58EB}"/>
    <cellStyle name="Normal 6 7 3 2" xfId="1689" xr:uid="{1E7A6EFB-DCFE-42B8-8FAB-ED60546F300D}"/>
    <cellStyle name="Normal 6 7 3 2 2" xfId="1690" xr:uid="{33D0F121-76BD-4239-BA38-BB5B41C75A16}"/>
    <cellStyle name="Normal 6 7 3 2 3" xfId="3381" xr:uid="{18014B06-BA63-480B-80F4-4F0564DF852C}"/>
    <cellStyle name="Normal 6 7 3 2 4" xfId="3382" xr:uid="{92477F24-C5E4-403F-88F6-CF3573772863}"/>
    <cellStyle name="Normal 6 7 3 3" xfId="1691" xr:uid="{796BE4E4-D0F7-4F44-9286-472EECA5CB70}"/>
    <cellStyle name="Normal 6 7 3 4" xfId="3383" xr:uid="{A69C9B2A-344A-48A3-B0F4-32B1DDE96B0F}"/>
    <cellStyle name="Normal 6 7 3 5" xfId="3384" xr:uid="{25FB7059-BC3B-4C3C-B13F-26B84B5BB10D}"/>
    <cellStyle name="Normal 6 7 4" xfId="1692" xr:uid="{6CD8D4B9-03B8-4245-8B6C-4AA7DA425BFB}"/>
    <cellStyle name="Normal 6 7 4 2" xfId="1693" xr:uid="{C6462E35-AA5A-4CC2-9896-A9DE595B0EC4}"/>
    <cellStyle name="Normal 6 7 4 3" xfId="3385" xr:uid="{D97B8191-05B4-4FDF-874E-80BEC33E617A}"/>
    <cellStyle name="Normal 6 7 4 4" xfId="3386" xr:uid="{2CB7A69E-87A9-4813-9158-A83A738431DC}"/>
    <cellStyle name="Normal 6 7 5" xfId="1694" xr:uid="{DFADB0E7-A3F5-4132-B60E-32C025B665E1}"/>
    <cellStyle name="Normal 6 7 5 2" xfId="3387" xr:uid="{672ED46F-33D7-4589-951C-CC63664F6E37}"/>
    <cellStyle name="Normal 6 7 5 3" xfId="3388" xr:uid="{35957C6A-27BD-44AA-B6FC-E8228D4E1061}"/>
    <cellStyle name="Normal 6 7 5 4" xfId="3389" xr:uid="{4E8A47A4-AB30-422F-8F70-E4393FFE6D48}"/>
    <cellStyle name="Normal 6 7 6" xfId="3390" xr:uid="{62F29A9D-F190-461B-B0A5-78E6953EA2EF}"/>
    <cellStyle name="Normal 6 7 7" xfId="3391" xr:uid="{AA57E5D1-6C12-499D-847E-29E3E763FA25}"/>
    <cellStyle name="Normal 6 7 8" xfId="3392" xr:uid="{58A05D4A-F882-43F3-A12A-9B5878343376}"/>
    <cellStyle name="Normal 6 8" xfId="345" xr:uid="{C5CCF281-C619-4600-BFD1-3BC91ACE7C12}"/>
    <cellStyle name="Normal 6 8 2" xfId="673" xr:uid="{9381F356-43A0-4CD8-8D26-19B198981A31}"/>
    <cellStyle name="Normal 6 8 2 2" xfId="674" xr:uid="{F15626B6-8860-4A8A-A698-01F5A06C93A3}"/>
    <cellStyle name="Normal 6 8 2 2 2" xfId="1695" xr:uid="{BBBF21EE-E1EB-4501-934A-D939C3426BA2}"/>
    <cellStyle name="Normal 6 8 2 2 3" xfId="3393" xr:uid="{DD2D6969-4C49-4051-B964-3787E3D017FE}"/>
    <cellStyle name="Normal 6 8 2 2 4" xfId="3394" xr:uid="{E917F5E6-932E-4252-8BA6-AB6BD17A8541}"/>
    <cellStyle name="Normal 6 8 2 3" xfId="1696" xr:uid="{11B78C0A-F30C-408C-8655-0E42056D4A26}"/>
    <cellStyle name="Normal 6 8 2 4" xfId="3395" xr:uid="{B4B1D091-F031-4674-AF53-52628D16DA4E}"/>
    <cellStyle name="Normal 6 8 2 5" xfId="3396" xr:uid="{4F523BC6-6628-496F-97E4-484A40F8DE4C}"/>
    <cellStyle name="Normal 6 8 3" xfId="675" xr:uid="{636B8DD9-71C4-4E1B-BE53-203D89BAB81D}"/>
    <cellStyle name="Normal 6 8 3 2" xfId="1697" xr:uid="{36D3A1E4-DFF6-465C-AB8E-DD4D861531E7}"/>
    <cellStyle name="Normal 6 8 3 3" xfId="3397" xr:uid="{59334843-9770-4F24-8347-EEF9EA90C98E}"/>
    <cellStyle name="Normal 6 8 3 4" xfId="3398" xr:uid="{1CF43CF3-4AB6-422C-BFB4-2A590F830F26}"/>
    <cellStyle name="Normal 6 8 4" xfId="1698" xr:uid="{22BBD9D5-D7AB-4FA9-A86A-121FB30CAAD1}"/>
    <cellStyle name="Normal 6 8 4 2" xfId="3399" xr:uid="{8F11E398-E866-4728-9756-2B6DCC9004C6}"/>
    <cellStyle name="Normal 6 8 4 3" xfId="3400" xr:uid="{BA997E68-EF8D-46E7-9E59-B506C73AB843}"/>
    <cellStyle name="Normal 6 8 4 4" xfId="3401" xr:uid="{5386528D-E50E-46B1-9DF7-2B0B5FDB89CE}"/>
    <cellStyle name="Normal 6 8 5" xfId="3402" xr:uid="{A0D63E75-8ABA-45DD-A6D3-61386348F6C8}"/>
    <cellStyle name="Normal 6 8 6" xfId="3403" xr:uid="{29ECE3A7-A7E3-49EB-B38D-81A0448FAAE9}"/>
    <cellStyle name="Normal 6 8 7" xfId="3404" xr:uid="{6A8065BC-E88C-4D7B-9C1D-BD099BE14639}"/>
    <cellStyle name="Normal 6 9" xfId="346" xr:uid="{ABD5CD2E-B3C9-40D9-9774-6559E4A73461}"/>
    <cellStyle name="Normal 6 9 2" xfId="676" xr:uid="{76D48B13-775B-48B8-AB64-5916B3E79262}"/>
    <cellStyle name="Normal 6 9 2 2" xfId="1699" xr:uid="{52E10BFB-DE45-47D9-B90F-C08214BDA45B}"/>
    <cellStyle name="Normal 6 9 2 3" xfId="3405" xr:uid="{E26C4C42-DBFE-47DA-8D82-5A2F8C6F6781}"/>
    <cellStyle name="Normal 6 9 2 4" xfId="3406" xr:uid="{23718DA1-AE3F-4D09-9B59-5906DFEADF6E}"/>
    <cellStyle name="Normal 6 9 3" xfId="1700" xr:uid="{BA440F28-11CD-4699-8319-B8A0A9537C57}"/>
    <cellStyle name="Normal 6 9 3 2" xfId="3407" xr:uid="{550FCD62-A2A2-4675-B935-7A105F919B3F}"/>
    <cellStyle name="Normal 6 9 3 3" xfId="3408" xr:uid="{90AA4FC0-357F-419E-BE1C-1C6E1E5BA8A8}"/>
    <cellStyle name="Normal 6 9 3 4" xfId="3409" xr:uid="{5E5BC6C5-F10B-4843-8D42-6A2C980ABC7B}"/>
    <cellStyle name="Normal 6 9 4" xfId="3410" xr:uid="{B0F5942B-B63A-4F85-BF71-25540139DA91}"/>
    <cellStyle name="Normal 6 9 5" xfId="3411" xr:uid="{D908CA24-1595-4750-95C3-783382DD5C28}"/>
    <cellStyle name="Normal 6 9 6" xfId="3412" xr:uid="{478D11BA-5712-42E3-87C4-3FB80F7F9805}"/>
    <cellStyle name="Normal 7" xfId="128" xr:uid="{91AD4EF0-DFFD-4C83-8A9B-6A43021CB77C}"/>
    <cellStyle name="Normal 7 10" xfId="1701" xr:uid="{292EA7D9-3505-424B-8639-2B49ABE79EB7}"/>
    <cellStyle name="Normal 7 10 2" xfId="3413" xr:uid="{A6570DEB-B2B1-4AF1-9DC7-C00FB70412BC}"/>
    <cellStyle name="Normal 7 10 3" xfId="3414" xr:uid="{D740427B-A58B-448F-8E94-C90A9222515B}"/>
    <cellStyle name="Normal 7 10 4" xfId="3415" xr:uid="{1E8E268F-94BE-48D2-89B9-3185BE38A9EF}"/>
    <cellStyle name="Normal 7 11" xfId="3416" xr:uid="{926E57CB-D4ED-4977-BF04-BA018D9712F4}"/>
    <cellStyle name="Normal 7 11 2" xfId="3417" xr:uid="{F1DF0920-5D24-407D-9882-49111E81C130}"/>
    <cellStyle name="Normal 7 11 3" xfId="3418" xr:uid="{6369932C-C0F9-43E2-B298-4FC5D6250C16}"/>
    <cellStyle name="Normal 7 11 4" xfId="3419" xr:uid="{8B053D36-39DB-4290-8549-035CB7DD4AEC}"/>
    <cellStyle name="Normal 7 12" xfId="3420" xr:uid="{111A185A-8904-4708-BEBE-A3721C2674EB}"/>
    <cellStyle name="Normal 7 12 2" xfId="3421" xr:uid="{1DA3A80F-2843-4777-82F0-33DDCB4A8AE1}"/>
    <cellStyle name="Normal 7 13" xfId="3422" xr:uid="{E4E233D0-431D-4511-A929-177B1CB1C4F3}"/>
    <cellStyle name="Normal 7 14" xfId="3423" xr:uid="{C4B2F77E-FAA5-4379-93BB-27AE7AAC8507}"/>
    <cellStyle name="Normal 7 15" xfId="3424" xr:uid="{0588FE57-62FD-40FA-91F6-35CF9F75EB8A}"/>
    <cellStyle name="Normal 7 2" xfId="129" xr:uid="{4E32CB01-A528-46E5-8EC5-40593EC0A66B}"/>
    <cellStyle name="Normal 7 2 10" xfId="3425" xr:uid="{3FBA336B-14A7-430B-9266-5F9E92A2E890}"/>
    <cellStyle name="Normal 7 2 11" xfId="3426" xr:uid="{166400DB-292C-4858-B353-C2422DC06C48}"/>
    <cellStyle name="Normal 7 2 2" xfId="130" xr:uid="{5CE6FFF9-6589-4EDE-BDB8-2F45D5D43FA2}"/>
    <cellStyle name="Normal 7 2 2 2" xfId="131" xr:uid="{D5B2AB76-99ED-49E0-9445-D1E2DB385F2F}"/>
    <cellStyle name="Normal 7 2 2 2 2" xfId="347" xr:uid="{FCAB3568-1961-473F-89AC-667E6AE29D49}"/>
    <cellStyle name="Normal 7 2 2 2 2 2" xfId="677" xr:uid="{53D45614-90E5-4F25-B734-0A1394DFD635}"/>
    <cellStyle name="Normal 7 2 2 2 2 2 2" xfId="678" xr:uid="{5F43A1EC-8AE9-4080-8CDA-4B0437F8EF12}"/>
    <cellStyle name="Normal 7 2 2 2 2 2 2 2" xfId="1702" xr:uid="{F2C33FEA-A014-472D-9CBF-E2AAC3AFFEDC}"/>
    <cellStyle name="Normal 7 2 2 2 2 2 2 2 2" xfId="1703" xr:uid="{8BFD32D4-EE58-496A-882F-3BF6F7E7353F}"/>
    <cellStyle name="Normal 7 2 2 2 2 2 2 3" xfId="1704" xr:uid="{5706F49F-F960-4F99-95C7-D0AD2CB56390}"/>
    <cellStyle name="Normal 7 2 2 2 2 2 3" xfId="1705" xr:uid="{2662DD6F-E9F2-4910-BC07-913F693B0599}"/>
    <cellStyle name="Normal 7 2 2 2 2 2 3 2" xfId="1706" xr:uid="{6D670348-A94E-4F10-8322-531DCB41DEF8}"/>
    <cellStyle name="Normal 7 2 2 2 2 2 4" xfId="1707" xr:uid="{CE6AB5FE-E21D-45B4-9A8C-AE4991307456}"/>
    <cellStyle name="Normal 7 2 2 2 2 3" xfId="679" xr:uid="{20EAFDFC-6C2E-4F73-8897-2C01CC806234}"/>
    <cellStyle name="Normal 7 2 2 2 2 3 2" xfId="1708" xr:uid="{FAF87CA7-8317-47FE-A661-898F8F1E55FC}"/>
    <cellStyle name="Normal 7 2 2 2 2 3 2 2" xfId="1709" xr:uid="{134DFF51-36B1-4467-81BD-1E76F3160358}"/>
    <cellStyle name="Normal 7 2 2 2 2 3 3" xfId="1710" xr:uid="{14F9C124-3B81-48A1-AA81-FC4BA3DE38AA}"/>
    <cellStyle name="Normal 7 2 2 2 2 3 4" xfId="3427" xr:uid="{4BDD7EE1-B10E-4172-9FE3-80272974AA37}"/>
    <cellStyle name="Normal 7 2 2 2 2 4" xfId="1711" xr:uid="{9DFC1E6D-4230-4682-BC8F-5C3D98924383}"/>
    <cellStyle name="Normal 7 2 2 2 2 4 2" xfId="1712" xr:uid="{15F98DA2-4D69-4241-B103-36B3D5408689}"/>
    <cellStyle name="Normal 7 2 2 2 2 5" xfId="1713" xr:uid="{93C89E8F-961C-40F0-8995-0AED30BBF61D}"/>
    <cellStyle name="Normal 7 2 2 2 2 6" xfId="3428" xr:uid="{EDF0C14C-7E95-4F99-A54B-DC9AECC00E35}"/>
    <cellStyle name="Normal 7 2 2 2 3" xfId="348" xr:uid="{319DD534-A381-4FBC-9843-7596EAD074BE}"/>
    <cellStyle name="Normal 7 2 2 2 3 2" xfId="680" xr:uid="{2094272E-B1A5-4A81-A111-8AE9635CD663}"/>
    <cellStyle name="Normal 7 2 2 2 3 2 2" xfId="681" xr:uid="{8F5BAC73-8EA6-4724-AF3E-6C337012C941}"/>
    <cellStyle name="Normal 7 2 2 2 3 2 2 2" xfId="1714" xr:uid="{DF03FB7A-6291-44B1-A784-030C03DDA727}"/>
    <cellStyle name="Normal 7 2 2 2 3 2 2 2 2" xfId="1715" xr:uid="{A68A5DF3-86B2-4225-A297-4FF8B80C2C1C}"/>
    <cellStyle name="Normal 7 2 2 2 3 2 2 3" xfId="1716" xr:uid="{BBAB0D1F-DDA4-4A1B-AC87-962699102924}"/>
    <cellStyle name="Normal 7 2 2 2 3 2 3" xfId="1717" xr:uid="{87B007E0-93B7-4348-A8AF-979C513F68AF}"/>
    <cellStyle name="Normal 7 2 2 2 3 2 3 2" xfId="1718" xr:uid="{9EFB21CE-77CC-420D-BBFB-17928A523FC6}"/>
    <cellStyle name="Normal 7 2 2 2 3 2 4" xfId="1719" xr:uid="{B0957DBC-7726-452C-BEA0-0F95D598C1F7}"/>
    <cellStyle name="Normal 7 2 2 2 3 3" xfId="682" xr:uid="{80728283-9E9F-495D-96BF-E059260FE64F}"/>
    <cellStyle name="Normal 7 2 2 2 3 3 2" xfId="1720" xr:uid="{29997586-AC9B-4ED7-8CB0-067DEDBDE1A4}"/>
    <cellStyle name="Normal 7 2 2 2 3 3 2 2" xfId="1721" xr:uid="{AE4082B1-3E26-419C-9182-A275C70976D5}"/>
    <cellStyle name="Normal 7 2 2 2 3 3 3" xfId="1722" xr:uid="{F25C6BC3-2D66-4F4F-AA62-DBF07A1BEF8E}"/>
    <cellStyle name="Normal 7 2 2 2 3 4" xfId="1723" xr:uid="{5B9FE178-0DA9-46FB-8422-1B662F617DC0}"/>
    <cellStyle name="Normal 7 2 2 2 3 4 2" xfId="1724" xr:uid="{2FB601A0-A973-46F3-A858-B47E95AAD155}"/>
    <cellStyle name="Normal 7 2 2 2 3 5" xfId="1725" xr:uid="{B48349AD-E406-412B-8759-C2D1021F2B93}"/>
    <cellStyle name="Normal 7 2 2 2 4" xfId="683" xr:uid="{CE2E7B13-E5EF-4ABB-B208-88632E11B1BE}"/>
    <cellStyle name="Normal 7 2 2 2 4 2" xfId="684" xr:uid="{06E6E4AA-D770-4CA8-9DB8-FF267ACFD18A}"/>
    <cellStyle name="Normal 7 2 2 2 4 2 2" xfId="1726" xr:uid="{54A1DAD0-9B9F-46A4-900B-5F8344C5E847}"/>
    <cellStyle name="Normal 7 2 2 2 4 2 2 2" xfId="1727" xr:uid="{ABE5C621-1947-4059-8D4C-7491FB42536C}"/>
    <cellStyle name="Normal 7 2 2 2 4 2 3" xfId="1728" xr:uid="{EDD871F6-AB0A-4F08-AE96-CF3154332327}"/>
    <cellStyle name="Normal 7 2 2 2 4 3" xfId="1729" xr:uid="{FD8814FA-0B9F-4D5D-83A3-998BA1272ED5}"/>
    <cellStyle name="Normal 7 2 2 2 4 3 2" xfId="1730" xr:uid="{D725ED70-E47A-49DB-AB93-3238006711AD}"/>
    <cellStyle name="Normal 7 2 2 2 4 4" xfId="1731" xr:uid="{1E04B7D0-0E69-4FFC-8AF8-0CAA65365C2B}"/>
    <cellStyle name="Normal 7 2 2 2 5" xfId="685" xr:uid="{0DA1AE0A-D838-4F98-8569-53D40C84A786}"/>
    <cellStyle name="Normal 7 2 2 2 5 2" xfId="1732" xr:uid="{DD556232-F3FB-46C7-ADB6-5D7D0DD587D6}"/>
    <cellStyle name="Normal 7 2 2 2 5 2 2" xfId="1733" xr:uid="{68B86EBE-F04D-4C48-94F2-4D62D3F824A4}"/>
    <cellStyle name="Normal 7 2 2 2 5 3" xfId="1734" xr:uid="{7EFDF6FD-2E9C-4C98-B700-3E940ECF4F87}"/>
    <cellStyle name="Normal 7 2 2 2 5 4" xfId="3429" xr:uid="{198D8D5B-C086-454A-BAC2-A8EB16741747}"/>
    <cellStyle name="Normal 7 2 2 2 6" xfId="1735" xr:uid="{679E9213-B53F-4581-8785-188C4554A154}"/>
    <cellStyle name="Normal 7 2 2 2 6 2" xfId="1736" xr:uid="{FCB70ED6-AA0D-493C-9DCB-21333403C4A0}"/>
    <cellStyle name="Normal 7 2 2 2 7" xfId="1737" xr:uid="{823FBAFC-83C7-4A8B-A4C5-F5BC64592691}"/>
    <cellStyle name="Normal 7 2 2 2 8" xfId="3430" xr:uid="{98D57335-A77D-445E-BFEC-C26542D41942}"/>
    <cellStyle name="Normal 7 2 2 3" xfId="349" xr:uid="{B6C472D9-8071-49C0-8ADF-7A95AB9642EC}"/>
    <cellStyle name="Normal 7 2 2 3 2" xfId="686" xr:uid="{68A7B959-2717-41F4-8B77-550EAF742F6A}"/>
    <cellStyle name="Normal 7 2 2 3 2 2" xfId="687" xr:uid="{E4AC2DA1-DECF-4826-A428-CFE798A494C1}"/>
    <cellStyle name="Normal 7 2 2 3 2 2 2" xfId="1738" xr:uid="{88380346-2740-462C-81EC-56FE959D799E}"/>
    <cellStyle name="Normal 7 2 2 3 2 2 2 2" xfId="1739" xr:uid="{6396A1B6-FB27-45D1-94E3-B38472A9AE4F}"/>
    <cellStyle name="Normal 7 2 2 3 2 2 3" xfId="1740" xr:uid="{D541CCBD-9721-47CC-A75C-FB6734E66ADD}"/>
    <cellStyle name="Normal 7 2 2 3 2 3" xfId="1741" xr:uid="{838F6DA8-6F97-4296-9462-CC483E34D3ED}"/>
    <cellStyle name="Normal 7 2 2 3 2 3 2" xfId="1742" xr:uid="{BFDD4360-ED92-4ADC-983B-3CE7ED7F16E3}"/>
    <cellStyle name="Normal 7 2 2 3 2 4" xfId="1743" xr:uid="{BD8127C0-81A2-4FF4-B290-7AF83DCB2D3F}"/>
    <cellStyle name="Normal 7 2 2 3 3" xfId="688" xr:uid="{A8805739-AC6C-4B93-8AEB-B49109616D64}"/>
    <cellStyle name="Normal 7 2 2 3 3 2" xfId="1744" xr:uid="{1D862727-2759-4831-B980-D37624A0F08B}"/>
    <cellStyle name="Normal 7 2 2 3 3 2 2" xfId="1745" xr:uid="{70115CEC-2323-4781-8F8B-60D6F546FF3B}"/>
    <cellStyle name="Normal 7 2 2 3 3 3" xfId="1746" xr:uid="{DE29CFBE-E2B8-48C0-A330-1E82AD92D281}"/>
    <cellStyle name="Normal 7 2 2 3 3 4" xfId="3431" xr:uid="{E6CEBA65-9324-44C4-B630-3151D6E5FAE8}"/>
    <cellStyle name="Normal 7 2 2 3 4" xfId="1747" xr:uid="{311465D0-FE33-46BC-A5A4-3E37E028C22A}"/>
    <cellStyle name="Normal 7 2 2 3 4 2" xfId="1748" xr:uid="{9FCB8AED-3990-4DEF-B93E-2C1AA8E3CE56}"/>
    <cellStyle name="Normal 7 2 2 3 5" xfId="1749" xr:uid="{360237BB-D998-4171-810E-7C96A67611E1}"/>
    <cellStyle name="Normal 7 2 2 3 6" xfId="3432" xr:uid="{630C67F5-C82F-4B30-845E-92102CECCFE8}"/>
    <cellStyle name="Normal 7 2 2 4" xfId="350" xr:uid="{FF6F55B1-CAA7-4E4E-ACFC-3AC022031216}"/>
    <cellStyle name="Normal 7 2 2 4 2" xfId="689" xr:uid="{41F0155D-DBFF-412A-A32B-6FB5CF60E7B2}"/>
    <cellStyle name="Normal 7 2 2 4 2 2" xfId="690" xr:uid="{73F9D1FB-BDD5-45F8-B10E-99980627AA84}"/>
    <cellStyle name="Normal 7 2 2 4 2 2 2" xfId="1750" xr:uid="{3ECDEA69-64A9-43BF-BA67-A4B3A92CBC66}"/>
    <cellStyle name="Normal 7 2 2 4 2 2 2 2" xfId="1751" xr:uid="{3C4E94F7-655A-4136-B8AD-421C775D160A}"/>
    <cellStyle name="Normal 7 2 2 4 2 2 3" xfId="1752" xr:uid="{95D446A4-CFF8-4BDF-A89A-A4B0417B4AEC}"/>
    <cellStyle name="Normal 7 2 2 4 2 3" xfId="1753" xr:uid="{6D5FD9A2-A3E8-4A4A-B7ED-F95E051707DF}"/>
    <cellStyle name="Normal 7 2 2 4 2 3 2" xfId="1754" xr:uid="{49A11DC6-E55E-4E23-905C-69B09327A939}"/>
    <cellStyle name="Normal 7 2 2 4 2 4" xfId="1755" xr:uid="{0699EAC8-F297-462F-A016-9C8436003BEC}"/>
    <cellStyle name="Normal 7 2 2 4 3" xfId="691" xr:uid="{1AEA5252-EE0B-4848-94A1-F02FF339A946}"/>
    <cellStyle name="Normal 7 2 2 4 3 2" xfId="1756" xr:uid="{A6DE6A87-B4B8-454C-AAA3-41C2DD236FE9}"/>
    <cellStyle name="Normal 7 2 2 4 3 2 2" xfId="1757" xr:uid="{1D273205-39A9-4088-83F8-6366C1F3D6D8}"/>
    <cellStyle name="Normal 7 2 2 4 3 3" xfId="1758" xr:uid="{0F47A778-9EC0-4E4A-92F5-051AF2C77263}"/>
    <cellStyle name="Normal 7 2 2 4 4" xfId="1759" xr:uid="{8C600FF6-3A9C-4E5F-A01B-6B79A88E11DA}"/>
    <cellStyle name="Normal 7 2 2 4 4 2" xfId="1760" xr:uid="{AC788637-FBA3-4DB4-A081-B1D14C6CFE47}"/>
    <cellStyle name="Normal 7 2 2 4 5" xfId="1761" xr:uid="{A2068FB2-838D-4B78-B2D9-EC9EF374DC65}"/>
    <cellStyle name="Normal 7 2 2 5" xfId="351" xr:uid="{E572B395-56CC-49E6-819B-DBAB771ED458}"/>
    <cellStyle name="Normal 7 2 2 5 2" xfId="692" xr:uid="{EC2BFF49-E453-4D54-83A9-56B264C739F7}"/>
    <cellStyle name="Normal 7 2 2 5 2 2" xfId="1762" xr:uid="{24CB0963-199B-4893-A46D-34637532F157}"/>
    <cellStyle name="Normal 7 2 2 5 2 2 2" xfId="1763" xr:uid="{6AB3F477-04F5-4FE2-8E9E-51C45088EB20}"/>
    <cellStyle name="Normal 7 2 2 5 2 3" xfId="1764" xr:uid="{CBE3C1F3-7564-4505-9BEC-7E3DC7AA2D6B}"/>
    <cellStyle name="Normal 7 2 2 5 3" xfId="1765" xr:uid="{77ECF572-CF17-47D7-95CA-5E99A419FBA0}"/>
    <cellStyle name="Normal 7 2 2 5 3 2" xfId="1766" xr:uid="{75223B01-E31E-45D2-BE72-46D2C129048B}"/>
    <cellStyle name="Normal 7 2 2 5 4" xfId="1767" xr:uid="{3DA952F1-C919-4406-9D34-D1BF3F3B7FDC}"/>
    <cellStyle name="Normal 7 2 2 6" xfId="693" xr:uid="{D9B7A0D2-A337-4C99-A16A-00AE9EC2FB90}"/>
    <cellStyle name="Normal 7 2 2 6 2" xfId="1768" xr:uid="{D31CFB6D-044D-4AF3-972C-9AC4F8A7F3C4}"/>
    <cellStyle name="Normal 7 2 2 6 2 2" xfId="1769" xr:uid="{8E967E41-E559-4E07-AA4D-3D36D361D164}"/>
    <cellStyle name="Normal 7 2 2 6 3" xfId="1770" xr:uid="{6D733587-5626-49FE-981E-32AC43A38E58}"/>
    <cellStyle name="Normal 7 2 2 6 4" xfId="3433" xr:uid="{8E7D7F40-9A4B-4B0D-B608-B45069569539}"/>
    <cellStyle name="Normal 7 2 2 7" xfId="1771" xr:uid="{18EE3C63-4B74-4A2E-B90B-2B6A291920D8}"/>
    <cellStyle name="Normal 7 2 2 7 2" xfId="1772" xr:uid="{BBEEE873-2364-440C-974D-0FBB83833A2F}"/>
    <cellStyle name="Normal 7 2 2 8" xfId="1773" xr:uid="{24D3B719-F3BA-4BF4-A52F-F907A8656EA9}"/>
    <cellStyle name="Normal 7 2 2 9" xfId="3434" xr:uid="{09CE9E3F-0D8B-40C3-8E47-53C7EBC08380}"/>
    <cellStyle name="Normal 7 2 3" xfId="132" xr:uid="{D06FD64C-4EF1-490D-A498-FD3F80291C71}"/>
    <cellStyle name="Normal 7 2 3 2" xfId="133" xr:uid="{41900A77-5557-4A65-AE8E-CD74CDDCEA81}"/>
    <cellStyle name="Normal 7 2 3 2 2" xfId="694" xr:uid="{38E91194-D90B-4309-AD43-D9E36E912B4B}"/>
    <cellStyle name="Normal 7 2 3 2 2 2" xfId="695" xr:uid="{27D87579-A506-448A-B029-2DFA5F5504E6}"/>
    <cellStyle name="Normal 7 2 3 2 2 2 2" xfId="1774" xr:uid="{22A3706F-BB14-4F17-A22D-81638DBD07AD}"/>
    <cellStyle name="Normal 7 2 3 2 2 2 2 2" xfId="1775" xr:uid="{BB15FCA1-4C10-4309-936A-9DC98DBC3E30}"/>
    <cellStyle name="Normal 7 2 3 2 2 2 3" xfId="1776" xr:uid="{1E84BE17-BF93-4F02-AE8E-4F81FD95CAA8}"/>
    <cellStyle name="Normal 7 2 3 2 2 3" xfId="1777" xr:uid="{D66A8853-8CF9-4440-AA55-7E09A0EA6445}"/>
    <cellStyle name="Normal 7 2 3 2 2 3 2" xfId="1778" xr:uid="{96DB93A9-4E4C-4481-B539-535395A6081E}"/>
    <cellStyle name="Normal 7 2 3 2 2 4" xfId="1779" xr:uid="{670D86A0-711F-49B6-A754-A917AD2D11F3}"/>
    <cellStyle name="Normal 7 2 3 2 3" xfId="696" xr:uid="{04268A0F-DB59-4441-9E26-9C56B55636AC}"/>
    <cellStyle name="Normal 7 2 3 2 3 2" xfId="1780" xr:uid="{2E2669F2-997F-46D4-91C3-3E40AC8AFE7F}"/>
    <cellStyle name="Normal 7 2 3 2 3 2 2" xfId="1781" xr:uid="{CD09D67D-8AAE-4AAB-B2A6-19D80E0C5B14}"/>
    <cellStyle name="Normal 7 2 3 2 3 3" xfId="1782" xr:uid="{EF9C2864-CFF6-4ED6-A7E0-9131CD55E786}"/>
    <cellStyle name="Normal 7 2 3 2 3 4" xfId="3435" xr:uid="{BAECFB8F-932D-426C-9585-A076CF3B9077}"/>
    <cellStyle name="Normal 7 2 3 2 4" xfId="1783" xr:uid="{7638F69E-9C8D-4021-B171-93B5196022CD}"/>
    <cellStyle name="Normal 7 2 3 2 4 2" xfId="1784" xr:uid="{7917856C-D932-4381-829F-FEBBB9E05E55}"/>
    <cellStyle name="Normal 7 2 3 2 5" xfId="1785" xr:uid="{2A29BB07-D61D-4FB5-96B0-E1BBEF737C7F}"/>
    <cellStyle name="Normal 7 2 3 2 6" xfId="3436" xr:uid="{26947761-B7D2-4709-90A2-446C0EA3BFF9}"/>
    <cellStyle name="Normal 7 2 3 3" xfId="352" xr:uid="{A7BDCDB9-4FB8-4843-8BA1-7E9AD8E1B36A}"/>
    <cellStyle name="Normal 7 2 3 3 2" xfId="697" xr:uid="{215877FA-38D0-4394-A7E0-D304345827F6}"/>
    <cellStyle name="Normal 7 2 3 3 2 2" xfId="698" xr:uid="{D85F92B1-59C5-481E-A101-CCDB4A7B8043}"/>
    <cellStyle name="Normal 7 2 3 3 2 2 2" xfId="1786" xr:uid="{07105F1F-F520-40DD-9B70-FF91D6CE4523}"/>
    <cellStyle name="Normal 7 2 3 3 2 2 2 2" xfId="1787" xr:uid="{70573EC8-6505-45A5-8159-626C3A4AC3A3}"/>
    <cellStyle name="Normal 7 2 3 3 2 2 3" xfId="1788" xr:uid="{C316A067-7111-416B-B5BF-777EDE500447}"/>
    <cellStyle name="Normal 7 2 3 3 2 3" xfId="1789" xr:uid="{9B06B73C-3105-4E80-943E-BA740AAA4F3C}"/>
    <cellStyle name="Normal 7 2 3 3 2 3 2" xfId="1790" xr:uid="{03D1C4E4-8318-4DD6-A0BA-A69EB9686D39}"/>
    <cellStyle name="Normal 7 2 3 3 2 4" xfId="1791" xr:uid="{6FF67801-2AE9-48FB-B4FF-1EA0A1AA98D3}"/>
    <cellStyle name="Normal 7 2 3 3 3" xfId="699" xr:uid="{7804BDCF-E8C8-4493-A52F-717F01BF77FF}"/>
    <cellStyle name="Normal 7 2 3 3 3 2" xfId="1792" xr:uid="{0DD3A634-D469-487C-97C0-7894A464C7A6}"/>
    <cellStyle name="Normal 7 2 3 3 3 2 2" xfId="1793" xr:uid="{88ADDACF-575E-4F44-9FE8-52A3ACB20FE4}"/>
    <cellStyle name="Normal 7 2 3 3 3 3" xfId="1794" xr:uid="{757A62C7-B0AC-4A3F-8C2C-8171B6D4ECB9}"/>
    <cellStyle name="Normal 7 2 3 3 4" xfId="1795" xr:uid="{1FE21B57-AD4E-4FE5-99D0-C42AF187EEE5}"/>
    <cellStyle name="Normal 7 2 3 3 4 2" xfId="1796" xr:uid="{0B619993-7EE0-4EE7-A2B4-34401FD4FEA3}"/>
    <cellStyle name="Normal 7 2 3 3 5" xfId="1797" xr:uid="{50783EB5-31A6-45E5-AEF5-ED0B290B1F15}"/>
    <cellStyle name="Normal 7 2 3 4" xfId="353" xr:uid="{324DC1C0-2958-4913-BAC1-C0618834D4E3}"/>
    <cellStyle name="Normal 7 2 3 4 2" xfId="700" xr:uid="{73D77228-2BCD-4B52-AEB5-F71136D9D228}"/>
    <cellStyle name="Normal 7 2 3 4 2 2" xfId="1798" xr:uid="{EE42CD4E-18AA-448A-A524-634138461F64}"/>
    <cellStyle name="Normal 7 2 3 4 2 2 2" xfId="1799" xr:uid="{CEE423F9-C98B-497D-986F-34F760DA2FA3}"/>
    <cellStyle name="Normal 7 2 3 4 2 3" xfId="1800" xr:uid="{FB077F5A-DDC9-4AA9-A4EB-BE3B37B18880}"/>
    <cellStyle name="Normal 7 2 3 4 3" xfId="1801" xr:uid="{30FE030F-4F21-412C-860D-12C4DBE7F887}"/>
    <cellStyle name="Normal 7 2 3 4 3 2" xfId="1802" xr:uid="{865EB441-A2ED-457A-BDCA-5397561CAFC9}"/>
    <cellStyle name="Normal 7 2 3 4 4" xfId="1803" xr:uid="{77F9B172-7932-4240-8FBB-65D47FC2AE96}"/>
    <cellStyle name="Normal 7 2 3 5" xfId="701" xr:uid="{4387E142-9DCC-4F42-8636-0BB5F274489A}"/>
    <cellStyle name="Normal 7 2 3 5 2" xfId="1804" xr:uid="{40023239-5350-4950-9F97-8833D7C01497}"/>
    <cellStyle name="Normal 7 2 3 5 2 2" xfId="1805" xr:uid="{18027C19-478D-4661-B104-99930DAFA1E4}"/>
    <cellStyle name="Normal 7 2 3 5 3" xfId="1806" xr:uid="{4FCEE7B8-C965-4FBF-AF0C-418739DBA9B1}"/>
    <cellStyle name="Normal 7 2 3 5 4" xfId="3437" xr:uid="{83FC2A66-756F-4B56-BCFC-C748924BA141}"/>
    <cellStyle name="Normal 7 2 3 6" xfId="1807" xr:uid="{62B245E6-8553-4F5D-BDB7-6C47987FB372}"/>
    <cellStyle name="Normal 7 2 3 6 2" xfId="1808" xr:uid="{B08F425D-9A10-4605-8F3F-9246FC29F82B}"/>
    <cellStyle name="Normal 7 2 3 7" xfId="1809" xr:uid="{13D5DF75-21B4-42D1-9BCC-580D6158D40C}"/>
    <cellStyle name="Normal 7 2 3 8" xfId="3438" xr:uid="{8BB01ECB-A956-416D-A25C-A0BE1C504834}"/>
    <cellStyle name="Normal 7 2 4" xfId="134" xr:uid="{6030EA33-642E-4556-AFE0-DA96AD39DC0B}"/>
    <cellStyle name="Normal 7 2 4 2" xfId="448" xr:uid="{6FE2A591-9F1D-4083-B612-D48E594FA15E}"/>
    <cellStyle name="Normal 7 2 4 2 2" xfId="702" xr:uid="{28AE56A9-17F5-4019-851C-F735F82B1763}"/>
    <cellStyle name="Normal 7 2 4 2 2 2" xfId="1810" xr:uid="{5892B2AB-932E-43C1-ACED-37CE499404C4}"/>
    <cellStyle name="Normal 7 2 4 2 2 2 2" xfId="1811" xr:uid="{76984232-EAF3-4AE8-8873-C2551D8925AD}"/>
    <cellStyle name="Normal 7 2 4 2 2 3" xfId="1812" xr:uid="{EDF3025A-9EC9-4B0B-B674-99D4031953F9}"/>
    <cellStyle name="Normal 7 2 4 2 2 4" xfId="3439" xr:uid="{B0B13D59-E2CA-4C97-9AED-17481798FFBE}"/>
    <cellStyle name="Normal 7 2 4 2 3" xfId="1813" xr:uid="{36BAB441-02A0-4F1B-998F-AE11A5FC98A2}"/>
    <cellStyle name="Normal 7 2 4 2 3 2" xfId="1814" xr:uid="{F878B491-39DF-44BE-9747-C995495BEC14}"/>
    <cellStyle name="Normal 7 2 4 2 4" xfId="1815" xr:uid="{15B9EF19-2079-4BDC-9DBF-3BA1105FE4EE}"/>
    <cellStyle name="Normal 7 2 4 2 5" xfId="3440" xr:uid="{80D20421-BF0A-4B8B-BFD2-27FD43A1F2A8}"/>
    <cellStyle name="Normal 7 2 4 3" xfId="703" xr:uid="{DD59FB61-7F64-4C85-8699-4611640BD32C}"/>
    <cellStyle name="Normal 7 2 4 3 2" xfId="1816" xr:uid="{0845EDD1-69F8-48FA-9358-ED292894CC3D}"/>
    <cellStyle name="Normal 7 2 4 3 2 2" xfId="1817" xr:uid="{9F4045B5-222E-4C80-8E82-507514E21DC0}"/>
    <cellStyle name="Normal 7 2 4 3 3" xfId="1818" xr:uid="{131F9084-94EB-4976-87AD-D3AE5B33DED7}"/>
    <cellStyle name="Normal 7 2 4 3 4" xfId="3441" xr:uid="{5D0E9D97-8CED-4AAE-B74E-925068AB6BAD}"/>
    <cellStyle name="Normal 7 2 4 4" xfId="1819" xr:uid="{EAE41F1A-7169-4853-A5C5-5413B5FAF178}"/>
    <cellStyle name="Normal 7 2 4 4 2" xfId="1820" xr:uid="{7DC8CC91-0B11-493A-9886-5689B027998C}"/>
    <cellStyle name="Normal 7 2 4 4 3" xfId="3442" xr:uid="{19A908CB-FA3C-43B7-945D-40E7A6FEBEBE}"/>
    <cellStyle name="Normal 7 2 4 4 4" xfId="3443" xr:uid="{7C77AE42-3BEE-42BD-9F04-B67449EBA2C2}"/>
    <cellStyle name="Normal 7 2 4 5" xfId="1821" xr:uid="{5456F403-9585-424C-92F4-8675478470C3}"/>
    <cellStyle name="Normal 7 2 4 6" xfId="3444" xr:uid="{0A6AC898-C9D5-4B35-BCD9-C175CCA98743}"/>
    <cellStyle name="Normal 7 2 4 7" xfId="3445" xr:uid="{2D1362DC-C5D8-4D2A-90C5-300809D28ABB}"/>
    <cellStyle name="Normal 7 2 5" xfId="354" xr:uid="{8E11D6EF-822A-46D4-BC80-42BD9E565D0E}"/>
    <cellStyle name="Normal 7 2 5 2" xfId="704" xr:uid="{CF616E72-51AF-4E75-B2E6-C5839C07C2B4}"/>
    <cellStyle name="Normal 7 2 5 2 2" xfId="705" xr:uid="{D694E0EE-BC76-4F59-88E0-8A3D803473C6}"/>
    <cellStyle name="Normal 7 2 5 2 2 2" xfId="1822" xr:uid="{7C7AE3FE-0FAB-4285-BDE4-75415D3BC650}"/>
    <cellStyle name="Normal 7 2 5 2 2 2 2" xfId="1823" xr:uid="{78CE9C87-9046-408B-90C7-508039C75DA0}"/>
    <cellStyle name="Normal 7 2 5 2 2 3" xfId="1824" xr:uid="{BD24DB94-C99A-484C-9369-CC1E94B33384}"/>
    <cellStyle name="Normal 7 2 5 2 3" xfId="1825" xr:uid="{07598E6C-0D86-4176-BE78-8B319B7519A2}"/>
    <cellStyle name="Normal 7 2 5 2 3 2" xfId="1826" xr:uid="{89150796-C263-4C66-9D18-824285BF8535}"/>
    <cellStyle name="Normal 7 2 5 2 4" xfId="1827" xr:uid="{CC4B3BCB-CD14-490E-8E95-F3530C5BCCD3}"/>
    <cellStyle name="Normal 7 2 5 3" xfId="706" xr:uid="{41819F67-1F98-456F-A720-848C6C7EA3EA}"/>
    <cellStyle name="Normal 7 2 5 3 2" xfId="1828" xr:uid="{4DC2303D-CCE0-4898-9692-55516D2AE240}"/>
    <cellStyle name="Normal 7 2 5 3 2 2" xfId="1829" xr:uid="{FAC00A98-7F06-45E1-8F32-24B526CE8CC3}"/>
    <cellStyle name="Normal 7 2 5 3 3" xfId="1830" xr:uid="{C23B0C4A-C5A8-4BF8-B0C8-FD5CD17167EC}"/>
    <cellStyle name="Normal 7 2 5 3 4" xfId="3446" xr:uid="{6097781A-AB45-494F-A959-256B2276F3CE}"/>
    <cellStyle name="Normal 7 2 5 4" xfId="1831" xr:uid="{CC40A98C-99BB-43C2-9755-A5CE9BE980AC}"/>
    <cellStyle name="Normal 7 2 5 4 2" xfId="1832" xr:uid="{94D62B4D-EBB3-4A26-BDBE-D4EDB7635D4F}"/>
    <cellStyle name="Normal 7 2 5 5" xfId="1833" xr:uid="{772CD315-E467-43CC-9F1F-7EDF2DFF17A2}"/>
    <cellStyle name="Normal 7 2 5 6" xfId="3447" xr:uid="{E270A6E6-FDBD-4366-8A41-626E824F7A05}"/>
    <cellStyle name="Normal 7 2 6" xfId="355" xr:uid="{4B5D453C-7077-4309-B33F-948C7D5FA484}"/>
    <cellStyle name="Normal 7 2 6 2" xfId="707" xr:uid="{52A14C60-F544-424E-8100-2B66D653DECE}"/>
    <cellStyle name="Normal 7 2 6 2 2" xfId="1834" xr:uid="{5488F662-61BB-4A4C-BDB1-D3EEB44358F6}"/>
    <cellStyle name="Normal 7 2 6 2 2 2" xfId="1835" xr:uid="{917EBD42-ABF4-4835-A8E5-4D66F6C08834}"/>
    <cellStyle name="Normal 7 2 6 2 3" xfId="1836" xr:uid="{CC5511F7-6347-4658-A13A-21F4EEBB5DE8}"/>
    <cellStyle name="Normal 7 2 6 2 4" xfId="3448" xr:uid="{DDEF4B12-F3A6-487B-8A09-F67E4E1DCE62}"/>
    <cellStyle name="Normal 7 2 6 3" xfId="1837" xr:uid="{67437FA9-4A73-4ED2-A0FB-4808AE9E8635}"/>
    <cellStyle name="Normal 7 2 6 3 2" xfId="1838" xr:uid="{29EAE7D6-ECEF-47AC-BB2F-90B64C655C24}"/>
    <cellStyle name="Normal 7 2 6 4" xfId="1839" xr:uid="{92B594B7-CA05-4E28-8205-E0A636001A6D}"/>
    <cellStyle name="Normal 7 2 6 5" xfId="3449" xr:uid="{04CD9A64-4A74-4F23-A11F-0C6B7199ADD9}"/>
    <cellStyle name="Normal 7 2 7" xfId="708" xr:uid="{D4014BB5-986B-40BC-8BA1-82986138C610}"/>
    <cellStyle name="Normal 7 2 7 2" xfId="1840" xr:uid="{BAE45F16-982E-4132-83FF-B2B0D4A646B5}"/>
    <cellStyle name="Normal 7 2 7 2 2" xfId="1841" xr:uid="{ECCF666D-57D8-463A-93AE-D16566D24974}"/>
    <cellStyle name="Normal 7 2 7 2 3" xfId="4409" xr:uid="{08F85F15-6CB5-42B7-A57B-8B534C363C88}"/>
    <cellStyle name="Normal 7 2 7 3" xfId="1842" xr:uid="{1CD27E0A-B086-4D80-BE9F-C5CC40EC1488}"/>
    <cellStyle name="Normal 7 2 7 4" xfId="3450" xr:uid="{FB9D33C4-1DD2-468A-A5BE-C155F48524CF}"/>
    <cellStyle name="Normal 7 2 7 4 2" xfId="4579" xr:uid="{C0878BC2-7D69-466B-A578-3B308D02FC29}"/>
    <cellStyle name="Normal 7 2 7 4 3" xfId="4686" xr:uid="{AFB862ED-3A2D-448A-A5B8-313F1E377235}"/>
    <cellStyle name="Normal 7 2 7 4 4" xfId="4608" xr:uid="{6ADA8D97-AA2A-489A-8121-1053F8DB798E}"/>
    <cellStyle name="Normal 7 2 8" xfId="1843" xr:uid="{3EDF27ED-B859-4132-B231-69DF2D078404}"/>
    <cellStyle name="Normal 7 2 8 2" xfId="1844" xr:uid="{F73D0ADD-54FE-47DC-A78A-2C45A7CDD380}"/>
    <cellStyle name="Normal 7 2 8 3" xfId="3451" xr:uid="{3966E764-DD4B-4F66-AD52-B0A01AC1B0BF}"/>
    <cellStyle name="Normal 7 2 8 4" xfId="3452" xr:uid="{6FEDE5F3-0097-4838-9993-AF125DDB3E67}"/>
    <cellStyle name="Normal 7 2 9" xfId="1845" xr:uid="{FD838D99-6AC5-4E59-BD29-64B54C0F04FE}"/>
    <cellStyle name="Normal 7 3" xfId="135" xr:uid="{4073FAE4-89FA-49BD-980A-1E4CD5F8705A}"/>
    <cellStyle name="Normal 7 3 10" xfId="3453" xr:uid="{6FF48470-B7AB-4BF7-B525-9678F9AC3E56}"/>
    <cellStyle name="Normal 7 3 11" xfId="3454" xr:uid="{75378F04-067A-45A6-A05F-8847B5468E6C}"/>
    <cellStyle name="Normal 7 3 2" xfId="136" xr:uid="{59C4261D-5349-4E4F-A016-086A30C076C4}"/>
    <cellStyle name="Normal 7 3 2 2" xfId="137" xr:uid="{2E9DE31B-8988-409E-BF24-C84DF19C4758}"/>
    <cellStyle name="Normal 7 3 2 2 2" xfId="356" xr:uid="{1321B752-D977-44C0-BD97-2E6E7CEF3BFF}"/>
    <cellStyle name="Normal 7 3 2 2 2 2" xfId="709" xr:uid="{A1557CEB-93B3-4B52-AD7E-A428CB0B3689}"/>
    <cellStyle name="Normal 7 3 2 2 2 2 2" xfId="1846" xr:uid="{6B8CA2E0-8D63-4E29-B8C9-A21EDB26D8F4}"/>
    <cellStyle name="Normal 7 3 2 2 2 2 2 2" xfId="1847" xr:uid="{213027D6-D89C-4B69-97F8-D6B9493C1A89}"/>
    <cellStyle name="Normal 7 3 2 2 2 2 3" xfId="1848" xr:uid="{D1FE2A90-BFEE-44CC-813B-4F84FC71C6AC}"/>
    <cellStyle name="Normal 7 3 2 2 2 2 4" xfId="3455" xr:uid="{02796737-FEBA-4438-947D-0FBA7167DA5E}"/>
    <cellStyle name="Normal 7 3 2 2 2 3" xfId="1849" xr:uid="{B657163C-3355-4833-A2A5-3563DC1B9C2F}"/>
    <cellStyle name="Normal 7 3 2 2 2 3 2" xfId="1850" xr:uid="{7180393D-AD5F-4BF3-A15C-07DACB41CDCB}"/>
    <cellStyle name="Normal 7 3 2 2 2 3 3" xfId="3456" xr:uid="{E5840C6F-DDD9-4834-9324-25B3FAB1850B}"/>
    <cellStyle name="Normal 7 3 2 2 2 3 4" xfId="3457" xr:uid="{91D25ED6-3984-4B3B-8678-4090532A7FAF}"/>
    <cellStyle name="Normal 7 3 2 2 2 4" xfId="1851" xr:uid="{986AB162-5F80-4B11-91D5-EA160A597085}"/>
    <cellStyle name="Normal 7 3 2 2 2 5" xfId="3458" xr:uid="{DCBCF60B-B63D-40B8-BB71-310AA3864248}"/>
    <cellStyle name="Normal 7 3 2 2 2 6" xfId="3459" xr:uid="{8067A463-BE41-4EF4-8F48-28DE19E956E1}"/>
    <cellStyle name="Normal 7 3 2 2 3" xfId="710" xr:uid="{C61BB636-0B39-4874-B6F6-FC0C45519CFE}"/>
    <cellStyle name="Normal 7 3 2 2 3 2" xfId="1852" xr:uid="{889FDCA6-AF6D-424A-8C11-E01F73B69FBC}"/>
    <cellStyle name="Normal 7 3 2 2 3 2 2" xfId="1853" xr:uid="{4A709DDE-9901-4302-8CA7-BBF2F5FACEEF}"/>
    <cellStyle name="Normal 7 3 2 2 3 2 3" xfId="3460" xr:uid="{14E091ED-BCA4-4911-A0F3-8D4DA816B998}"/>
    <cellStyle name="Normal 7 3 2 2 3 2 4" xfId="3461" xr:uid="{98EF9700-4631-44E4-A6D6-824E740AC9FF}"/>
    <cellStyle name="Normal 7 3 2 2 3 3" xfId="1854" xr:uid="{964B341B-9EC5-4BAC-9A73-59993F67AAFE}"/>
    <cellStyle name="Normal 7 3 2 2 3 4" xfId="3462" xr:uid="{9B1B8B46-914C-46C9-B37A-EECE9163DFD6}"/>
    <cellStyle name="Normal 7 3 2 2 3 5" xfId="3463" xr:uid="{22C0C791-2065-44DD-8CAC-69AAD832F690}"/>
    <cellStyle name="Normal 7 3 2 2 4" xfId="1855" xr:uid="{B4AEA763-7EE4-45D5-9E15-9132620357F3}"/>
    <cellStyle name="Normal 7 3 2 2 4 2" xfId="1856" xr:uid="{20CB1AB5-0420-4C9F-8FDF-C3E66E3CC1FF}"/>
    <cellStyle name="Normal 7 3 2 2 4 3" xfId="3464" xr:uid="{DF296B29-5EBA-46FE-95C6-7AFFB4542945}"/>
    <cellStyle name="Normal 7 3 2 2 4 4" xfId="3465" xr:uid="{53B0165B-2B20-44ED-956D-8D1D1B4D69B1}"/>
    <cellStyle name="Normal 7 3 2 2 5" xfId="1857" xr:uid="{C2CA54B6-0882-42BE-98BB-313EAB41F4D4}"/>
    <cellStyle name="Normal 7 3 2 2 5 2" xfId="3466" xr:uid="{ECEBEDE9-76A0-4B10-A7DD-C82221163017}"/>
    <cellStyle name="Normal 7 3 2 2 5 3" xfId="3467" xr:uid="{F98084FE-6F45-4C1A-9FD7-B3C3B266C51C}"/>
    <cellStyle name="Normal 7 3 2 2 5 4" xfId="3468" xr:uid="{11C81143-3965-4A36-BA74-C233B6BC7DBD}"/>
    <cellStyle name="Normal 7 3 2 2 6" xfId="3469" xr:uid="{C95B6D8C-6CC0-4F70-8B34-BD26857109E9}"/>
    <cellStyle name="Normal 7 3 2 2 7" xfId="3470" xr:uid="{06ECEFDC-4C6A-45CA-A92C-B16E9CA69473}"/>
    <cellStyle name="Normal 7 3 2 2 8" xfId="3471" xr:uid="{350AC475-8512-4B0C-9DD4-A377BAF68E66}"/>
    <cellStyle name="Normal 7 3 2 3" xfId="357" xr:uid="{71075472-B30D-4545-BBF0-4847997E59E1}"/>
    <cellStyle name="Normal 7 3 2 3 2" xfId="711" xr:uid="{8A4E6BFE-FF0B-4FF6-A763-EF804542FA6E}"/>
    <cellStyle name="Normal 7 3 2 3 2 2" xfId="712" xr:uid="{9EA2C8BF-0E95-47EA-B873-61BA2CFCEAAC}"/>
    <cellStyle name="Normal 7 3 2 3 2 2 2" xfId="1858" xr:uid="{2C83280D-5EAD-4AB6-8010-F9BFBBA13E2B}"/>
    <cellStyle name="Normal 7 3 2 3 2 2 2 2" xfId="1859" xr:uid="{DD86BB9D-97D5-4CD4-8BEA-F1E243C07B61}"/>
    <cellStyle name="Normal 7 3 2 3 2 2 3" xfId="1860" xr:uid="{CD5DCAEC-1EE0-41D8-A75D-2E19D2A1F7CD}"/>
    <cellStyle name="Normal 7 3 2 3 2 3" xfId="1861" xr:uid="{FF95A388-EB41-4455-A572-FA5D46F648B3}"/>
    <cellStyle name="Normal 7 3 2 3 2 3 2" xfId="1862" xr:uid="{65DC0ED9-3501-4D07-8437-A2E5C91DE0C4}"/>
    <cellStyle name="Normal 7 3 2 3 2 4" xfId="1863" xr:uid="{FC69166A-FED7-4D84-A674-87757BE98544}"/>
    <cellStyle name="Normal 7 3 2 3 3" xfId="713" xr:uid="{349B8C9D-F4A9-4E6B-96F7-DB849118A23C}"/>
    <cellStyle name="Normal 7 3 2 3 3 2" xfId="1864" xr:uid="{0E8EB2B6-FACB-4AA0-A3F9-0A0D3FF8E612}"/>
    <cellStyle name="Normal 7 3 2 3 3 2 2" xfId="1865" xr:uid="{0DF3FF8C-EB65-4803-AF01-5A6258ED8F59}"/>
    <cellStyle name="Normal 7 3 2 3 3 3" xfId="1866" xr:uid="{19A9B5DA-F0C3-4D45-8649-79ABE0353436}"/>
    <cellStyle name="Normal 7 3 2 3 3 4" xfId="3472" xr:uid="{DAC0489B-ECB3-4AB6-A016-B0428D79F894}"/>
    <cellStyle name="Normal 7 3 2 3 4" xfId="1867" xr:uid="{6EFA04BE-48CB-49F7-966C-7DD512DD137A}"/>
    <cellStyle name="Normal 7 3 2 3 4 2" xfId="1868" xr:uid="{D1217E57-F2A4-402E-9BCE-AEE8AE074C16}"/>
    <cellStyle name="Normal 7 3 2 3 5" xfId="1869" xr:uid="{4178FAC9-8F36-4380-9DD7-4905B6B2C8D0}"/>
    <cellStyle name="Normal 7 3 2 3 6" xfId="3473" xr:uid="{6BF3197F-704B-453A-BD75-E8B39055B766}"/>
    <cellStyle name="Normal 7 3 2 4" xfId="358" xr:uid="{BC4A2175-48EF-4F72-BE6D-D93C368097C1}"/>
    <cellStyle name="Normal 7 3 2 4 2" xfId="714" xr:uid="{5A10C72F-03D9-450D-9871-9A5AD5C44B32}"/>
    <cellStyle name="Normal 7 3 2 4 2 2" xfId="1870" xr:uid="{310828C0-03F1-4844-99AA-4D9A09622058}"/>
    <cellStyle name="Normal 7 3 2 4 2 2 2" xfId="1871" xr:uid="{9293DCF1-85E9-4E64-8650-0C6CA4497C84}"/>
    <cellStyle name="Normal 7 3 2 4 2 3" xfId="1872" xr:uid="{E03DD695-84AC-4B4F-9AA7-5C5702C43F08}"/>
    <cellStyle name="Normal 7 3 2 4 2 4" xfId="3474" xr:uid="{01F0F2EE-969F-49D4-8071-DE00FB7BC48D}"/>
    <cellStyle name="Normal 7 3 2 4 3" xfId="1873" xr:uid="{824E8167-2F54-48BC-B100-F33D63A3699D}"/>
    <cellStyle name="Normal 7 3 2 4 3 2" xfId="1874" xr:uid="{3914ACF5-4DBD-4ABC-A712-76C8705EEC1F}"/>
    <cellStyle name="Normal 7 3 2 4 4" xfId="1875" xr:uid="{5C84E59F-0CD7-47E6-BBDD-2A3D9587265C}"/>
    <cellStyle name="Normal 7 3 2 4 5" xfId="3475" xr:uid="{B9303AA8-048D-4A34-9DFA-E8BA97EC1806}"/>
    <cellStyle name="Normal 7 3 2 5" xfId="359" xr:uid="{CB00D10A-91FA-4642-9F45-A8B12661C241}"/>
    <cellStyle name="Normal 7 3 2 5 2" xfId="1876" xr:uid="{65959429-7C03-4640-B2E6-1BC825CAFB9A}"/>
    <cellStyle name="Normal 7 3 2 5 2 2" xfId="1877" xr:uid="{715322C5-1A63-471F-B847-939810D0C7E9}"/>
    <cellStyle name="Normal 7 3 2 5 3" xfId="1878" xr:uid="{E6110D40-BD15-4BAD-9AAB-945862D59BCC}"/>
    <cellStyle name="Normal 7 3 2 5 4" xfId="3476" xr:uid="{602B5EDE-8812-44F5-937A-C13364C4154D}"/>
    <cellStyle name="Normal 7 3 2 6" xfId="1879" xr:uid="{230B2DBC-A742-473A-B222-64914DC130EA}"/>
    <cellStyle name="Normal 7 3 2 6 2" xfId="1880" xr:uid="{54172714-1C9B-474F-877C-4ABDA6A47C31}"/>
    <cellStyle name="Normal 7 3 2 6 3" xfId="3477" xr:uid="{F6F3B702-B12E-463D-B875-1A143D65C2A0}"/>
    <cellStyle name="Normal 7 3 2 6 4" xfId="3478" xr:uid="{12692E93-61CA-47A9-8732-78838138E515}"/>
    <cellStyle name="Normal 7 3 2 7" xfId="1881" xr:uid="{E61B8E50-F3C3-49C4-939F-5E2C4F915F32}"/>
    <cellStyle name="Normal 7 3 2 8" xfId="3479" xr:uid="{308E6EAD-2BBD-47BA-8C1E-D639CC9A606D}"/>
    <cellStyle name="Normal 7 3 2 9" xfId="3480" xr:uid="{FA3F0A53-6173-44E1-97C8-70CE35698AC9}"/>
    <cellStyle name="Normal 7 3 3" xfId="138" xr:uid="{BE688B76-EBE8-41F1-9D76-66FF8F48917E}"/>
    <cellStyle name="Normal 7 3 3 2" xfId="139" xr:uid="{D5F8E7E3-3B86-41FA-8BD8-47258A9B55AA}"/>
    <cellStyle name="Normal 7 3 3 2 2" xfId="715" xr:uid="{1A2684A7-3E79-495B-883B-503B87924188}"/>
    <cellStyle name="Normal 7 3 3 2 2 2" xfId="1882" xr:uid="{78653AA8-85CC-4E41-B0C7-3B1D666F08E8}"/>
    <cellStyle name="Normal 7 3 3 2 2 2 2" xfId="1883" xr:uid="{FBA40601-C68D-4873-91D6-41B9924053E4}"/>
    <cellStyle name="Normal 7 3 3 2 2 2 2 2" xfId="4484" xr:uid="{685CD2EA-D6F7-4F3E-A4FD-BB969439B255}"/>
    <cellStyle name="Normal 7 3 3 2 2 2 3" xfId="4485" xr:uid="{9A212755-CBBF-4111-A447-B4413F995773}"/>
    <cellStyle name="Normal 7 3 3 2 2 3" xfId="1884" xr:uid="{ECD1B4D4-20F0-44B0-89F7-D852F305FAA0}"/>
    <cellStyle name="Normal 7 3 3 2 2 3 2" xfId="4486" xr:uid="{1FC2A286-5F11-4528-B00C-9C917CDC8BCA}"/>
    <cellStyle name="Normal 7 3 3 2 2 4" xfId="3481" xr:uid="{DE83EFFE-49D6-45BC-AF2B-52812B8F914D}"/>
    <cellStyle name="Normal 7 3 3 2 3" xfId="1885" xr:uid="{207CCEB6-3C28-4C3E-BAFD-27FF276EA708}"/>
    <cellStyle name="Normal 7 3 3 2 3 2" xfId="1886" xr:uid="{1D4F4209-602F-4784-A242-2110459B19EC}"/>
    <cellStyle name="Normal 7 3 3 2 3 2 2" xfId="4487" xr:uid="{E17A36F2-90FC-4C07-95EB-86B22C4B0D1F}"/>
    <cellStyle name="Normal 7 3 3 2 3 3" xfId="3482" xr:uid="{C90B058C-5FD2-4E91-8559-CCF950FF3145}"/>
    <cellStyle name="Normal 7 3 3 2 3 4" xfId="3483" xr:uid="{A4DDBCE0-CABF-47F2-AC84-F3F13521774B}"/>
    <cellStyle name="Normal 7 3 3 2 4" xfId="1887" xr:uid="{C136B406-205D-4F7A-AF0F-CD7835A77D0F}"/>
    <cellStyle name="Normal 7 3 3 2 4 2" xfId="4488" xr:uid="{AD515727-D445-4599-97D6-E268F1BC789B}"/>
    <cellStyle name="Normal 7 3 3 2 5" xfId="3484" xr:uid="{75EE8AF6-6911-4847-A9A9-D192E9506842}"/>
    <cellStyle name="Normal 7 3 3 2 6" xfId="3485" xr:uid="{51B40521-90BA-4B41-8140-BA6FF4CF8C45}"/>
    <cellStyle name="Normal 7 3 3 3" xfId="360" xr:uid="{574B67E7-8020-47E9-AF03-4FB2A4885992}"/>
    <cellStyle name="Normal 7 3 3 3 2" xfId="1888" xr:uid="{9A2D0F7C-7B14-4BCC-AAC4-DDAA4168FE11}"/>
    <cellStyle name="Normal 7 3 3 3 2 2" xfId="1889" xr:uid="{9D7B252C-EAB9-41C3-A45C-02D85335BE9B}"/>
    <cellStyle name="Normal 7 3 3 3 2 2 2" xfId="4489" xr:uid="{6178A303-BF85-46C9-B66D-E27171DD9790}"/>
    <cellStyle name="Normal 7 3 3 3 2 3" xfId="3486" xr:uid="{767C1FDC-FCA5-439D-B6DB-BA2C88E392AE}"/>
    <cellStyle name="Normal 7 3 3 3 2 4" xfId="3487" xr:uid="{A97D3C5E-62FC-4D91-8E4C-5F1A9A8AA160}"/>
    <cellStyle name="Normal 7 3 3 3 3" xfId="1890" xr:uid="{DA047C0E-5B16-493F-AF08-B4860A7176F8}"/>
    <cellStyle name="Normal 7 3 3 3 3 2" xfId="4490" xr:uid="{4F5A0CD3-B966-49ED-AAAB-6C77BB61F1EB}"/>
    <cellStyle name="Normal 7 3 3 3 4" xfId="3488" xr:uid="{A30D8EB9-99AA-4D43-9E58-EC55852A6366}"/>
    <cellStyle name="Normal 7 3 3 3 5" xfId="3489" xr:uid="{98730D0D-112D-463A-BE35-744E5360093F}"/>
    <cellStyle name="Normal 7 3 3 4" xfId="1891" xr:uid="{532ECF16-301A-4A1F-8BE8-E22FD894DA29}"/>
    <cellStyle name="Normal 7 3 3 4 2" xfId="1892" xr:uid="{05D547FB-A997-4878-9637-4097EA4ECAA0}"/>
    <cellStyle name="Normal 7 3 3 4 2 2" xfId="4491" xr:uid="{28074DF9-8479-494B-BAA6-E4487A2251E9}"/>
    <cellStyle name="Normal 7 3 3 4 3" xfId="3490" xr:uid="{5D7FA3CE-6F12-496D-A23A-D846CBFB9434}"/>
    <cellStyle name="Normal 7 3 3 4 4" xfId="3491" xr:uid="{6D9EF521-BAF3-4349-8CA8-C897E1C6A4BD}"/>
    <cellStyle name="Normal 7 3 3 5" xfId="1893" xr:uid="{55F1648D-5AF2-4537-A0EB-9A9CF78A5435}"/>
    <cellStyle name="Normal 7 3 3 5 2" xfId="3492" xr:uid="{F0294A4E-773A-415E-AB81-7C322C5490E6}"/>
    <cellStyle name="Normal 7 3 3 5 3" xfId="3493" xr:uid="{FA6BF537-0D64-4D55-A451-951A7EA7F5A2}"/>
    <cellStyle name="Normal 7 3 3 5 4" xfId="3494" xr:uid="{30A83A91-0605-4F63-B2E6-B89ED2BC8D7D}"/>
    <cellStyle name="Normal 7 3 3 6" xfId="3495" xr:uid="{9AFC5AD3-948E-40FF-870E-7FD07EB577FB}"/>
    <cellStyle name="Normal 7 3 3 7" xfId="3496" xr:uid="{823C9E90-C211-4968-BD26-78ED0317E218}"/>
    <cellStyle name="Normal 7 3 3 8" xfId="3497" xr:uid="{E5DCE161-7DD3-46B9-AEDC-9A78DFF67CC7}"/>
    <cellStyle name="Normal 7 3 4" xfId="140" xr:uid="{DFCAD999-47BC-4FC9-9D26-2931D6A43DC4}"/>
    <cellStyle name="Normal 7 3 4 2" xfId="716" xr:uid="{AB8026B4-119D-4976-8D6F-64F2CF3F7A6E}"/>
    <cellStyle name="Normal 7 3 4 2 2" xfId="717" xr:uid="{BC629A16-A8B8-434B-84D9-852DEF5CBEB3}"/>
    <cellStyle name="Normal 7 3 4 2 2 2" xfId="1894" xr:uid="{20B52E36-3E21-4B85-9B0D-A623C93296E3}"/>
    <cellStyle name="Normal 7 3 4 2 2 2 2" xfId="1895" xr:uid="{599B2DE6-8DD2-4CF1-BA04-11299DC4EFA4}"/>
    <cellStyle name="Normal 7 3 4 2 2 3" xfId="1896" xr:uid="{958EE1C4-3CA2-4A0E-BA70-17D09882B54C}"/>
    <cellStyle name="Normal 7 3 4 2 2 4" xfId="3498" xr:uid="{B1AE7B72-65DA-493B-9220-BEC8837C31F5}"/>
    <cellStyle name="Normal 7 3 4 2 3" xfId="1897" xr:uid="{40827697-F6B4-4BA1-8307-75AF45CD9F04}"/>
    <cellStyle name="Normal 7 3 4 2 3 2" xfId="1898" xr:uid="{4276C934-EED7-42BD-B9FB-3236797DAD19}"/>
    <cellStyle name="Normal 7 3 4 2 4" xfId="1899" xr:uid="{007E365C-0E44-4C98-8CA6-C5134E6D9FDE}"/>
    <cellStyle name="Normal 7 3 4 2 5" xfId="3499" xr:uid="{CF26E625-127D-4782-BC6D-6E3653B1B026}"/>
    <cellStyle name="Normal 7 3 4 3" xfId="718" xr:uid="{F3096D1D-7D8D-40EE-9547-B63BD67664EB}"/>
    <cellStyle name="Normal 7 3 4 3 2" xfId="1900" xr:uid="{DAACB3A7-529D-49E9-8620-385049463071}"/>
    <cellStyle name="Normal 7 3 4 3 2 2" xfId="1901" xr:uid="{4F3022F6-1BA2-4A77-ACC0-A1923FD12CD0}"/>
    <cellStyle name="Normal 7 3 4 3 3" xfId="1902" xr:uid="{DC8472CB-24E5-466A-80B7-B7B8E3F7D9BC}"/>
    <cellStyle name="Normal 7 3 4 3 4" xfId="3500" xr:uid="{660CE74F-D9E3-4901-B3D2-9A8CB4FE90CF}"/>
    <cellStyle name="Normal 7 3 4 4" xfId="1903" xr:uid="{1087051A-151C-44CC-B610-E2E6FD281C1D}"/>
    <cellStyle name="Normal 7 3 4 4 2" xfId="1904" xr:uid="{B40320A4-4421-43FE-ABE3-83AA541E8B79}"/>
    <cellStyle name="Normal 7 3 4 4 3" xfId="3501" xr:uid="{483D9DC6-FD9C-4768-97D6-4EAA622A5C80}"/>
    <cellStyle name="Normal 7 3 4 4 4" xfId="3502" xr:uid="{C1953C04-0C52-4BBB-A5BE-F0DB93152F73}"/>
    <cellStyle name="Normal 7 3 4 5" xfId="1905" xr:uid="{01AE7B19-7DEA-4FDB-B397-99EE44E5E78B}"/>
    <cellStyle name="Normal 7 3 4 6" xfId="3503" xr:uid="{9A3A08FB-E339-40BC-9776-E6FE826B8E1C}"/>
    <cellStyle name="Normal 7 3 4 7" xfId="3504" xr:uid="{832994E8-9E9E-4441-B6C5-9017A05FC47D}"/>
    <cellStyle name="Normal 7 3 5" xfId="361" xr:uid="{8969DC60-7797-4F9B-91A8-5CBE8C63BB41}"/>
    <cellStyle name="Normal 7 3 5 2" xfId="719" xr:uid="{446E8C09-CE7F-46AE-8026-778D8CA15737}"/>
    <cellStyle name="Normal 7 3 5 2 2" xfId="1906" xr:uid="{CF426C25-EB70-4197-8126-892752DC17C7}"/>
    <cellStyle name="Normal 7 3 5 2 2 2" xfId="1907" xr:uid="{ECE0277E-4063-4002-A9D4-FCEB2EE4FDD9}"/>
    <cellStyle name="Normal 7 3 5 2 3" xfId="1908" xr:uid="{37B152BA-08FB-40C0-B50A-73D3BBA464F4}"/>
    <cellStyle name="Normal 7 3 5 2 4" xfId="3505" xr:uid="{FE87219A-F28F-49F8-9466-9BF857203C9D}"/>
    <cellStyle name="Normal 7 3 5 3" xfId="1909" xr:uid="{5803F8FA-A1AB-403B-AC3E-10925B84A7C8}"/>
    <cellStyle name="Normal 7 3 5 3 2" xfId="1910" xr:uid="{E164E98C-6727-4B1A-9094-248317705DE3}"/>
    <cellStyle name="Normal 7 3 5 3 3" xfId="3506" xr:uid="{0D5E469D-6904-4FDE-89D2-86AB5311ED48}"/>
    <cellStyle name="Normal 7 3 5 3 4" xfId="3507" xr:uid="{952CB17C-94D2-47EE-827C-9A44D5D33B9C}"/>
    <cellStyle name="Normal 7 3 5 4" xfId="1911" xr:uid="{AA8D7A65-DBC0-471B-AE0B-BF7E750DE444}"/>
    <cellStyle name="Normal 7 3 5 5" xfId="3508" xr:uid="{6F4E047B-DFC8-40C5-A965-E1C9B26C7A66}"/>
    <cellStyle name="Normal 7 3 5 6" xfId="3509" xr:uid="{49693EBA-524C-494E-8CAD-E8E3BA598F3F}"/>
    <cellStyle name="Normal 7 3 6" xfId="362" xr:uid="{D27A42D1-99F4-4F64-9CBC-1F2B7F276525}"/>
    <cellStyle name="Normal 7 3 6 2" xfId="1912" xr:uid="{1CAB6BD4-7F3F-45B4-8066-15C312E9ED07}"/>
    <cellStyle name="Normal 7 3 6 2 2" xfId="1913" xr:uid="{9177886C-DA05-4234-A090-36C9765E4B98}"/>
    <cellStyle name="Normal 7 3 6 2 3" xfId="3510" xr:uid="{52A44E65-3654-4213-8BFC-42D5ED182EFD}"/>
    <cellStyle name="Normal 7 3 6 2 4" xfId="3511" xr:uid="{EB589461-F3BA-426C-8714-8607FE50DD5F}"/>
    <cellStyle name="Normal 7 3 6 3" xfId="1914" xr:uid="{53690301-A267-4BB6-9A3B-A2FD62D9385A}"/>
    <cellStyle name="Normal 7 3 6 4" xfId="3512" xr:uid="{20A7F2AA-8257-4BD3-B650-BD9D19AEA666}"/>
    <cellStyle name="Normal 7 3 6 5" xfId="3513" xr:uid="{2AC73099-146F-4813-A932-03C6471257A8}"/>
    <cellStyle name="Normal 7 3 7" xfId="1915" xr:uid="{69D31334-1A81-41B3-89DE-ADD15B1ECCA3}"/>
    <cellStyle name="Normal 7 3 7 2" xfId="1916" xr:uid="{F846B1B7-85DA-4547-B94F-58825B41A70A}"/>
    <cellStyle name="Normal 7 3 7 3" xfId="3514" xr:uid="{98A531EB-24B8-4527-9132-DF57770C1886}"/>
    <cellStyle name="Normal 7 3 7 4" xfId="3515" xr:uid="{63D1947E-3F2E-4C08-AE96-F4684CE62D65}"/>
    <cellStyle name="Normal 7 3 8" xfId="1917" xr:uid="{14AC5A84-3CE4-4D7D-BACA-FA50F5DB63C6}"/>
    <cellStyle name="Normal 7 3 8 2" xfId="3516" xr:uid="{DAA40B58-9D10-4BE9-B86C-763E76D4B1EE}"/>
    <cellStyle name="Normal 7 3 8 3" xfId="3517" xr:uid="{6519A2C2-97A5-4CA6-B70C-9BE9C7DA4FDD}"/>
    <cellStyle name="Normal 7 3 8 4" xfId="3518" xr:uid="{1B50DA80-BD3C-4A66-8D17-70D922D81D1F}"/>
    <cellStyle name="Normal 7 3 9" xfId="3519" xr:uid="{E49C3E99-6EB2-4A25-9671-EDDDB3D043B5}"/>
    <cellStyle name="Normal 7 4" xfId="141" xr:uid="{2A13517C-4CA8-401B-B728-B79205293585}"/>
    <cellStyle name="Normal 7 4 10" xfId="3520" xr:uid="{45C38790-7685-40EA-850E-71ED0A4F3C40}"/>
    <cellStyle name="Normal 7 4 11" xfId="3521" xr:uid="{E819378A-BC59-478A-A7DD-5B5FC496902C}"/>
    <cellStyle name="Normal 7 4 2" xfId="142" xr:uid="{D7B3CB7F-37AF-45C5-81AD-D33A74F9A68A}"/>
    <cellStyle name="Normal 7 4 2 2" xfId="363" xr:uid="{619D389A-8A7B-4731-9748-AA6DFB34D602}"/>
    <cellStyle name="Normal 7 4 2 2 2" xfId="720" xr:uid="{CBD29B18-7264-4F37-BA8A-94D7BDA60A83}"/>
    <cellStyle name="Normal 7 4 2 2 2 2" xfId="721" xr:uid="{486F396F-B8CF-459E-8E78-35426296DCD7}"/>
    <cellStyle name="Normal 7 4 2 2 2 2 2" xfId="1918" xr:uid="{E8AA14CE-C5C9-4F66-99D4-CDC1EA4908C4}"/>
    <cellStyle name="Normal 7 4 2 2 2 2 3" xfId="3522" xr:uid="{4EF60265-14CC-4230-8CE1-45E82E151F9F}"/>
    <cellStyle name="Normal 7 4 2 2 2 2 4" xfId="3523" xr:uid="{02203F5C-E3D1-4F96-9E3E-B5DC9CC1C6B9}"/>
    <cellStyle name="Normal 7 4 2 2 2 3" xfId="1919" xr:uid="{0F73B870-5ECA-4734-990E-FDEA6F7F5D0D}"/>
    <cellStyle name="Normal 7 4 2 2 2 3 2" xfId="3524" xr:uid="{EB95AC0F-8151-4B4D-B83E-CD7E5F778CCA}"/>
    <cellStyle name="Normal 7 4 2 2 2 3 3" xfId="3525" xr:uid="{A9BD4104-7176-49E1-90D1-1B82C18259E0}"/>
    <cellStyle name="Normal 7 4 2 2 2 3 4" xfId="3526" xr:uid="{CBD16264-FC8A-41AD-AC34-C9D41E8BA22E}"/>
    <cellStyle name="Normal 7 4 2 2 2 4" xfId="3527" xr:uid="{153ED2BF-46EB-48CD-A9CF-F93E1C872D3C}"/>
    <cellStyle name="Normal 7 4 2 2 2 5" xfId="3528" xr:uid="{A4B7B91C-C027-4500-A3BF-7F36560F3D68}"/>
    <cellStyle name="Normal 7 4 2 2 2 6" xfId="3529" xr:uid="{AEDCE969-93C0-416E-BB17-9EC5FE89B1EC}"/>
    <cellStyle name="Normal 7 4 2 2 3" xfId="722" xr:uid="{A81AE7E2-28B6-494D-B90C-2A5A47F586C5}"/>
    <cellStyle name="Normal 7 4 2 2 3 2" xfId="1920" xr:uid="{D6316504-F8DD-41BB-8CC9-7BF666466B29}"/>
    <cellStyle name="Normal 7 4 2 2 3 2 2" xfId="3530" xr:uid="{633A493F-9B04-4CD7-8B8E-D4094CCE83C1}"/>
    <cellStyle name="Normal 7 4 2 2 3 2 3" xfId="3531" xr:uid="{DF21C798-BF10-41B7-901E-5A19AAF74AFF}"/>
    <cellStyle name="Normal 7 4 2 2 3 2 4" xfId="3532" xr:uid="{AB0330CA-2D30-460A-BF67-A25CE747A0C2}"/>
    <cellStyle name="Normal 7 4 2 2 3 3" xfId="3533" xr:uid="{2558136D-B3F2-43C9-ABC5-1F92C875BC67}"/>
    <cellStyle name="Normal 7 4 2 2 3 4" xfId="3534" xr:uid="{A2A546F4-F4B7-4FB9-8BF5-F29C803E8380}"/>
    <cellStyle name="Normal 7 4 2 2 3 5" xfId="3535" xr:uid="{12F2773D-9D24-4B41-8649-A93A112C6281}"/>
    <cellStyle name="Normal 7 4 2 2 4" xfId="1921" xr:uid="{C7F943FB-06E8-46EC-9110-195E18AC9261}"/>
    <cellStyle name="Normal 7 4 2 2 4 2" xfId="3536" xr:uid="{1ADCF868-D99E-42B5-B816-C7DA97090DB2}"/>
    <cellStyle name="Normal 7 4 2 2 4 3" xfId="3537" xr:uid="{E2BBE574-1066-42F7-9958-F3C862D39C33}"/>
    <cellStyle name="Normal 7 4 2 2 4 4" xfId="3538" xr:uid="{49DAF2BA-3904-4B4B-A647-D9E973D7EACF}"/>
    <cellStyle name="Normal 7 4 2 2 5" xfId="3539" xr:uid="{82E4C683-50B7-40EC-A858-3047FAC726A6}"/>
    <cellStyle name="Normal 7 4 2 2 5 2" xfId="3540" xr:uid="{A81D6456-5176-479E-8489-EE92AF4FA6EE}"/>
    <cellStyle name="Normal 7 4 2 2 5 3" xfId="3541" xr:uid="{43C3C4E9-B345-4DF3-8D9D-BA453B694424}"/>
    <cellStyle name="Normal 7 4 2 2 5 4" xfId="3542" xr:uid="{79FABB16-BE38-4F82-999E-3F22672D5EB6}"/>
    <cellStyle name="Normal 7 4 2 2 6" xfId="3543" xr:uid="{58A30AB3-A6FF-485F-AD2B-DF237A6BD601}"/>
    <cellStyle name="Normal 7 4 2 2 7" xfId="3544" xr:uid="{BF494F1F-BDFB-4651-A18F-1489F7DFC13C}"/>
    <cellStyle name="Normal 7 4 2 2 8" xfId="3545" xr:uid="{CAFB678E-9396-4D71-A09B-FBE2AAE43F3F}"/>
    <cellStyle name="Normal 7 4 2 3" xfId="723" xr:uid="{5A9A0678-A106-4A7A-802F-1433E0102168}"/>
    <cellStyle name="Normal 7 4 2 3 2" xfId="724" xr:uid="{FAF8EF53-6DA2-4638-BFE6-97A20A199C38}"/>
    <cellStyle name="Normal 7 4 2 3 2 2" xfId="725" xr:uid="{0F1DFEDC-16B0-4A52-8511-FD29D3453C87}"/>
    <cellStyle name="Normal 7 4 2 3 2 3" xfId="3546" xr:uid="{516ADE3D-C460-44DA-84A7-0D6FB3573D48}"/>
    <cellStyle name="Normal 7 4 2 3 2 4" xfId="3547" xr:uid="{80615DB9-D270-49D2-ADA4-3A30332C562D}"/>
    <cellStyle name="Normal 7 4 2 3 3" xfId="726" xr:uid="{1CA3BF60-2C52-4A6A-AAB7-BE61A2A31F54}"/>
    <cellStyle name="Normal 7 4 2 3 3 2" xfId="3548" xr:uid="{EB10139B-8398-44C0-B3B6-49BC00191202}"/>
    <cellStyle name="Normal 7 4 2 3 3 3" xfId="3549" xr:uid="{639C5E65-1DCD-47EF-9380-7E710506CF47}"/>
    <cellStyle name="Normal 7 4 2 3 3 4" xfId="3550" xr:uid="{2EDE6CE7-99F6-4713-86D2-5B03D901AB45}"/>
    <cellStyle name="Normal 7 4 2 3 4" xfId="3551" xr:uid="{220F3800-4D54-421F-81E2-551040055BAB}"/>
    <cellStyle name="Normal 7 4 2 3 5" xfId="3552" xr:uid="{23833450-B764-422E-B029-27CA642BED7E}"/>
    <cellStyle name="Normal 7 4 2 3 6" xfId="3553" xr:uid="{E075E898-B048-452A-A840-D92E341FE68B}"/>
    <cellStyle name="Normal 7 4 2 4" xfId="727" xr:uid="{845AC391-6A20-4952-9929-3549B200A4AC}"/>
    <cellStyle name="Normal 7 4 2 4 2" xfId="728" xr:uid="{7A635C22-F945-4B03-BC47-613B07C31B0E}"/>
    <cellStyle name="Normal 7 4 2 4 2 2" xfId="3554" xr:uid="{75B99B3C-BC89-4CC6-BD26-00F51401C1E4}"/>
    <cellStyle name="Normal 7 4 2 4 2 3" xfId="3555" xr:uid="{8CF5AAB8-9ECB-46C4-96CA-D95EF82F91F6}"/>
    <cellStyle name="Normal 7 4 2 4 2 4" xfId="3556" xr:uid="{718DD2E3-676A-45FE-ADE6-36AB850B07A8}"/>
    <cellStyle name="Normal 7 4 2 4 3" xfId="3557" xr:uid="{DB182CC1-B119-481B-A819-AD4DD4306417}"/>
    <cellStyle name="Normal 7 4 2 4 4" xfId="3558" xr:uid="{D9380D88-D45A-4877-988C-84BB3CEFE1DC}"/>
    <cellStyle name="Normal 7 4 2 4 5" xfId="3559" xr:uid="{58874969-FDD1-49CE-9E6E-A974E9D03BC6}"/>
    <cellStyle name="Normal 7 4 2 5" xfId="729" xr:uid="{DBD1A24B-2D50-4181-A774-8BDDBE4EDDAC}"/>
    <cellStyle name="Normal 7 4 2 5 2" xfId="3560" xr:uid="{B6686B55-9519-42DD-B315-674AA34701E4}"/>
    <cellStyle name="Normal 7 4 2 5 3" xfId="3561" xr:uid="{09594343-063E-41F3-89BE-52CACBB7A415}"/>
    <cellStyle name="Normal 7 4 2 5 4" xfId="3562" xr:uid="{8D4D3AF5-7CDF-447A-9834-A06D0CAB1F8D}"/>
    <cellStyle name="Normal 7 4 2 6" xfId="3563" xr:uid="{5C507D92-750B-40D9-ADB8-F72E1409DA6F}"/>
    <cellStyle name="Normal 7 4 2 6 2" xfId="3564" xr:uid="{6702EED4-896D-474D-AE4E-47B73B2B4589}"/>
    <cellStyle name="Normal 7 4 2 6 3" xfId="3565" xr:uid="{6F6CEE40-66D8-4D82-ADCD-3A39E950297E}"/>
    <cellStyle name="Normal 7 4 2 6 4" xfId="3566" xr:uid="{A8BD6184-10DB-497E-A7FC-8A8FFED693BA}"/>
    <cellStyle name="Normal 7 4 2 7" xfId="3567" xr:uid="{51DA005D-1F8A-4F03-AFD5-5C899009357D}"/>
    <cellStyle name="Normal 7 4 2 8" xfId="3568" xr:uid="{E0A08C16-F49A-4311-9A8E-8C9039DCA49C}"/>
    <cellStyle name="Normal 7 4 2 9" xfId="3569" xr:uid="{6F321C87-6EDA-4CDE-AEB5-A0969B9890FC}"/>
    <cellStyle name="Normal 7 4 3" xfId="364" xr:uid="{E0614E71-9CD8-4454-8AD0-53F4194A039C}"/>
    <cellStyle name="Normal 7 4 3 2" xfId="730" xr:uid="{1A63579F-B6E2-47E5-939F-8D1EA3E3BB81}"/>
    <cellStyle name="Normal 7 4 3 2 2" xfId="731" xr:uid="{AFFE19B0-8F4B-4878-8C42-50E32CF9AD56}"/>
    <cellStyle name="Normal 7 4 3 2 2 2" xfId="1922" xr:uid="{103F2F7F-ED44-475C-A2CE-EA15FDE7FAA4}"/>
    <cellStyle name="Normal 7 4 3 2 2 2 2" xfId="1923" xr:uid="{A9ACC5A8-6676-4E67-BA91-1D39182C984F}"/>
    <cellStyle name="Normal 7 4 3 2 2 3" xfId="1924" xr:uid="{7A5CD1EF-2AC5-4757-83B9-2EDA0BF61EDA}"/>
    <cellStyle name="Normal 7 4 3 2 2 4" xfId="3570" xr:uid="{06BE0D34-99D6-415C-A37A-C5BFED809379}"/>
    <cellStyle name="Normal 7 4 3 2 3" xfId="1925" xr:uid="{2AF0CD21-B6F0-477E-A261-DF7FDEA91AB0}"/>
    <cellStyle name="Normal 7 4 3 2 3 2" xfId="1926" xr:uid="{12EBF762-23D9-4F76-8ACF-290650B7789C}"/>
    <cellStyle name="Normal 7 4 3 2 3 3" xfId="3571" xr:uid="{A3EE1810-6F91-451B-8A99-47A2E3460223}"/>
    <cellStyle name="Normal 7 4 3 2 3 4" xfId="3572" xr:uid="{5B41DD93-8CFC-40CB-AABB-9F5A41CCAEFD}"/>
    <cellStyle name="Normal 7 4 3 2 4" xfId="1927" xr:uid="{3D5222FA-F3FA-4DB5-893D-05F7126975B1}"/>
    <cellStyle name="Normal 7 4 3 2 5" xfId="3573" xr:uid="{FF9C04CD-4684-47CD-B281-5CB8E5211DF6}"/>
    <cellStyle name="Normal 7 4 3 2 6" xfId="3574" xr:uid="{10CA4A3B-7448-46B7-9D80-1C2BA51DF368}"/>
    <cellStyle name="Normal 7 4 3 3" xfId="732" xr:uid="{F9104095-1DDE-4F6C-9E95-82109BC03B2B}"/>
    <cellStyle name="Normal 7 4 3 3 2" xfId="1928" xr:uid="{31F678DA-6595-4A9E-8DA2-96FB0F56DD52}"/>
    <cellStyle name="Normal 7 4 3 3 2 2" xfId="1929" xr:uid="{3D9DB156-AD71-4D06-A029-E40AAEBB86A2}"/>
    <cellStyle name="Normal 7 4 3 3 2 3" xfId="3575" xr:uid="{E7671DD8-3126-4EC4-94C6-6C9164F053A0}"/>
    <cellStyle name="Normal 7 4 3 3 2 4" xfId="3576" xr:uid="{43897324-456B-4BE3-8ADC-4D9437E54072}"/>
    <cellStyle name="Normal 7 4 3 3 3" xfId="1930" xr:uid="{0A3B40D2-249E-4EDA-94B1-17B92EDA1E51}"/>
    <cellStyle name="Normal 7 4 3 3 4" xfId="3577" xr:uid="{6136D4ED-5345-450E-B499-E8F934DFB4E3}"/>
    <cellStyle name="Normal 7 4 3 3 5" xfId="3578" xr:uid="{265258A6-8AAE-48BC-9ED1-A3A78FB152B7}"/>
    <cellStyle name="Normal 7 4 3 4" xfId="1931" xr:uid="{AD56DED7-9EA8-46BD-AF59-7CE56804F591}"/>
    <cellStyle name="Normal 7 4 3 4 2" xfId="1932" xr:uid="{4A70E012-AC05-40D2-9A4E-78551A61DD92}"/>
    <cellStyle name="Normal 7 4 3 4 3" xfId="3579" xr:uid="{730CBC82-A9D4-4A3E-8297-5FA50A8DD452}"/>
    <cellStyle name="Normal 7 4 3 4 4" xfId="3580" xr:uid="{817BED0B-5378-4D94-BC11-1A7EB6C16637}"/>
    <cellStyle name="Normal 7 4 3 5" xfId="1933" xr:uid="{47749506-9E3D-4625-BDA9-80E99ABE444F}"/>
    <cellStyle name="Normal 7 4 3 5 2" xfId="3581" xr:uid="{A4BB50DF-E2EA-404D-BA5F-700A88BC2639}"/>
    <cellStyle name="Normal 7 4 3 5 3" xfId="3582" xr:uid="{1FCDB900-9E01-49E0-A395-7E407E52773C}"/>
    <cellStyle name="Normal 7 4 3 5 4" xfId="3583" xr:uid="{658EE114-92B5-4AB2-B8A0-2AF29749FD6E}"/>
    <cellStyle name="Normal 7 4 3 6" xfId="3584" xr:uid="{D5166AB9-E06A-48B4-AF8F-476D3ECA990F}"/>
    <cellStyle name="Normal 7 4 3 7" xfId="3585" xr:uid="{4F5EA4D7-93A2-4095-87EE-AEA7D8041A44}"/>
    <cellStyle name="Normal 7 4 3 8" xfId="3586" xr:uid="{EA51168E-DAFC-40C6-B5D5-B8E4EEA0FC9D}"/>
    <cellStyle name="Normal 7 4 4" xfId="365" xr:uid="{C22222A8-6EEB-4889-9C98-A1EEA41169E4}"/>
    <cellStyle name="Normal 7 4 4 2" xfId="733" xr:uid="{71BB8755-B76F-4DF3-A40F-315768CF32B1}"/>
    <cellStyle name="Normal 7 4 4 2 2" xfId="734" xr:uid="{CCDCFD4E-3F69-49AD-B00F-232DC3F5C59E}"/>
    <cellStyle name="Normal 7 4 4 2 2 2" xfId="1934" xr:uid="{BBE8D02A-1EAF-4E5F-B035-F1C651248512}"/>
    <cellStyle name="Normal 7 4 4 2 2 3" xfId="3587" xr:uid="{9AEC5B6B-75B5-44C6-8116-2E65D710786C}"/>
    <cellStyle name="Normal 7 4 4 2 2 4" xfId="3588" xr:uid="{E2C84DFA-8AC3-4949-B6C6-919E5968A605}"/>
    <cellStyle name="Normal 7 4 4 2 3" xfId="1935" xr:uid="{4553A586-3D5B-4B70-BADC-5A8AF7702DB7}"/>
    <cellStyle name="Normal 7 4 4 2 4" xfId="3589" xr:uid="{8B125F25-9D5E-4EE1-8802-CD3DC05F80B7}"/>
    <cellStyle name="Normal 7 4 4 2 5" xfId="3590" xr:uid="{DA8BE8B3-E429-4CC2-ADC4-4AD85F39544D}"/>
    <cellStyle name="Normal 7 4 4 3" xfId="735" xr:uid="{DC507A27-A84B-4558-9940-8963B74BD734}"/>
    <cellStyle name="Normal 7 4 4 3 2" xfId="1936" xr:uid="{5EC7DD78-DCB4-4994-B3B4-DF1250491524}"/>
    <cellStyle name="Normal 7 4 4 3 3" xfId="3591" xr:uid="{7D02CA78-4EED-46E0-A6D9-5B5AD20E55BE}"/>
    <cellStyle name="Normal 7 4 4 3 4" xfId="3592" xr:uid="{5C59F80C-1197-4773-9073-A0158369AD9C}"/>
    <cellStyle name="Normal 7 4 4 4" xfId="1937" xr:uid="{603596F2-2AFA-4529-8ADE-72A9923A7852}"/>
    <cellStyle name="Normal 7 4 4 4 2" xfId="3593" xr:uid="{85A1EA24-E7C7-4038-842C-A3D6314CABDB}"/>
    <cellStyle name="Normal 7 4 4 4 3" xfId="3594" xr:uid="{50385700-CE9E-4D36-B1DA-20CA39FF86C0}"/>
    <cellStyle name="Normal 7 4 4 4 4" xfId="3595" xr:uid="{0D46D5A4-D3D5-437B-905F-502CAA278991}"/>
    <cellStyle name="Normal 7 4 4 5" xfId="3596" xr:uid="{B8BFE526-513F-4E94-9DE4-622896D2538F}"/>
    <cellStyle name="Normal 7 4 4 6" xfId="3597" xr:uid="{09DDB817-585A-4A24-ACE3-8570A65FD331}"/>
    <cellStyle name="Normal 7 4 4 7" xfId="3598" xr:uid="{2589E6B7-84CE-46F8-8E68-2E365307E6EA}"/>
    <cellStyle name="Normal 7 4 5" xfId="366" xr:uid="{1ABC3B08-643E-4C64-B13D-D2F015FE30F3}"/>
    <cellStyle name="Normal 7 4 5 2" xfId="736" xr:uid="{F00D58D5-FF02-4189-9CF7-2B872CA6AAEB}"/>
    <cellStyle name="Normal 7 4 5 2 2" xfId="1938" xr:uid="{8B6CA5D5-C995-4DB5-B0D4-263C541DCCD1}"/>
    <cellStyle name="Normal 7 4 5 2 3" xfId="3599" xr:uid="{7152A8AF-7B28-4C9B-8BBE-6D6898FA2336}"/>
    <cellStyle name="Normal 7 4 5 2 4" xfId="3600" xr:uid="{F9311D77-3395-4A66-AF2C-FEA53D25A954}"/>
    <cellStyle name="Normal 7 4 5 3" xfId="1939" xr:uid="{3F7C5ADF-A3CA-4F67-A3FD-54451AD16478}"/>
    <cellStyle name="Normal 7 4 5 3 2" xfId="3601" xr:uid="{67CE5AEC-573D-481C-BE46-BE9D6C5DC6E5}"/>
    <cellStyle name="Normal 7 4 5 3 3" xfId="3602" xr:uid="{FFC41EF4-C5FC-44C8-9EA5-148482CDD34B}"/>
    <cellStyle name="Normal 7 4 5 3 4" xfId="3603" xr:uid="{C758C2CC-1148-402A-A142-A93E156FF62A}"/>
    <cellStyle name="Normal 7 4 5 4" xfId="3604" xr:uid="{7C2E8463-BE44-4F31-9950-5A43C2007F30}"/>
    <cellStyle name="Normal 7 4 5 5" xfId="3605" xr:uid="{DF74BAAF-7AA3-42A0-9B2E-8DD2E5962532}"/>
    <cellStyle name="Normal 7 4 5 6" xfId="3606" xr:uid="{87AA2ABB-C73E-436C-881B-62FBDFA19804}"/>
    <cellStyle name="Normal 7 4 6" xfId="737" xr:uid="{B9F38EA8-9C75-4DFE-803E-0EC711B4F30E}"/>
    <cellStyle name="Normal 7 4 6 2" xfId="1940" xr:uid="{F8AF7BA4-E764-47A0-AE83-B5D93B3A5CB6}"/>
    <cellStyle name="Normal 7 4 6 2 2" xfId="3607" xr:uid="{0751DAFF-59E4-4237-883E-F587FE6B2A8E}"/>
    <cellStyle name="Normal 7 4 6 2 3" xfId="3608" xr:uid="{E1663307-4DE9-496D-8963-BB93B34D216B}"/>
    <cellStyle name="Normal 7 4 6 2 4" xfId="3609" xr:uid="{698A5C29-29C9-43F1-B14E-2D0128FBA9C4}"/>
    <cellStyle name="Normal 7 4 6 3" xfId="3610" xr:uid="{B519CCA4-960D-48C0-86FD-4841E4C59E3F}"/>
    <cellStyle name="Normal 7 4 6 4" xfId="3611" xr:uid="{24D3C951-37E2-4D48-9950-4F8C0A0CB3A2}"/>
    <cellStyle name="Normal 7 4 6 5" xfId="3612" xr:uid="{1223D710-BE14-476D-BF7D-CF41A01D1804}"/>
    <cellStyle name="Normal 7 4 7" xfId="1941" xr:uid="{15F1B7FF-809D-44A9-B526-7C4ADA7576AD}"/>
    <cellStyle name="Normal 7 4 7 2" xfId="3613" xr:uid="{52D754A9-0F7F-4EF5-AF21-E97AA275B362}"/>
    <cellStyle name="Normal 7 4 7 3" xfId="3614" xr:uid="{33F048B0-ECB4-4ACC-88C6-738E7DB1AFC6}"/>
    <cellStyle name="Normal 7 4 7 4" xfId="3615" xr:uid="{9C0B7E87-1407-4F60-A485-142783F590F3}"/>
    <cellStyle name="Normal 7 4 8" xfId="3616" xr:uid="{14E9806B-9EE1-49B9-B35E-D356F4BA14FD}"/>
    <cellStyle name="Normal 7 4 8 2" xfId="3617" xr:uid="{8742DFCA-B388-4BE4-AD0C-27172C8AFDFC}"/>
    <cellStyle name="Normal 7 4 8 3" xfId="3618" xr:uid="{F5F3D585-3F54-41D3-95B4-38E034CB4D02}"/>
    <cellStyle name="Normal 7 4 8 4" xfId="3619" xr:uid="{99FFA291-2D49-478B-80BE-2FE72E211986}"/>
    <cellStyle name="Normal 7 4 9" xfId="3620" xr:uid="{17D00C06-C3D2-48A4-B54D-B763F508FAE7}"/>
    <cellStyle name="Normal 7 5" xfId="143" xr:uid="{DDE6D9CA-5842-4C93-8603-51891EF2E913}"/>
    <cellStyle name="Normal 7 5 2" xfId="144" xr:uid="{C616EB54-FB7F-4E02-B13B-F67A2872BA15}"/>
    <cellStyle name="Normal 7 5 2 2" xfId="367" xr:uid="{D8577319-AC9B-4C23-9B12-E12ADAB26325}"/>
    <cellStyle name="Normal 7 5 2 2 2" xfId="738" xr:uid="{1D183709-6D7D-45DD-B0D6-01D9EA211A44}"/>
    <cellStyle name="Normal 7 5 2 2 2 2" xfId="1942" xr:uid="{2AEF1A60-A313-4475-9C59-9AF5FD95ABDA}"/>
    <cellStyle name="Normal 7 5 2 2 2 3" xfId="3621" xr:uid="{6678150C-9EF2-4789-99C3-B0796D9D0023}"/>
    <cellStyle name="Normal 7 5 2 2 2 4" xfId="3622" xr:uid="{6BF68753-17C9-4828-A776-BBF973A7B2DE}"/>
    <cellStyle name="Normal 7 5 2 2 3" xfId="1943" xr:uid="{504FA264-3977-443F-977B-EA2B1F32A19F}"/>
    <cellStyle name="Normal 7 5 2 2 3 2" xfId="3623" xr:uid="{B60E110D-EEB2-4B29-9885-76EA8F3ACAF6}"/>
    <cellStyle name="Normal 7 5 2 2 3 3" xfId="3624" xr:uid="{47461749-254E-4891-A378-C5F89A7BFB25}"/>
    <cellStyle name="Normal 7 5 2 2 3 4" xfId="3625" xr:uid="{9430659D-07D9-4584-AB11-D4B1B7E1C7D3}"/>
    <cellStyle name="Normal 7 5 2 2 4" xfId="3626" xr:uid="{776DBFED-4B89-42A8-8980-E6E7F33972E0}"/>
    <cellStyle name="Normal 7 5 2 2 5" xfId="3627" xr:uid="{7611C62E-ACEE-4D62-8C50-CBBEF8013532}"/>
    <cellStyle name="Normal 7 5 2 2 6" xfId="3628" xr:uid="{E33F54D9-56CC-435D-B2FA-6FBF7042994D}"/>
    <cellStyle name="Normal 7 5 2 3" xfId="739" xr:uid="{2EF1C245-42D7-4287-9B0B-90FE858DEBD2}"/>
    <cellStyle name="Normal 7 5 2 3 2" xfId="1944" xr:uid="{01B56AAB-2DD7-4C4D-8CF7-817C9EA19BF9}"/>
    <cellStyle name="Normal 7 5 2 3 2 2" xfId="3629" xr:uid="{8EA7E430-244B-4888-ADF3-138B0348FFD3}"/>
    <cellStyle name="Normal 7 5 2 3 2 3" xfId="3630" xr:uid="{15D56DC3-1625-4E4E-B462-06FBBF125D10}"/>
    <cellStyle name="Normal 7 5 2 3 2 4" xfId="3631" xr:uid="{D87816EB-08AF-43D5-8244-7056B62F6B8C}"/>
    <cellStyle name="Normal 7 5 2 3 3" xfId="3632" xr:uid="{92373CEE-3D84-4790-A657-E84386FB9E3F}"/>
    <cellStyle name="Normal 7 5 2 3 4" xfId="3633" xr:uid="{CAAA3F93-E51F-4FA6-9B3A-F116A36136E6}"/>
    <cellStyle name="Normal 7 5 2 3 5" xfId="3634" xr:uid="{1CBC3E23-A611-4222-9D68-199393D7D1A2}"/>
    <cellStyle name="Normal 7 5 2 4" xfId="1945" xr:uid="{154A603E-EA9C-4982-93E2-71CFA6E7A18C}"/>
    <cellStyle name="Normal 7 5 2 4 2" xfId="3635" xr:uid="{236FD657-831B-440D-B8A3-503CAC06B270}"/>
    <cellStyle name="Normal 7 5 2 4 3" xfId="3636" xr:uid="{E101C4D2-0D71-4AA7-9EEC-7B5291953863}"/>
    <cellStyle name="Normal 7 5 2 4 4" xfId="3637" xr:uid="{767030A7-3400-4F5B-88A1-734C69449F31}"/>
    <cellStyle name="Normal 7 5 2 5" xfId="3638" xr:uid="{67903CEB-893B-4FC2-98B7-ACCA16A33A5F}"/>
    <cellStyle name="Normal 7 5 2 5 2" xfId="3639" xr:uid="{73821C0F-E456-4F5F-A63C-B48C23416A0D}"/>
    <cellStyle name="Normal 7 5 2 5 3" xfId="3640" xr:uid="{8B8777A8-441D-45DD-93D9-846BFDC11F01}"/>
    <cellStyle name="Normal 7 5 2 5 4" xfId="3641" xr:uid="{2ADA1584-66EB-4063-A2BE-2DEF8E6D01F2}"/>
    <cellStyle name="Normal 7 5 2 6" xfId="3642" xr:uid="{E0B40777-8AFA-4CE2-9007-967A925927B8}"/>
    <cellStyle name="Normal 7 5 2 7" xfId="3643" xr:uid="{21E836C3-AB5E-45A0-B0D2-E5CD05FFF5DB}"/>
    <cellStyle name="Normal 7 5 2 8" xfId="3644" xr:uid="{2AC03DEF-0BC8-4BBE-B5B3-6B90E9CEC92E}"/>
    <cellStyle name="Normal 7 5 3" xfId="368" xr:uid="{22F1032E-0235-4EEE-9F7B-9A0BBEBBE5B3}"/>
    <cellStyle name="Normal 7 5 3 2" xfId="740" xr:uid="{D78D9C93-5A02-48BF-A916-6EF7A4A4F56C}"/>
    <cellStyle name="Normal 7 5 3 2 2" xfId="741" xr:uid="{232DAEAC-3CB3-4BA0-829F-2069CD6F1E32}"/>
    <cellStyle name="Normal 7 5 3 2 3" xfId="3645" xr:uid="{92B33F10-76AF-47CE-9423-EC1C512360C4}"/>
    <cellStyle name="Normal 7 5 3 2 4" xfId="3646" xr:uid="{413B2752-C3F6-4840-94AE-E02D7564A2B9}"/>
    <cellStyle name="Normal 7 5 3 3" xfId="742" xr:uid="{30A04886-2877-4867-90FB-4C90B3D07466}"/>
    <cellStyle name="Normal 7 5 3 3 2" xfId="3647" xr:uid="{3A588ED1-BE19-4337-A5DA-4D89A50BFFC4}"/>
    <cellStyle name="Normal 7 5 3 3 3" xfId="3648" xr:uid="{7B02D8CC-9B2A-4959-A7EE-E5135DE8BE98}"/>
    <cellStyle name="Normal 7 5 3 3 4" xfId="3649" xr:uid="{3947A224-D2CC-4168-964C-60777892FFEF}"/>
    <cellStyle name="Normal 7 5 3 4" xfId="3650" xr:uid="{04C1E9DD-F57A-4ECB-B12C-6C7784FF2EE8}"/>
    <cellStyle name="Normal 7 5 3 5" xfId="3651" xr:uid="{331E0D19-96BC-44E0-B539-A09213745473}"/>
    <cellStyle name="Normal 7 5 3 6" xfId="3652" xr:uid="{B1AA0C0D-5885-48FD-B637-A8AF7F32A968}"/>
    <cellStyle name="Normal 7 5 4" xfId="369" xr:uid="{88D9AEF2-A8F2-4F51-9CD3-E1D20DFD2C75}"/>
    <cellStyle name="Normal 7 5 4 2" xfId="743" xr:uid="{DFE987DC-7403-4289-A332-74C4F59E4DBB}"/>
    <cellStyle name="Normal 7 5 4 2 2" xfId="3653" xr:uid="{7DB32B60-641B-4CC4-9F00-704764E51235}"/>
    <cellStyle name="Normal 7 5 4 2 3" xfId="3654" xr:uid="{166350A5-375B-4FB4-BD9D-97B89438DE8F}"/>
    <cellStyle name="Normal 7 5 4 2 4" xfId="3655" xr:uid="{3A5E43F9-ED3D-490C-9BA0-E5568F650667}"/>
    <cellStyle name="Normal 7 5 4 3" xfId="3656" xr:uid="{4E295F38-67BD-4025-8BD5-9E08C4BBDF45}"/>
    <cellStyle name="Normal 7 5 4 4" xfId="3657" xr:uid="{91FC83A7-A891-4947-AEC3-6CF2FEB9C119}"/>
    <cellStyle name="Normal 7 5 4 5" xfId="3658" xr:uid="{101032C3-4236-47E4-98EA-DFEB5E02C65D}"/>
    <cellStyle name="Normal 7 5 5" xfId="744" xr:uid="{8689528C-A866-4E74-AB9B-A70FD9B7A2F2}"/>
    <cellStyle name="Normal 7 5 5 2" xfId="3659" xr:uid="{5C27F79A-2840-4EAD-B8E7-27FCDB5A4E98}"/>
    <cellStyle name="Normal 7 5 5 3" xfId="3660" xr:uid="{36789900-508D-461E-85DD-FBC4620A72A8}"/>
    <cellStyle name="Normal 7 5 5 4" xfId="3661" xr:uid="{2B0371A4-39AD-43B1-B307-A7968E9B4C52}"/>
    <cellStyle name="Normal 7 5 6" xfId="3662" xr:uid="{EFE0516D-A000-4D4B-B36D-3AF0C2D428A2}"/>
    <cellStyle name="Normal 7 5 6 2" xfId="3663" xr:uid="{C4DA539E-E786-4B89-92C1-6A35D6A06842}"/>
    <cellStyle name="Normal 7 5 6 3" xfId="3664" xr:uid="{77BFADD8-DBC1-402A-B1EC-24864EF64E61}"/>
    <cellStyle name="Normal 7 5 6 4" xfId="3665" xr:uid="{8F7C9102-9286-4F8C-B23C-0E3C61FCD19A}"/>
    <cellStyle name="Normal 7 5 7" xfId="3666" xr:uid="{C32F800F-064E-4DBA-B6D5-36922953D4B6}"/>
    <cellStyle name="Normal 7 5 8" xfId="3667" xr:uid="{E76CC11A-AF19-497D-B329-3435ECA0DF9A}"/>
    <cellStyle name="Normal 7 5 9" xfId="3668" xr:uid="{0F31DD42-3ED2-4EE9-A862-D78D1A4D12B0}"/>
    <cellStyle name="Normal 7 6" xfId="145" xr:uid="{54BB5B8C-F4E8-4078-AC2D-3A80B7AE726E}"/>
    <cellStyle name="Normal 7 6 2" xfId="370" xr:uid="{0D001188-B7D5-4DF9-9E35-38A7924C2B63}"/>
    <cellStyle name="Normal 7 6 2 2" xfId="745" xr:uid="{171CDEA8-F646-4C33-BE6A-29E0BB1005FD}"/>
    <cellStyle name="Normal 7 6 2 2 2" xfId="1946" xr:uid="{7D43B9E7-F7ED-48FD-B6A9-79F9784BD5AB}"/>
    <cellStyle name="Normal 7 6 2 2 2 2" xfId="1947" xr:uid="{9814ADD2-A876-4D34-9783-B0DE56E21566}"/>
    <cellStyle name="Normal 7 6 2 2 3" xfId="1948" xr:uid="{DC0F048C-1E82-480E-9353-59FD1594F78D}"/>
    <cellStyle name="Normal 7 6 2 2 4" xfId="3669" xr:uid="{FE11B55B-A72D-4D2B-B426-18D4385BCC36}"/>
    <cellStyle name="Normal 7 6 2 3" xfId="1949" xr:uid="{6902C1BC-8E2C-47E1-B89C-FC786BE73017}"/>
    <cellStyle name="Normal 7 6 2 3 2" xfId="1950" xr:uid="{8256946D-502B-4E60-8404-F093489EBC3E}"/>
    <cellStyle name="Normal 7 6 2 3 3" xfId="3670" xr:uid="{63192839-10F6-4260-B3F0-5DF11F27EB55}"/>
    <cellStyle name="Normal 7 6 2 3 4" xfId="3671" xr:uid="{7753473A-459B-4EF9-AC15-4408AD82A9C1}"/>
    <cellStyle name="Normal 7 6 2 4" xfId="1951" xr:uid="{377D7B69-1AAA-43A9-B041-654F4413EEDD}"/>
    <cellStyle name="Normal 7 6 2 5" xfId="3672" xr:uid="{90E31701-92FF-47FC-BF2B-08C9263D2931}"/>
    <cellStyle name="Normal 7 6 2 6" xfId="3673" xr:uid="{14A80262-53E1-4B11-B47A-21820110E4A6}"/>
    <cellStyle name="Normal 7 6 3" xfId="746" xr:uid="{B12D1A21-1CB6-4C39-A09F-C4F9E0E354BC}"/>
    <cellStyle name="Normal 7 6 3 2" xfId="1952" xr:uid="{A407C4DE-071E-47CA-9ACE-5E3E450A2C7D}"/>
    <cellStyle name="Normal 7 6 3 2 2" xfId="1953" xr:uid="{98F86D98-59D2-4781-8A94-02263B55AF2D}"/>
    <cellStyle name="Normal 7 6 3 2 3" xfId="3674" xr:uid="{F269E6D8-147A-4232-AC70-3C7522C55D55}"/>
    <cellStyle name="Normal 7 6 3 2 4" xfId="3675" xr:uid="{D3D22649-7904-43FB-B3B4-B86BB940B310}"/>
    <cellStyle name="Normal 7 6 3 3" xfId="1954" xr:uid="{E638B2F8-E41F-43D4-B590-BBCB3E4CC274}"/>
    <cellStyle name="Normal 7 6 3 4" xfId="3676" xr:uid="{C82F4C04-2A82-446B-B6E4-1402AF08DA28}"/>
    <cellStyle name="Normal 7 6 3 5" xfId="3677" xr:uid="{6BAF2DDF-0C13-41FA-AF09-EE90E81DD3D1}"/>
    <cellStyle name="Normal 7 6 4" xfId="1955" xr:uid="{150D1098-280F-4A74-AA7E-FC4973270302}"/>
    <cellStyle name="Normal 7 6 4 2" xfId="1956" xr:uid="{282EE194-B9E3-4988-BEB5-55EB354890A9}"/>
    <cellStyle name="Normal 7 6 4 3" xfId="3678" xr:uid="{6432455D-7314-4BDE-8E7F-AE2B42770624}"/>
    <cellStyle name="Normal 7 6 4 4" xfId="3679" xr:uid="{96B45070-969A-4DF1-B9CC-F4E474E9B6D7}"/>
    <cellStyle name="Normal 7 6 5" xfId="1957" xr:uid="{ED39CBE0-0CAB-43B4-8670-640E73815941}"/>
    <cellStyle name="Normal 7 6 5 2" xfId="3680" xr:uid="{49788061-D2BE-4738-9455-11FD6FB194C5}"/>
    <cellStyle name="Normal 7 6 5 3" xfId="3681" xr:uid="{D250487E-CE2E-4777-B2C4-395BF6B35487}"/>
    <cellStyle name="Normal 7 6 5 4" xfId="3682" xr:uid="{753254AA-9E31-4A1B-B515-65FB2F8DDDBD}"/>
    <cellStyle name="Normal 7 6 6" xfId="3683" xr:uid="{30BA24A0-13CB-44F1-8251-C15FD8EA3B1C}"/>
    <cellStyle name="Normal 7 6 7" xfId="3684" xr:uid="{40E04A78-F358-471B-B1E6-0F94CB64A625}"/>
    <cellStyle name="Normal 7 6 8" xfId="3685" xr:uid="{18A84805-F7EB-4CCE-993B-293E6DE387F5}"/>
    <cellStyle name="Normal 7 7" xfId="371" xr:uid="{0BB408EC-0E73-40AF-B53C-1AA04AE0A3DD}"/>
    <cellStyle name="Normal 7 7 2" xfId="747" xr:uid="{D220D912-605E-43CD-BDC8-0F5C805C87BF}"/>
    <cellStyle name="Normal 7 7 2 2" xfId="748" xr:uid="{695D6F17-7B04-4BDD-B879-645FFB7467D0}"/>
    <cellStyle name="Normal 7 7 2 2 2" xfId="1958" xr:uid="{B385CA0D-2BFC-4E5E-A8D7-96FC8375DF6F}"/>
    <cellStyle name="Normal 7 7 2 2 3" xfId="3686" xr:uid="{7C94C593-2B19-4CD7-8222-2F3E4B3B807B}"/>
    <cellStyle name="Normal 7 7 2 2 4" xfId="3687" xr:uid="{9EBEB23E-23B7-4A86-87D9-AB0F40BE8FE0}"/>
    <cellStyle name="Normal 7 7 2 3" xfId="1959" xr:uid="{2C4DFA6E-837E-4F29-B036-3AB420FDFAB3}"/>
    <cellStyle name="Normal 7 7 2 4" xfId="3688" xr:uid="{462D4385-B818-4231-8DD7-71897A116E32}"/>
    <cellStyle name="Normal 7 7 2 5" xfId="3689" xr:uid="{3C002DBF-FC77-41F0-B7CA-6F8CD085E8D1}"/>
    <cellStyle name="Normal 7 7 3" xfId="749" xr:uid="{FC369B10-65B4-43B5-9890-99D30DDFFDA8}"/>
    <cellStyle name="Normal 7 7 3 2" xfId="1960" xr:uid="{AD9FD34F-1EB1-42A7-A9F1-82855FAD4CE5}"/>
    <cellStyle name="Normal 7 7 3 3" xfId="3690" xr:uid="{1EA0D8E0-13BF-4182-9530-2699C4687672}"/>
    <cellStyle name="Normal 7 7 3 4" xfId="3691" xr:uid="{E09AD2FC-31D0-4F4F-9069-AD91104480F8}"/>
    <cellStyle name="Normal 7 7 4" xfId="1961" xr:uid="{107232C9-AF9E-4A90-B05C-388C6354703B}"/>
    <cellStyle name="Normal 7 7 4 2" xfId="3692" xr:uid="{01A3AB3B-1B9B-4293-B289-6F4A3CDC0C39}"/>
    <cellStyle name="Normal 7 7 4 3" xfId="3693" xr:uid="{5A369C85-C533-416F-B6CC-FFF73338270C}"/>
    <cellStyle name="Normal 7 7 4 4" xfId="3694" xr:uid="{77574BEC-EEE8-4761-9300-BB82108DC666}"/>
    <cellStyle name="Normal 7 7 5" xfId="3695" xr:uid="{AC5DFCAC-1A66-4CAA-B618-CFE164FB3BF6}"/>
    <cellStyle name="Normal 7 7 6" xfId="3696" xr:uid="{95B35718-6808-40AE-A71A-3B49B306F840}"/>
    <cellStyle name="Normal 7 7 7" xfId="3697" xr:uid="{B1F2BA9C-4CDA-411B-BAC4-08D418D1ABF1}"/>
    <cellStyle name="Normal 7 8" xfId="372" xr:uid="{BB70D3E8-1141-4093-A603-2EA10599AEEE}"/>
    <cellStyle name="Normal 7 8 2" xfId="750" xr:uid="{6C06D075-2887-4E9A-AA87-FC9ACA56201F}"/>
    <cellStyle name="Normal 7 8 2 2" xfId="1962" xr:uid="{22828550-4DB6-4214-A85A-065DEF00A737}"/>
    <cellStyle name="Normal 7 8 2 3" xfId="3698" xr:uid="{9033E5F7-5CC7-4254-A1EC-EBCB65E5233B}"/>
    <cellStyle name="Normal 7 8 2 4" xfId="3699" xr:uid="{B19CF526-5D1A-4B9D-BDC1-A7DE2A4DECF2}"/>
    <cellStyle name="Normal 7 8 3" xfId="1963" xr:uid="{C7E78C89-96CF-46D6-80AE-7AC8845EAD01}"/>
    <cellStyle name="Normal 7 8 3 2" xfId="3700" xr:uid="{3238E841-04A3-4C28-84B5-A650B10223D8}"/>
    <cellStyle name="Normal 7 8 3 3" xfId="3701" xr:uid="{81C70532-FF14-49A7-A382-EC375906264E}"/>
    <cellStyle name="Normal 7 8 3 4" xfId="3702" xr:uid="{5956E7CE-FC08-423C-A3F8-BEA86E8F757B}"/>
    <cellStyle name="Normal 7 8 4" xfId="3703" xr:uid="{3DB7D9A4-8DAE-489F-9F0C-5CCA8D107911}"/>
    <cellStyle name="Normal 7 8 5" xfId="3704" xr:uid="{46DBFE38-BBA2-425A-8C12-1604B2A066A1}"/>
    <cellStyle name="Normal 7 8 6" xfId="3705" xr:uid="{77535D62-23D3-4A13-B881-1A35864C0168}"/>
    <cellStyle name="Normal 7 9" xfId="373" xr:uid="{948E9A29-282E-4A99-BA70-275C68D53091}"/>
    <cellStyle name="Normal 7 9 2" xfId="1964" xr:uid="{A1A59956-920F-4DCB-AFF7-ACEEBD47321E}"/>
    <cellStyle name="Normal 7 9 2 2" xfId="3706" xr:uid="{C0CC640B-7AD8-4FE5-A5D1-5A4E110985C0}"/>
    <cellStyle name="Normal 7 9 2 2 2" xfId="4408" xr:uid="{86D47EE9-B457-4518-B328-9B7BFDC612D1}"/>
    <cellStyle name="Normal 7 9 2 2 3" xfId="4687" xr:uid="{80C7D51A-5704-4CE1-96C7-7BBEA6A969BE}"/>
    <cellStyle name="Normal 7 9 2 3" xfId="3707" xr:uid="{D410864E-42D2-4E1C-BB88-3DC6E5BFD2B3}"/>
    <cellStyle name="Normal 7 9 2 4" xfId="3708" xr:uid="{3F590F90-3786-42A0-AE9D-4A631D4EB3F7}"/>
    <cellStyle name="Normal 7 9 3" xfId="3709" xr:uid="{71CA72CE-8AC5-46B3-92AA-EF6053417CF8}"/>
    <cellStyle name="Normal 7 9 4" xfId="3710" xr:uid="{34A3743F-3C86-4A5A-9BC0-0C65C5D7FAEC}"/>
    <cellStyle name="Normal 7 9 4 2" xfId="4578" xr:uid="{80E9FEFA-8021-40DA-AE35-0F1AAF875261}"/>
    <cellStyle name="Normal 7 9 4 3" xfId="4688" xr:uid="{130F2267-D2C6-404E-AEDD-42E421778C4A}"/>
    <cellStyle name="Normal 7 9 4 4" xfId="4607" xr:uid="{3B78D917-8CC2-4B89-9FCA-0A5EF28593E2}"/>
    <cellStyle name="Normal 7 9 5" xfId="3711" xr:uid="{03978ABB-677A-47C2-9C56-BD6B11C8FFE8}"/>
    <cellStyle name="Normal 8" xfId="146" xr:uid="{042897F0-1002-4B2A-A9C8-9E695714BC12}"/>
    <cellStyle name="Normal 8 10" xfId="1965" xr:uid="{09DB2667-0C4A-47B3-B540-E999C1B0C012}"/>
    <cellStyle name="Normal 8 10 2" xfId="3712" xr:uid="{A3430CE2-031C-4D28-9C69-10038C64BC7C}"/>
    <cellStyle name="Normal 8 10 3" xfId="3713" xr:uid="{787AB40B-7C74-43AB-BBB0-860952AD546E}"/>
    <cellStyle name="Normal 8 10 4" xfId="3714" xr:uid="{6C21F669-D321-468E-A1BB-DB04AB8FFDB1}"/>
    <cellStyle name="Normal 8 11" xfId="3715" xr:uid="{0EAE6A89-1819-427C-80EC-4ED33978B3CA}"/>
    <cellStyle name="Normal 8 11 2" xfId="3716" xr:uid="{93CE1938-E984-45E1-AD64-166AB23CD0D9}"/>
    <cellStyle name="Normal 8 11 3" xfId="3717" xr:uid="{82CBE41C-E6E3-4ABB-BDC6-A5CEE3D48EF3}"/>
    <cellStyle name="Normal 8 11 4" xfId="3718" xr:uid="{64D72FD5-0B28-425C-94F6-D35AF6854FA6}"/>
    <cellStyle name="Normal 8 12" xfId="3719" xr:uid="{D842DE41-481E-4B07-B885-F9EC1069E7DA}"/>
    <cellStyle name="Normal 8 12 2" xfId="3720" xr:uid="{BB55E9A6-7429-4166-82DC-9D2B5E45EB02}"/>
    <cellStyle name="Normal 8 13" xfId="3721" xr:uid="{B3837B43-0497-40CF-A775-03738AE6020A}"/>
    <cellStyle name="Normal 8 14" xfId="3722" xr:uid="{C690A024-CA92-42A5-89FD-0D7BE7E4A7AC}"/>
    <cellStyle name="Normal 8 15" xfId="3723" xr:uid="{4B082D44-5F4F-453F-9D82-C4E87EF8C807}"/>
    <cellStyle name="Normal 8 2" xfId="147" xr:uid="{C85643CC-1B56-414D-B661-1271ACC8E6AE}"/>
    <cellStyle name="Normal 8 2 10" xfId="3724" xr:uid="{AA3981E5-0B41-4D1E-9A60-F1426C9036D3}"/>
    <cellStyle name="Normal 8 2 11" xfId="3725" xr:uid="{888CC6F9-8FEC-489B-80FB-D62E95804D81}"/>
    <cellStyle name="Normal 8 2 2" xfId="148" xr:uid="{1BA9E33C-5F3C-49EA-A0BA-AD4A8DB12762}"/>
    <cellStyle name="Normal 8 2 2 2" xfId="149" xr:uid="{54016D10-73D3-4574-B1DF-77D77A7AF0C6}"/>
    <cellStyle name="Normal 8 2 2 2 2" xfId="374" xr:uid="{B25C971D-CA63-4FE9-8C3D-62F3B3ED238A}"/>
    <cellStyle name="Normal 8 2 2 2 2 2" xfId="751" xr:uid="{D37A3329-352B-4DFA-8289-72CA25D29E77}"/>
    <cellStyle name="Normal 8 2 2 2 2 2 2" xfId="752" xr:uid="{73254D4E-D80B-45E5-B7F4-0671A683BB01}"/>
    <cellStyle name="Normal 8 2 2 2 2 2 2 2" xfId="1966" xr:uid="{82876551-C800-4E70-B1AB-97DF8E8B7180}"/>
    <cellStyle name="Normal 8 2 2 2 2 2 2 2 2" xfId="1967" xr:uid="{1C008CDA-4426-4658-82B4-4FEA0C918CAC}"/>
    <cellStyle name="Normal 8 2 2 2 2 2 2 3" xfId="1968" xr:uid="{517F8785-B8E3-47A2-8CD6-E6A9E7A8E634}"/>
    <cellStyle name="Normal 8 2 2 2 2 2 3" xfId="1969" xr:uid="{9D17FEF9-3634-4D04-B3F3-ADA20B9C9DEE}"/>
    <cellStyle name="Normal 8 2 2 2 2 2 3 2" xfId="1970" xr:uid="{57C5D566-66C7-4621-B95F-7103CD34DA10}"/>
    <cellStyle name="Normal 8 2 2 2 2 2 4" xfId="1971" xr:uid="{CBF7A5E2-2C20-41A6-B476-FF37633A8EB9}"/>
    <cellStyle name="Normal 8 2 2 2 2 3" xfId="753" xr:uid="{723A7505-B520-448C-97A1-88E453A71FF5}"/>
    <cellStyle name="Normal 8 2 2 2 2 3 2" xfId="1972" xr:uid="{D9316A2A-F86F-42AD-AA0C-4D9343971046}"/>
    <cellStyle name="Normal 8 2 2 2 2 3 2 2" xfId="1973" xr:uid="{1A0B5ECC-9A33-426F-A4D7-ABF18735D8BC}"/>
    <cellStyle name="Normal 8 2 2 2 2 3 3" xfId="1974" xr:uid="{A71FC1D3-9FF8-4883-8702-A2A8C0FAD70A}"/>
    <cellStyle name="Normal 8 2 2 2 2 3 4" xfId="3726" xr:uid="{1D3C6523-22B6-45C9-8579-42BED9406F53}"/>
    <cellStyle name="Normal 8 2 2 2 2 4" xfId="1975" xr:uid="{BC1088D4-3AEB-4427-BC7C-6E465804A84A}"/>
    <cellStyle name="Normal 8 2 2 2 2 4 2" xfId="1976" xr:uid="{03D69DB8-15F1-4B47-838A-84B1A299F126}"/>
    <cellStyle name="Normal 8 2 2 2 2 5" xfId="1977" xr:uid="{8A29474C-3387-43CF-BFB5-C6696DF9FE7E}"/>
    <cellStyle name="Normal 8 2 2 2 2 6" xfId="3727" xr:uid="{201BACA3-94DF-4123-B50E-C09EF4A9B49D}"/>
    <cellStyle name="Normal 8 2 2 2 3" xfId="375" xr:uid="{860D7FDB-DF28-4D5F-ADFF-48E62FC56D6A}"/>
    <cellStyle name="Normal 8 2 2 2 3 2" xfId="754" xr:uid="{F22DB79D-4BE5-4C01-998C-1CE956FB5D7E}"/>
    <cellStyle name="Normal 8 2 2 2 3 2 2" xfId="755" xr:uid="{6B5D7917-6FCE-4126-8827-BF93F56577AF}"/>
    <cellStyle name="Normal 8 2 2 2 3 2 2 2" xfId="1978" xr:uid="{D879AEB6-A68B-4A38-A31B-F90445CA06B0}"/>
    <cellStyle name="Normal 8 2 2 2 3 2 2 2 2" xfId="1979" xr:uid="{2F6DDFBA-950C-4F73-A651-9FEB35842BC7}"/>
    <cellStyle name="Normal 8 2 2 2 3 2 2 3" xfId="1980" xr:uid="{6DE8A3BE-AC21-4896-BCEE-CBBDE9EF2BB5}"/>
    <cellStyle name="Normal 8 2 2 2 3 2 3" xfId="1981" xr:uid="{02B672FF-408E-40DF-8859-BA01498E57B9}"/>
    <cellStyle name="Normal 8 2 2 2 3 2 3 2" xfId="1982" xr:uid="{29E8171A-9837-4202-A454-E786C96B1ECC}"/>
    <cellStyle name="Normal 8 2 2 2 3 2 4" xfId="1983" xr:uid="{1A7EA379-201E-4BB7-BD35-FC19F42D000B}"/>
    <cellStyle name="Normal 8 2 2 2 3 3" xfId="756" xr:uid="{F009ED01-2D51-4859-8600-3676470AA9E2}"/>
    <cellStyle name="Normal 8 2 2 2 3 3 2" xfId="1984" xr:uid="{3FC2E71A-165D-48D7-B17E-64C234FC90C1}"/>
    <cellStyle name="Normal 8 2 2 2 3 3 2 2" xfId="1985" xr:uid="{F7E97696-EB1C-43B7-8C86-84BBB7583A05}"/>
    <cellStyle name="Normal 8 2 2 2 3 3 3" xfId="1986" xr:uid="{E87101C4-C612-4196-9D49-14251F2B6C5E}"/>
    <cellStyle name="Normal 8 2 2 2 3 4" xfId="1987" xr:uid="{8373894F-3FD5-4508-969A-4325E7581CFB}"/>
    <cellStyle name="Normal 8 2 2 2 3 4 2" xfId="1988" xr:uid="{1E8AA263-5123-44B6-A3CD-77460B1A64A7}"/>
    <cellStyle name="Normal 8 2 2 2 3 5" xfId="1989" xr:uid="{274BD376-9EA3-4400-AB3F-6D4910CCE912}"/>
    <cellStyle name="Normal 8 2 2 2 4" xfId="757" xr:uid="{08BADBB3-A169-4A7F-A09B-B80EA35F347C}"/>
    <cellStyle name="Normal 8 2 2 2 4 2" xfId="758" xr:uid="{5E97D4D9-9927-4EB6-8BB3-EA01C09EB55D}"/>
    <cellStyle name="Normal 8 2 2 2 4 2 2" xfId="1990" xr:uid="{A47F1A7B-9CAE-4FA0-8EF1-9BFBC6D3C365}"/>
    <cellStyle name="Normal 8 2 2 2 4 2 2 2" xfId="1991" xr:uid="{FF45CF59-C201-4E5B-98A7-2B3BB63E46B6}"/>
    <cellStyle name="Normal 8 2 2 2 4 2 3" xfId="1992" xr:uid="{272DDC0A-75B1-435F-98A7-1FAAB691A61A}"/>
    <cellStyle name="Normal 8 2 2 2 4 3" xfId="1993" xr:uid="{0EE396A4-6DED-4A86-A00F-ADE38362292A}"/>
    <cellStyle name="Normal 8 2 2 2 4 3 2" xfId="1994" xr:uid="{645A8B7D-8A7A-4B93-80E8-96DADE17E48F}"/>
    <cellStyle name="Normal 8 2 2 2 4 4" xfId="1995" xr:uid="{0E991498-F734-4E1E-A75F-9252A53115A1}"/>
    <cellStyle name="Normal 8 2 2 2 5" xfId="759" xr:uid="{CA3CA7EE-C551-4ECC-A7BD-A81224020AA9}"/>
    <cellStyle name="Normal 8 2 2 2 5 2" xfId="1996" xr:uid="{7AF1C884-A5AC-4A89-81BB-F66FFFD888BD}"/>
    <cellStyle name="Normal 8 2 2 2 5 2 2" xfId="1997" xr:uid="{DE73D20D-658A-472C-882D-190398268EA6}"/>
    <cellStyle name="Normal 8 2 2 2 5 3" xfId="1998" xr:uid="{F598B5FD-6655-44E0-AF41-F56D5B36569B}"/>
    <cellStyle name="Normal 8 2 2 2 5 4" xfId="3728" xr:uid="{3E5691D3-62CF-4BDD-A5D0-98A29DEB4B01}"/>
    <cellStyle name="Normal 8 2 2 2 6" xfId="1999" xr:uid="{4108BD98-9F84-4740-8595-C0484C6DFCED}"/>
    <cellStyle name="Normal 8 2 2 2 6 2" xfId="2000" xr:uid="{AF89E155-0AF4-4AB5-8680-7838D10A97AE}"/>
    <cellStyle name="Normal 8 2 2 2 7" xfId="2001" xr:uid="{C37E5307-FD0B-41E8-99FC-922C5DFCF1C2}"/>
    <cellStyle name="Normal 8 2 2 2 8" xfId="3729" xr:uid="{271922CA-76C8-4901-B5F8-E2ADCDAB826B}"/>
    <cellStyle name="Normal 8 2 2 3" xfId="376" xr:uid="{92727936-068E-40DE-8CD0-C4D409E11528}"/>
    <cellStyle name="Normal 8 2 2 3 2" xfId="760" xr:uid="{7ACA022E-435E-4E48-9401-55B6131C1999}"/>
    <cellStyle name="Normal 8 2 2 3 2 2" xfId="761" xr:uid="{0C5A4F4E-E511-4DFF-810B-3E714875AC95}"/>
    <cellStyle name="Normal 8 2 2 3 2 2 2" xfId="2002" xr:uid="{96F14A20-EC60-4555-9703-32DBA1F3562C}"/>
    <cellStyle name="Normal 8 2 2 3 2 2 2 2" xfId="2003" xr:uid="{42519706-3364-47EE-8A82-A3C297EF8399}"/>
    <cellStyle name="Normal 8 2 2 3 2 2 3" xfId="2004" xr:uid="{3FE91923-5A20-4AC3-96C6-3F6B694E9A9C}"/>
    <cellStyle name="Normal 8 2 2 3 2 3" xfId="2005" xr:uid="{99C4E9C0-F50E-471E-B952-477BC119E115}"/>
    <cellStyle name="Normal 8 2 2 3 2 3 2" xfId="2006" xr:uid="{76537283-61E9-43CF-AD67-2F0526CFD421}"/>
    <cellStyle name="Normal 8 2 2 3 2 4" xfId="2007" xr:uid="{5DAF3A41-7F30-4CC1-9B13-EC22EE9B792C}"/>
    <cellStyle name="Normal 8 2 2 3 3" xfId="762" xr:uid="{CAA70A70-2D77-47AA-8D7B-8FA35302D73C}"/>
    <cellStyle name="Normal 8 2 2 3 3 2" xfId="2008" xr:uid="{9D386957-37A2-4F5A-A40A-F9DB1B6734BA}"/>
    <cellStyle name="Normal 8 2 2 3 3 2 2" xfId="2009" xr:uid="{6AFAE9C4-309A-49FA-A625-82A8DEC05175}"/>
    <cellStyle name="Normal 8 2 2 3 3 3" xfId="2010" xr:uid="{0BB2BD58-BD38-4E15-9FB4-4BCC9036A431}"/>
    <cellStyle name="Normal 8 2 2 3 3 4" xfId="3730" xr:uid="{3092DF04-4D26-4CC8-BD95-E108ADCA490D}"/>
    <cellStyle name="Normal 8 2 2 3 4" xfId="2011" xr:uid="{0F7F8612-17BD-472E-A12A-857CFB94E0C6}"/>
    <cellStyle name="Normal 8 2 2 3 4 2" xfId="2012" xr:uid="{A3EB5903-95FD-42BB-92FB-E55F2C6CC4DE}"/>
    <cellStyle name="Normal 8 2 2 3 5" xfId="2013" xr:uid="{BBF07C02-3C5F-4478-B0D9-D8D7ABB0193E}"/>
    <cellStyle name="Normal 8 2 2 3 6" xfId="3731" xr:uid="{FE706869-9530-4DDC-98A1-2B88B2AD722F}"/>
    <cellStyle name="Normal 8 2 2 4" xfId="377" xr:uid="{E9D7573D-2912-41AA-9383-5C4DF3A9B4ED}"/>
    <cellStyle name="Normal 8 2 2 4 2" xfId="763" xr:uid="{2E507044-025D-46EB-94A3-CF87C9D1EECA}"/>
    <cellStyle name="Normal 8 2 2 4 2 2" xfId="764" xr:uid="{2CE86CFA-782C-4820-839B-BC6EE5A164B5}"/>
    <cellStyle name="Normal 8 2 2 4 2 2 2" xfId="2014" xr:uid="{1CC15CAC-97FB-4BB1-88D5-E3973BC4CCEA}"/>
    <cellStyle name="Normal 8 2 2 4 2 2 2 2" xfId="2015" xr:uid="{9A133067-6DE9-4BD3-8A35-66E932119F84}"/>
    <cellStyle name="Normal 8 2 2 4 2 2 3" xfId="2016" xr:uid="{3AB3428C-7726-47CF-8AB1-DC2BF2208C8E}"/>
    <cellStyle name="Normal 8 2 2 4 2 3" xfId="2017" xr:uid="{6EA88C9C-3F65-40AF-B902-C2E289B0830C}"/>
    <cellStyle name="Normal 8 2 2 4 2 3 2" xfId="2018" xr:uid="{A1686EEB-75C4-4375-ABB9-A116FB1BB8B1}"/>
    <cellStyle name="Normal 8 2 2 4 2 4" xfId="2019" xr:uid="{89E8CA2B-8818-4AB0-A3AA-228346B835C6}"/>
    <cellStyle name="Normal 8 2 2 4 3" xfId="765" xr:uid="{6BD21FB1-77FF-422F-99E3-3C5BB180DBA3}"/>
    <cellStyle name="Normal 8 2 2 4 3 2" xfId="2020" xr:uid="{CE8957E9-AE6F-4A26-B877-13AE7F7FA0C6}"/>
    <cellStyle name="Normal 8 2 2 4 3 2 2" xfId="2021" xr:uid="{AC3C2615-2CF1-4978-ADF2-439F33017953}"/>
    <cellStyle name="Normal 8 2 2 4 3 3" xfId="2022" xr:uid="{A2B9E562-4E74-4244-9E3F-85A659A22853}"/>
    <cellStyle name="Normal 8 2 2 4 4" xfId="2023" xr:uid="{A6B6C613-BF5A-4943-A59C-946440672905}"/>
    <cellStyle name="Normal 8 2 2 4 4 2" xfId="2024" xr:uid="{20BE676A-A7E9-41B5-A852-21A29AD4C0A5}"/>
    <cellStyle name="Normal 8 2 2 4 5" xfId="2025" xr:uid="{C6AD3AAE-3AD5-4963-853E-095E8A300761}"/>
    <cellStyle name="Normal 8 2 2 5" xfId="378" xr:uid="{700FB0EA-61AC-482B-9E26-F91E7525E9F8}"/>
    <cellStyle name="Normal 8 2 2 5 2" xfId="766" xr:uid="{430C8F7D-3D01-4EA3-BA99-AE5131524008}"/>
    <cellStyle name="Normal 8 2 2 5 2 2" xfId="2026" xr:uid="{2E3D1C77-3E8C-403C-BE89-0F930954299E}"/>
    <cellStyle name="Normal 8 2 2 5 2 2 2" xfId="2027" xr:uid="{A24A9B13-B0E5-431F-94F4-3F97D36F5E74}"/>
    <cellStyle name="Normal 8 2 2 5 2 3" xfId="2028" xr:uid="{546A27D9-5682-497F-BEDA-C9AD93835820}"/>
    <cellStyle name="Normal 8 2 2 5 3" xfId="2029" xr:uid="{801B08E4-E507-4DB9-A61A-D811596A47DC}"/>
    <cellStyle name="Normal 8 2 2 5 3 2" xfId="2030" xr:uid="{5F567A23-47F1-446D-AF0D-E27D0ED12D54}"/>
    <cellStyle name="Normal 8 2 2 5 4" xfId="2031" xr:uid="{5CE56961-0B68-4F9E-8E9C-CF26E297A6A8}"/>
    <cellStyle name="Normal 8 2 2 6" xfId="767" xr:uid="{A94A7251-0510-4AD1-919E-5E0E53AD1A0B}"/>
    <cellStyle name="Normal 8 2 2 6 2" xfId="2032" xr:uid="{282F3DDF-A272-4201-8707-580D2749DA12}"/>
    <cellStyle name="Normal 8 2 2 6 2 2" xfId="2033" xr:uid="{49A2A5C0-88DD-4E71-8621-7ADCEB5EAFFD}"/>
    <cellStyle name="Normal 8 2 2 6 3" xfId="2034" xr:uid="{535B782F-585E-4A89-B9C6-3C1B2D957F0F}"/>
    <cellStyle name="Normal 8 2 2 6 4" xfId="3732" xr:uid="{3DD7E624-2659-49D8-9807-1F56411776F9}"/>
    <cellStyle name="Normal 8 2 2 7" xfId="2035" xr:uid="{7535F083-834C-4A5F-BD11-A4C44C0293A3}"/>
    <cellStyle name="Normal 8 2 2 7 2" xfId="2036" xr:uid="{37472866-1331-4192-BFFF-E6653D039DDA}"/>
    <cellStyle name="Normal 8 2 2 8" xfId="2037" xr:uid="{89EF597D-F7F6-414D-B416-3746DF96B141}"/>
    <cellStyle name="Normal 8 2 2 9" xfId="3733" xr:uid="{C6B3C79B-CB7D-46E9-85ED-0C4D9D1DAC44}"/>
    <cellStyle name="Normal 8 2 3" xfId="150" xr:uid="{C93D5313-D968-4A1D-AB3C-EE0ED46812FD}"/>
    <cellStyle name="Normal 8 2 3 2" xfId="151" xr:uid="{458C4F22-1B50-4D0A-830E-CCF5A64B3F29}"/>
    <cellStyle name="Normal 8 2 3 2 2" xfId="768" xr:uid="{B9D2445E-9134-44D5-9363-BAAEEB562528}"/>
    <cellStyle name="Normal 8 2 3 2 2 2" xfId="769" xr:uid="{1D0D0233-D4BE-4378-AC8F-D7B67E48E00D}"/>
    <cellStyle name="Normal 8 2 3 2 2 2 2" xfId="2038" xr:uid="{5FEE0858-530C-4140-98FA-B3BDD4504534}"/>
    <cellStyle name="Normal 8 2 3 2 2 2 2 2" xfId="2039" xr:uid="{3C26E6C7-6FF1-4238-BB4C-0EC8FBBAE497}"/>
    <cellStyle name="Normal 8 2 3 2 2 2 3" xfId="2040" xr:uid="{7C9A6FCE-C3B5-4261-8143-7F38CEC7B528}"/>
    <cellStyle name="Normal 8 2 3 2 2 3" xfId="2041" xr:uid="{3B691FBD-3EE0-4300-B880-D0BDA9D23544}"/>
    <cellStyle name="Normal 8 2 3 2 2 3 2" xfId="2042" xr:uid="{E2F2B876-B7DC-4C23-A151-B3F6D1292F25}"/>
    <cellStyle name="Normal 8 2 3 2 2 4" xfId="2043" xr:uid="{AE8D03A7-9635-4AC6-A0C9-81BCBB37695E}"/>
    <cellStyle name="Normal 8 2 3 2 3" xfId="770" xr:uid="{9CA8BE63-EC4A-48F8-AD25-1B6DF6D27E52}"/>
    <cellStyle name="Normal 8 2 3 2 3 2" xfId="2044" xr:uid="{B9E2B5DC-2184-4F93-B0B5-A47C02A013D2}"/>
    <cellStyle name="Normal 8 2 3 2 3 2 2" xfId="2045" xr:uid="{61BCE60C-7BAE-4D2D-AA31-6978AF72185F}"/>
    <cellStyle name="Normal 8 2 3 2 3 3" xfId="2046" xr:uid="{9542A511-C9AC-4FDE-ADD0-B98968BBF364}"/>
    <cellStyle name="Normal 8 2 3 2 3 4" xfId="3734" xr:uid="{4E2BBE17-F809-45B0-A58D-77FE86E50D7D}"/>
    <cellStyle name="Normal 8 2 3 2 4" xfId="2047" xr:uid="{684E2585-DC19-4895-9046-B1FBE172A558}"/>
    <cellStyle name="Normal 8 2 3 2 4 2" xfId="2048" xr:uid="{3E7ADD39-4D55-42A4-9F33-0B6D5480DD86}"/>
    <cellStyle name="Normal 8 2 3 2 5" xfId="2049" xr:uid="{7DAB12DE-B295-4423-90FA-7D6E70FF4EA6}"/>
    <cellStyle name="Normal 8 2 3 2 6" xfId="3735" xr:uid="{617FE2E1-6937-4940-8F44-5CD7DA94F6CD}"/>
    <cellStyle name="Normal 8 2 3 3" xfId="379" xr:uid="{DE55F1E4-073E-457C-A030-7CD6CB5625E1}"/>
    <cellStyle name="Normal 8 2 3 3 2" xfId="771" xr:uid="{6A96EE93-032B-4652-A6AD-B8C41F078BF1}"/>
    <cellStyle name="Normal 8 2 3 3 2 2" xfId="772" xr:uid="{34CCB9CC-3C6A-45D2-91B7-4390C24090B3}"/>
    <cellStyle name="Normal 8 2 3 3 2 2 2" xfId="2050" xr:uid="{B6DF7A5D-0529-4F1E-B1BA-B2078CF57243}"/>
    <cellStyle name="Normal 8 2 3 3 2 2 2 2" xfId="2051" xr:uid="{354EF6FF-012C-4BF0-ABFB-F8341FFCB7D5}"/>
    <cellStyle name="Normal 8 2 3 3 2 2 3" xfId="2052" xr:uid="{878500FA-41EC-4190-A866-6FDF7CD6C7D0}"/>
    <cellStyle name="Normal 8 2 3 3 2 3" xfId="2053" xr:uid="{BEC63D6D-B290-44ED-9671-FC2DBB472543}"/>
    <cellStyle name="Normal 8 2 3 3 2 3 2" xfId="2054" xr:uid="{7E6E1CFD-EC31-426B-B4F3-C1133EDA6B52}"/>
    <cellStyle name="Normal 8 2 3 3 2 4" xfId="2055" xr:uid="{C0E7AC1E-7C06-4A10-A706-8B1671577667}"/>
    <cellStyle name="Normal 8 2 3 3 3" xfId="773" xr:uid="{36B53C42-1FDF-4852-9A35-B54CD2668EC4}"/>
    <cellStyle name="Normal 8 2 3 3 3 2" xfId="2056" xr:uid="{A8E9B10E-01A8-48AC-A6C8-0A58967C61CB}"/>
    <cellStyle name="Normal 8 2 3 3 3 2 2" xfId="2057" xr:uid="{4D63E4BB-7AE6-4DDA-876F-2E15155D91D0}"/>
    <cellStyle name="Normal 8 2 3 3 3 3" xfId="2058" xr:uid="{B2FDE257-E0BC-4BEA-B929-BCE225B2B3AC}"/>
    <cellStyle name="Normal 8 2 3 3 4" xfId="2059" xr:uid="{23436E6D-036C-48C7-BC37-9120EB224C35}"/>
    <cellStyle name="Normal 8 2 3 3 4 2" xfId="2060" xr:uid="{A761A60B-CE27-49C1-854E-ACE714EB2836}"/>
    <cellStyle name="Normal 8 2 3 3 5" xfId="2061" xr:uid="{18F1E38C-7F67-4593-8E47-89E69B22D3D5}"/>
    <cellStyle name="Normal 8 2 3 4" xfId="380" xr:uid="{ECB1229C-B045-48C4-B105-267710BA7B46}"/>
    <cellStyle name="Normal 8 2 3 4 2" xfId="774" xr:uid="{63384349-DC10-4D01-9FC4-F302BC4E8CB0}"/>
    <cellStyle name="Normal 8 2 3 4 2 2" xfId="2062" xr:uid="{83D23897-91D5-44BB-8650-34CDC01D9341}"/>
    <cellStyle name="Normal 8 2 3 4 2 2 2" xfId="2063" xr:uid="{5F5952C6-D1A9-44EC-80BA-14075075963A}"/>
    <cellStyle name="Normal 8 2 3 4 2 3" xfId="2064" xr:uid="{0FA7E27E-5E35-49A8-89AB-0DF36385C818}"/>
    <cellStyle name="Normal 8 2 3 4 3" xfId="2065" xr:uid="{2D0C6EBD-7A60-45F7-9288-6CC383657AD5}"/>
    <cellStyle name="Normal 8 2 3 4 3 2" xfId="2066" xr:uid="{DCD565C8-A4CA-4BB4-931D-23FE7F8239D3}"/>
    <cellStyle name="Normal 8 2 3 4 4" xfId="2067" xr:uid="{6BB7A50E-91F0-4228-B9B5-669B8770E1D8}"/>
    <cellStyle name="Normal 8 2 3 5" xfId="775" xr:uid="{CDDAC6D3-9BFF-4866-8140-5B50C4FFAFCA}"/>
    <cellStyle name="Normal 8 2 3 5 2" xfId="2068" xr:uid="{AA2EDF90-459B-4747-A89F-61FB85EEAF96}"/>
    <cellStyle name="Normal 8 2 3 5 2 2" xfId="2069" xr:uid="{2BA423A8-E789-4474-B54A-4468C9C95A80}"/>
    <cellStyle name="Normal 8 2 3 5 3" xfId="2070" xr:uid="{573D59F7-5189-4D1D-82E6-7F4139A77F65}"/>
    <cellStyle name="Normal 8 2 3 5 4" xfId="3736" xr:uid="{765E2EDF-E4A0-4B58-B79B-86DEAAA6DB1F}"/>
    <cellStyle name="Normal 8 2 3 6" xfId="2071" xr:uid="{7F20F7C9-0A3C-45C7-A7B9-5C61EEBA8456}"/>
    <cellStyle name="Normal 8 2 3 6 2" xfId="2072" xr:uid="{99BAC9A0-4C7C-4797-9190-DA6E3550F372}"/>
    <cellStyle name="Normal 8 2 3 7" xfId="2073" xr:uid="{A3E4307B-7214-44F3-871E-C33D288FFE6D}"/>
    <cellStyle name="Normal 8 2 3 8" xfId="3737" xr:uid="{65A53019-A2DA-4FC5-A1A9-1A9109C17D09}"/>
    <cellStyle name="Normal 8 2 4" xfId="152" xr:uid="{9EE4A46B-3574-41A3-BC47-47851EEB5239}"/>
    <cellStyle name="Normal 8 2 4 2" xfId="449" xr:uid="{6AC74EFB-9E81-4447-A485-EACEE22D97BE}"/>
    <cellStyle name="Normal 8 2 4 2 2" xfId="776" xr:uid="{FBF4EE34-5490-4705-9BCC-03A452D4C01B}"/>
    <cellStyle name="Normal 8 2 4 2 2 2" xfId="2074" xr:uid="{28CBF795-6227-4470-95A4-4F51B5A2FB5A}"/>
    <cellStyle name="Normal 8 2 4 2 2 2 2" xfId="2075" xr:uid="{916A8ADB-3114-4FF6-BC70-62F64986041C}"/>
    <cellStyle name="Normal 8 2 4 2 2 3" xfId="2076" xr:uid="{38B04FBC-3F01-45FD-B146-B4F5107A0954}"/>
    <cellStyle name="Normal 8 2 4 2 2 4" xfId="3738" xr:uid="{BD664324-D827-4D4B-A72B-083DD7033BBF}"/>
    <cellStyle name="Normal 8 2 4 2 3" xfId="2077" xr:uid="{7377DAD9-5268-4371-AA80-6C03D2BEB2B7}"/>
    <cellStyle name="Normal 8 2 4 2 3 2" xfId="2078" xr:uid="{59CBA222-C8BF-46D9-BBBC-EF6B9F353B7E}"/>
    <cellStyle name="Normal 8 2 4 2 4" xfId="2079" xr:uid="{76841E1C-DA81-4BA4-A328-05F79D3DFEB6}"/>
    <cellStyle name="Normal 8 2 4 2 5" xfId="3739" xr:uid="{54F8359C-C8FC-4D81-8D4A-4C4080D6EE8E}"/>
    <cellStyle name="Normal 8 2 4 3" xfId="777" xr:uid="{30B49DAC-A992-41B2-BEC0-FC3BE73DB2A9}"/>
    <cellStyle name="Normal 8 2 4 3 2" xfId="2080" xr:uid="{903777F1-C244-4221-94B3-6E79D19313ED}"/>
    <cellStyle name="Normal 8 2 4 3 2 2" xfId="2081" xr:uid="{94C1C242-A182-4219-A4D9-4AF49B1389E7}"/>
    <cellStyle name="Normal 8 2 4 3 3" xfId="2082" xr:uid="{32BA312B-C932-419B-AE59-6EB148216520}"/>
    <cellStyle name="Normal 8 2 4 3 4" xfId="3740" xr:uid="{9A24FE48-BD2F-4557-A5EE-853985240017}"/>
    <cellStyle name="Normal 8 2 4 4" xfId="2083" xr:uid="{707E2200-EC9C-4D24-8018-CBA2209EA994}"/>
    <cellStyle name="Normal 8 2 4 4 2" xfId="2084" xr:uid="{562BDB4E-B0DE-4AF6-AE9A-C432A8372533}"/>
    <cellStyle name="Normal 8 2 4 4 3" xfId="3741" xr:uid="{73C565CD-A8E5-47AA-9D4F-D912B5F34E6E}"/>
    <cellStyle name="Normal 8 2 4 4 4" xfId="3742" xr:uid="{95C1E188-AF25-413A-B43A-9C097EEEC5CB}"/>
    <cellStyle name="Normal 8 2 4 5" xfId="2085" xr:uid="{37D77701-1F3F-4A40-A902-90DC780A50A7}"/>
    <cellStyle name="Normal 8 2 4 6" xfId="3743" xr:uid="{FA25B46E-04B4-412A-A197-DA4B08C34418}"/>
    <cellStyle name="Normal 8 2 4 7" xfId="3744" xr:uid="{AE079915-BB54-4EDF-9E41-291069FEFD40}"/>
    <cellStyle name="Normal 8 2 5" xfId="381" xr:uid="{3B7466C1-4A1C-468A-9FAA-AFE8A823668A}"/>
    <cellStyle name="Normal 8 2 5 2" xfId="778" xr:uid="{6137FAEB-E8E0-4606-B7AF-0C2955401E0F}"/>
    <cellStyle name="Normal 8 2 5 2 2" xfId="779" xr:uid="{BF74838A-2FC8-4484-B37B-FE1C066DEB16}"/>
    <cellStyle name="Normal 8 2 5 2 2 2" xfId="2086" xr:uid="{BAB8EA04-D4EF-4DBF-A8C1-684373121EA5}"/>
    <cellStyle name="Normal 8 2 5 2 2 2 2" xfId="2087" xr:uid="{70BD00AE-80D4-4D45-A448-E10ADADA0F48}"/>
    <cellStyle name="Normal 8 2 5 2 2 3" xfId="2088" xr:uid="{9E1DC8B2-FC49-4EB9-9984-5D371174DD10}"/>
    <cellStyle name="Normal 8 2 5 2 3" xfId="2089" xr:uid="{5BD86D5E-987C-4F44-8840-2F1ACDF57F71}"/>
    <cellStyle name="Normal 8 2 5 2 3 2" xfId="2090" xr:uid="{841A0B5B-5518-43FB-A6A0-0CEA6154E5A3}"/>
    <cellStyle name="Normal 8 2 5 2 4" xfId="2091" xr:uid="{034A0A75-867B-4879-B59A-0B4FEC7CFA6C}"/>
    <cellStyle name="Normal 8 2 5 3" xfId="780" xr:uid="{6FEBA28D-ED77-4DED-BFFC-E01AF4D3C392}"/>
    <cellStyle name="Normal 8 2 5 3 2" xfId="2092" xr:uid="{ACC491DD-F422-48F0-8EE4-49E462764F8C}"/>
    <cellStyle name="Normal 8 2 5 3 2 2" xfId="2093" xr:uid="{FCD2D080-C383-4A92-9F86-0DF5872829EB}"/>
    <cellStyle name="Normal 8 2 5 3 3" xfId="2094" xr:uid="{D88975C5-C932-4350-9CC9-F4874A3B15D0}"/>
    <cellStyle name="Normal 8 2 5 3 4" xfId="3745" xr:uid="{E403CD91-B021-4190-B4F6-C01829952563}"/>
    <cellStyle name="Normal 8 2 5 4" xfId="2095" xr:uid="{90DAFECD-B880-4048-A083-427EB61E7B2F}"/>
    <cellStyle name="Normal 8 2 5 4 2" xfId="2096" xr:uid="{351C6328-FC62-44B3-A674-31CC7A22843F}"/>
    <cellStyle name="Normal 8 2 5 5" xfId="2097" xr:uid="{34139499-8CAC-46E7-8ED0-199F2F25A7E3}"/>
    <cellStyle name="Normal 8 2 5 6" xfId="3746" xr:uid="{203122D1-A984-479E-8897-34B47F42F827}"/>
    <cellStyle name="Normal 8 2 6" xfId="382" xr:uid="{D994AD9E-1BE2-4B23-9867-84472A4AB0F8}"/>
    <cellStyle name="Normal 8 2 6 2" xfId="781" xr:uid="{D79A6D0B-A604-403B-9900-64807DE5E73D}"/>
    <cellStyle name="Normal 8 2 6 2 2" xfId="2098" xr:uid="{0009752A-DAC3-4EC9-92E8-61551C102790}"/>
    <cellStyle name="Normal 8 2 6 2 2 2" xfId="2099" xr:uid="{566E6589-9834-4350-9452-50D0C66991B3}"/>
    <cellStyle name="Normal 8 2 6 2 3" xfId="2100" xr:uid="{8619E08B-11C2-4321-9CC2-3971FCD2AE1B}"/>
    <cellStyle name="Normal 8 2 6 2 4" xfId="3747" xr:uid="{038D67A1-A176-4B9B-88DB-53EB173548FF}"/>
    <cellStyle name="Normal 8 2 6 3" xfId="2101" xr:uid="{3D82442A-6B5E-424B-9492-772650D2F51A}"/>
    <cellStyle name="Normal 8 2 6 3 2" xfId="2102" xr:uid="{3FFC9CD9-361A-4C15-B3C3-CACB1F18FD88}"/>
    <cellStyle name="Normal 8 2 6 4" xfId="2103" xr:uid="{2E85F0D2-2ECF-41E3-BBA9-70035794D4D2}"/>
    <cellStyle name="Normal 8 2 6 5" xfId="3748" xr:uid="{08FDE697-52E3-4B4C-8429-35ACC6B9AFE3}"/>
    <cellStyle name="Normal 8 2 7" xfId="782" xr:uid="{C49E5CFE-8363-402A-A159-DCE554D5A790}"/>
    <cellStyle name="Normal 8 2 7 2" xfId="2104" xr:uid="{2790A3BF-2858-4A3F-A985-503D2C9E70B1}"/>
    <cellStyle name="Normal 8 2 7 2 2" xfId="2105" xr:uid="{26734E2C-BBC0-45BA-8B29-18130E68F4EB}"/>
    <cellStyle name="Normal 8 2 7 3" xfId="2106" xr:uid="{A7534002-5C5E-4877-9632-E52DA1FC79CE}"/>
    <cellStyle name="Normal 8 2 7 4" xfId="3749" xr:uid="{DD4D58EC-53A3-4214-A90D-84012E8AEA9C}"/>
    <cellStyle name="Normal 8 2 8" xfId="2107" xr:uid="{0EAC9920-C29A-433B-AB26-08E9D8291E27}"/>
    <cellStyle name="Normal 8 2 8 2" xfId="2108" xr:uid="{34189BF1-52D4-4EB8-85B0-A64A0D6155D9}"/>
    <cellStyle name="Normal 8 2 8 3" xfId="3750" xr:uid="{C5871409-E04E-45AF-8393-27A7FB1F9EB2}"/>
    <cellStyle name="Normal 8 2 8 4" xfId="3751" xr:uid="{DBF7D576-287E-4996-AAB9-3B5B59E514EE}"/>
    <cellStyle name="Normal 8 2 9" xfId="2109" xr:uid="{46A5AC78-F223-4746-A72B-34DB99F281DF}"/>
    <cellStyle name="Normal 8 3" xfId="153" xr:uid="{82983360-BA21-4D8C-BF37-7AE53619D384}"/>
    <cellStyle name="Normal 8 3 10" xfId="3752" xr:uid="{ECBBAC97-3EF1-434F-9EAF-341184153B99}"/>
    <cellStyle name="Normal 8 3 11" xfId="3753" xr:uid="{CA254812-3366-4F05-857F-7CB867DEE5F7}"/>
    <cellStyle name="Normal 8 3 2" xfId="154" xr:uid="{1C4741BD-EA34-4424-8A48-1B54D54571AE}"/>
    <cellStyle name="Normal 8 3 2 2" xfId="155" xr:uid="{B8871C3D-E019-46C9-AFC9-94FDDF43E7DE}"/>
    <cellStyle name="Normal 8 3 2 2 2" xfId="383" xr:uid="{C95032E4-530F-485C-915B-C24BA7999604}"/>
    <cellStyle name="Normal 8 3 2 2 2 2" xfId="783" xr:uid="{3C1BD6A5-0C5F-4147-BD84-71DBBC0A4208}"/>
    <cellStyle name="Normal 8 3 2 2 2 2 2" xfId="2110" xr:uid="{DEC538F8-9DF6-40ED-A0DB-0A63554ED334}"/>
    <cellStyle name="Normal 8 3 2 2 2 2 2 2" xfId="2111" xr:uid="{CAA4DF88-6167-47DF-8C72-F25E4AA1D3D1}"/>
    <cellStyle name="Normal 8 3 2 2 2 2 3" xfId="2112" xr:uid="{83201944-BCA2-4F19-9A9D-F896CAFF7B8C}"/>
    <cellStyle name="Normal 8 3 2 2 2 2 4" xfId="3754" xr:uid="{D3088EE2-71CF-4FE3-A92A-01AD4EAB853B}"/>
    <cellStyle name="Normal 8 3 2 2 2 3" xfId="2113" xr:uid="{3DD6E244-ED08-45DD-9D8D-F5ACF1695431}"/>
    <cellStyle name="Normal 8 3 2 2 2 3 2" xfId="2114" xr:uid="{80AC4883-346B-44DD-806C-576E3897E447}"/>
    <cellStyle name="Normal 8 3 2 2 2 3 3" xfId="3755" xr:uid="{861F0FDF-080D-4389-BB4A-1AED9537E3DB}"/>
    <cellStyle name="Normal 8 3 2 2 2 3 4" xfId="3756" xr:uid="{2FFFE19B-B81C-4B43-9A84-0C4DABECF195}"/>
    <cellStyle name="Normal 8 3 2 2 2 4" xfId="2115" xr:uid="{AB9A3DDB-E6EF-45C3-9B2F-C16F2300F69E}"/>
    <cellStyle name="Normal 8 3 2 2 2 5" xfId="3757" xr:uid="{96F9BC48-E486-4959-AC57-FC31ABCEE6CD}"/>
    <cellStyle name="Normal 8 3 2 2 2 6" xfId="3758" xr:uid="{D536446F-DD6D-4AD1-88F8-787DAF9FB221}"/>
    <cellStyle name="Normal 8 3 2 2 3" xfId="784" xr:uid="{9479A234-5CEA-48DE-A30A-1903CB3ED4EC}"/>
    <cellStyle name="Normal 8 3 2 2 3 2" xfId="2116" xr:uid="{9B5A8A50-F402-4CB0-ABB8-A6F52F4F1E59}"/>
    <cellStyle name="Normal 8 3 2 2 3 2 2" xfId="2117" xr:uid="{7000CA8B-A42B-4C9A-98D8-FD801E0BF51C}"/>
    <cellStyle name="Normal 8 3 2 2 3 2 3" xfId="3759" xr:uid="{7761421A-444A-4B0C-A50C-903431F524E2}"/>
    <cellStyle name="Normal 8 3 2 2 3 2 4" xfId="3760" xr:uid="{27DEC93B-DB0B-41C0-9F26-A8F5387F523A}"/>
    <cellStyle name="Normal 8 3 2 2 3 3" xfId="2118" xr:uid="{3B31BC80-4213-451A-961D-0C38FDE4B03A}"/>
    <cellStyle name="Normal 8 3 2 2 3 4" xfId="3761" xr:uid="{C197D5F8-0582-432D-B9DA-03437ACC24BD}"/>
    <cellStyle name="Normal 8 3 2 2 3 5" xfId="3762" xr:uid="{F5E6E8FC-8B58-44E6-9BA7-182B745CEAE8}"/>
    <cellStyle name="Normal 8 3 2 2 4" xfId="2119" xr:uid="{E6950A73-8089-4E2F-BA00-5E701B9FC3B0}"/>
    <cellStyle name="Normal 8 3 2 2 4 2" xfId="2120" xr:uid="{A270FE89-5632-4ED8-9CA4-6B867D238E4F}"/>
    <cellStyle name="Normal 8 3 2 2 4 3" xfId="3763" xr:uid="{9DD16D86-2E13-4297-88C1-F470A5357862}"/>
    <cellStyle name="Normal 8 3 2 2 4 4" xfId="3764" xr:uid="{256483BC-42FA-464B-AF46-B48D597749C6}"/>
    <cellStyle name="Normal 8 3 2 2 5" xfId="2121" xr:uid="{C1617454-BD24-48A7-BEBE-EE34D99EB731}"/>
    <cellStyle name="Normal 8 3 2 2 5 2" xfId="3765" xr:uid="{04F476EA-9B2C-46C2-88C1-31D96B3DBE66}"/>
    <cellStyle name="Normal 8 3 2 2 5 3" xfId="3766" xr:uid="{3E55D159-422D-4833-B607-5CFC816C77D3}"/>
    <cellStyle name="Normal 8 3 2 2 5 4" xfId="3767" xr:uid="{674D6245-3CAF-4A98-8B5F-18FCAFDE3DC4}"/>
    <cellStyle name="Normal 8 3 2 2 6" xfId="3768" xr:uid="{BDF5FC1B-8DF2-4880-92E9-D7AF1427EB94}"/>
    <cellStyle name="Normal 8 3 2 2 7" xfId="3769" xr:uid="{0665D9C2-1CF1-4FFE-BFDB-2FF2A862FB18}"/>
    <cellStyle name="Normal 8 3 2 2 8" xfId="3770" xr:uid="{4C593845-289D-432A-8571-D3C901078DDB}"/>
    <cellStyle name="Normal 8 3 2 3" xfId="384" xr:uid="{FD88C99C-B0F1-426B-97AB-6E2126DB9BEE}"/>
    <cellStyle name="Normal 8 3 2 3 2" xfId="785" xr:uid="{87F9DEC4-7F85-4DD2-AAA2-2A96074E9DAA}"/>
    <cellStyle name="Normal 8 3 2 3 2 2" xfId="786" xr:uid="{161B7DC8-CE73-4FBF-BE73-5A6FB05016A8}"/>
    <cellStyle name="Normal 8 3 2 3 2 2 2" xfId="2122" xr:uid="{96B460CF-C114-4933-9A1B-718DF7164301}"/>
    <cellStyle name="Normal 8 3 2 3 2 2 2 2" xfId="2123" xr:uid="{B439422E-5997-4E6D-9D7A-FDAE73F2FBEC}"/>
    <cellStyle name="Normal 8 3 2 3 2 2 3" xfId="2124" xr:uid="{7B460B69-E430-419A-BB17-E025EC2B5E56}"/>
    <cellStyle name="Normal 8 3 2 3 2 3" xfId="2125" xr:uid="{8240AE4B-50B7-4211-A90C-5D7DA6BFFA7A}"/>
    <cellStyle name="Normal 8 3 2 3 2 3 2" xfId="2126" xr:uid="{2DFAB426-7041-4C9C-AD60-EF3DD970E41F}"/>
    <cellStyle name="Normal 8 3 2 3 2 4" xfId="2127" xr:uid="{AFFD4553-0B4E-4AB8-8740-278AF6527524}"/>
    <cellStyle name="Normal 8 3 2 3 3" xfId="787" xr:uid="{05025A88-4D79-4B73-A268-B1D9FBD67B8F}"/>
    <cellStyle name="Normal 8 3 2 3 3 2" xfId="2128" xr:uid="{E4676E88-91AC-4213-AF84-D42F955FDAD1}"/>
    <cellStyle name="Normal 8 3 2 3 3 2 2" xfId="2129" xr:uid="{4001B6BE-D64C-4BD4-B58B-778CC9D549F0}"/>
    <cellStyle name="Normal 8 3 2 3 3 3" xfId="2130" xr:uid="{88103F6B-6A54-4D8B-B463-EF5D129B01EF}"/>
    <cellStyle name="Normal 8 3 2 3 3 4" xfId="3771" xr:uid="{887172FD-A9D9-4630-8659-984434280E69}"/>
    <cellStyle name="Normal 8 3 2 3 4" xfId="2131" xr:uid="{4E929056-B401-42F6-9ADD-6B1011160ACA}"/>
    <cellStyle name="Normal 8 3 2 3 4 2" xfId="2132" xr:uid="{C471FD0C-1DB7-4AEA-AD14-51178831CE60}"/>
    <cellStyle name="Normal 8 3 2 3 5" xfId="2133" xr:uid="{8B44456E-F38A-4BA7-B34A-E5C13E42886C}"/>
    <cellStyle name="Normal 8 3 2 3 6" xfId="3772" xr:uid="{9AE48EEB-0C51-4837-B961-41F73C858470}"/>
    <cellStyle name="Normal 8 3 2 4" xfId="385" xr:uid="{2DBC7BE5-9253-4AF4-AD9D-84EF07F68C91}"/>
    <cellStyle name="Normal 8 3 2 4 2" xfId="788" xr:uid="{548093E6-9464-44B9-AFCF-9F83F4B49D36}"/>
    <cellStyle name="Normal 8 3 2 4 2 2" xfId="2134" xr:uid="{B14C566D-6A98-47D6-9364-62BE418C7CA3}"/>
    <cellStyle name="Normal 8 3 2 4 2 2 2" xfId="2135" xr:uid="{9BAE8EDA-DB22-4A0D-AADB-1C2D3F08C7A0}"/>
    <cellStyle name="Normal 8 3 2 4 2 3" xfId="2136" xr:uid="{C2B3F73B-A08E-4330-B8B0-85581E53844C}"/>
    <cellStyle name="Normal 8 3 2 4 2 4" xfId="3773" xr:uid="{EBF5D673-FD9A-4286-BA93-570F138CC1EC}"/>
    <cellStyle name="Normal 8 3 2 4 3" xfId="2137" xr:uid="{83419AA7-388B-48EC-9537-98CF4AA6ECC0}"/>
    <cellStyle name="Normal 8 3 2 4 3 2" xfId="2138" xr:uid="{B4BD6E41-4374-456E-88B4-3DF66A7BE819}"/>
    <cellStyle name="Normal 8 3 2 4 4" xfId="2139" xr:uid="{29439C81-90FA-4106-82CB-85B2A92D683A}"/>
    <cellStyle name="Normal 8 3 2 4 5" xfId="3774" xr:uid="{90B63449-67AB-4986-A1A5-55A6C8BDB866}"/>
    <cellStyle name="Normal 8 3 2 5" xfId="386" xr:uid="{4066934C-CE12-4B74-B59D-9D0FC7C2F93A}"/>
    <cellStyle name="Normal 8 3 2 5 2" xfId="2140" xr:uid="{A016802B-5F2F-42D6-B3A5-2F43B23E7B9D}"/>
    <cellStyle name="Normal 8 3 2 5 2 2" xfId="2141" xr:uid="{11FA25E9-DA6D-4473-96B3-DE2AA0054273}"/>
    <cellStyle name="Normal 8 3 2 5 3" xfId="2142" xr:uid="{3CCA485B-BC9C-49E5-A9C7-7B42A3ECDB42}"/>
    <cellStyle name="Normal 8 3 2 5 4" xfId="3775" xr:uid="{361FFDC9-8026-4939-9EE4-41E392546B02}"/>
    <cellStyle name="Normal 8 3 2 6" xfId="2143" xr:uid="{5DB3E808-B1AD-4063-B3BF-D4CF4008F5A6}"/>
    <cellStyle name="Normal 8 3 2 6 2" xfId="2144" xr:uid="{82FECA47-5190-4215-934B-D7734417665D}"/>
    <cellStyle name="Normal 8 3 2 6 3" xfId="3776" xr:uid="{9D9F90E3-56C3-42B0-888E-3C45E9907359}"/>
    <cellStyle name="Normal 8 3 2 6 4" xfId="3777" xr:uid="{AEFC7A30-41CD-420C-B201-C00DC59ECE8F}"/>
    <cellStyle name="Normal 8 3 2 7" xfId="2145" xr:uid="{65016EE2-BB86-4DF0-9933-977CD009FA87}"/>
    <cellStyle name="Normal 8 3 2 8" xfId="3778" xr:uid="{8A79B8F7-32F6-404F-953E-D694ABFFEF42}"/>
    <cellStyle name="Normal 8 3 2 9" xfId="3779" xr:uid="{4FFEF87B-B328-426E-850B-81DD1C6A9297}"/>
    <cellStyle name="Normal 8 3 3" xfId="156" xr:uid="{75D011C9-17D3-4760-ABD9-164D1457A896}"/>
    <cellStyle name="Normal 8 3 3 2" xfId="157" xr:uid="{8580866C-E8C2-4768-AA26-309368A441AD}"/>
    <cellStyle name="Normal 8 3 3 2 2" xfId="789" xr:uid="{AF0352E9-317E-48D3-BFEE-4C7B187098CB}"/>
    <cellStyle name="Normal 8 3 3 2 2 2" xfId="2146" xr:uid="{26B7619C-C3F6-4817-BCDB-CF7A76E4118E}"/>
    <cellStyle name="Normal 8 3 3 2 2 2 2" xfId="2147" xr:uid="{E4EA915A-77BF-4053-9A5F-BE274F5A954A}"/>
    <cellStyle name="Normal 8 3 3 2 2 2 2 2" xfId="4492" xr:uid="{510C15EC-AD3C-44E0-AE89-838EAA6FF6A8}"/>
    <cellStyle name="Normal 8 3 3 2 2 2 3" xfId="4493" xr:uid="{7D0CEAE9-5305-405B-A6AE-90B71A41F696}"/>
    <cellStyle name="Normal 8 3 3 2 2 3" xfId="2148" xr:uid="{967842DA-B5FC-4104-8641-43C5C54A4131}"/>
    <cellStyle name="Normal 8 3 3 2 2 3 2" xfId="4494" xr:uid="{9A7D93DB-014D-4111-8A9C-AD0D56546EC1}"/>
    <cellStyle name="Normal 8 3 3 2 2 4" xfId="3780" xr:uid="{E414D892-5B91-4F29-8E76-B31C51B4569A}"/>
    <cellStyle name="Normal 8 3 3 2 3" xfId="2149" xr:uid="{314918D9-F747-4DBB-8D30-C460B1ED3521}"/>
    <cellStyle name="Normal 8 3 3 2 3 2" xfId="2150" xr:uid="{1062A54A-6222-46CD-AE8A-97D7234FA56B}"/>
    <cellStyle name="Normal 8 3 3 2 3 2 2" xfId="4495" xr:uid="{418F26A3-FFF2-4CC3-8F8A-486627B63132}"/>
    <cellStyle name="Normal 8 3 3 2 3 3" xfId="3781" xr:uid="{F1D2D1D2-9997-4880-B66C-54EDC494B813}"/>
    <cellStyle name="Normal 8 3 3 2 3 4" xfId="3782" xr:uid="{04DBBBE1-AE5B-4819-8AB9-89977BAA9BF5}"/>
    <cellStyle name="Normal 8 3 3 2 4" xfId="2151" xr:uid="{C0E70417-6B09-4A0D-84CA-19F2D9E2E7C7}"/>
    <cellStyle name="Normal 8 3 3 2 4 2" xfId="4496" xr:uid="{566BEB5D-9DB1-4954-807E-FCB4474BB1D2}"/>
    <cellStyle name="Normal 8 3 3 2 5" xfId="3783" xr:uid="{0284F709-6741-4DAA-91B5-D7A3896FFF0B}"/>
    <cellStyle name="Normal 8 3 3 2 6" xfId="3784" xr:uid="{40AE9E72-3C23-4A3F-89B9-ADB7E881EC94}"/>
    <cellStyle name="Normal 8 3 3 3" xfId="387" xr:uid="{2B8E84CF-B7D5-4F9E-999B-BD8D835283A9}"/>
    <cellStyle name="Normal 8 3 3 3 2" xfId="2152" xr:uid="{86DECC98-F443-440C-9C86-BD7FC7E326CE}"/>
    <cellStyle name="Normal 8 3 3 3 2 2" xfId="2153" xr:uid="{9A215C37-2B36-4690-A815-CA182016726C}"/>
    <cellStyle name="Normal 8 3 3 3 2 2 2" xfId="4497" xr:uid="{170E3675-498E-4FFF-8BC6-BD0D2E48E98C}"/>
    <cellStyle name="Normal 8 3 3 3 2 3" xfId="3785" xr:uid="{F68609B2-2595-469B-AE2B-213B3D86AB3B}"/>
    <cellStyle name="Normal 8 3 3 3 2 4" xfId="3786" xr:uid="{81821453-A3A1-465B-8FBD-8DA5AD97D355}"/>
    <cellStyle name="Normal 8 3 3 3 3" xfId="2154" xr:uid="{991821E7-4D32-43BF-9983-DCE2E332385B}"/>
    <cellStyle name="Normal 8 3 3 3 3 2" xfId="4498" xr:uid="{81BF1ED9-2EA9-4BFF-A686-F4CF70BA32A0}"/>
    <cellStyle name="Normal 8 3 3 3 4" xfId="3787" xr:uid="{284F0949-BC80-4D20-BF92-C77CC3F7B16D}"/>
    <cellStyle name="Normal 8 3 3 3 5" xfId="3788" xr:uid="{54C18623-B365-419C-84DB-600CE586BC5E}"/>
    <cellStyle name="Normal 8 3 3 4" xfId="2155" xr:uid="{DBE7DD24-5410-4F76-A20B-817309A91064}"/>
    <cellStyle name="Normal 8 3 3 4 2" xfId="2156" xr:uid="{B980BD29-579B-49B3-B1EE-27BD43B3A8C1}"/>
    <cellStyle name="Normal 8 3 3 4 2 2" xfId="4499" xr:uid="{F1490F3F-F55F-4046-BD91-A100C383973C}"/>
    <cellStyle name="Normal 8 3 3 4 3" xfId="3789" xr:uid="{89220CD1-E122-40AF-8A10-5A18F917EE9D}"/>
    <cellStyle name="Normal 8 3 3 4 4" xfId="3790" xr:uid="{EBB14EF6-528E-4B40-BB07-B0AE1C2049CE}"/>
    <cellStyle name="Normal 8 3 3 5" xfId="2157" xr:uid="{C0C6B3E8-3143-483E-B796-30D0E893E125}"/>
    <cellStyle name="Normal 8 3 3 5 2" xfId="3791" xr:uid="{0B64A6B4-7951-4C61-9283-86A6C7E93B60}"/>
    <cellStyle name="Normal 8 3 3 5 3" xfId="3792" xr:uid="{F241475C-789B-42DA-ACCD-87288815B14A}"/>
    <cellStyle name="Normal 8 3 3 5 4" xfId="3793" xr:uid="{1DF4BA70-6550-4A2C-8058-07FD2C4DA5C4}"/>
    <cellStyle name="Normal 8 3 3 6" xfId="3794" xr:uid="{C99A7A87-9F0B-4C57-8A99-E553B53DDD5D}"/>
    <cellStyle name="Normal 8 3 3 7" xfId="3795" xr:uid="{053E318F-F3D9-45A1-8D8B-8E523187ECBC}"/>
    <cellStyle name="Normal 8 3 3 8" xfId="3796" xr:uid="{FB7022B1-5D01-4181-B57B-E88E488A207D}"/>
    <cellStyle name="Normal 8 3 4" xfId="158" xr:uid="{53B4DAC3-6BB4-49DD-9867-E9710F86EA30}"/>
    <cellStyle name="Normal 8 3 4 2" xfId="790" xr:uid="{7DBA8D43-3291-45EC-A615-3BA7D32885F2}"/>
    <cellStyle name="Normal 8 3 4 2 2" xfId="791" xr:uid="{24BE26AD-0194-4DC8-960B-DB09600DBE1F}"/>
    <cellStyle name="Normal 8 3 4 2 2 2" xfId="2158" xr:uid="{F9D4AD10-17F4-4182-B5BB-2727F44D5E3C}"/>
    <cellStyle name="Normal 8 3 4 2 2 2 2" xfId="2159" xr:uid="{A5CDCA8C-878D-4B14-A172-77F64AE4F23B}"/>
    <cellStyle name="Normal 8 3 4 2 2 3" xfId="2160" xr:uid="{A44ECAF3-205C-4AFC-82DB-DBC17061E0DF}"/>
    <cellStyle name="Normal 8 3 4 2 2 4" xfId="3797" xr:uid="{E50C1850-587A-4497-92AD-FE42C2C4536D}"/>
    <cellStyle name="Normal 8 3 4 2 3" xfId="2161" xr:uid="{D25571C6-919B-46E8-8ACA-D5A1EE425592}"/>
    <cellStyle name="Normal 8 3 4 2 3 2" xfId="2162" xr:uid="{D2065130-BC48-4E70-8912-3C2FCB9B9D3E}"/>
    <cellStyle name="Normal 8 3 4 2 4" xfId="2163" xr:uid="{3DC4C549-3877-4F07-8BE2-89C0014F863A}"/>
    <cellStyle name="Normal 8 3 4 2 5" xfId="3798" xr:uid="{30EA24AB-5FB5-498C-9E3B-98127547AC4B}"/>
    <cellStyle name="Normal 8 3 4 3" xfId="792" xr:uid="{26115CEE-B096-4E08-AA67-E8B901285229}"/>
    <cellStyle name="Normal 8 3 4 3 2" xfId="2164" xr:uid="{5D6B0C60-83B0-48DF-97CC-AA016DBE49D9}"/>
    <cellStyle name="Normal 8 3 4 3 2 2" xfId="2165" xr:uid="{A6311230-E6B5-4C5F-9F8D-E9B93DA8FB5A}"/>
    <cellStyle name="Normal 8 3 4 3 3" xfId="2166" xr:uid="{368D4CA2-9657-4388-8062-60CACCB24D57}"/>
    <cellStyle name="Normal 8 3 4 3 4" xfId="3799" xr:uid="{CC668952-E1B5-42BC-A6BF-E5586AC7A0DE}"/>
    <cellStyle name="Normal 8 3 4 4" xfId="2167" xr:uid="{5FD5CB58-8FFB-4E37-AF77-88767981D427}"/>
    <cellStyle name="Normal 8 3 4 4 2" xfId="2168" xr:uid="{0DBAC984-EEA0-4E82-ABFA-62566FC06B53}"/>
    <cellStyle name="Normal 8 3 4 4 3" xfId="3800" xr:uid="{73CFB9F1-1A32-4A49-B8E9-44C962076646}"/>
    <cellStyle name="Normal 8 3 4 4 4" xfId="3801" xr:uid="{D9E5E841-CFF7-44A6-9E2C-FB3E66933B8F}"/>
    <cellStyle name="Normal 8 3 4 5" xfId="2169" xr:uid="{D4D7D01E-FC8E-48C6-B7E2-340BEB8CA218}"/>
    <cellStyle name="Normal 8 3 4 6" xfId="3802" xr:uid="{971D910F-6E28-4B72-9CB2-5A093A36E102}"/>
    <cellStyle name="Normal 8 3 4 7" xfId="3803" xr:uid="{8769193E-6124-449A-AAD6-54E086613E3D}"/>
    <cellStyle name="Normal 8 3 5" xfId="388" xr:uid="{F1A42BF6-02D9-4C17-95EE-1A7142FC6704}"/>
    <cellStyle name="Normal 8 3 5 2" xfId="793" xr:uid="{43C8D2E7-99B3-41CF-BC91-1A90F65FCF1C}"/>
    <cellStyle name="Normal 8 3 5 2 2" xfId="2170" xr:uid="{FEC36321-C79C-4C99-BF37-303BB95A2D69}"/>
    <cellStyle name="Normal 8 3 5 2 2 2" xfId="2171" xr:uid="{33C45AF8-F0FD-4AF3-A67E-2B9912FCD682}"/>
    <cellStyle name="Normal 8 3 5 2 3" xfId="2172" xr:uid="{B788B437-9C81-468A-A432-AC6B382AD032}"/>
    <cellStyle name="Normal 8 3 5 2 4" xfId="3804" xr:uid="{7614413B-8BE9-48A5-A966-E9E39132667E}"/>
    <cellStyle name="Normal 8 3 5 3" xfId="2173" xr:uid="{FD72AAE1-8295-4CA8-A5D2-200F18061567}"/>
    <cellStyle name="Normal 8 3 5 3 2" xfId="2174" xr:uid="{DD4CB69C-BDBB-4EAD-8D46-FD2C5261300A}"/>
    <cellStyle name="Normal 8 3 5 3 3" xfId="3805" xr:uid="{461CE2D0-E598-444D-9706-C50FCBF6C7BF}"/>
    <cellStyle name="Normal 8 3 5 3 4" xfId="3806" xr:uid="{33AEDAA5-F426-4BA5-8040-831ACCBBA65F}"/>
    <cellStyle name="Normal 8 3 5 4" xfId="2175" xr:uid="{BBE1339C-4645-48D5-A6FD-C56173FEB72A}"/>
    <cellStyle name="Normal 8 3 5 5" xfId="3807" xr:uid="{6665B2CA-8528-4583-91E3-70F328DDF4E6}"/>
    <cellStyle name="Normal 8 3 5 6" xfId="3808" xr:uid="{F6C11055-6D13-4897-9717-9175021436FE}"/>
    <cellStyle name="Normal 8 3 6" xfId="389" xr:uid="{9CB44FA2-B740-4BCE-A244-56161846B255}"/>
    <cellStyle name="Normal 8 3 6 2" xfId="2176" xr:uid="{56ADE93D-0342-4B22-8488-78FD57BAC235}"/>
    <cellStyle name="Normal 8 3 6 2 2" xfId="2177" xr:uid="{304B8810-8D38-4384-B090-4728A8AD41E5}"/>
    <cellStyle name="Normal 8 3 6 2 3" xfId="3809" xr:uid="{E79A8FCE-F2F9-4514-8118-4CE12A106126}"/>
    <cellStyle name="Normal 8 3 6 2 4" xfId="3810" xr:uid="{973E3666-0D24-4F9C-AB05-4DCE2B40593F}"/>
    <cellStyle name="Normal 8 3 6 3" xfId="2178" xr:uid="{51D2D429-7CA7-4492-8692-EA4824F2DBC9}"/>
    <cellStyle name="Normal 8 3 6 4" xfId="3811" xr:uid="{0CD37C0F-FF15-41C7-B523-DD040A0D061F}"/>
    <cellStyle name="Normal 8 3 6 5" xfId="3812" xr:uid="{5AB96190-E199-4377-AB79-C215ED9C6E47}"/>
    <cellStyle name="Normal 8 3 7" xfId="2179" xr:uid="{4DE9F4DB-E41C-4AE8-A765-BF0E66F11AFC}"/>
    <cellStyle name="Normal 8 3 7 2" xfId="2180" xr:uid="{D8461DC1-52F7-4A7D-9730-C8923082DDBB}"/>
    <cellStyle name="Normal 8 3 7 3" xfId="3813" xr:uid="{50FFA2FA-06EB-46AC-9A57-0A93D87A69F6}"/>
    <cellStyle name="Normal 8 3 7 4" xfId="3814" xr:uid="{78178201-18FE-41CB-98C2-B9BC7D80E415}"/>
    <cellStyle name="Normal 8 3 8" xfId="2181" xr:uid="{9AA1F659-1305-4F28-80E0-566DBFEEEDF1}"/>
    <cellStyle name="Normal 8 3 8 2" xfId="3815" xr:uid="{F1E143EC-2945-4AEF-A088-4A5141CFAA6E}"/>
    <cellStyle name="Normal 8 3 8 3" xfId="3816" xr:uid="{8D28A90F-CA38-4C7F-8939-4824481E00B6}"/>
    <cellStyle name="Normal 8 3 8 4" xfId="3817" xr:uid="{482349B3-EA80-4EE2-B0A7-1D13945165B9}"/>
    <cellStyle name="Normal 8 3 9" xfId="3818" xr:uid="{09D4A88C-371B-4921-A131-D1700D19C6BF}"/>
    <cellStyle name="Normal 8 4" xfId="159" xr:uid="{1E4AD476-7FB8-4035-97DB-D8069160C16A}"/>
    <cellStyle name="Normal 8 4 10" xfId="3819" xr:uid="{C46ACAF7-0145-48F3-B009-4E8C7593BD7D}"/>
    <cellStyle name="Normal 8 4 11" xfId="3820" xr:uid="{7A48A2B2-EBBC-4303-94C2-17AFF7E26178}"/>
    <cellStyle name="Normal 8 4 2" xfId="160" xr:uid="{F8CD5955-FBCF-4746-8710-9FE5CE483278}"/>
    <cellStyle name="Normal 8 4 2 2" xfId="390" xr:uid="{4B901C12-C2B5-4C7A-A052-FE21CAEBC200}"/>
    <cellStyle name="Normal 8 4 2 2 2" xfId="794" xr:uid="{BB975DB3-3146-4F17-B0A3-6160C1B45C1C}"/>
    <cellStyle name="Normal 8 4 2 2 2 2" xfId="795" xr:uid="{1B0F89C5-A6C6-4CCC-928B-FF41A3FEA7ED}"/>
    <cellStyle name="Normal 8 4 2 2 2 2 2" xfId="2182" xr:uid="{5D403138-C619-4392-88B6-E763CD797D90}"/>
    <cellStyle name="Normal 8 4 2 2 2 2 3" xfId="3821" xr:uid="{CC006A72-5E99-4333-81B2-EC9F3B0715C2}"/>
    <cellStyle name="Normal 8 4 2 2 2 2 4" xfId="3822" xr:uid="{F19063F4-2AB5-443E-8477-976809A1C4E1}"/>
    <cellStyle name="Normal 8 4 2 2 2 3" xfId="2183" xr:uid="{05E394F6-6E13-4B45-9B72-E5CA4CE101B3}"/>
    <cellStyle name="Normal 8 4 2 2 2 3 2" xfId="3823" xr:uid="{DAD17525-4F3F-4F74-9303-1C29FF3BEF94}"/>
    <cellStyle name="Normal 8 4 2 2 2 3 3" xfId="3824" xr:uid="{D0822AA3-0EE8-4F81-9FD0-0EFEE57B1207}"/>
    <cellStyle name="Normal 8 4 2 2 2 3 4" xfId="3825" xr:uid="{0565CF20-D578-4790-BAAD-CBEEEC66BF63}"/>
    <cellStyle name="Normal 8 4 2 2 2 4" xfId="3826" xr:uid="{521BC696-0186-4BD4-AA9F-E13E95E420F3}"/>
    <cellStyle name="Normal 8 4 2 2 2 5" xfId="3827" xr:uid="{2FD61835-F791-47E5-8487-BF7C7B69B9F4}"/>
    <cellStyle name="Normal 8 4 2 2 2 6" xfId="3828" xr:uid="{F0551ED0-CFAB-4C32-B41A-1E295A7CCD2F}"/>
    <cellStyle name="Normal 8 4 2 2 3" xfId="796" xr:uid="{AA068372-B505-49A5-97B0-477C4B3AFB70}"/>
    <cellStyle name="Normal 8 4 2 2 3 2" xfId="2184" xr:uid="{721F82B5-CAFB-46C4-A69D-EFA14E1E7ADD}"/>
    <cellStyle name="Normal 8 4 2 2 3 2 2" xfId="3829" xr:uid="{7FD3D4C6-9AFF-4093-90EB-2AD1504FBEA6}"/>
    <cellStyle name="Normal 8 4 2 2 3 2 3" xfId="3830" xr:uid="{62BE52E2-31F1-4ABF-AD37-54130CA166E8}"/>
    <cellStyle name="Normal 8 4 2 2 3 2 4" xfId="3831" xr:uid="{5DDACBC7-0A29-4104-8EDC-0627C08B7C01}"/>
    <cellStyle name="Normal 8 4 2 2 3 3" xfId="3832" xr:uid="{45D2BFB2-63E9-4ADD-A77F-D8764749B76F}"/>
    <cellStyle name="Normal 8 4 2 2 3 4" xfId="3833" xr:uid="{EAD3378B-9499-442D-9F08-BB13019F98D5}"/>
    <cellStyle name="Normal 8 4 2 2 3 5" xfId="3834" xr:uid="{74689D3B-C33B-4EF0-A47E-C764D66D2AD7}"/>
    <cellStyle name="Normal 8 4 2 2 4" xfId="2185" xr:uid="{4702AEC5-ADBC-4C8B-8E85-5664CC266906}"/>
    <cellStyle name="Normal 8 4 2 2 4 2" xfId="3835" xr:uid="{F747D7A0-CB3F-4AA5-B028-8F33BE46C7A4}"/>
    <cellStyle name="Normal 8 4 2 2 4 3" xfId="3836" xr:uid="{266CD938-C16D-4C39-95F9-8C5BDB3B2AC8}"/>
    <cellStyle name="Normal 8 4 2 2 4 4" xfId="3837" xr:uid="{485158AA-44E9-4A4B-A8C6-E0C9F9283638}"/>
    <cellStyle name="Normal 8 4 2 2 5" xfId="3838" xr:uid="{359D99CA-88AB-4100-9C4F-32FF2ABE11C5}"/>
    <cellStyle name="Normal 8 4 2 2 5 2" xfId="3839" xr:uid="{ACA410F8-4ED4-4939-89B9-E037D7809105}"/>
    <cellStyle name="Normal 8 4 2 2 5 3" xfId="3840" xr:uid="{46E289F3-142E-4536-97D8-FCD926E4D258}"/>
    <cellStyle name="Normal 8 4 2 2 5 4" xfId="3841" xr:uid="{8BC30077-4146-4C74-A0E5-42366A58569B}"/>
    <cellStyle name="Normal 8 4 2 2 6" xfId="3842" xr:uid="{F6339072-07A6-45F9-AEA0-E0BEDF3741D7}"/>
    <cellStyle name="Normal 8 4 2 2 7" xfId="3843" xr:uid="{8C603ED0-E27A-4641-92C5-851394A6A45C}"/>
    <cellStyle name="Normal 8 4 2 2 8" xfId="3844" xr:uid="{1A2E07EE-F9E9-46F1-BBA4-93D02A8373F6}"/>
    <cellStyle name="Normal 8 4 2 3" xfId="797" xr:uid="{E4AEC88F-2D6B-492E-B64B-617B14B23638}"/>
    <cellStyle name="Normal 8 4 2 3 2" xfId="798" xr:uid="{05ADEEBD-DD3F-4874-82DC-18C940EDE5EC}"/>
    <cellStyle name="Normal 8 4 2 3 2 2" xfId="799" xr:uid="{C09AAA57-6D5C-4047-B540-8EB346B898A4}"/>
    <cellStyle name="Normal 8 4 2 3 2 3" xfId="3845" xr:uid="{91824CB7-6569-4F2C-95BE-BF918FBE2D9E}"/>
    <cellStyle name="Normal 8 4 2 3 2 4" xfId="3846" xr:uid="{C8487C24-0B18-4ECA-8A9E-C472AD712F0E}"/>
    <cellStyle name="Normal 8 4 2 3 3" xfId="800" xr:uid="{F6CD6D90-3096-42BA-8941-89CA8023B52B}"/>
    <cellStyle name="Normal 8 4 2 3 3 2" xfId="3847" xr:uid="{62E46C04-873B-4059-BEA7-C6800CCAAC62}"/>
    <cellStyle name="Normal 8 4 2 3 3 3" xfId="3848" xr:uid="{72F1C64B-9C78-4156-A3F2-5578695D74E4}"/>
    <cellStyle name="Normal 8 4 2 3 3 4" xfId="3849" xr:uid="{774F065A-68C6-4D39-B0CC-135BE150FABC}"/>
    <cellStyle name="Normal 8 4 2 3 4" xfId="3850" xr:uid="{D14CDF86-52E4-4BE4-B495-9F9BB774B40A}"/>
    <cellStyle name="Normal 8 4 2 3 5" xfId="3851" xr:uid="{C39FF196-2A03-4878-A4E8-7850DBBD27CD}"/>
    <cellStyle name="Normal 8 4 2 3 6" xfId="3852" xr:uid="{6712F672-0B53-4851-B4D6-7840EDC0022C}"/>
    <cellStyle name="Normal 8 4 2 4" xfId="801" xr:uid="{C4903039-9D95-4524-9E84-C7FF6C758D63}"/>
    <cellStyle name="Normal 8 4 2 4 2" xfId="802" xr:uid="{DC510B50-B4F8-4AD4-85D0-AAEF0DCE7011}"/>
    <cellStyle name="Normal 8 4 2 4 2 2" xfId="3853" xr:uid="{1F3E112B-D505-4CDA-96E6-B074B5C8CED9}"/>
    <cellStyle name="Normal 8 4 2 4 2 3" xfId="3854" xr:uid="{36459F5E-0B02-4A70-B63F-BA5B3208B08D}"/>
    <cellStyle name="Normal 8 4 2 4 2 4" xfId="3855" xr:uid="{76EBCFB0-63E1-450D-B6FC-CED90C33FEF9}"/>
    <cellStyle name="Normal 8 4 2 4 3" xfId="3856" xr:uid="{62D00970-3600-4C82-9B69-4819E2D1002F}"/>
    <cellStyle name="Normal 8 4 2 4 4" xfId="3857" xr:uid="{857B5140-6DD6-406C-9A74-F07F21ED81F0}"/>
    <cellStyle name="Normal 8 4 2 4 5" xfId="3858" xr:uid="{96524F7D-DDFB-47EB-8A70-7E3B64EB3A39}"/>
    <cellStyle name="Normal 8 4 2 5" xfId="803" xr:uid="{0E93B621-9C1B-4D93-8D14-4C7FB0BEC295}"/>
    <cellStyle name="Normal 8 4 2 5 2" xfId="3859" xr:uid="{585176D3-D707-4538-BCE4-5B7951D7B16B}"/>
    <cellStyle name="Normal 8 4 2 5 3" xfId="3860" xr:uid="{A3EF95D7-1DF0-47F1-9140-63A14D36A821}"/>
    <cellStyle name="Normal 8 4 2 5 4" xfId="3861" xr:uid="{2ACFE434-9003-4BDD-B70E-15D43FF54251}"/>
    <cellStyle name="Normal 8 4 2 6" xfId="3862" xr:uid="{8506FA6A-F2CF-417C-9ABE-330E92EE13D8}"/>
    <cellStyle name="Normal 8 4 2 6 2" xfId="3863" xr:uid="{37EF4895-ADE2-4732-9B3D-396FD6D70B2C}"/>
    <cellStyle name="Normal 8 4 2 6 3" xfId="3864" xr:uid="{BDE919BB-7944-436D-80BC-588FA5FC4EA6}"/>
    <cellStyle name="Normal 8 4 2 6 4" xfId="3865" xr:uid="{F4305668-99D8-4654-AD44-D5D8A29F883E}"/>
    <cellStyle name="Normal 8 4 2 7" xfId="3866" xr:uid="{1C7A6E09-1B48-4E53-BEB2-08893AA5EE2B}"/>
    <cellStyle name="Normal 8 4 2 8" xfId="3867" xr:uid="{AC0A2C4E-4C3C-49A9-86FB-86AC84AD40D1}"/>
    <cellStyle name="Normal 8 4 2 9" xfId="3868" xr:uid="{9A893C06-B786-4570-B2E5-222219905DEF}"/>
    <cellStyle name="Normal 8 4 3" xfId="391" xr:uid="{43F696A5-1B8B-4B46-A565-6985EC2CF7D1}"/>
    <cellStyle name="Normal 8 4 3 2" xfId="804" xr:uid="{D9699CB1-B611-4481-A21E-CA0DE599658D}"/>
    <cellStyle name="Normal 8 4 3 2 2" xfId="805" xr:uid="{8588E062-C17C-4C87-80BF-2B493A3F88D6}"/>
    <cellStyle name="Normal 8 4 3 2 2 2" xfId="2186" xr:uid="{EA4CA5B6-7C3F-4B39-BA3E-00067ECC0D6C}"/>
    <cellStyle name="Normal 8 4 3 2 2 2 2" xfId="2187" xr:uid="{D036CD7A-028B-47A0-AEBD-8000187E7F2A}"/>
    <cellStyle name="Normal 8 4 3 2 2 3" xfId="2188" xr:uid="{C0258A22-EAEB-4B32-B92B-7B370785A78F}"/>
    <cellStyle name="Normal 8 4 3 2 2 4" xfId="3869" xr:uid="{185293C7-2299-4398-8645-83F49CD23EA6}"/>
    <cellStyle name="Normal 8 4 3 2 3" xfId="2189" xr:uid="{1D5AF885-E2DC-417D-A67B-1444BFC7514E}"/>
    <cellStyle name="Normal 8 4 3 2 3 2" xfId="2190" xr:uid="{52A8BD38-CC87-45EE-9512-0B979750362B}"/>
    <cellStyle name="Normal 8 4 3 2 3 3" xfId="3870" xr:uid="{6D8DA602-5F12-420B-8609-ADD09DD2C0AB}"/>
    <cellStyle name="Normal 8 4 3 2 3 4" xfId="3871" xr:uid="{A150ED5A-8353-4A75-8C48-0C8F5C4DF60B}"/>
    <cellStyle name="Normal 8 4 3 2 4" xfId="2191" xr:uid="{86E3FFCC-7BFD-4EE4-A2A0-D046E4B21070}"/>
    <cellStyle name="Normal 8 4 3 2 5" xfId="3872" xr:uid="{5DA0C94D-59AC-45C8-A9F8-49175FC2E7D5}"/>
    <cellStyle name="Normal 8 4 3 2 6" xfId="3873" xr:uid="{2D56D636-2205-488A-800B-66970CF47E9B}"/>
    <cellStyle name="Normal 8 4 3 3" xfId="806" xr:uid="{AE790210-7925-4C22-99B2-6EA096C73CF2}"/>
    <cellStyle name="Normal 8 4 3 3 2" xfId="2192" xr:uid="{2AEEACBE-FA9B-4062-9CC2-AF5E52EAD2BE}"/>
    <cellStyle name="Normal 8 4 3 3 2 2" xfId="2193" xr:uid="{F7F1E1B3-F8CA-4888-87C1-03096841F90A}"/>
    <cellStyle name="Normal 8 4 3 3 2 3" xfId="3874" xr:uid="{FD7E6564-AFF9-4381-B79F-AA945758547F}"/>
    <cellStyle name="Normal 8 4 3 3 2 4" xfId="3875" xr:uid="{21D7737B-63E8-4DFE-A0E5-E167F8582EFA}"/>
    <cellStyle name="Normal 8 4 3 3 3" xfId="2194" xr:uid="{A34C959E-8D48-4FED-93AE-5C4BE0FA175F}"/>
    <cellStyle name="Normal 8 4 3 3 4" xfId="3876" xr:uid="{F1417019-E8C5-4D45-8669-0D43AEB82E75}"/>
    <cellStyle name="Normal 8 4 3 3 5" xfId="3877" xr:uid="{B5453DD6-95BE-4E8F-B89D-EEE800A970BC}"/>
    <cellStyle name="Normal 8 4 3 4" xfId="2195" xr:uid="{1E069506-5619-4731-8994-1D876BDA5728}"/>
    <cellStyle name="Normal 8 4 3 4 2" xfId="2196" xr:uid="{41ED0D54-A839-438D-9ECE-130C5B76A30A}"/>
    <cellStyle name="Normal 8 4 3 4 3" xfId="3878" xr:uid="{E0E2FF5E-E75E-40BA-83BD-06FC0911BDDB}"/>
    <cellStyle name="Normal 8 4 3 4 4" xfId="3879" xr:uid="{5F760C26-2B93-4112-A6A5-48A6624977E8}"/>
    <cellStyle name="Normal 8 4 3 5" xfId="2197" xr:uid="{26650E82-DA8E-4417-AA9C-2B2EAC9569CF}"/>
    <cellStyle name="Normal 8 4 3 5 2" xfId="3880" xr:uid="{74B4A5FB-47FB-4FA7-9961-2EFDD694BC06}"/>
    <cellStyle name="Normal 8 4 3 5 3" xfId="3881" xr:uid="{6CFC5454-F08F-4446-86F5-29C9332CD565}"/>
    <cellStyle name="Normal 8 4 3 5 4" xfId="3882" xr:uid="{B5046D6A-F30A-4DDF-83CD-4629F57B0D91}"/>
    <cellStyle name="Normal 8 4 3 6" xfId="3883" xr:uid="{7771EDAE-4828-4380-B62B-7AAAAB3BC896}"/>
    <cellStyle name="Normal 8 4 3 7" xfId="3884" xr:uid="{2A052BC6-48B6-4EC8-8375-845B8B3CBD74}"/>
    <cellStyle name="Normal 8 4 3 8" xfId="3885" xr:uid="{B64CB7E7-8552-4EA4-88F1-79193B03C641}"/>
    <cellStyle name="Normal 8 4 4" xfId="392" xr:uid="{5941B7E8-2FE2-4252-A616-D226C5F1970A}"/>
    <cellStyle name="Normal 8 4 4 2" xfId="807" xr:uid="{E2CA8E85-ACF7-41E8-A84B-80FFF1B46BB0}"/>
    <cellStyle name="Normal 8 4 4 2 2" xfId="808" xr:uid="{BB0846D5-1524-4474-BB22-637470FED22B}"/>
    <cellStyle name="Normal 8 4 4 2 2 2" xfId="2198" xr:uid="{FEB8E19B-5372-403A-9AFC-6D90C2504F30}"/>
    <cellStyle name="Normal 8 4 4 2 2 3" xfId="3886" xr:uid="{7B031B9D-F7E8-4E5A-85D3-9C72E2CF3DD8}"/>
    <cellStyle name="Normal 8 4 4 2 2 4" xfId="3887" xr:uid="{5B3FBEA6-84D8-4410-B7EC-B9B695986BED}"/>
    <cellStyle name="Normal 8 4 4 2 3" xfId="2199" xr:uid="{473DE9FE-2885-4BE7-A8C4-8FF00D16EF32}"/>
    <cellStyle name="Normal 8 4 4 2 4" xfId="3888" xr:uid="{9EE69CA3-132A-40CF-8952-FDC25F6F2A5B}"/>
    <cellStyle name="Normal 8 4 4 2 5" xfId="3889" xr:uid="{4DF19BA6-EB12-417F-8F4E-8751FFFC1A6D}"/>
    <cellStyle name="Normal 8 4 4 3" xfId="809" xr:uid="{3A2FCB19-961E-40C0-BF74-90EFC2EDB594}"/>
    <cellStyle name="Normal 8 4 4 3 2" xfId="2200" xr:uid="{B51EA6FD-1482-4CE3-AD53-FC0D7EEAA4E2}"/>
    <cellStyle name="Normal 8 4 4 3 3" xfId="3890" xr:uid="{EF6B7AD6-8044-4EFE-B5FD-78A86FA3C09C}"/>
    <cellStyle name="Normal 8 4 4 3 4" xfId="3891" xr:uid="{B0DC2C82-B81C-46EF-83A6-F2CAD8EC1693}"/>
    <cellStyle name="Normal 8 4 4 4" xfId="2201" xr:uid="{315CA35A-2F34-4D2C-ABF7-A97353364F75}"/>
    <cellStyle name="Normal 8 4 4 4 2" xfId="3892" xr:uid="{E064CD6F-817C-4752-ABB0-87BC53BA3866}"/>
    <cellStyle name="Normal 8 4 4 4 3" xfId="3893" xr:uid="{5DA7ED2C-ADBC-43F8-A1F6-1A88AED37E0B}"/>
    <cellStyle name="Normal 8 4 4 4 4" xfId="3894" xr:uid="{E0B7AFDC-9EF6-4326-82B1-5399F556F3A6}"/>
    <cellStyle name="Normal 8 4 4 5" xfId="3895" xr:uid="{82F9F8E3-A1F1-43E4-8E39-4D9EBF81B323}"/>
    <cellStyle name="Normal 8 4 4 6" xfId="3896" xr:uid="{11827F09-254C-4B98-8593-52C80E0644B0}"/>
    <cellStyle name="Normal 8 4 4 7" xfId="3897" xr:uid="{CC2B48CF-40D1-4CCA-AC8A-082AF6DB8A26}"/>
    <cellStyle name="Normal 8 4 5" xfId="393" xr:uid="{9800A781-BB9C-41C2-A8EA-48CCFBAAD23A}"/>
    <cellStyle name="Normal 8 4 5 2" xfId="810" xr:uid="{556E0700-9C14-4236-A0D1-952488D7556C}"/>
    <cellStyle name="Normal 8 4 5 2 2" xfId="2202" xr:uid="{4A4667C2-0DFE-46FE-AC97-D35919DA8E9C}"/>
    <cellStyle name="Normal 8 4 5 2 3" xfId="3898" xr:uid="{66626DDD-90C3-41E9-8F57-10AEF0A8D4FA}"/>
    <cellStyle name="Normal 8 4 5 2 4" xfId="3899" xr:uid="{FBFF0B5F-2FFA-4157-BD57-48106945B3D5}"/>
    <cellStyle name="Normal 8 4 5 3" xfId="2203" xr:uid="{5543A1BC-F18F-4D14-888B-263CD1C2F6C7}"/>
    <cellStyle name="Normal 8 4 5 3 2" xfId="3900" xr:uid="{A7D23F2F-F14F-4AB4-8F52-BBDA11547C94}"/>
    <cellStyle name="Normal 8 4 5 3 3" xfId="3901" xr:uid="{F01E3364-F09E-4EB7-B9B3-ED8F53E48166}"/>
    <cellStyle name="Normal 8 4 5 3 4" xfId="3902" xr:uid="{24D4E1C7-D3D9-40B2-9D54-65C7C6670CA9}"/>
    <cellStyle name="Normal 8 4 5 4" xfId="3903" xr:uid="{B30E21D6-57AA-4D80-B314-1803705EECBB}"/>
    <cellStyle name="Normal 8 4 5 5" xfId="3904" xr:uid="{FE4D32B1-208B-4491-953B-C07C497B2F4A}"/>
    <cellStyle name="Normal 8 4 5 6" xfId="3905" xr:uid="{B982443A-1387-4459-8747-E8AEA164AFCB}"/>
    <cellStyle name="Normal 8 4 6" xfId="811" xr:uid="{8E4C81FA-5C48-421E-A9F2-9603F2B35553}"/>
    <cellStyle name="Normal 8 4 6 2" xfId="2204" xr:uid="{A85454CD-C4A0-4CDA-811A-162D7EBEC61D}"/>
    <cellStyle name="Normal 8 4 6 2 2" xfId="3906" xr:uid="{69BB14CE-8390-4BCE-8054-9DCBFBE180E8}"/>
    <cellStyle name="Normal 8 4 6 2 3" xfId="3907" xr:uid="{59B07AF1-859E-4572-BF22-34F4BBC1C2C5}"/>
    <cellStyle name="Normal 8 4 6 2 4" xfId="3908" xr:uid="{EA67ECD5-E6E1-423E-A50D-76054D9B8B26}"/>
    <cellStyle name="Normal 8 4 6 3" xfId="3909" xr:uid="{284F5059-4067-4CAE-9AE1-D294FDE67935}"/>
    <cellStyle name="Normal 8 4 6 4" xfId="3910" xr:uid="{8E854849-2DEF-4DFC-A5AD-8EF84A405B96}"/>
    <cellStyle name="Normal 8 4 6 5" xfId="3911" xr:uid="{5431E8F2-1EAF-4E69-A15A-FB24F8E442B3}"/>
    <cellStyle name="Normal 8 4 7" xfId="2205" xr:uid="{4A1886FF-0D41-4E47-85C4-0220B8F46770}"/>
    <cellStyle name="Normal 8 4 7 2" xfId="3912" xr:uid="{EF9BCDE0-D3E9-4291-A96A-63B5D4243CDC}"/>
    <cellStyle name="Normal 8 4 7 3" xfId="3913" xr:uid="{AC7AA9C6-9D2E-4607-855C-1691BAF2462C}"/>
    <cellStyle name="Normal 8 4 7 4" xfId="3914" xr:uid="{441C4CE3-3AB9-4F9A-906A-14FF2FA2780D}"/>
    <cellStyle name="Normal 8 4 8" xfId="3915" xr:uid="{C682A36B-2F6A-4B04-8407-88F432ECF336}"/>
    <cellStyle name="Normal 8 4 8 2" xfId="3916" xr:uid="{F7586E2A-7864-4DCC-AEDF-BC06E0331C63}"/>
    <cellStyle name="Normal 8 4 8 3" xfId="3917" xr:uid="{D36FE896-A778-4DEA-B923-E5584C564873}"/>
    <cellStyle name="Normal 8 4 8 4" xfId="3918" xr:uid="{01C6E0B9-60AC-4ABC-AC73-9F58D448020E}"/>
    <cellStyle name="Normal 8 4 9" xfId="3919" xr:uid="{32BB99D2-C5A9-43D1-88D9-540F0D3AF939}"/>
    <cellStyle name="Normal 8 5" xfId="161" xr:uid="{C2619F38-59B1-4EF7-84D0-FF66FAB1DB42}"/>
    <cellStyle name="Normal 8 5 2" xfId="162" xr:uid="{33688F4A-1261-43D3-A843-A5AC872D7FBE}"/>
    <cellStyle name="Normal 8 5 2 2" xfId="394" xr:uid="{6F1875A9-AEAC-4685-B4FD-9781E016FE3C}"/>
    <cellStyle name="Normal 8 5 2 2 2" xfId="812" xr:uid="{11B00AE2-37EF-4E7C-9F5E-03A654BA5364}"/>
    <cellStyle name="Normal 8 5 2 2 2 2" xfId="2206" xr:uid="{9C740856-2BB9-4685-A782-42F76D27487C}"/>
    <cellStyle name="Normal 8 5 2 2 2 3" xfId="3920" xr:uid="{8A8B0FE1-22D3-49FA-BB3F-706185A57949}"/>
    <cellStyle name="Normal 8 5 2 2 2 4" xfId="3921" xr:uid="{A2C32FCA-176E-438B-B7C3-7D3E553D8F88}"/>
    <cellStyle name="Normal 8 5 2 2 3" xfId="2207" xr:uid="{BD8101BD-3264-4309-B2BF-D7D842AD3239}"/>
    <cellStyle name="Normal 8 5 2 2 3 2" xfId="3922" xr:uid="{81B7DC01-9C54-48F7-BCB4-BCEC9F378513}"/>
    <cellStyle name="Normal 8 5 2 2 3 3" xfId="3923" xr:uid="{C4C3CB19-8EE3-4E5F-A176-2154613C1E1E}"/>
    <cellStyle name="Normal 8 5 2 2 3 4" xfId="3924" xr:uid="{088233C7-1839-42AC-9A0C-9209DE419C15}"/>
    <cellStyle name="Normal 8 5 2 2 4" xfId="3925" xr:uid="{836D3CEC-DB09-4B0C-85E9-DFABD4DA087E}"/>
    <cellStyle name="Normal 8 5 2 2 5" xfId="3926" xr:uid="{CDE9B0AE-E57B-4AD2-B3AE-CA0AFF75DEBA}"/>
    <cellStyle name="Normal 8 5 2 2 6" xfId="3927" xr:uid="{5BF6A4E3-6848-401C-B0C0-647F0E78CBCF}"/>
    <cellStyle name="Normal 8 5 2 3" xfId="813" xr:uid="{A1CD6292-AF4B-4047-8626-5C6FEEEEEEEC}"/>
    <cellStyle name="Normal 8 5 2 3 2" xfId="2208" xr:uid="{2EB2BB13-D3CF-4706-8E0F-2DA1B203483A}"/>
    <cellStyle name="Normal 8 5 2 3 2 2" xfId="3928" xr:uid="{843C464D-CEE0-464D-A256-79B5E798C521}"/>
    <cellStyle name="Normal 8 5 2 3 2 3" xfId="3929" xr:uid="{30056634-2F38-4C9F-9573-87D5CC77B228}"/>
    <cellStyle name="Normal 8 5 2 3 2 4" xfId="3930" xr:uid="{B663E7BB-FC19-442F-B879-F36A8FD85A2D}"/>
    <cellStyle name="Normal 8 5 2 3 3" xfId="3931" xr:uid="{BAD7A353-82D3-43BA-BC49-AC3EE770A9A5}"/>
    <cellStyle name="Normal 8 5 2 3 4" xfId="3932" xr:uid="{20536FBC-2F57-4284-8C38-43F31566B40E}"/>
    <cellStyle name="Normal 8 5 2 3 5" xfId="3933" xr:uid="{DF0F6594-B33D-486E-BA89-46C20973B5BC}"/>
    <cellStyle name="Normal 8 5 2 4" xfId="2209" xr:uid="{72FE6A4F-484D-4E1E-BC75-CC58BC7A3FB4}"/>
    <cellStyle name="Normal 8 5 2 4 2" xfId="3934" xr:uid="{D5FF59B9-7899-42C7-AA9A-5A56E7DFE12F}"/>
    <cellStyle name="Normal 8 5 2 4 3" xfId="3935" xr:uid="{90FB5D71-94F2-409F-A24B-343D169C6F9E}"/>
    <cellStyle name="Normal 8 5 2 4 4" xfId="3936" xr:uid="{4E1BA8D5-790B-482A-ADCB-F7DC4AD6F308}"/>
    <cellStyle name="Normal 8 5 2 5" xfId="3937" xr:uid="{3AE2B3FF-A22B-4998-9CC5-D93A1EC70AF0}"/>
    <cellStyle name="Normal 8 5 2 5 2" xfId="3938" xr:uid="{AE134F8F-84E9-445B-8991-535EB8EA68D7}"/>
    <cellStyle name="Normal 8 5 2 5 3" xfId="3939" xr:uid="{90A56D1B-31AB-4092-96F5-829379DC6D93}"/>
    <cellStyle name="Normal 8 5 2 5 4" xfId="3940" xr:uid="{18E5DEE6-94AD-4479-80FD-B6AB1303C04A}"/>
    <cellStyle name="Normal 8 5 2 6" xfId="3941" xr:uid="{2A28CB36-190A-4DF6-8BD0-13543990B3F7}"/>
    <cellStyle name="Normal 8 5 2 7" xfId="3942" xr:uid="{ED23B980-6E5E-4235-A8A5-09DBF94206B2}"/>
    <cellStyle name="Normal 8 5 2 8" xfId="3943" xr:uid="{8BE418A0-DE8E-4CD4-8ABB-510C1CC76403}"/>
    <cellStyle name="Normal 8 5 3" xfId="395" xr:uid="{7410D606-6489-426B-A5C6-73FAAA3EAB08}"/>
    <cellStyle name="Normal 8 5 3 2" xfId="814" xr:uid="{2C76E7CF-AD71-4B60-8740-BD717A9A0FEF}"/>
    <cellStyle name="Normal 8 5 3 2 2" xfId="815" xr:uid="{68A57BCD-69EA-4BD8-A458-28585BBC8071}"/>
    <cellStyle name="Normal 8 5 3 2 3" xfId="3944" xr:uid="{33BD45D9-FA98-4129-823D-D1E5FEEDF269}"/>
    <cellStyle name="Normal 8 5 3 2 4" xfId="3945" xr:uid="{698CA5E4-3AD1-4814-A8CF-634046DC13F3}"/>
    <cellStyle name="Normal 8 5 3 3" xfId="816" xr:uid="{60D3C669-D1B1-4D05-810D-16E2E674FE9F}"/>
    <cellStyle name="Normal 8 5 3 3 2" xfId="3946" xr:uid="{4F57624E-85F8-4CE3-98FD-693176218035}"/>
    <cellStyle name="Normal 8 5 3 3 3" xfId="3947" xr:uid="{5052D654-278E-4280-AB78-6E3D05CCFAC9}"/>
    <cellStyle name="Normal 8 5 3 3 4" xfId="3948" xr:uid="{18590B0A-CCD3-44E1-97FF-A2224DEF3B71}"/>
    <cellStyle name="Normal 8 5 3 4" xfId="3949" xr:uid="{B252E8D3-5B27-49EF-B0F4-9B1E34A8DE51}"/>
    <cellStyle name="Normal 8 5 3 5" xfId="3950" xr:uid="{55BA9615-2E2C-4140-A095-A7F92E7D3ECE}"/>
    <cellStyle name="Normal 8 5 3 6" xfId="3951" xr:uid="{78AD109C-7BBA-438A-B64E-1C7043B9F240}"/>
    <cellStyle name="Normal 8 5 4" xfId="396" xr:uid="{4CB635B5-733D-4FD2-B768-73536ACE4453}"/>
    <cellStyle name="Normal 8 5 4 2" xfId="817" xr:uid="{8299718D-8CB7-455A-97AD-B9191ABFD4AB}"/>
    <cellStyle name="Normal 8 5 4 2 2" xfId="3952" xr:uid="{3BFAE6EF-34BF-47F7-83A9-0DE684EF3B6C}"/>
    <cellStyle name="Normal 8 5 4 2 3" xfId="3953" xr:uid="{C780DD6C-5453-4F3E-903F-F2C00C100369}"/>
    <cellStyle name="Normal 8 5 4 2 4" xfId="3954" xr:uid="{5D7E09DB-703E-4B7A-B37E-CF7A5639685F}"/>
    <cellStyle name="Normal 8 5 4 3" xfId="3955" xr:uid="{5C9B1469-AA43-41CC-B9EB-16256500D065}"/>
    <cellStyle name="Normal 8 5 4 4" xfId="3956" xr:uid="{4EDE3831-AF4B-4868-A965-10E7279260F7}"/>
    <cellStyle name="Normal 8 5 4 5" xfId="3957" xr:uid="{0F74FE4C-056F-4E8D-94B3-C46B2B2F8D1C}"/>
    <cellStyle name="Normal 8 5 5" xfId="818" xr:uid="{03F2EC2A-01E0-4D9B-A692-2F0F97FD8819}"/>
    <cellStyle name="Normal 8 5 5 2" xfId="3958" xr:uid="{C37D5076-5C07-42C9-A31E-79FA4F207302}"/>
    <cellStyle name="Normal 8 5 5 3" xfId="3959" xr:uid="{72E30AFC-DFB4-4213-9668-F6E25207188B}"/>
    <cellStyle name="Normal 8 5 5 4" xfId="3960" xr:uid="{4E8F58F7-BA81-4B74-96C4-6FB81F9139C6}"/>
    <cellStyle name="Normal 8 5 6" xfId="3961" xr:uid="{BE236A1E-4613-4B07-A963-2EA8FF5E61F5}"/>
    <cellStyle name="Normal 8 5 6 2" xfId="3962" xr:uid="{2F317D79-0F41-45EB-ABD8-B5A1E7E7CA2A}"/>
    <cellStyle name="Normal 8 5 6 3" xfId="3963" xr:uid="{E74C4F8B-970A-445B-B1DA-628B8167ADBC}"/>
    <cellStyle name="Normal 8 5 6 4" xfId="3964" xr:uid="{A026CD1F-B305-4F50-AE2F-076730F23500}"/>
    <cellStyle name="Normal 8 5 7" xfId="3965" xr:uid="{76DBD42B-FD2A-4246-A3C0-A8C0A96A2142}"/>
    <cellStyle name="Normal 8 5 8" xfId="3966" xr:uid="{85865738-A16A-42F9-B7EC-92958D0F28AD}"/>
    <cellStyle name="Normal 8 5 9" xfId="3967" xr:uid="{DCFF739A-E423-4D16-A106-02030DABF1ED}"/>
    <cellStyle name="Normal 8 6" xfId="163" xr:uid="{223E5CA6-C074-48C0-8089-2B85EA062F6C}"/>
    <cellStyle name="Normal 8 6 2" xfId="397" xr:uid="{153BB4EE-5BBB-4907-BF2A-A197FBEA760E}"/>
    <cellStyle name="Normal 8 6 2 2" xfId="819" xr:uid="{5C6F0941-1441-4527-AF92-DFEC554BE76F}"/>
    <cellStyle name="Normal 8 6 2 2 2" xfId="2210" xr:uid="{3AD9B4A6-83C4-4405-A7F9-4906C8D17D83}"/>
    <cellStyle name="Normal 8 6 2 2 2 2" xfId="2211" xr:uid="{5736011B-558B-4105-945B-543FD2755498}"/>
    <cellStyle name="Normal 8 6 2 2 3" xfId="2212" xr:uid="{7BD626E8-D132-4D45-9A15-CA801E3E4F46}"/>
    <cellStyle name="Normal 8 6 2 2 4" xfId="3968" xr:uid="{C45B3C56-4398-442D-AB08-9A86FAD6225E}"/>
    <cellStyle name="Normal 8 6 2 3" xfId="2213" xr:uid="{1F78EE63-7570-4533-8CC3-EEE7F59199AA}"/>
    <cellStyle name="Normal 8 6 2 3 2" xfId="2214" xr:uid="{C95EBFB7-7E7E-4E8D-BC27-3515BB1B56B0}"/>
    <cellStyle name="Normal 8 6 2 3 3" xfId="3969" xr:uid="{36B68FA1-41E0-4B4E-AA41-44F415E89792}"/>
    <cellStyle name="Normal 8 6 2 3 4" xfId="3970" xr:uid="{2E208578-309B-47E5-8716-B868CB5BFF76}"/>
    <cellStyle name="Normal 8 6 2 4" xfId="2215" xr:uid="{5D9DA7A5-7777-4968-96AD-73600792E3B8}"/>
    <cellStyle name="Normal 8 6 2 5" xfId="3971" xr:uid="{250F8FA8-A6D9-420F-A177-4FD7B12C85DF}"/>
    <cellStyle name="Normal 8 6 2 6" xfId="3972" xr:uid="{A172F41B-2B56-4B7F-9221-1B77D0934358}"/>
    <cellStyle name="Normal 8 6 3" xfId="820" xr:uid="{64B10911-7B60-4817-B38F-18312E9905AA}"/>
    <cellStyle name="Normal 8 6 3 2" xfId="2216" xr:uid="{C1670D57-965D-4FDF-A855-896C0EBFF6E7}"/>
    <cellStyle name="Normal 8 6 3 2 2" xfId="2217" xr:uid="{19BBFD4F-9883-4E0F-8071-23F61011301C}"/>
    <cellStyle name="Normal 8 6 3 2 3" xfId="3973" xr:uid="{D6E834EB-C3BA-430C-9215-3CD41F1390F4}"/>
    <cellStyle name="Normal 8 6 3 2 4" xfId="3974" xr:uid="{54B6C48F-DF26-4A3C-912F-570E31F78DDD}"/>
    <cellStyle name="Normal 8 6 3 3" xfId="2218" xr:uid="{A7543EBA-2231-4D88-9D64-B206243F71CC}"/>
    <cellStyle name="Normal 8 6 3 4" xfId="3975" xr:uid="{F2EC8292-A858-41CB-9E28-E3E6B5FB47F6}"/>
    <cellStyle name="Normal 8 6 3 5" xfId="3976" xr:uid="{5870FEF2-FF79-4C3B-B1D4-CCE622999EF8}"/>
    <cellStyle name="Normal 8 6 4" xfId="2219" xr:uid="{46C11976-F92F-4F3E-BEE6-5773A8F97C28}"/>
    <cellStyle name="Normal 8 6 4 2" xfId="2220" xr:uid="{7E1021AF-1E5A-4DAA-9C7A-606B717F87C0}"/>
    <cellStyle name="Normal 8 6 4 3" xfId="3977" xr:uid="{8BAECEDC-05EC-45EA-883B-F3B2D54D92F6}"/>
    <cellStyle name="Normal 8 6 4 4" xfId="3978" xr:uid="{6C9F9B3F-D7BF-4AC6-9CCD-B91FAC74A608}"/>
    <cellStyle name="Normal 8 6 5" xfId="2221" xr:uid="{FFEAAA37-E103-4FB8-97E8-5E8D4FCD187E}"/>
    <cellStyle name="Normal 8 6 5 2" xfId="3979" xr:uid="{019C496F-B589-40B5-B031-9082039994D5}"/>
    <cellStyle name="Normal 8 6 5 3" xfId="3980" xr:uid="{D0209C33-639B-45FB-A320-FADE3DE76949}"/>
    <cellStyle name="Normal 8 6 5 4" xfId="3981" xr:uid="{369FA6E8-BEC7-44C9-BA1A-8C0B00FE6874}"/>
    <cellStyle name="Normal 8 6 6" xfId="3982" xr:uid="{1FF79E35-2EDE-4645-A380-81CCB30714F2}"/>
    <cellStyle name="Normal 8 6 7" xfId="3983" xr:uid="{C2B43919-96B5-4C28-B978-1C7C77696E3F}"/>
    <cellStyle name="Normal 8 6 8" xfId="3984" xr:uid="{08C91362-9CD7-4583-AE20-12C0567108B4}"/>
    <cellStyle name="Normal 8 7" xfId="398" xr:uid="{8D176D32-B239-409A-8A06-ACF4EFD4EF94}"/>
    <cellStyle name="Normal 8 7 2" xfId="821" xr:uid="{7298243A-55FB-4952-AA32-584510014BAF}"/>
    <cellStyle name="Normal 8 7 2 2" xfId="822" xr:uid="{88ADE2FD-C55D-4E6C-9037-A2FB3510A9B9}"/>
    <cellStyle name="Normal 8 7 2 2 2" xfId="2222" xr:uid="{02B28D54-B8E0-4B3D-B159-2DD5080E1BD1}"/>
    <cellStyle name="Normal 8 7 2 2 3" xfId="3985" xr:uid="{B1370B7B-FBC3-4FC3-955D-05D41DFE8042}"/>
    <cellStyle name="Normal 8 7 2 2 4" xfId="3986" xr:uid="{8DDB52F1-37C0-4DFD-AD39-857F8CB57A34}"/>
    <cellStyle name="Normal 8 7 2 3" xfId="2223" xr:uid="{B1B6610B-5462-4DF6-8250-B1C4737D67DC}"/>
    <cellStyle name="Normal 8 7 2 4" xfId="3987" xr:uid="{AF7464B3-E111-4EEE-A8D7-FC321114F3D2}"/>
    <cellStyle name="Normal 8 7 2 5" xfId="3988" xr:uid="{5A3636AD-D157-4476-A54A-C2D1DCCF08E1}"/>
    <cellStyle name="Normal 8 7 3" xfId="823" xr:uid="{F17DCB2C-D260-4B7A-8729-571218D30332}"/>
    <cellStyle name="Normal 8 7 3 2" xfId="2224" xr:uid="{91794EC5-211E-4EB6-B0D7-644EDF930C64}"/>
    <cellStyle name="Normal 8 7 3 3" xfId="3989" xr:uid="{EA86EFC3-9997-4A14-979E-DE47C63CBBC7}"/>
    <cellStyle name="Normal 8 7 3 4" xfId="3990" xr:uid="{E9756EFD-ADD3-4E54-9092-A3D04F92F3A3}"/>
    <cellStyle name="Normal 8 7 4" xfId="2225" xr:uid="{A102543F-393E-4A4B-94B3-D144F8C3DE1A}"/>
    <cellStyle name="Normal 8 7 4 2" xfId="3991" xr:uid="{150641E9-ACF7-422F-BE44-C54F4B9A6877}"/>
    <cellStyle name="Normal 8 7 4 3" xfId="3992" xr:uid="{5E8F696A-38DF-4C61-B12A-D33FADE44E32}"/>
    <cellStyle name="Normal 8 7 4 4" xfId="3993" xr:uid="{3D22C3C4-8700-4081-B5DE-8A9EECE99707}"/>
    <cellStyle name="Normal 8 7 5" xfId="3994" xr:uid="{61D8256E-1A0C-4F33-A8EE-DDAA34E7888D}"/>
    <cellStyle name="Normal 8 7 6" xfId="3995" xr:uid="{494E9D85-D46F-4B17-8C17-352A8071A896}"/>
    <cellStyle name="Normal 8 7 7" xfId="3996" xr:uid="{800D9C4A-C8C3-43AC-816C-EFD1CCCDF4AD}"/>
    <cellStyle name="Normal 8 8" xfId="399" xr:uid="{593FB3B1-EB76-43EC-A147-4B29BBAF17BE}"/>
    <cellStyle name="Normal 8 8 2" xfId="824" xr:uid="{F10157F9-F4C3-423B-A5C9-D1DF810C00EA}"/>
    <cellStyle name="Normal 8 8 2 2" xfId="2226" xr:uid="{035F663D-D083-4F10-AF82-4330BD23687E}"/>
    <cellStyle name="Normal 8 8 2 3" xfId="3997" xr:uid="{2C951AB6-9F4C-483A-B312-A67F4DD5C812}"/>
    <cellStyle name="Normal 8 8 2 4" xfId="3998" xr:uid="{FAFE6254-478F-4876-B326-01E5DA22FDFF}"/>
    <cellStyle name="Normal 8 8 3" xfId="2227" xr:uid="{FC4F88E2-20A2-4916-9B3D-9979BE838745}"/>
    <cellStyle name="Normal 8 8 3 2" xfId="3999" xr:uid="{15D7504B-951E-40F6-B043-72D5F7ECBFD4}"/>
    <cellStyle name="Normal 8 8 3 3" xfId="4000" xr:uid="{02EE8D50-7A25-43DA-A1B9-EDB5C600F92E}"/>
    <cellStyle name="Normal 8 8 3 4" xfId="4001" xr:uid="{A118EA84-4A9E-4748-A5D2-74016FDAB799}"/>
    <cellStyle name="Normal 8 8 4" xfId="4002" xr:uid="{CC97E5E1-F877-408A-8A5E-66D081477233}"/>
    <cellStyle name="Normal 8 8 5" xfId="4003" xr:uid="{83750329-4113-4FBA-A7D6-1D5FF5D8B822}"/>
    <cellStyle name="Normal 8 8 6" xfId="4004" xr:uid="{65C496D2-7BF5-40E1-AB53-96AABC40A4F6}"/>
    <cellStyle name="Normal 8 9" xfId="400" xr:uid="{DC7401F4-D535-4242-8C80-B2B0B3EDE25A}"/>
    <cellStyle name="Normal 8 9 2" xfId="2228" xr:uid="{7322549A-C7E5-4EF6-8978-A4CFAE565662}"/>
    <cellStyle name="Normal 8 9 2 2" xfId="4005" xr:uid="{D6D57FF7-7677-4222-ACEB-C311440BC455}"/>
    <cellStyle name="Normal 8 9 2 2 2" xfId="4410" xr:uid="{069561CD-6616-4FBF-A833-8BA2F880A217}"/>
    <cellStyle name="Normal 8 9 2 2 3" xfId="4689" xr:uid="{77F38E22-893F-459F-B2DC-DFE002571168}"/>
    <cellStyle name="Normal 8 9 2 3" xfId="4006" xr:uid="{4A5D617B-0CFC-4CFE-8267-69075469FCC5}"/>
    <cellStyle name="Normal 8 9 2 4" xfId="4007" xr:uid="{3BE10B80-7E75-45E8-8021-A26A07CFB695}"/>
    <cellStyle name="Normal 8 9 3" xfId="4008" xr:uid="{AB65373F-54E9-43E2-95BA-B192773363E4}"/>
    <cellStyle name="Normal 8 9 4" xfId="4009" xr:uid="{E610CDC5-2D60-4D9E-BCE4-E66AF39C58BF}"/>
    <cellStyle name="Normal 8 9 4 2" xfId="4580" xr:uid="{5A0D36BE-4C69-4466-9EBF-5E851E38D9BF}"/>
    <cellStyle name="Normal 8 9 4 3" xfId="4690" xr:uid="{128E75B9-819E-489C-BE32-386A5573C7AA}"/>
    <cellStyle name="Normal 8 9 4 4" xfId="4609" xr:uid="{C67FECC4-ECA7-4A41-A0E7-A7079E8BC738}"/>
    <cellStyle name="Normal 8 9 5" xfId="4010" xr:uid="{7C23B4EE-9735-4EF7-9FEF-C58810BF3CC8}"/>
    <cellStyle name="Normal 9" xfId="164" xr:uid="{5F816C20-87B8-4AEA-BB06-AC457E211CBE}"/>
    <cellStyle name="Normal 9 10" xfId="401" xr:uid="{4E6FC4D4-F577-4323-B4A0-74AF220E2751}"/>
    <cellStyle name="Normal 9 10 2" xfId="2229" xr:uid="{0209BDDC-2793-457E-BCE9-724215B0D3BE}"/>
    <cellStyle name="Normal 9 10 2 2" xfId="4011" xr:uid="{5C78B374-2A3F-4F0C-B932-04D9C32556B2}"/>
    <cellStyle name="Normal 9 10 2 3" xfId="4012" xr:uid="{1E220D5D-20AC-41D8-B611-EA92640CA9D4}"/>
    <cellStyle name="Normal 9 10 2 4" xfId="4013" xr:uid="{81140D73-0558-4A27-96BA-2381B43BA43F}"/>
    <cellStyle name="Normal 9 10 3" xfId="4014" xr:uid="{277F293A-3127-4F0C-820C-0C0BBB8DA777}"/>
    <cellStyle name="Normal 9 10 4" xfId="4015" xr:uid="{A67B8677-2C04-4517-A0D4-81BE4E810105}"/>
    <cellStyle name="Normal 9 10 5" xfId="4016" xr:uid="{3C661F5F-0D6D-46AD-961D-CF646B329585}"/>
    <cellStyle name="Normal 9 11" xfId="2230" xr:uid="{E235255C-5449-4FDF-984B-C00B587A95E1}"/>
    <cellStyle name="Normal 9 11 2" xfId="4017" xr:uid="{34F4C9CA-EB65-4C1B-9FCC-91E97E96B16A}"/>
    <cellStyle name="Normal 9 11 3" xfId="4018" xr:uid="{B20FFBCE-6277-4246-8F64-20C6634B3290}"/>
    <cellStyle name="Normal 9 11 4" xfId="4019" xr:uid="{4A0AE3F3-6EC9-4797-A997-8EFEFFDCB56E}"/>
    <cellStyle name="Normal 9 12" xfId="4020" xr:uid="{532EB468-9476-4736-A51D-53983D8FC104}"/>
    <cellStyle name="Normal 9 12 2" xfId="4021" xr:uid="{60CC39BC-FB38-4A8D-88C0-612857E13A04}"/>
    <cellStyle name="Normal 9 12 3" xfId="4022" xr:uid="{E26B66F1-906D-4A52-BF8B-5CA9A07CA06D}"/>
    <cellStyle name="Normal 9 12 4" xfId="4023" xr:uid="{87CB0594-DB87-41F3-9FE9-2237B72D1F99}"/>
    <cellStyle name="Normal 9 13" xfId="4024" xr:uid="{D4CA5F50-6D2F-42C4-A1F7-BBA5678D52A1}"/>
    <cellStyle name="Normal 9 13 2" xfId="4025" xr:uid="{5E32B40C-B53D-4633-B86A-3D6459CE9580}"/>
    <cellStyle name="Normal 9 14" xfId="4026" xr:uid="{1202248A-F440-402D-AE2F-04CCAE0EC510}"/>
    <cellStyle name="Normal 9 15" xfId="4027" xr:uid="{394D817F-5E3A-4D8C-8D60-237CB18E0944}"/>
    <cellStyle name="Normal 9 16" xfId="4028" xr:uid="{904C8B95-CF74-4EF8-A642-2F579B1815E3}"/>
    <cellStyle name="Normal 9 2" xfId="165" xr:uid="{F605248E-2B05-46A0-B582-261591B1BFB0}"/>
    <cellStyle name="Normal 9 2 2" xfId="402" xr:uid="{E17E476E-3310-4912-875D-08B738A5BF9C}"/>
    <cellStyle name="Normal 9 2 2 2" xfId="4672" xr:uid="{14890B3E-482D-462C-AE4B-31CC6997D8A4}"/>
    <cellStyle name="Normal 9 2 3" xfId="4561" xr:uid="{D264803B-0C8D-4A03-8DEF-9C1CB9F9468B}"/>
    <cellStyle name="Normal 9 3" xfId="166" xr:uid="{4DC19AD7-8FCA-4FBB-8AC6-BE5B63E9CECA}"/>
    <cellStyle name="Normal 9 3 10" xfId="4029" xr:uid="{7B896B22-4D46-4C55-9A7D-832862E663AA}"/>
    <cellStyle name="Normal 9 3 11" xfId="4030" xr:uid="{83E18268-D7AF-4A29-8745-F2009288B011}"/>
    <cellStyle name="Normal 9 3 2" xfId="167" xr:uid="{C6661A86-F239-47B7-95C3-8441E92E889D}"/>
    <cellStyle name="Normal 9 3 2 2" xfId="168" xr:uid="{F9E5EF2A-6374-4567-B8FA-8C2BDD1360A4}"/>
    <cellStyle name="Normal 9 3 2 2 2" xfId="403" xr:uid="{063AE85E-464F-4DCF-9AA5-192CDB6ED1A5}"/>
    <cellStyle name="Normal 9 3 2 2 2 2" xfId="825" xr:uid="{FDFF5C36-E898-4A01-8141-3219B2BC202D}"/>
    <cellStyle name="Normal 9 3 2 2 2 2 2" xfId="826" xr:uid="{CDEB0C31-82E5-49DE-BA9E-E060EA6E7918}"/>
    <cellStyle name="Normal 9 3 2 2 2 2 2 2" xfId="2231" xr:uid="{98FAC759-6703-489A-836A-97CE57A2C24C}"/>
    <cellStyle name="Normal 9 3 2 2 2 2 2 2 2" xfId="2232" xr:uid="{D2EC251B-8158-421D-9A95-8EF5289BB6EE}"/>
    <cellStyle name="Normal 9 3 2 2 2 2 2 3" xfId="2233" xr:uid="{37640384-9E4F-43E2-A7DD-5559412F0B4C}"/>
    <cellStyle name="Normal 9 3 2 2 2 2 3" xfId="2234" xr:uid="{49775D66-E4F5-4729-BB21-BF5124396259}"/>
    <cellStyle name="Normal 9 3 2 2 2 2 3 2" xfId="2235" xr:uid="{37E31860-D9E4-4B09-BAF4-D4CC4664F946}"/>
    <cellStyle name="Normal 9 3 2 2 2 2 4" xfId="2236" xr:uid="{F085BAE7-9494-48DF-BCC9-3902DDF2369A}"/>
    <cellStyle name="Normal 9 3 2 2 2 3" xfId="827" xr:uid="{6ED82967-C8FE-4D80-85A9-FE89FBF01712}"/>
    <cellStyle name="Normal 9 3 2 2 2 3 2" xfId="2237" xr:uid="{E3CED353-7C21-4377-BE4A-6C5A3E478311}"/>
    <cellStyle name="Normal 9 3 2 2 2 3 2 2" xfId="2238" xr:uid="{46C43028-CD33-48AA-96DC-1CB2D07D0682}"/>
    <cellStyle name="Normal 9 3 2 2 2 3 3" xfId="2239" xr:uid="{5F035077-2BE3-4E45-95FA-BC525942FECA}"/>
    <cellStyle name="Normal 9 3 2 2 2 3 4" xfId="4031" xr:uid="{E1A17BAE-AEA4-49DC-A627-DC5127AAE26A}"/>
    <cellStyle name="Normal 9 3 2 2 2 4" xfId="2240" xr:uid="{987FC2CF-0504-426E-BFD3-A7677BFC15E2}"/>
    <cellStyle name="Normal 9 3 2 2 2 4 2" xfId="2241" xr:uid="{66991AB5-FD30-4EF9-8BAB-866D04CD399E}"/>
    <cellStyle name="Normal 9 3 2 2 2 5" xfId="2242" xr:uid="{F837B550-99E4-4000-9761-00C32BB70A04}"/>
    <cellStyle name="Normal 9 3 2 2 2 6" xfId="4032" xr:uid="{3DAE674C-37CE-4CBD-8A8B-0DB957A07615}"/>
    <cellStyle name="Normal 9 3 2 2 3" xfId="404" xr:uid="{A4C39882-0895-4440-8E44-DD62EA8F2BA2}"/>
    <cellStyle name="Normal 9 3 2 2 3 2" xfId="828" xr:uid="{B20E46EE-99DD-4B8C-A043-A8DC3944FF6F}"/>
    <cellStyle name="Normal 9 3 2 2 3 2 2" xfId="829" xr:uid="{CAA40F45-0ACE-4AE0-8941-4BB86D8058B3}"/>
    <cellStyle name="Normal 9 3 2 2 3 2 2 2" xfId="2243" xr:uid="{31896AF6-D496-4F42-8A8D-75E21C7B3835}"/>
    <cellStyle name="Normal 9 3 2 2 3 2 2 2 2" xfId="2244" xr:uid="{4D04A6CF-8DBD-407E-9555-A5C5FF8D34F3}"/>
    <cellStyle name="Normal 9 3 2 2 3 2 2 3" xfId="2245" xr:uid="{31E02E6E-DF89-4906-96C3-FB6A4DCA1633}"/>
    <cellStyle name="Normal 9 3 2 2 3 2 3" xfId="2246" xr:uid="{33F3A0EC-DB0C-4C28-9D7D-9D87053392E0}"/>
    <cellStyle name="Normal 9 3 2 2 3 2 3 2" xfId="2247" xr:uid="{DC55B982-0EEE-4C66-84CC-3D55E87C1958}"/>
    <cellStyle name="Normal 9 3 2 2 3 2 4" xfId="2248" xr:uid="{5B29AE1B-E400-451A-89E3-6C751DA38B53}"/>
    <cellStyle name="Normal 9 3 2 2 3 3" xfId="830" xr:uid="{315AACFE-B92F-458D-9511-041582221113}"/>
    <cellStyle name="Normal 9 3 2 2 3 3 2" xfId="2249" xr:uid="{15682278-AB55-4943-9081-DDCEB6BAE925}"/>
    <cellStyle name="Normal 9 3 2 2 3 3 2 2" xfId="2250" xr:uid="{F9458562-1DF8-4612-8BED-7D50FCA7EFD3}"/>
    <cellStyle name="Normal 9 3 2 2 3 3 3" xfId="2251" xr:uid="{69DF88C7-6195-4067-AF30-8D11C1357B12}"/>
    <cellStyle name="Normal 9 3 2 2 3 4" xfId="2252" xr:uid="{E7D91B62-3355-4239-B25E-31C179387679}"/>
    <cellStyle name="Normal 9 3 2 2 3 4 2" xfId="2253" xr:uid="{22E4E1F9-90B7-4C3E-A8C8-45279AFF8330}"/>
    <cellStyle name="Normal 9 3 2 2 3 5" xfId="2254" xr:uid="{81B57644-CAA7-47EB-B37F-FBB600DEA339}"/>
    <cellStyle name="Normal 9 3 2 2 4" xfId="831" xr:uid="{B327F146-4A43-4ED4-8193-523351AB438C}"/>
    <cellStyle name="Normal 9 3 2 2 4 2" xfId="832" xr:uid="{6CDDD910-6F28-4F93-9444-D438800EB843}"/>
    <cellStyle name="Normal 9 3 2 2 4 2 2" xfId="2255" xr:uid="{D179F221-AE7C-4B49-A253-15A4A579F49C}"/>
    <cellStyle name="Normal 9 3 2 2 4 2 2 2" xfId="2256" xr:uid="{DF790E8E-1421-497D-9EB0-4323197320EB}"/>
    <cellStyle name="Normal 9 3 2 2 4 2 3" xfId="2257" xr:uid="{9D91DB85-FC7F-4668-8FF5-A91F5CE13023}"/>
    <cellStyle name="Normal 9 3 2 2 4 3" xfId="2258" xr:uid="{DDE9E7CA-F880-435B-95BA-FD8DF1A00DCC}"/>
    <cellStyle name="Normal 9 3 2 2 4 3 2" xfId="2259" xr:uid="{D5D03894-1165-4F31-99DC-EEB0C5C20638}"/>
    <cellStyle name="Normal 9 3 2 2 4 4" xfId="2260" xr:uid="{284F72CF-AAEF-4AF8-8104-2686414AE660}"/>
    <cellStyle name="Normal 9 3 2 2 5" xfId="833" xr:uid="{244CD471-0D35-4354-AFE5-14574D7204D3}"/>
    <cellStyle name="Normal 9 3 2 2 5 2" xfId="2261" xr:uid="{5BE17CB0-17B3-4476-9819-7B9368F3D955}"/>
    <cellStyle name="Normal 9 3 2 2 5 2 2" xfId="2262" xr:uid="{040D0938-0F03-48C6-B0ED-24A680C28CD4}"/>
    <cellStyle name="Normal 9 3 2 2 5 3" xfId="2263" xr:uid="{5470B63B-1CEE-4650-B9D6-EEE4CD9B2840}"/>
    <cellStyle name="Normal 9 3 2 2 5 4" xfId="4033" xr:uid="{F5016C48-68C5-4CA8-9A48-778CD14BB81C}"/>
    <cellStyle name="Normal 9 3 2 2 6" xfId="2264" xr:uid="{3EB534A7-E9B0-4792-99FB-6592E90146A6}"/>
    <cellStyle name="Normal 9 3 2 2 6 2" xfId="2265" xr:uid="{AB338B68-828C-4186-AB82-0FFF0889BC6E}"/>
    <cellStyle name="Normal 9 3 2 2 7" xfId="2266" xr:uid="{D7A4FEF2-6B0A-40F0-A6EB-22AF3765B4D4}"/>
    <cellStyle name="Normal 9 3 2 2 8" xfId="4034" xr:uid="{BD6CD1AD-65DD-424F-8525-D211C1B17B56}"/>
    <cellStyle name="Normal 9 3 2 3" xfId="405" xr:uid="{6EB2D04F-62C5-41F1-89E2-693AF7895D04}"/>
    <cellStyle name="Normal 9 3 2 3 2" xfId="834" xr:uid="{CB99FEE2-076A-4C3B-B6F5-CBE65BC1F684}"/>
    <cellStyle name="Normal 9 3 2 3 2 2" xfId="835" xr:uid="{FDDF8D36-110C-4AF6-A6BA-2250B2BB2938}"/>
    <cellStyle name="Normal 9 3 2 3 2 2 2" xfId="2267" xr:uid="{C8BD93ED-000E-4A06-9D4F-036EA59C0B73}"/>
    <cellStyle name="Normal 9 3 2 3 2 2 2 2" xfId="2268" xr:uid="{EDA6C1DD-5AA1-4B76-9E61-7DE9264DF7EA}"/>
    <cellStyle name="Normal 9 3 2 3 2 2 3" xfId="2269" xr:uid="{9CF35A62-D449-449C-986F-8A44A5931EC1}"/>
    <cellStyle name="Normal 9 3 2 3 2 3" xfId="2270" xr:uid="{8CFA5FC2-1338-4018-956B-1749FDF8FD77}"/>
    <cellStyle name="Normal 9 3 2 3 2 3 2" xfId="2271" xr:uid="{0653011D-CC01-4582-9906-5C8B05C2A308}"/>
    <cellStyle name="Normal 9 3 2 3 2 4" xfId="2272" xr:uid="{8BE94621-C9E6-405C-8890-4E490A1B0D0A}"/>
    <cellStyle name="Normal 9 3 2 3 3" xfId="836" xr:uid="{7A72CB38-F69C-45E9-AD74-9311F5BA9275}"/>
    <cellStyle name="Normal 9 3 2 3 3 2" xfId="2273" xr:uid="{86B2C585-C7FC-4433-A968-72A814149EC8}"/>
    <cellStyle name="Normal 9 3 2 3 3 2 2" xfId="2274" xr:uid="{5E52AEC1-0D95-42D2-A73C-B3DF9CFE2E16}"/>
    <cellStyle name="Normal 9 3 2 3 3 3" xfId="2275" xr:uid="{BB750B19-0761-4920-82CF-457CE5BAD6CF}"/>
    <cellStyle name="Normal 9 3 2 3 3 4" xfId="4035" xr:uid="{6A36A186-F3ED-4354-B46A-AD80D56AC964}"/>
    <cellStyle name="Normal 9 3 2 3 4" xfId="2276" xr:uid="{687D800D-D299-4F60-A0FB-C912A1FC740D}"/>
    <cellStyle name="Normal 9 3 2 3 4 2" xfId="2277" xr:uid="{8DE6EA3C-43E4-4CE2-92BE-D32D266134A8}"/>
    <cellStyle name="Normal 9 3 2 3 5" xfId="2278" xr:uid="{0DF2C5FC-169C-496A-ACD6-6143E6BE8CFF}"/>
    <cellStyle name="Normal 9 3 2 3 6" xfId="4036" xr:uid="{58F267B8-81BC-4DD9-845B-376C32597E9A}"/>
    <cellStyle name="Normal 9 3 2 4" xfId="406" xr:uid="{9C58D1A7-E82D-4C97-B631-5F03C022FAAA}"/>
    <cellStyle name="Normal 9 3 2 4 2" xfId="837" xr:uid="{98AD4FEE-BB06-4AD1-BBAB-AFE16E29CBCE}"/>
    <cellStyle name="Normal 9 3 2 4 2 2" xfId="838" xr:uid="{C69FD262-F1C4-453B-948D-7F232C281D57}"/>
    <cellStyle name="Normal 9 3 2 4 2 2 2" xfId="2279" xr:uid="{4677C3AA-3809-4A05-9980-CDAFCE04D26E}"/>
    <cellStyle name="Normal 9 3 2 4 2 2 2 2" xfId="2280" xr:uid="{07345434-945E-4835-BC52-C18B3F8C144C}"/>
    <cellStyle name="Normal 9 3 2 4 2 2 3" xfId="2281" xr:uid="{39576F3A-7EF2-46CB-94A4-C67B51423636}"/>
    <cellStyle name="Normal 9 3 2 4 2 3" xfId="2282" xr:uid="{C4199D9D-593C-4FEB-8291-65D2C4BB05DA}"/>
    <cellStyle name="Normal 9 3 2 4 2 3 2" xfId="2283" xr:uid="{2E49AFC4-ACE0-4CA5-9D27-38968DC9CFCB}"/>
    <cellStyle name="Normal 9 3 2 4 2 4" xfId="2284" xr:uid="{2D66E75A-EBDA-422A-8035-93C76C296CD7}"/>
    <cellStyle name="Normal 9 3 2 4 3" xfId="839" xr:uid="{4D30FA41-B786-4CDE-A270-65B3BFAED664}"/>
    <cellStyle name="Normal 9 3 2 4 3 2" xfId="2285" xr:uid="{2E122CB0-8086-45F1-99A4-396189CF5177}"/>
    <cellStyle name="Normal 9 3 2 4 3 2 2" xfId="2286" xr:uid="{EBDCA949-FABA-408F-A361-B8AFC5D3B7C7}"/>
    <cellStyle name="Normal 9 3 2 4 3 3" xfId="2287" xr:uid="{9821B52C-56A3-4190-A0B3-93B8C3BCB384}"/>
    <cellStyle name="Normal 9 3 2 4 4" xfId="2288" xr:uid="{DF7C6D67-D770-48F0-93F0-BA8EEA739BA1}"/>
    <cellStyle name="Normal 9 3 2 4 4 2" xfId="2289" xr:uid="{87212493-1B92-404E-B3AE-5C81E58BBDF9}"/>
    <cellStyle name="Normal 9 3 2 4 5" xfId="2290" xr:uid="{A7F019DA-EA1D-4298-8105-1003008052CD}"/>
    <cellStyle name="Normal 9 3 2 5" xfId="407" xr:uid="{A93A2D79-751E-4AC0-87EC-C3D47AFC52DD}"/>
    <cellStyle name="Normal 9 3 2 5 2" xfId="840" xr:uid="{0920D05C-93A1-4F3F-8655-0A90EECEBFC1}"/>
    <cellStyle name="Normal 9 3 2 5 2 2" xfId="2291" xr:uid="{3BFBA865-276A-4534-A2CE-05EBA8BD2D9A}"/>
    <cellStyle name="Normal 9 3 2 5 2 2 2" xfId="2292" xr:uid="{F0F0AE9E-0BA2-412E-9E12-8DD17A7906A7}"/>
    <cellStyle name="Normal 9 3 2 5 2 3" xfId="2293" xr:uid="{10E354E8-A98C-4D29-873C-6D9C62FF21A5}"/>
    <cellStyle name="Normal 9 3 2 5 3" xfId="2294" xr:uid="{8CAC9E13-5C8A-482A-BF62-D993F21CC9E2}"/>
    <cellStyle name="Normal 9 3 2 5 3 2" xfId="2295" xr:uid="{383E4919-55D9-4898-A2C2-FAF5B663CB0F}"/>
    <cellStyle name="Normal 9 3 2 5 4" xfId="2296" xr:uid="{1907DDFB-40F2-41CF-8045-7875D55A4232}"/>
    <cellStyle name="Normal 9 3 2 6" xfId="841" xr:uid="{0C28E167-A30F-433C-86D5-F4147651ED1F}"/>
    <cellStyle name="Normal 9 3 2 6 2" xfId="2297" xr:uid="{50FE545A-0ABC-45EC-84EC-EEBCC8F0275F}"/>
    <cellStyle name="Normal 9 3 2 6 2 2" xfId="2298" xr:uid="{9837A14B-0E52-4307-9145-F53445D6F4ED}"/>
    <cellStyle name="Normal 9 3 2 6 3" xfId="2299" xr:uid="{B10ABC04-BA11-4E22-8E5C-F977DF574462}"/>
    <cellStyle name="Normal 9 3 2 6 4" xfId="4037" xr:uid="{E821E248-0622-4D0B-B430-E3506D0E1D32}"/>
    <cellStyle name="Normal 9 3 2 7" xfId="2300" xr:uid="{B246517C-A87F-4B9F-ABDC-821F9F13E0A3}"/>
    <cellStyle name="Normal 9 3 2 7 2" xfId="2301" xr:uid="{420D0F94-42A5-42BE-906C-1E3C01BDF153}"/>
    <cellStyle name="Normal 9 3 2 8" xfId="2302" xr:uid="{92A337EB-26CA-47E2-A709-59C53900DE9B}"/>
    <cellStyle name="Normal 9 3 2 9" xfId="4038" xr:uid="{72558D2E-B7CA-4471-B9A9-B230B8DFF650}"/>
    <cellStyle name="Normal 9 3 3" xfId="169" xr:uid="{9BE2764A-61C5-49ED-87A5-020EC69AC5A2}"/>
    <cellStyle name="Normal 9 3 3 2" xfId="170" xr:uid="{62C36CB6-66C0-44B8-94F8-58B6B5F7FCB6}"/>
    <cellStyle name="Normal 9 3 3 2 2" xfId="842" xr:uid="{EFF26FD3-E243-437C-BC6C-BC40402B7304}"/>
    <cellStyle name="Normal 9 3 3 2 2 2" xfId="843" xr:uid="{9F1A3156-339B-4F7E-B3ED-39AE1513A40C}"/>
    <cellStyle name="Normal 9 3 3 2 2 2 2" xfId="2303" xr:uid="{D9985CEA-D75D-4F96-BFC1-183451974184}"/>
    <cellStyle name="Normal 9 3 3 2 2 2 2 2" xfId="2304" xr:uid="{B4714841-0961-4F7A-90A2-24F7999A9F03}"/>
    <cellStyle name="Normal 9 3 3 2 2 2 3" xfId="2305" xr:uid="{543AEB9A-B37B-436A-AA96-3E79C0B45215}"/>
    <cellStyle name="Normal 9 3 3 2 2 3" xfId="2306" xr:uid="{4EAAB92F-40F6-4E8F-9E63-A66D462EBF92}"/>
    <cellStyle name="Normal 9 3 3 2 2 3 2" xfId="2307" xr:uid="{5204959C-F2C3-4697-8A1D-288E6E3DB8E9}"/>
    <cellStyle name="Normal 9 3 3 2 2 4" xfId="2308" xr:uid="{313EE97D-1E9A-4A7C-AD4C-339B2424BBB7}"/>
    <cellStyle name="Normal 9 3 3 2 3" xfId="844" xr:uid="{5737E76B-1370-4D66-A7D9-5917E2DFF777}"/>
    <cellStyle name="Normal 9 3 3 2 3 2" xfId="2309" xr:uid="{8F8D2B8A-F1FD-4CAA-B35D-BA259895801D}"/>
    <cellStyle name="Normal 9 3 3 2 3 2 2" xfId="2310" xr:uid="{3DFD1336-6083-4251-83B5-82867779C0C7}"/>
    <cellStyle name="Normal 9 3 3 2 3 3" xfId="2311" xr:uid="{C20A1E21-8134-4268-B72F-3D43A2039065}"/>
    <cellStyle name="Normal 9 3 3 2 3 4" xfId="4039" xr:uid="{749FECF1-0231-4B5E-A8FD-2BB19D8ACBA7}"/>
    <cellStyle name="Normal 9 3 3 2 4" xfId="2312" xr:uid="{B2859198-58F7-4B5B-8EDE-09BA684BB044}"/>
    <cellStyle name="Normal 9 3 3 2 4 2" xfId="2313" xr:uid="{8A2B3C21-BF1B-42C6-BBD9-B5B0260F1CCA}"/>
    <cellStyle name="Normal 9 3 3 2 5" xfId="2314" xr:uid="{8C78DF20-59C1-40FA-8DB9-CF2170AFD05D}"/>
    <cellStyle name="Normal 9 3 3 2 6" xfId="4040" xr:uid="{02EF7F0C-3D6D-4E85-9107-B5E6197DEE05}"/>
    <cellStyle name="Normal 9 3 3 3" xfId="408" xr:uid="{D01FD178-8265-414A-A622-D07AF585B4E0}"/>
    <cellStyle name="Normal 9 3 3 3 2" xfId="845" xr:uid="{5D0D1DDB-7375-49AA-AC8F-6E1D3727046A}"/>
    <cellStyle name="Normal 9 3 3 3 2 2" xfId="846" xr:uid="{4C0988B6-8E57-498E-99B8-D30BD75627C5}"/>
    <cellStyle name="Normal 9 3 3 3 2 2 2" xfId="2315" xr:uid="{20190F7E-E3A5-4590-9CF5-B8175721C4A5}"/>
    <cellStyle name="Normal 9 3 3 3 2 2 2 2" xfId="2316" xr:uid="{A74DA22D-83FF-42F7-9101-8C262C6B5147}"/>
    <cellStyle name="Normal 9 3 3 3 2 2 2 2 2" xfId="4765" xr:uid="{883C3958-5F71-431B-A60C-3D5866D8BCB6}"/>
    <cellStyle name="Normal 9 3 3 3 2 2 3" xfId="2317" xr:uid="{869EAA43-5172-48EC-B057-1817185C0364}"/>
    <cellStyle name="Normal 9 3 3 3 2 2 3 2" xfId="4766" xr:uid="{D7A61D3E-8E3C-4305-A7E5-6ECEDD35758D}"/>
    <cellStyle name="Normal 9 3 3 3 2 3" xfId="2318" xr:uid="{FDFBE52E-E912-41DD-970D-AC3285BF6AE0}"/>
    <cellStyle name="Normal 9 3 3 3 2 3 2" xfId="2319" xr:uid="{CB105B39-F82E-4023-91EE-4DEEF80EC6C5}"/>
    <cellStyle name="Normal 9 3 3 3 2 3 2 2" xfId="4768" xr:uid="{1525E259-EAA1-4538-BBEA-E867DB4D609D}"/>
    <cellStyle name="Normal 9 3 3 3 2 3 3" xfId="4767" xr:uid="{341B2A19-5792-4D63-9514-7FE4809C6772}"/>
    <cellStyle name="Normal 9 3 3 3 2 4" xfId="2320" xr:uid="{F40B51D7-5490-43AC-A500-74166C4248EC}"/>
    <cellStyle name="Normal 9 3 3 3 2 4 2" xfId="4769" xr:uid="{3477A034-574E-42D1-A59D-91799C1719C9}"/>
    <cellStyle name="Normal 9 3 3 3 3" xfId="847" xr:uid="{805EE903-4750-4B70-80A7-17BF9C25CFA5}"/>
    <cellStyle name="Normal 9 3 3 3 3 2" xfId="2321" xr:uid="{F2F4A932-B9D4-49AF-901A-CEA9749CEB61}"/>
    <cellStyle name="Normal 9 3 3 3 3 2 2" xfId="2322" xr:uid="{38F99A64-C7AD-4177-85C6-FFF508213BD7}"/>
    <cellStyle name="Normal 9 3 3 3 3 2 2 2" xfId="4772" xr:uid="{B7A71757-38F2-40EE-AD99-8C2EB7FEE33E}"/>
    <cellStyle name="Normal 9 3 3 3 3 2 3" xfId="4771" xr:uid="{7748E5B3-FADF-48F8-91BE-1F8A0BBA6BFC}"/>
    <cellStyle name="Normal 9 3 3 3 3 3" xfId="2323" xr:uid="{FF8389F0-8D92-497A-BE4D-D4CDBAACD867}"/>
    <cellStyle name="Normal 9 3 3 3 3 3 2" xfId="4773" xr:uid="{43F09470-7C78-40FC-A04E-86BABAD594FF}"/>
    <cellStyle name="Normal 9 3 3 3 3 4" xfId="4770" xr:uid="{C3240E46-CA97-4553-AC49-186D5BCF46EE}"/>
    <cellStyle name="Normal 9 3 3 3 4" xfId="2324" xr:uid="{C81EB54C-3250-4AD1-B0F6-E45D87AA3D12}"/>
    <cellStyle name="Normal 9 3 3 3 4 2" xfId="2325" xr:uid="{81F37513-9566-4E8A-9B13-B8EBC826D7C4}"/>
    <cellStyle name="Normal 9 3 3 3 4 2 2" xfId="4775" xr:uid="{8197CAFB-4E4E-4D9E-A98E-498B3AE8AC27}"/>
    <cellStyle name="Normal 9 3 3 3 4 3" xfId="4774" xr:uid="{0776DC3B-D068-42CB-A557-677678187AB3}"/>
    <cellStyle name="Normal 9 3 3 3 5" xfId="2326" xr:uid="{FA4573B5-870B-4856-82FE-2B4E7FEA9B3C}"/>
    <cellStyle name="Normal 9 3 3 3 5 2" xfId="4776" xr:uid="{E117700B-A2C7-4308-AB0B-E203D86DC50E}"/>
    <cellStyle name="Normal 9 3 3 4" xfId="409" xr:uid="{9946CFF9-C1E3-407B-8BCE-1165F7867BF6}"/>
    <cellStyle name="Normal 9 3 3 4 2" xfId="848" xr:uid="{B7D0BF64-E231-4D66-85D2-F84595B4EB6A}"/>
    <cellStyle name="Normal 9 3 3 4 2 2" xfId="2327" xr:uid="{DF0D2DF8-98EF-4F5C-BFF2-FA7ECB96CC8F}"/>
    <cellStyle name="Normal 9 3 3 4 2 2 2" xfId="2328" xr:uid="{080799AC-5E29-413B-A864-966F8D2B22CB}"/>
    <cellStyle name="Normal 9 3 3 4 2 2 2 2" xfId="4780" xr:uid="{9700A39D-BDD9-47E5-A801-0D08FC044FCD}"/>
    <cellStyle name="Normal 9 3 3 4 2 2 3" xfId="4779" xr:uid="{E7F1F4A0-5469-402D-B66A-5DB4470A706A}"/>
    <cellStyle name="Normal 9 3 3 4 2 3" xfId="2329" xr:uid="{272005A3-9BE1-4172-8820-F023E9832396}"/>
    <cellStyle name="Normal 9 3 3 4 2 3 2" xfId="4781" xr:uid="{74B05AB0-22A5-4F6D-8FC8-C7D1FFEB294B}"/>
    <cellStyle name="Normal 9 3 3 4 2 4" xfId="4778" xr:uid="{E11D9D46-B748-4346-A9D2-AE49B1CED395}"/>
    <cellStyle name="Normal 9 3 3 4 3" xfId="2330" xr:uid="{A2094BD9-1F46-4BD3-BCE6-1D69E9B18CF9}"/>
    <cellStyle name="Normal 9 3 3 4 3 2" xfId="2331" xr:uid="{32AE7264-9F50-406E-BAA8-88BEAAD30DB4}"/>
    <cellStyle name="Normal 9 3 3 4 3 2 2" xfId="4783" xr:uid="{E6469D86-87B9-4E53-8431-A4E6A070C882}"/>
    <cellStyle name="Normal 9 3 3 4 3 3" xfId="4782" xr:uid="{91E701C0-272C-4C0A-A4CB-11AD926C0A7B}"/>
    <cellStyle name="Normal 9 3 3 4 4" xfId="2332" xr:uid="{9DFE8FFA-D26B-4F29-BABE-9AF5C49E0F19}"/>
    <cellStyle name="Normal 9 3 3 4 4 2" xfId="4784" xr:uid="{A0F225C2-B691-4467-A83F-F4C2308A5D3E}"/>
    <cellStyle name="Normal 9 3 3 4 5" xfId="4777" xr:uid="{1D5CFB36-C8DF-4143-BC14-EC84BA01DD9E}"/>
    <cellStyle name="Normal 9 3 3 5" xfId="849" xr:uid="{AB659EE5-A9AE-426C-BC0B-31A684C849D5}"/>
    <cellStyle name="Normal 9 3 3 5 2" xfId="2333" xr:uid="{5143CFDB-44E5-4D92-BF57-DE7CF2A0DDA4}"/>
    <cellStyle name="Normal 9 3 3 5 2 2" xfId="2334" xr:uid="{033B889F-418C-4B1D-A53B-B15D64416579}"/>
    <cellStyle name="Normal 9 3 3 5 2 2 2" xfId="4787" xr:uid="{0819A992-C8BE-435D-8A98-D6FD0AD35CC8}"/>
    <cellStyle name="Normal 9 3 3 5 2 3" xfId="4786" xr:uid="{A289BA37-24BA-48BC-98D0-56A81ACC5C1D}"/>
    <cellStyle name="Normal 9 3 3 5 3" xfId="2335" xr:uid="{8FB89F28-CD83-468C-BFBC-AE66DBA15338}"/>
    <cellStyle name="Normal 9 3 3 5 3 2" xfId="4788" xr:uid="{EE83C567-B07D-4848-B915-2520B22BD52A}"/>
    <cellStyle name="Normal 9 3 3 5 4" xfId="4041" xr:uid="{4BA9ECD4-BC6E-4C15-81FC-4909A3A9CDE2}"/>
    <cellStyle name="Normal 9 3 3 5 4 2" xfId="4789" xr:uid="{242C5653-2605-4A74-81CD-DC603A4679E7}"/>
    <cellStyle name="Normal 9 3 3 5 5" xfId="4785" xr:uid="{5C1BA3D6-BB32-4A63-842E-14E0CCCA912D}"/>
    <cellStyle name="Normal 9 3 3 6" xfId="2336" xr:uid="{D112E294-8093-4828-8C98-91B9ECB84D5E}"/>
    <cellStyle name="Normal 9 3 3 6 2" xfId="2337" xr:uid="{E2D6329F-A06D-46DF-922F-367D32053DD0}"/>
    <cellStyle name="Normal 9 3 3 6 2 2" xfId="4791" xr:uid="{128B4546-6B2B-4205-BE7C-D986E9282BDE}"/>
    <cellStyle name="Normal 9 3 3 6 3" xfId="4790" xr:uid="{3994671F-1419-482D-947E-67E3F6B163E5}"/>
    <cellStyle name="Normal 9 3 3 7" xfId="2338" xr:uid="{382DC50A-B039-49C5-B947-188DE5DE4550}"/>
    <cellStyle name="Normal 9 3 3 7 2" xfId="4792" xr:uid="{6B7D0CD9-C319-454E-A825-752EB5047907}"/>
    <cellStyle name="Normal 9 3 3 8" xfId="4042" xr:uid="{AF1C6112-6653-445F-84C9-8F57D75E2E7F}"/>
    <cellStyle name="Normal 9 3 3 8 2" xfId="4793" xr:uid="{FEACC413-8490-43F5-9FC4-087B09E92D58}"/>
    <cellStyle name="Normal 9 3 4" xfId="171" xr:uid="{5C3E24CD-4B52-4A0C-ABA9-1AAD52E8BE90}"/>
    <cellStyle name="Normal 9 3 4 2" xfId="450" xr:uid="{9E7203DB-9D8B-46F2-A81F-A627BCA1A3B0}"/>
    <cellStyle name="Normal 9 3 4 2 2" xfId="850" xr:uid="{F19E2B08-6F62-484B-BDC2-12E5993EF7CC}"/>
    <cellStyle name="Normal 9 3 4 2 2 2" xfId="2339" xr:uid="{5EDC052E-41E1-4014-A721-B4139B52D426}"/>
    <cellStyle name="Normal 9 3 4 2 2 2 2" xfId="2340" xr:uid="{348C70E9-FF28-4A1F-84D3-CBBB356113F0}"/>
    <cellStyle name="Normal 9 3 4 2 2 2 2 2" xfId="4798" xr:uid="{19C478E3-B683-4229-8A85-3382B997CD78}"/>
    <cellStyle name="Normal 9 3 4 2 2 2 3" xfId="4797" xr:uid="{E70E5BE8-2CF7-4CBC-AC67-7A594C3FE677}"/>
    <cellStyle name="Normal 9 3 4 2 2 3" xfId="2341" xr:uid="{B36395E3-CFE2-422E-A55C-F5E4B3E0779A}"/>
    <cellStyle name="Normal 9 3 4 2 2 3 2" xfId="4799" xr:uid="{E00ABCB6-BD09-4C14-83D6-CD8EE9C29038}"/>
    <cellStyle name="Normal 9 3 4 2 2 4" xfId="4043" xr:uid="{6BC1FF9A-4E93-485E-B7CA-86DC1DD7CA87}"/>
    <cellStyle name="Normal 9 3 4 2 2 4 2" xfId="4800" xr:uid="{281093E3-05B7-45B9-8ED7-2E2D50072BF7}"/>
    <cellStyle name="Normal 9 3 4 2 2 5" xfId="4796" xr:uid="{B7913903-8960-4B93-9D39-6699999C2C16}"/>
    <cellStyle name="Normal 9 3 4 2 3" xfId="2342" xr:uid="{80BF48AD-30FC-4CF5-A669-F07454133339}"/>
    <cellStyle name="Normal 9 3 4 2 3 2" xfId="2343" xr:uid="{265E4545-E8BB-4A65-966C-2F53BA31A8E6}"/>
    <cellStyle name="Normal 9 3 4 2 3 2 2" xfId="4802" xr:uid="{67C5C00A-7C56-44FA-B3D4-0529D6B0F051}"/>
    <cellStyle name="Normal 9 3 4 2 3 3" xfId="4801" xr:uid="{F60231F0-605D-4CB5-8506-C75B52BBE764}"/>
    <cellStyle name="Normal 9 3 4 2 4" xfId="2344" xr:uid="{6E4B79C5-E638-4888-AA1D-DAC674B82362}"/>
    <cellStyle name="Normal 9 3 4 2 4 2" xfId="4803" xr:uid="{D91B0E9A-EA20-4520-BC5C-FCBE278F056D}"/>
    <cellStyle name="Normal 9 3 4 2 5" xfId="4044" xr:uid="{183083AE-4543-48E4-AB73-98BB8240E183}"/>
    <cellStyle name="Normal 9 3 4 2 5 2" xfId="4804" xr:uid="{C85ADDFD-D6F0-4342-BB1C-6E6EE5DBA284}"/>
    <cellStyle name="Normal 9 3 4 2 6" xfId="4795" xr:uid="{2B588048-101A-4A6F-B818-5B8D523D8366}"/>
    <cellStyle name="Normal 9 3 4 3" xfId="851" xr:uid="{11C114A7-E954-4FD8-B85E-BA69B588323A}"/>
    <cellStyle name="Normal 9 3 4 3 2" xfId="2345" xr:uid="{FBC8C883-5BF8-4707-8253-24EEFC8EE87B}"/>
    <cellStyle name="Normal 9 3 4 3 2 2" xfId="2346" xr:uid="{93F05413-5522-4180-AF85-9C8583B62CA2}"/>
    <cellStyle name="Normal 9 3 4 3 2 2 2" xfId="4807" xr:uid="{91B5F70D-F124-4A23-BA9C-C251CDD4F2A4}"/>
    <cellStyle name="Normal 9 3 4 3 2 3" xfId="4806" xr:uid="{BDA8486E-A092-465F-832F-9DA5719F0C6E}"/>
    <cellStyle name="Normal 9 3 4 3 3" xfId="2347" xr:uid="{CC66BED1-230F-4D18-8CBA-DBA36CEB5799}"/>
    <cellStyle name="Normal 9 3 4 3 3 2" xfId="4808" xr:uid="{1D4A791E-62DD-4CB1-878A-4AA08B1375DE}"/>
    <cellStyle name="Normal 9 3 4 3 4" xfId="4045" xr:uid="{6EEBF2C0-2BC9-47F9-9BA7-0F0AD931ED05}"/>
    <cellStyle name="Normal 9 3 4 3 4 2" xfId="4809" xr:uid="{A38278FE-C639-4334-93A0-2CA80E63D596}"/>
    <cellStyle name="Normal 9 3 4 3 5" xfId="4805" xr:uid="{19EE566C-320B-4363-BFF0-0C6E1CB860F8}"/>
    <cellStyle name="Normal 9 3 4 4" xfId="2348" xr:uid="{19CAE1C6-B5D7-4473-8DD3-B6DD5300B7E7}"/>
    <cellStyle name="Normal 9 3 4 4 2" xfId="2349" xr:uid="{8BCFBDF3-39C2-4A81-8E21-063AE68E60A2}"/>
    <cellStyle name="Normal 9 3 4 4 2 2" xfId="4811" xr:uid="{933DC065-6CE5-401D-A45F-7EFE27BA3777}"/>
    <cellStyle name="Normal 9 3 4 4 3" xfId="4046" xr:uid="{06BB779C-F90C-4E61-B36F-F175686DE89E}"/>
    <cellStyle name="Normal 9 3 4 4 3 2" xfId="4812" xr:uid="{F9FD8D78-B739-4196-9A9C-0DE9454BAA86}"/>
    <cellStyle name="Normal 9 3 4 4 4" xfId="4047" xr:uid="{A9288833-D598-4EF5-8B86-4919BE48E23C}"/>
    <cellStyle name="Normal 9 3 4 4 4 2" xfId="4813" xr:uid="{AEA4F085-27D1-4581-8533-951CAF46C6AF}"/>
    <cellStyle name="Normal 9 3 4 4 5" xfId="4810" xr:uid="{7037FFBE-6B78-4744-9191-B74C3B64E27E}"/>
    <cellStyle name="Normal 9 3 4 5" xfId="2350" xr:uid="{FA7121BB-C313-4974-AC5A-5AD75DF38E5C}"/>
    <cellStyle name="Normal 9 3 4 5 2" xfId="4814" xr:uid="{38A0DA6A-B7D7-4511-B34B-FACB825F6EF0}"/>
    <cellStyle name="Normal 9 3 4 6" xfId="4048" xr:uid="{3CEB3B93-C8F7-4045-B84F-665DEC195735}"/>
    <cellStyle name="Normal 9 3 4 6 2" xfId="4815" xr:uid="{6506ED02-A02B-4B92-ABB8-0170A3E9032A}"/>
    <cellStyle name="Normal 9 3 4 7" xfId="4049" xr:uid="{B64F61E5-1655-4917-B3C1-2FCC38AA1CFD}"/>
    <cellStyle name="Normal 9 3 4 7 2" xfId="4816" xr:uid="{C9473993-E793-4238-A3C4-6D6789872059}"/>
    <cellStyle name="Normal 9 3 4 8" xfId="4794" xr:uid="{16B9F3D5-A9AE-4D0D-849F-C0D835186552}"/>
    <cellStyle name="Normal 9 3 5" xfId="410" xr:uid="{D85463A7-623F-4BEC-9DF0-53E239D4FA4A}"/>
    <cellStyle name="Normal 9 3 5 2" xfId="852" xr:uid="{5AA8820D-D590-4E79-B8EE-675BBB2CB0DD}"/>
    <cellStyle name="Normal 9 3 5 2 2" xfId="853" xr:uid="{7D9A4CA9-F78F-4A1E-9805-9F9789CC70B4}"/>
    <cellStyle name="Normal 9 3 5 2 2 2" xfId="2351" xr:uid="{DA6AA1D1-112C-4B38-8B28-1A5CAE0CDD34}"/>
    <cellStyle name="Normal 9 3 5 2 2 2 2" xfId="2352" xr:uid="{47F25266-4656-4B99-A5FE-FE77E3FA0001}"/>
    <cellStyle name="Normal 9 3 5 2 2 2 2 2" xfId="4821" xr:uid="{4E6A4389-3C1B-459F-89E0-392F4883BDF7}"/>
    <cellStyle name="Normal 9 3 5 2 2 2 3" xfId="4820" xr:uid="{B489BC56-CD32-4DFA-9654-AC62990DE9BF}"/>
    <cellStyle name="Normal 9 3 5 2 2 3" xfId="2353" xr:uid="{D7484946-D23E-4E78-976A-6A64DA1508E6}"/>
    <cellStyle name="Normal 9 3 5 2 2 3 2" xfId="4822" xr:uid="{F48647B2-1A94-4D6D-95D1-1FC4AAB29E57}"/>
    <cellStyle name="Normal 9 3 5 2 2 4" xfId="4819" xr:uid="{127B377B-61BB-4543-BF93-1F07FAC52316}"/>
    <cellStyle name="Normal 9 3 5 2 3" xfId="2354" xr:uid="{61FBDEFB-0942-42D1-A148-ADBAA0C260B3}"/>
    <cellStyle name="Normal 9 3 5 2 3 2" xfId="2355" xr:uid="{4FAEB768-18EE-4BFE-B142-65B2F87D830C}"/>
    <cellStyle name="Normal 9 3 5 2 3 2 2" xfId="4824" xr:uid="{6FD7C105-5FC2-4718-B412-B4305B897AAE}"/>
    <cellStyle name="Normal 9 3 5 2 3 3" xfId="4823" xr:uid="{A83C6131-0849-4E39-925A-A1C024E2933E}"/>
    <cellStyle name="Normal 9 3 5 2 4" xfId="2356" xr:uid="{4A552E84-266A-45CF-8748-1CDDB79A94E0}"/>
    <cellStyle name="Normal 9 3 5 2 4 2" xfId="4825" xr:uid="{7529FE55-3CBF-4166-9793-D4C87EA6B1E0}"/>
    <cellStyle name="Normal 9 3 5 2 5" xfId="4818" xr:uid="{190DEB96-F258-4611-81AC-2590EDCEA3B6}"/>
    <cellStyle name="Normal 9 3 5 3" xfId="854" xr:uid="{91C38C62-D35E-4178-9561-CA61B1DA34AA}"/>
    <cellStyle name="Normal 9 3 5 3 2" xfId="2357" xr:uid="{ECB0EB2F-E7E1-4618-AC66-90846E6E694E}"/>
    <cellStyle name="Normal 9 3 5 3 2 2" xfId="2358" xr:uid="{09CF8CBE-DC18-4D79-ADED-71EFBB02FF5D}"/>
    <cellStyle name="Normal 9 3 5 3 2 2 2" xfId="4828" xr:uid="{4F4C202E-D1E0-491E-A62D-A090AB2ED86C}"/>
    <cellStyle name="Normal 9 3 5 3 2 3" xfId="4827" xr:uid="{856C749A-A1E9-4213-B421-13615E130CE0}"/>
    <cellStyle name="Normal 9 3 5 3 3" xfId="2359" xr:uid="{1EFE7210-D6F8-427F-9C33-93FE10345EF1}"/>
    <cellStyle name="Normal 9 3 5 3 3 2" xfId="4829" xr:uid="{0F385F0A-1604-489F-9AD7-E5407CA725F0}"/>
    <cellStyle name="Normal 9 3 5 3 4" xfId="4050" xr:uid="{342CD808-E86E-4F11-A3CF-2AF58B41F6DF}"/>
    <cellStyle name="Normal 9 3 5 3 4 2" xfId="4830" xr:uid="{DCE33BDE-BC2B-44E8-8B15-87378208B98C}"/>
    <cellStyle name="Normal 9 3 5 3 5" xfId="4826" xr:uid="{EE22CB11-FBCE-43F5-ADD3-2541AA21FCE9}"/>
    <cellStyle name="Normal 9 3 5 4" xfId="2360" xr:uid="{177479C7-E159-4B98-B76D-F321C6884AD2}"/>
    <cellStyle name="Normal 9 3 5 4 2" xfId="2361" xr:uid="{D5B73A24-965C-4FA8-8D92-CC75DC146474}"/>
    <cellStyle name="Normal 9 3 5 4 2 2" xfId="4832" xr:uid="{17F8A0FF-8C2C-4A12-A40E-48252B764D1F}"/>
    <cellStyle name="Normal 9 3 5 4 3" xfId="4831" xr:uid="{2BA92EC5-6421-4F97-85FB-3CC6700AEE2F}"/>
    <cellStyle name="Normal 9 3 5 5" xfId="2362" xr:uid="{FF7EA253-D72A-4C06-8C38-F78E17ACEEE6}"/>
    <cellStyle name="Normal 9 3 5 5 2" xfId="4833" xr:uid="{726DBC04-ED0F-4E22-8E56-50821DF797D4}"/>
    <cellStyle name="Normal 9 3 5 6" xfId="4051" xr:uid="{1C4A0062-AC63-4A1D-B0CF-7B6463ABCD0F}"/>
    <cellStyle name="Normal 9 3 5 6 2" xfId="4834" xr:uid="{C8C82191-98C7-481F-B100-5C2480506AD1}"/>
    <cellStyle name="Normal 9 3 5 7" xfId="4817" xr:uid="{1B7E447D-9D9E-4802-94C5-04C0BFFB8F65}"/>
    <cellStyle name="Normal 9 3 6" xfId="411" xr:uid="{F29E2BA2-9DE0-453F-94A0-0623846AA5A4}"/>
    <cellStyle name="Normal 9 3 6 2" xfId="855" xr:uid="{E7A2FBF8-D91C-45D4-8C11-00DDFAE932C9}"/>
    <cellStyle name="Normal 9 3 6 2 2" xfId="2363" xr:uid="{0C26E256-045A-4A57-8AD5-8CE9BCE9BCBA}"/>
    <cellStyle name="Normal 9 3 6 2 2 2" xfId="2364" xr:uid="{93A8CE97-052A-48D9-93B1-1ADA742636B9}"/>
    <cellStyle name="Normal 9 3 6 2 2 2 2" xfId="4838" xr:uid="{72AF7067-011C-4CDD-9B1A-40387BCF3100}"/>
    <cellStyle name="Normal 9 3 6 2 2 3" xfId="4837" xr:uid="{F0999BCC-F052-4A24-ABB8-5FC1DF01E4A4}"/>
    <cellStyle name="Normal 9 3 6 2 3" xfId="2365" xr:uid="{56F0D313-2822-4E29-95AA-6F9D9C2CD847}"/>
    <cellStyle name="Normal 9 3 6 2 3 2" xfId="4839" xr:uid="{A81CB3CA-7C62-47D4-95C8-3A0A84947B08}"/>
    <cellStyle name="Normal 9 3 6 2 4" xfId="4052" xr:uid="{C58C2565-DCCF-4705-9998-ADDCD50AF4AF}"/>
    <cellStyle name="Normal 9 3 6 2 4 2" xfId="4840" xr:uid="{2ABDC169-386F-436A-9C94-1A82E5AC0543}"/>
    <cellStyle name="Normal 9 3 6 2 5" xfId="4836" xr:uid="{392C3939-F6CB-44DA-9254-B6BDBC9840FC}"/>
    <cellStyle name="Normal 9 3 6 3" xfId="2366" xr:uid="{3D82B982-5025-449A-AD2A-B1C5A33A51DD}"/>
    <cellStyle name="Normal 9 3 6 3 2" xfId="2367" xr:uid="{E8C8A901-29CB-4186-BC4A-084ABBB948A5}"/>
    <cellStyle name="Normal 9 3 6 3 2 2" xfId="4842" xr:uid="{F07861BF-0091-4BCB-9C22-B0E5743472D1}"/>
    <cellStyle name="Normal 9 3 6 3 3" xfId="4841" xr:uid="{11DD1927-02B2-4599-AA0F-1898A576E095}"/>
    <cellStyle name="Normal 9 3 6 4" xfId="2368" xr:uid="{372A9BE9-04C9-45B2-A3A4-3A2F57E3BC68}"/>
    <cellStyle name="Normal 9 3 6 4 2" xfId="4843" xr:uid="{4C4D81EF-77A2-4525-8810-FA099386E8EB}"/>
    <cellStyle name="Normal 9 3 6 5" xfId="4053" xr:uid="{E6FBDF58-033E-4E17-B577-4E78FF44EB44}"/>
    <cellStyle name="Normal 9 3 6 5 2" xfId="4844" xr:uid="{29A65D8F-9B55-4835-9CA2-E5489B06D80C}"/>
    <cellStyle name="Normal 9 3 6 6" xfId="4835" xr:uid="{04939646-40CF-4FA0-B105-865C1C6D8573}"/>
    <cellStyle name="Normal 9 3 7" xfId="856" xr:uid="{19FF06F1-A55E-4091-AFA0-4C0A366F69FA}"/>
    <cellStyle name="Normal 9 3 7 2" xfId="2369" xr:uid="{C704F4AD-4D24-4982-9962-314FDA6EFF43}"/>
    <cellStyle name="Normal 9 3 7 2 2" xfId="2370" xr:uid="{B6C23370-F6C8-481E-9468-0DD1F2EA45E9}"/>
    <cellStyle name="Normal 9 3 7 2 2 2" xfId="4847" xr:uid="{61092FF0-9E68-4FEB-941A-B3392EBEB7AC}"/>
    <cellStyle name="Normal 9 3 7 2 3" xfId="4846" xr:uid="{D1CED071-2365-4491-8644-B946AB5A808C}"/>
    <cellStyle name="Normal 9 3 7 3" xfId="2371" xr:uid="{58425777-9638-4A0E-B3AC-47BAA2638E1B}"/>
    <cellStyle name="Normal 9 3 7 3 2" xfId="4848" xr:uid="{87E11A78-F2E7-4143-B848-8407784A3842}"/>
    <cellStyle name="Normal 9 3 7 4" xfId="4054" xr:uid="{6D9BA1D2-2BEB-48FB-B0A0-2C33F5420E43}"/>
    <cellStyle name="Normal 9 3 7 4 2" xfId="4849" xr:uid="{4229F2EF-8559-4D5A-B656-1DECC347DAC1}"/>
    <cellStyle name="Normal 9 3 7 5" xfId="4845" xr:uid="{0CCF8395-473A-450E-BF99-31745E1D9E45}"/>
    <cellStyle name="Normal 9 3 8" xfId="2372" xr:uid="{E5F371C6-92CF-4551-B901-8FCA5B49272A}"/>
    <cellStyle name="Normal 9 3 8 2" xfId="2373" xr:uid="{56DBEAAD-F9FF-4CAC-86FC-024487A74D4A}"/>
    <cellStyle name="Normal 9 3 8 2 2" xfId="4851" xr:uid="{21E7133F-79D5-446F-86E9-214C5EB313AC}"/>
    <cellStyle name="Normal 9 3 8 3" xfId="4055" xr:uid="{296EB858-0F10-41D8-A0F6-34F2A9599880}"/>
    <cellStyle name="Normal 9 3 8 3 2" xfId="4852" xr:uid="{1691EAAD-9833-4BF9-9562-E64D2A0B44BB}"/>
    <cellStyle name="Normal 9 3 8 4" xfId="4056" xr:uid="{D784E149-DE95-49A0-8A93-3892E43E1B5A}"/>
    <cellStyle name="Normal 9 3 8 4 2" xfId="4853" xr:uid="{28A4DA0C-FD77-47A3-84DA-EA1073601B22}"/>
    <cellStyle name="Normal 9 3 8 5" xfId="4850" xr:uid="{3AF96B79-833B-4075-9994-73FEAB0D919A}"/>
    <cellStyle name="Normal 9 3 9" xfId="2374" xr:uid="{DC2CF660-7C4F-4064-9CC9-58373FE70243}"/>
    <cellStyle name="Normal 9 3 9 2" xfId="4854" xr:uid="{89B6439F-C25F-4EEF-B3A8-AAFCCC4BA597}"/>
    <cellStyle name="Normal 9 4" xfId="172" xr:uid="{06E3B294-6A27-4FA5-BF40-44DC23E219AB}"/>
    <cellStyle name="Normal 9 4 10" xfId="4057" xr:uid="{44644F27-13A0-49AB-A782-C2F4F5C4E359}"/>
    <cellStyle name="Normal 9 4 10 2" xfId="4856" xr:uid="{BCD7A2CC-88E5-4F1E-84D8-A5C2B2F175A9}"/>
    <cellStyle name="Normal 9 4 11" xfId="4058" xr:uid="{D227940F-1686-4800-8476-52A50E16AD50}"/>
    <cellStyle name="Normal 9 4 11 2" xfId="4857" xr:uid="{F694DCE0-D3C2-4DC4-80F2-9FB0A515AD9F}"/>
    <cellStyle name="Normal 9 4 12" xfId="4855" xr:uid="{A5C69B0D-A668-4D11-820C-9BC4D7CD9113}"/>
    <cellStyle name="Normal 9 4 2" xfId="173" xr:uid="{A489F5C1-BE18-4A28-BC63-154C4918F336}"/>
    <cellStyle name="Normal 9 4 2 10" xfId="4858" xr:uid="{A2755360-3FEC-47FB-8596-1270619C0ACC}"/>
    <cellStyle name="Normal 9 4 2 2" xfId="174" xr:uid="{628EA337-9888-4FD5-8877-EE91CAA1AF68}"/>
    <cellStyle name="Normal 9 4 2 2 2" xfId="412" xr:uid="{354AED0A-EFFF-48A0-9E4D-D82DA5989DA5}"/>
    <cellStyle name="Normal 9 4 2 2 2 2" xfId="857" xr:uid="{A86F66C1-013D-40B5-B2A5-23610C81BC8F}"/>
    <cellStyle name="Normal 9 4 2 2 2 2 2" xfId="2375" xr:uid="{44203752-6AA7-4B86-8A6F-9427EF8EE28E}"/>
    <cellStyle name="Normal 9 4 2 2 2 2 2 2" xfId="2376" xr:uid="{0BB3650E-A125-4ABA-A03F-F3F63C32262D}"/>
    <cellStyle name="Normal 9 4 2 2 2 2 2 2 2" xfId="4863" xr:uid="{A5752CCF-8CAF-4A7D-B631-F48A709EA4E0}"/>
    <cellStyle name="Normal 9 4 2 2 2 2 2 3" xfId="4862" xr:uid="{FD3864D4-F011-456F-BB0B-0066A47A0DAB}"/>
    <cellStyle name="Normal 9 4 2 2 2 2 3" xfId="2377" xr:uid="{7B7EF3EE-8960-4495-8487-F0EA720260EF}"/>
    <cellStyle name="Normal 9 4 2 2 2 2 3 2" xfId="4864" xr:uid="{E0D79020-3289-4013-9D02-89B0340995F2}"/>
    <cellStyle name="Normal 9 4 2 2 2 2 4" xfId="4059" xr:uid="{7C71C069-8494-41E1-A970-C1786B56DAAF}"/>
    <cellStyle name="Normal 9 4 2 2 2 2 4 2" xfId="4865" xr:uid="{4B0545B0-11D6-4556-B3A4-4E9A78E2730B}"/>
    <cellStyle name="Normal 9 4 2 2 2 2 5" xfId="4861" xr:uid="{99C19175-C016-4100-A155-6FA01E0CBB75}"/>
    <cellStyle name="Normal 9 4 2 2 2 3" xfId="2378" xr:uid="{4EE3DDBF-6B99-4389-8C37-69FEF3F97809}"/>
    <cellStyle name="Normal 9 4 2 2 2 3 2" xfId="2379" xr:uid="{10714633-BF15-404E-BA57-783222407A70}"/>
    <cellStyle name="Normal 9 4 2 2 2 3 2 2" xfId="4867" xr:uid="{32D91151-F11A-415A-B24D-B1A70F3E9CF0}"/>
    <cellStyle name="Normal 9 4 2 2 2 3 3" xfId="4060" xr:uid="{2624C5CB-6AE5-4C4C-A1DD-D1A1F0755CB5}"/>
    <cellStyle name="Normal 9 4 2 2 2 3 3 2" xfId="4868" xr:uid="{339FEB19-FE12-4B19-8C9C-208239C08674}"/>
    <cellStyle name="Normal 9 4 2 2 2 3 4" xfId="4061" xr:uid="{A28FF387-AF7F-4F00-863D-C2F6BCD69322}"/>
    <cellStyle name="Normal 9 4 2 2 2 3 4 2" xfId="4869" xr:uid="{9F38F9D8-283F-48FF-8388-8D006465DE1B}"/>
    <cellStyle name="Normal 9 4 2 2 2 3 5" xfId="4866" xr:uid="{EC0D4D19-A960-48C4-A4A4-DB1FCB01BA7B}"/>
    <cellStyle name="Normal 9 4 2 2 2 4" xfId="2380" xr:uid="{05E99997-7EFF-4D9E-99D2-90CC65F35CC9}"/>
    <cellStyle name="Normal 9 4 2 2 2 4 2" xfId="4870" xr:uid="{DCC002F3-AE24-44A9-91B9-95F1227DD4E8}"/>
    <cellStyle name="Normal 9 4 2 2 2 5" xfId="4062" xr:uid="{379E9B9A-85AE-495E-A455-7FE019ED66E2}"/>
    <cellStyle name="Normal 9 4 2 2 2 5 2" xfId="4871" xr:uid="{CDBED093-3C83-4669-BEBC-21198813356F}"/>
    <cellStyle name="Normal 9 4 2 2 2 6" xfId="4063" xr:uid="{ABE66996-59F8-43D8-9E08-9CCEF70552CF}"/>
    <cellStyle name="Normal 9 4 2 2 2 6 2" xfId="4872" xr:uid="{694E6063-FD6E-47C4-8659-5DA650D0974E}"/>
    <cellStyle name="Normal 9 4 2 2 2 7" xfId="4860" xr:uid="{F0BF0F19-835D-475F-B8A5-D38F9BB3B16F}"/>
    <cellStyle name="Normal 9 4 2 2 3" xfId="858" xr:uid="{0D941DD0-6B78-4DFE-9E89-556F9B6A37B4}"/>
    <cellStyle name="Normal 9 4 2 2 3 2" xfId="2381" xr:uid="{B89673AA-B840-409E-B967-4CF234EC810E}"/>
    <cellStyle name="Normal 9 4 2 2 3 2 2" xfId="2382" xr:uid="{CEDA25D0-965D-442E-BA6A-49AB5043F3D8}"/>
    <cellStyle name="Normal 9 4 2 2 3 2 2 2" xfId="4875" xr:uid="{263C2F42-39E0-444E-97F4-1D9A35E1D444}"/>
    <cellStyle name="Normal 9 4 2 2 3 2 3" xfId="4064" xr:uid="{1320B6F9-1CD3-4FEA-B65D-80C3AB7A6DBB}"/>
    <cellStyle name="Normal 9 4 2 2 3 2 3 2" xfId="4876" xr:uid="{3838DBCB-FB59-417F-B894-A05802CECE7B}"/>
    <cellStyle name="Normal 9 4 2 2 3 2 4" xfId="4065" xr:uid="{7BC94308-5AEF-419E-BBEF-7078B3F62DA0}"/>
    <cellStyle name="Normal 9 4 2 2 3 2 4 2" xfId="4877" xr:uid="{64C5E412-8705-449F-BA32-847A0E9101D2}"/>
    <cellStyle name="Normal 9 4 2 2 3 2 5" xfId="4874" xr:uid="{021C959C-CA5D-49C4-9CC5-BE3F1CA2D75F}"/>
    <cellStyle name="Normal 9 4 2 2 3 3" xfId="2383" xr:uid="{543CBA9F-B4E4-44FE-AAE0-ECFE79277C2B}"/>
    <cellStyle name="Normal 9 4 2 2 3 3 2" xfId="4878" xr:uid="{4B6963BB-4300-45FC-AB20-0A8E5D9FC479}"/>
    <cellStyle name="Normal 9 4 2 2 3 4" xfId="4066" xr:uid="{8F93417D-5129-4F95-9BD0-952A68C8F154}"/>
    <cellStyle name="Normal 9 4 2 2 3 4 2" xfId="4879" xr:uid="{7D24D4FD-A6E3-4AD2-B4F2-0C29566FF166}"/>
    <cellStyle name="Normal 9 4 2 2 3 5" xfId="4067" xr:uid="{2521C387-78AA-432F-8280-AB2CDF843546}"/>
    <cellStyle name="Normal 9 4 2 2 3 5 2" xfId="4880" xr:uid="{E1136984-0CB5-47C1-978B-8D5B8A604E8E}"/>
    <cellStyle name="Normal 9 4 2 2 3 6" xfId="4873" xr:uid="{15B78E4A-2C7A-4934-8E10-1C9E7B7E6AAB}"/>
    <cellStyle name="Normal 9 4 2 2 4" xfId="2384" xr:uid="{FEE65901-81F6-4519-98EC-EF244CC8163D}"/>
    <cellStyle name="Normal 9 4 2 2 4 2" xfId="2385" xr:uid="{6B94B5E2-CCE8-48F5-9E99-63DE1A7A5C69}"/>
    <cellStyle name="Normal 9 4 2 2 4 2 2" xfId="4882" xr:uid="{567ABCF0-5D13-4EA6-81C7-C5625CBDBC90}"/>
    <cellStyle name="Normal 9 4 2 2 4 3" xfId="4068" xr:uid="{FC22E7CA-3A42-4A7D-BDDD-63C5591831A7}"/>
    <cellStyle name="Normal 9 4 2 2 4 3 2" xfId="4883" xr:uid="{790E79EE-9F0F-48BE-9B85-30B82300B81E}"/>
    <cellStyle name="Normal 9 4 2 2 4 4" xfId="4069" xr:uid="{52B37C13-6A1D-416A-8867-22ADEC97CDF2}"/>
    <cellStyle name="Normal 9 4 2 2 4 4 2" xfId="4884" xr:uid="{33930F5B-5016-4CEB-B3B2-4672570D45FA}"/>
    <cellStyle name="Normal 9 4 2 2 4 5" xfId="4881" xr:uid="{3C50E0A9-2FEE-405A-873B-AA92B15BD1BA}"/>
    <cellStyle name="Normal 9 4 2 2 5" xfId="2386" xr:uid="{73CA88FB-3250-49A3-B126-7C6E05C8AB41}"/>
    <cellStyle name="Normal 9 4 2 2 5 2" xfId="4070" xr:uid="{7A814F7F-86AC-4596-9E1E-59DAFEDF88B1}"/>
    <cellStyle name="Normal 9 4 2 2 5 2 2" xfId="4886" xr:uid="{A5170987-EF0A-4FEF-85EA-6068C42713E1}"/>
    <cellStyle name="Normal 9 4 2 2 5 3" xfId="4071" xr:uid="{10545DEA-E1DA-4415-85F8-761FA544A7A3}"/>
    <cellStyle name="Normal 9 4 2 2 5 3 2" xfId="4887" xr:uid="{B9894AE2-2441-4BB5-8360-D2B1EE92C092}"/>
    <cellStyle name="Normal 9 4 2 2 5 4" xfId="4072" xr:uid="{CB4A6035-DA8B-4D16-AAE9-7290E04BBDEA}"/>
    <cellStyle name="Normal 9 4 2 2 5 4 2" xfId="4888" xr:uid="{C6AE601A-5C7A-4A60-96F7-D9E7734B94B2}"/>
    <cellStyle name="Normal 9 4 2 2 5 5" xfId="4885" xr:uid="{2E128024-8206-4338-8C2C-1DA0410457E8}"/>
    <cellStyle name="Normal 9 4 2 2 6" xfId="4073" xr:uid="{756215F8-46DE-4AA4-8B7B-7E9858BE8808}"/>
    <cellStyle name="Normal 9 4 2 2 6 2" xfId="4889" xr:uid="{16F9B12D-5861-4D18-AA3E-E1CCC38460E9}"/>
    <cellStyle name="Normal 9 4 2 2 7" xfId="4074" xr:uid="{DBAA1992-A2F2-4FFE-A350-873EBF9E25E9}"/>
    <cellStyle name="Normal 9 4 2 2 7 2" xfId="4890" xr:uid="{10DBA571-2EB3-4398-8F76-688D89CEE01B}"/>
    <cellStyle name="Normal 9 4 2 2 8" xfId="4075" xr:uid="{28F50B0A-EE61-4F0A-9E57-87E3812DBBF2}"/>
    <cellStyle name="Normal 9 4 2 2 8 2" xfId="4891" xr:uid="{7A19B38C-DD83-461E-B1EF-F9CD35FBB34F}"/>
    <cellStyle name="Normal 9 4 2 2 9" xfId="4859" xr:uid="{90C42CE9-BBF1-4B12-AA3C-D01FB69E68BB}"/>
    <cellStyle name="Normal 9 4 2 3" xfId="413" xr:uid="{3437944D-A84C-4F38-8B23-1494A2EB7537}"/>
    <cellStyle name="Normal 9 4 2 3 2" xfId="859" xr:uid="{5FD469DD-9F93-4377-ACA6-85FAD6394378}"/>
    <cellStyle name="Normal 9 4 2 3 2 2" xfId="860" xr:uid="{1FF0F5AE-A031-42BD-AF8C-0EDF63F8886E}"/>
    <cellStyle name="Normal 9 4 2 3 2 2 2" xfId="2387" xr:uid="{79452FD0-888F-4BFC-818B-1E8B1CE08F52}"/>
    <cellStyle name="Normal 9 4 2 3 2 2 2 2" xfId="2388" xr:uid="{B8E5F951-CBD0-4DF0-AF0F-9D9DF44CDD69}"/>
    <cellStyle name="Normal 9 4 2 3 2 2 2 2 2" xfId="4896" xr:uid="{92E93C49-5094-441A-99C4-8C51FBBCC061}"/>
    <cellStyle name="Normal 9 4 2 3 2 2 2 3" xfId="4895" xr:uid="{A2DB464F-FDF0-4F52-B5E4-E20A7EA72AB9}"/>
    <cellStyle name="Normal 9 4 2 3 2 2 3" xfId="2389" xr:uid="{BAF94E13-E7B5-4FED-90D9-39CEFAAFE6B7}"/>
    <cellStyle name="Normal 9 4 2 3 2 2 3 2" xfId="4897" xr:uid="{B880DC6D-711A-440B-A9FA-2E4FFEC9564D}"/>
    <cellStyle name="Normal 9 4 2 3 2 2 4" xfId="4894" xr:uid="{AF0E2F77-0DCB-4730-8AE7-7790B37D1187}"/>
    <cellStyle name="Normal 9 4 2 3 2 3" xfId="2390" xr:uid="{4D5CC85D-7465-4066-8867-7FE35225027E}"/>
    <cellStyle name="Normal 9 4 2 3 2 3 2" xfId="2391" xr:uid="{06E4DE2D-3DAC-4005-AFFF-F6CC677489E4}"/>
    <cellStyle name="Normal 9 4 2 3 2 3 2 2" xfId="4899" xr:uid="{E5989FDA-2887-406F-9CD1-725D276A109F}"/>
    <cellStyle name="Normal 9 4 2 3 2 3 3" xfId="4898" xr:uid="{93F03A5E-0E91-4451-B01A-9860BEF2574E}"/>
    <cellStyle name="Normal 9 4 2 3 2 4" xfId="2392" xr:uid="{38DD8642-8A77-415E-8607-340FFF353DFF}"/>
    <cellStyle name="Normal 9 4 2 3 2 4 2" xfId="4900" xr:uid="{F59D859F-5FCE-4BE7-A016-7D546535B899}"/>
    <cellStyle name="Normal 9 4 2 3 2 5" xfId="4893" xr:uid="{4766909D-07D1-419D-A60E-A97FE126590D}"/>
    <cellStyle name="Normal 9 4 2 3 3" xfId="861" xr:uid="{6C11EF09-4E69-4D54-BAE0-6487800CD065}"/>
    <cellStyle name="Normal 9 4 2 3 3 2" xfId="2393" xr:uid="{423CD337-9AB5-4838-AA81-32A431FE0D0E}"/>
    <cellStyle name="Normal 9 4 2 3 3 2 2" xfId="2394" xr:uid="{29BE2103-0BFB-43C3-BC6F-579CCD90262C}"/>
    <cellStyle name="Normal 9 4 2 3 3 2 2 2" xfId="4903" xr:uid="{0B2DFC17-C41A-49AA-9BCA-65E2D2C07573}"/>
    <cellStyle name="Normal 9 4 2 3 3 2 3" xfId="4902" xr:uid="{392839AF-155C-46CB-B151-A09FDF0BFA6A}"/>
    <cellStyle name="Normal 9 4 2 3 3 3" xfId="2395" xr:uid="{F5B82DD6-4453-4ED8-A62A-AC1908C369AD}"/>
    <cellStyle name="Normal 9 4 2 3 3 3 2" xfId="4904" xr:uid="{4FA8E0E4-0BD5-4806-B70B-657990E170B5}"/>
    <cellStyle name="Normal 9 4 2 3 3 4" xfId="4076" xr:uid="{E4C5F8D3-71F8-4AAB-A8E4-008D180AD865}"/>
    <cellStyle name="Normal 9 4 2 3 3 4 2" xfId="4905" xr:uid="{25066569-8BFC-4DB0-AE62-78AEAD6E583A}"/>
    <cellStyle name="Normal 9 4 2 3 3 5" xfId="4901" xr:uid="{5E83576D-596C-4E9F-B045-3C6774CEEBC2}"/>
    <cellStyle name="Normal 9 4 2 3 4" xfId="2396" xr:uid="{B6AA27DF-FF27-4E63-8500-323E9A043D98}"/>
    <cellStyle name="Normal 9 4 2 3 4 2" xfId="2397" xr:uid="{6AD88630-175D-46E6-8A12-3DD382B7A550}"/>
    <cellStyle name="Normal 9 4 2 3 4 2 2" xfId="4907" xr:uid="{6449BDE0-3F9F-44D3-B7F1-CFE3417855FE}"/>
    <cellStyle name="Normal 9 4 2 3 4 3" xfId="4906" xr:uid="{6B163FA2-C509-4ABE-A68E-5D537043CAA3}"/>
    <cellStyle name="Normal 9 4 2 3 5" xfId="2398" xr:uid="{026BDD9F-6C56-4895-B906-BDC003ECC29A}"/>
    <cellStyle name="Normal 9 4 2 3 5 2" xfId="4908" xr:uid="{0611B7A1-C7A1-469F-987D-F6F6A2A766A9}"/>
    <cellStyle name="Normal 9 4 2 3 6" xfId="4077" xr:uid="{BE614CA5-CC52-4BE6-BA9F-A54172571897}"/>
    <cellStyle name="Normal 9 4 2 3 6 2" xfId="4909" xr:uid="{D50DCA5A-62BB-411A-BAF9-3E106D1C4D7E}"/>
    <cellStyle name="Normal 9 4 2 3 7" xfId="4892" xr:uid="{A275E25E-7DC4-4836-80F2-08A9C8F8484D}"/>
    <cellStyle name="Normal 9 4 2 4" xfId="414" xr:uid="{97AF7FC9-8D11-4622-8FDC-ADB1FC139B30}"/>
    <cellStyle name="Normal 9 4 2 4 2" xfId="862" xr:uid="{586A4D06-8986-49A8-82BF-84E02BD7469F}"/>
    <cellStyle name="Normal 9 4 2 4 2 2" xfId="2399" xr:uid="{93A3AB21-E889-4A44-9875-599C3D071450}"/>
    <cellStyle name="Normal 9 4 2 4 2 2 2" xfId="2400" xr:uid="{A3212F21-DD3E-411E-A7BF-699AFEBA4FAA}"/>
    <cellStyle name="Normal 9 4 2 4 2 2 2 2" xfId="4913" xr:uid="{5E85DA7E-94D6-42A8-9584-735BD1D08D1F}"/>
    <cellStyle name="Normal 9 4 2 4 2 2 3" xfId="4912" xr:uid="{245D8B98-79CF-441C-8D29-E645A6FA2C8F}"/>
    <cellStyle name="Normal 9 4 2 4 2 3" xfId="2401" xr:uid="{3EF7942E-C073-4809-92A5-0F223FCE8E6A}"/>
    <cellStyle name="Normal 9 4 2 4 2 3 2" xfId="4914" xr:uid="{E8CBFF56-A46F-471A-A4BB-591602D04C7B}"/>
    <cellStyle name="Normal 9 4 2 4 2 4" xfId="4078" xr:uid="{BD3C50C6-B0DE-4C45-B60C-E6C206DB6B1A}"/>
    <cellStyle name="Normal 9 4 2 4 2 4 2" xfId="4915" xr:uid="{AAD88A3B-E931-47DD-9B74-D9D97015EF88}"/>
    <cellStyle name="Normal 9 4 2 4 2 5" xfId="4911" xr:uid="{09201921-C3A1-4775-ABA4-C5FA943FDC83}"/>
    <cellStyle name="Normal 9 4 2 4 3" xfId="2402" xr:uid="{91A746E3-263C-46A4-B64C-16EB24B4EA82}"/>
    <cellStyle name="Normal 9 4 2 4 3 2" xfId="2403" xr:uid="{BC63576C-0715-45CF-BEDE-9668A822FF03}"/>
    <cellStyle name="Normal 9 4 2 4 3 2 2" xfId="4917" xr:uid="{3539FC7D-D094-48C0-9FB8-D12426F191A1}"/>
    <cellStyle name="Normal 9 4 2 4 3 3" xfId="4916" xr:uid="{1596614E-6D67-4AAD-9147-A6037B35516D}"/>
    <cellStyle name="Normal 9 4 2 4 4" xfId="2404" xr:uid="{FEA3F524-669C-4D80-A034-17A09F68DF69}"/>
    <cellStyle name="Normal 9 4 2 4 4 2" xfId="4918" xr:uid="{B3E72DD8-8AE5-400E-8053-CF6AD0D05B16}"/>
    <cellStyle name="Normal 9 4 2 4 5" xfId="4079" xr:uid="{2EEBC062-E083-4F5C-8F10-6D8539F0EEDC}"/>
    <cellStyle name="Normal 9 4 2 4 5 2" xfId="4919" xr:uid="{79D4A76A-D071-4BB9-8FF2-6031ECFCB6BE}"/>
    <cellStyle name="Normal 9 4 2 4 6" xfId="4910" xr:uid="{79159D04-50E2-4D5F-BD53-D99073463433}"/>
    <cellStyle name="Normal 9 4 2 5" xfId="415" xr:uid="{CE796487-0035-4598-9EFD-51A92B753241}"/>
    <cellStyle name="Normal 9 4 2 5 2" xfId="2405" xr:uid="{7D2E8FD1-D042-4870-B9A1-CB587157E982}"/>
    <cellStyle name="Normal 9 4 2 5 2 2" xfId="2406" xr:uid="{E900E0B4-3CEC-44F5-A3F4-A78D4F77A541}"/>
    <cellStyle name="Normal 9 4 2 5 2 2 2" xfId="4922" xr:uid="{A9DBBE63-ECB1-49B8-A07E-BC8DFF736B9E}"/>
    <cellStyle name="Normal 9 4 2 5 2 3" xfId="4921" xr:uid="{CE09DF17-35E6-435E-B929-BFDADB668CCD}"/>
    <cellStyle name="Normal 9 4 2 5 3" xfId="2407" xr:uid="{B24BBDA2-66B2-4AFB-8DB5-A9E88E89B5F4}"/>
    <cellStyle name="Normal 9 4 2 5 3 2" xfId="4923" xr:uid="{ED6978C8-E0FB-46E7-A422-529DDDC32204}"/>
    <cellStyle name="Normal 9 4 2 5 4" xfId="4080" xr:uid="{3E1D3954-1343-45F1-93B9-D9D4FCA31DAB}"/>
    <cellStyle name="Normal 9 4 2 5 4 2" xfId="4924" xr:uid="{A3A6C967-C1E4-4873-998A-E056B111AFD6}"/>
    <cellStyle name="Normal 9 4 2 5 5" xfId="4920" xr:uid="{92EF4915-D155-4E7C-927C-AB990D3DE0B7}"/>
    <cellStyle name="Normal 9 4 2 6" xfId="2408" xr:uid="{C2CE118D-AC22-40D0-BDA8-FB36CF8EE516}"/>
    <cellStyle name="Normal 9 4 2 6 2" xfId="2409" xr:uid="{79344EA9-51A7-4B6D-8318-189AD6E4243D}"/>
    <cellStyle name="Normal 9 4 2 6 2 2" xfId="4926" xr:uid="{45BA6632-3D7C-4011-B5B6-91415F027202}"/>
    <cellStyle name="Normal 9 4 2 6 3" xfId="4081" xr:uid="{687112FC-7971-4DD7-B69C-7BB0D527E266}"/>
    <cellStyle name="Normal 9 4 2 6 3 2" xfId="4927" xr:uid="{F7B6AB68-D4B6-44B5-AAB9-E34356DC1B7A}"/>
    <cellStyle name="Normal 9 4 2 6 4" xfId="4082" xr:uid="{37BD35A0-5D0B-4348-B1CC-2A17B656F25B}"/>
    <cellStyle name="Normal 9 4 2 6 4 2" xfId="4928" xr:uid="{BF978943-40CD-44AD-906B-0B2921575450}"/>
    <cellStyle name="Normal 9 4 2 6 5" xfId="4925" xr:uid="{180AF3A3-5C82-43C8-AFED-979EEA51F33D}"/>
    <cellStyle name="Normal 9 4 2 7" xfId="2410" xr:uid="{70F5FAE6-B560-458D-AA96-B194B2FE5DEA}"/>
    <cellStyle name="Normal 9 4 2 7 2" xfId="4929" xr:uid="{B1A0A7E9-04F6-4857-AB64-234F82F6FFD0}"/>
    <cellStyle name="Normal 9 4 2 8" xfId="4083" xr:uid="{F0125F0D-ECCF-4209-81C2-2A8DA34BEE3C}"/>
    <cellStyle name="Normal 9 4 2 8 2" xfId="4930" xr:uid="{F1824BA8-A5F1-4CAC-931A-82182C55AA16}"/>
    <cellStyle name="Normal 9 4 2 9" xfId="4084" xr:uid="{CBDA30C2-C39B-4950-AFFE-D8111D03DCFA}"/>
    <cellStyle name="Normal 9 4 2 9 2" xfId="4931" xr:uid="{9D03C38A-A6D6-4206-A7BF-9C24F85330C6}"/>
    <cellStyle name="Normal 9 4 3" xfId="175" xr:uid="{A8E0FA75-8AF1-4054-B19A-C561D8D78CDE}"/>
    <cellStyle name="Normal 9 4 3 2" xfId="176" xr:uid="{DE7B1F70-F46E-4AC2-B943-B29776C2E949}"/>
    <cellStyle name="Normal 9 4 3 2 2" xfId="863" xr:uid="{740824C6-0E91-4CD8-A5C8-14465421719D}"/>
    <cellStyle name="Normal 9 4 3 2 2 2" xfId="2411" xr:uid="{F8F4BFAE-25E9-4C21-A0EB-A693B1DB7CA1}"/>
    <cellStyle name="Normal 9 4 3 2 2 2 2" xfId="2412" xr:uid="{0A2CD108-CE65-4E5F-9E9A-4D6D95BCDD05}"/>
    <cellStyle name="Normal 9 4 3 2 2 2 2 2" xfId="4500" xr:uid="{504FF658-4BCC-4AAA-A50D-A0074539A92C}"/>
    <cellStyle name="Normal 9 4 3 2 2 2 2 2 2" xfId="5307" xr:uid="{4263E10D-B243-4328-B1E3-0A41468E42FA}"/>
    <cellStyle name="Normal 9 4 3 2 2 2 2 2 3" xfId="4936" xr:uid="{A92EA92D-6E83-4873-B031-6F8EDFAFD91F}"/>
    <cellStyle name="Normal 9 4 3 2 2 2 3" xfId="4501" xr:uid="{1C1B111D-FDC6-46E5-A320-96DEB2898098}"/>
    <cellStyle name="Normal 9 4 3 2 2 2 3 2" xfId="5308" xr:uid="{0E0383AF-E89F-4BB6-B16C-019F87615651}"/>
    <cellStyle name="Normal 9 4 3 2 2 2 3 3" xfId="4935" xr:uid="{6965273D-921D-43A6-B61C-C95DDC84E0DF}"/>
    <cellStyle name="Normal 9 4 3 2 2 3" xfId="2413" xr:uid="{04F05C9B-28B1-4692-B49F-B137CB940087}"/>
    <cellStyle name="Normal 9 4 3 2 2 3 2" xfId="4502" xr:uid="{2247FBB9-0E3D-4BF4-987F-05CF0FC7E643}"/>
    <cellStyle name="Normal 9 4 3 2 2 3 2 2" xfId="5309" xr:uid="{74592D36-B995-4D13-BF22-914E8D01D8C4}"/>
    <cellStyle name="Normal 9 4 3 2 2 3 2 3" xfId="4937" xr:uid="{5D7E0777-A395-40BD-8AC3-AD7BD1EF24FA}"/>
    <cellStyle name="Normal 9 4 3 2 2 4" xfId="4085" xr:uid="{E6B687CE-1E6F-4BB9-B681-99B714B49C60}"/>
    <cellStyle name="Normal 9 4 3 2 2 4 2" xfId="4938" xr:uid="{27C750D6-C115-4876-99FB-EE6C604C3616}"/>
    <cellStyle name="Normal 9 4 3 2 2 5" xfId="4934" xr:uid="{C7A061DD-D3F5-4747-A61A-0A402F0B749D}"/>
    <cellStyle name="Normal 9 4 3 2 3" xfId="2414" xr:uid="{93E06C8A-75B9-4392-929F-F92D9A2F9D0B}"/>
    <cellStyle name="Normal 9 4 3 2 3 2" xfId="2415" xr:uid="{8BCD11A1-640A-4AF9-B871-9C613F92C931}"/>
    <cellStyle name="Normal 9 4 3 2 3 2 2" xfId="4503" xr:uid="{66A7D1CD-CB19-42C2-9B0E-F90729D1421B}"/>
    <cellStyle name="Normal 9 4 3 2 3 2 2 2" xfId="5310" xr:uid="{2194C5E1-FE2C-45C0-A998-6A01ABC7CAC1}"/>
    <cellStyle name="Normal 9 4 3 2 3 2 2 3" xfId="4940" xr:uid="{B651E8AE-3CDF-433B-844D-4CE322CA57CB}"/>
    <cellStyle name="Normal 9 4 3 2 3 3" xfId="4086" xr:uid="{63E6E88E-D6DF-4A2A-98A2-E8ED6F6049A9}"/>
    <cellStyle name="Normal 9 4 3 2 3 3 2" xfId="4941" xr:uid="{9BE9AFD7-2CB4-47AA-8C0A-26D410AAB872}"/>
    <cellStyle name="Normal 9 4 3 2 3 4" xfId="4087" xr:uid="{3B14A037-3468-4302-AE02-34FB75ECC366}"/>
    <cellStyle name="Normal 9 4 3 2 3 4 2" xfId="4942" xr:uid="{D8082569-BE23-40EC-95CB-B60CE034E7CE}"/>
    <cellStyle name="Normal 9 4 3 2 3 5" xfId="4939" xr:uid="{EDA948D8-47DB-46B1-9015-C58A0C19DD0A}"/>
    <cellStyle name="Normal 9 4 3 2 4" xfId="2416" xr:uid="{589A4CF2-6910-47AF-B474-999A9F873D79}"/>
    <cellStyle name="Normal 9 4 3 2 4 2" xfId="4504" xr:uid="{6F370D6C-F343-4115-8558-8A991A5BF9EE}"/>
    <cellStyle name="Normal 9 4 3 2 4 2 2" xfId="5311" xr:uid="{B2311CB8-B320-48EB-82EC-E1247097D0DB}"/>
    <cellStyle name="Normal 9 4 3 2 4 2 3" xfId="4943" xr:uid="{AF22451F-BD4F-480F-9149-928A2F3AFD8B}"/>
    <cellStyle name="Normal 9 4 3 2 5" xfId="4088" xr:uid="{3F813458-CC41-426C-8C0D-DC700AA91985}"/>
    <cellStyle name="Normal 9 4 3 2 5 2" xfId="4944" xr:uid="{B5849A46-782A-4DFD-A85F-45D99C9B2325}"/>
    <cellStyle name="Normal 9 4 3 2 6" xfId="4089" xr:uid="{0F8D2599-62A3-43E6-8D0C-8B821AE20634}"/>
    <cellStyle name="Normal 9 4 3 2 6 2" xfId="4945" xr:uid="{7DC53DAD-4BA0-4B55-B2A3-47CC33937A20}"/>
    <cellStyle name="Normal 9 4 3 2 7" xfId="4933" xr:uid="{928AE40F-E394-4ED1-8734-F80FB6B518DC}"/>
    <cellStyle name="Normal 9 4 3 3" xfId="416" xr:uid="{CEC92F1D-BA33-4ABC-B0C4-774936DA394E}"/>
    <cellStyle name="Normal 9 4 3 3 2" xfId="2417" xr:uid="{4D76FB84-89A2-46D5-934F-4D9600E4B033}"/>
    <cellStyle name="Normal 9 4 3 3 2 2" xfId="2418" xr:uid="{0E84381D-B5C4-4D9C-9661-DF8FB6652A61}"/>
    <cellStyle name="Normal 9 4 3 3 2 2 2" xfId="4505" xr:uid="{C27790E1-ED4D-4455-BFE7-91E969593EC5}"/>
    <cellStyle name="Normal 9 4 3 3 2 2 2 2" xfId="5312" xr:uid="{3874EC46-9229-4E7E-9C24-9225EF0515BD}"/>
    <cellStyle name="Normal 9 4 3 3 2 2 2 3" xfId="4948" xr:uid="{01951BE1-7A28-4F9B-B846-E5371E43D07F}"/>
    <cellStyle name="Normal 9 4 3 3 2 3" xfId="4090" xr:uid="{7240241D-9BEE-46FC-8D1F-666E08D3A0F6}"/>
    <cellStyle name="Normal 9 4 3 3 2 3 2" xfId="4949" xr:uid="{9887811A-029B-4808-A291-448A9ADCCAD6}"/>
    <cellStyle name="Normal 9 4 3 3 2 4" xfId="4091" xr:uid="{B884A00D-FDBF-40DD-A8E7-A1475025F9D8}"/>
    <cellStyle name="Normal 9 4 3 3 2 4 2" xfId="4950" xr:uid="{D09AFBF9-7FF1-46F2-831A-F35066FDF4F4}"/>
    <cellStyle name="Normal 9 4 3 3 2 5" xfId="4947" xr:uid="{D01FB8B7-4220-405D-A966-07DCFCAD7E9B}"/>
    <cellStyle name="Normal 9 4 3 3 3" xfId="2419" xr:uid="{0D76D58B-36CC-4E38-9C44-2D2948B32AAA}"/>
    <cellStyle name="Normal 9 4 3 3 3 2" xfId="4506" xr:uid="{902C2C2C-4BCB-466F-BD76-5553CDADEA52}"/>
    <cellStyle name="Normal 9 4 3 3 3 2 2" xfId="5313" xr:uid="{4BEBFC58-C2CC-4C55-A993-67AD60D2B44B}"/>
    <cellStyle name="Normal 9 4 3 3 3 2 3" xfId="4951" xr:uid="{F6356C0D-E2E0-4516-B441-A294119E00AB}"/>
    <cellStyle name="Normal 9 4 3 3 4" xfId="4092" xr:uid="{1E9EEFA7-994D-41C8-ABC6-0D272F7D1568}"/>
    <cellStyle name="Normal 9 4 3 3 4 2" xfId="4952" xr:uid="{CD13C25F-7A47-4430-9B23-45EC0D4F8EDC}"/>
    <cellStyle name="Normal 9 4 3 3 5" xfId="4093" xr:uid="{84373EE2-35C7-4760-A210-DD88C526125B}"/>
    <cellStyle name="Normal 9 4 3 3 5 2" xfId="4953" xr:uid="{5FC81706-2741-4DA3-A029-80AC92DAF952}"/>
    <cellStyle name="Normal 9 4 3 3 6" xfId="4946" xr:uid="{8119EF52-8D97-4CBA-B3AD-1060908F922A}"/>
    <cellStyle name="Normal 9 4 3 4" xfId="2420" xr:uid="{3FE12786-E220-435B-A8B4-28DD0AA18505}"/>
    <cellStyle name="Normal 9 4 3 4 2" xfId="2421" xr:uid="{76C87C5E-AA4E-43AF-B60B-1858B601BD39}"/>
    <cellStyle name="Normal 9 4 3 4 2 2" xfId="4507" xr:uid="{96364C2C-F2F5-421F-8FC7-D3E851E9A02B}"/>
    <cellStyle name="Normal 9 4 3 4 2 2 2" xfId="5314" xr:uid="{07A117AC-4BE0-4B82-A672-242AED01637A}"/>
    <cellStyle name="Normal 9 4 3 4 2 2 3" xfId="4955" xr:uid="{677829FA-E343-4C6B-9B99-047A2DE517C2}"/>
    <cellStyle name="Normal 9 4 3 4 3" xfId="4094" xr:uid="{D392F835-22AE-4947-8EB6-6B37AFE8848A}"/>
    <cellStyle name="Normal 9 4 3 4 3 2" xfId="4956" xr:uid="{AFA0BF93-82ED-47F4-B51F-2EFC9A1563B6}"/>
    <cellStyle name="Normal 9 4 3 4 4" xfId="4095" xr:uid="{002911A1-5AAD-40CD-9AFA-38572DE102FA}"/>
    <cellStyle name="Normal 9 4 3 4 4 2" xfId="4957" xr:uid="{A50DB91F-DD79-45AF-8D70-648D8F6E0735}"/>
    <cellStyle name="Normal 9 4 3 4 5" xfId="4954" xr:uid="{4607BC0E-D9FE-4DA5-8197-811C0817DAC3}"/>
    <cellStyle name="Normal 9 4 3 5" xfId="2422" xr:uid="{B98B4DB4-6098-4660-BF38-DDFE29AE1412}"/>
    <cellStyle name="Normal 9 4 3 5 2" xfId="4096" xr:uid="{D780899F-0967-44C0-8B10-2BB8FF0230A2}"/>
    <cellStyle name="Normal 9 4 3 5 2 2" xfId="4959" xr:uid="{4C4E591D-4B40-4C67-92AB-4E17582D2FB9}"/>
    <cellStyle name="Normal 9 4 3 5 3" xfId="4097" xr:uid="{FA77E4CB-BC1A-4D85-9671-9EF366623488}"/>
    <cellStyle name="Normal 9 4 3 5 3 2" xfId="4960" xr:uid="{8F4BFBE5-6944-4D7A-B83B-85932D8FA1C3}"/>
    <cellStyle name="Normal 9 4 3 5 4" xfId="4098" xr:uid="{9AE74979-348C-4305-A169-FE63C5837B4E}"/>
    <cellStyle name="Normal 9 4 3 5 4 2" xfId="4961" xr:uid="{A9EE36B2-A0B0-4865-9D19-D01540D2E2B4}"/>
    <cellStyle name="Normal 9 4 3 5 5" xfId="4958" xr:uid="{AE558B29-AF60-41E3-B662-1035B87C8A45}"/>
    <cellStyle name="Normal 9 4 3 6" xfId="4099" xr:uid="{78F38A42-79E5-4270-B841-36B62F448ECF}"/>
    <cellStyle name="Normal 9 4 3 6 2" xfId="4962" xr:uid="{E4AE5555-DFCB-486C-8F27-356A2940503A}"/>
    <cellStyle name="Normal 9 4 3 7" xfId="4100" xr:uid="{F9BB5A3A-D488-4832-B82F-A2C1414D2883}"/>
    <cellStyle name="Normal 9 4 3 7 2" xfId="4963" xr:uid="{D1558FDF-1945-44D7-B876-46857B8599A0}"/>
    <cellStyle name="Normal 9 4 3 8" xfId="4101" xr:uid="{BB81D2A9-3D01-4D15-8198-D8208E3BEA5B}"/>
    <cellStyle name="Normal 9 4 3 8 2" xfId="4964" xr:uid="{F9EBFC16-8D23-4A70-BDCB-B28ACB150334}"/>
    <cellStyle name="Normal 9 4 3 9" xfId="4932" xr:uid="{EFBE26F0-2EB6-4BA5-B030-9CAB9D39AA89}"/>
    <cellStyle name="Normal 9 4 4" xfId="177" xr:uid="{299B3875-44B0-4374-A754-6F5F8CBC5137}"/>
    <cellStyle name="Normal 9 4 4 2" xfId="864" xr:uid="{16268B97-781B-4973-9886-E0506648DA6A}"/>
    <cellStyle name="Normal 9 4 4 2 2" xfId="865" xr:uid="{9BA2DCA0-7122-47CB-9F34-D8057D60D831}"/>
    <cellStyle name="Normal 9 4 4 2 2 2" xfId="2423" xr:uid="{6A3B8944-9323-4524-B11C-73B189787503}"/>
    <cellStyle name="Normal 9 4 4 2 2 2 2" xfId="2424" xr:uid="{AFE1CEFB-DC65-4869-B427-7B1558481B59}"/>
    <cellStyle name="Normal 9 4 4 2 2 2 2 2" xfId="4969" xr:uid="{A7451A31-0C1B-47A4-AE3A-777D9EEAABE9}"/>
    <cellStyle name="Normal 9 4 4 2 2 2 3" xfId="4968" xr:uid="{7522F6DF-C6DD-416A-AB27-63A862473729}"/>
    <cellStyle name="Normal 9 4 4 2 2 3" xfId="2425" xr:uid="{36DD541A-04CC-47A0-8E2A-75D9E0BE9C91}"/>
    <cellStyle name="Normal 9 4 4 2 2 3 2" xfId="4970" xr:uid="{EF4A9563-D9DB-425A-B345-AE58754944EF}"/>
    <cellStyle name="Normal 9 4 4 2 2 4" xfId="4102" xr:uid="{ED17605F-EAFE-4A3E-BADA-4DD2999C765B}"/>
    <cellStyle name="Normal 9 4 4 2 2 4 2" xfId="4971" xr:uid="{B1E2F02F-78B2-4868-845D-1C4F6C5E1E9D}"/>
    <cellStyle name="Normal 9 4 4 2 2 5" xfId="4967" xr:uid="{8D67BF30-6CAC-4949-9CBC-9770D606324A}"/>
    <cellStyle name="Normal 9 4 4 2 3" xfId="2426" xr:uid="{C84ACDF8-5BA9-48FE-80A6-437339D1C292}"/>
    <cellStyle name="Normal 9 4 4 2 3 2" xfId="2427" xr:uid="{8F76B648-CED0-4254-A316-6253561559AA}"/>
    <cellStyle name="Normal 9 4 4 2 3 2 2" xfId="4973" xr:uid="{63D8A847-1122-419F-ABAD-F5689EBD1DA0}"/>
    <cellStyle name="Normal 9 4 4 2 3 3" xfId="4972" xr:uid="{94F30778-1CC3-421C-8692-615C241C3E0A}"/>
    <cellStyle name="Normal 9 4 4 2 4" xfId="2428" xr:uid="{ED19C5B1-F0EC-4189-A721-819EF2D3D15A}"/>
    <cellStyle name="Normal 9 4 4 2 4 2" xfId="4974" xr:uid="{EB717478-12DA-49F1-B52E-D233E922739C}"/>
    <cellStyle name="Normal 9 4 4 2 5" xfId="4103" xr:uid="{5A1BBB92-2649-4918-850E-FDEC84660850}"/>
    <cellStyle name="Normal 9 4 4 2 5 2" xfId="4975" xr:uid="{AE96AD40-C7CC-45AC-9FB4-DFD74664F711}"/>
    <cellStyle name="Normal 9 4 4 2 6" xfId="4966" xr:uid="{54A01017-0F0D-433E-B081-8539F13545CC}"/>
    <cellStyle name="Normal 9 4 4 3" xfId="866" xr:uid="{0CE291CA-21B9-486E-9528-80348B2D5DCA}"/>
    <cellStyle name="Normal 9 4 4 3 2" xfId="2429" xr:uid="{FA729980-A580-421B-9636-3447DB2F9CD8}"/>
    <cellStyle name="Normal 9 4 4 3 2 2" xfId="2430" xr:uid="{EBB11388-B89F-4242-B440-38CBF1D59CAD}"/>
    <cellStyle name="Normal 9 4 4 3 2 2 2" xfId="4978" xr:uid="{036534CA-9CAD-4C7A-B086-B82DEDDB9413}"/>
    <cellStyle name="Normal 9 4 4 3 2 3" xfId="4977" xr:uid="{4B5732FA-6E17-45DD-8A1C-44F124FB6D5F}"/>
    <cellStyle name="Normal 9 4 4 3 3" xfId="2431" xr:uid="{2219A73E-A880-461C-94F9-85868FF72306}"/>
    <cellStyle name="Normal 9 4 4 3 3 2" xfId="4979" xr:uid="{F249606E-FA54-4D6B-A5B3-EA6846C13492}"/>
    <cellStyle name="Normal 9 4 4 3 4" xfId="4104" xr:uid="{5F879049-584B-4DC5-8D69-958041503F8D}"/>
    <cellStyle name="Normal 9 4 4 3 4 2" xfId="4980" xr:uid="{1E7F3E34-C162-44FC-B297-6FBB40A507F6}"/>
    <cellStyle name="Normal 9 4 4 3 5" xfId="4976" xr:uid="{C3B61B75-4341-4637-8351-0CD39E5AA483}"/>
    <cellStyle name="Normal 9 4 4 4" xfId="2432" xr:uid="{BC995EC6-C94D-48EC-9202-4F0D053D6A04}"/>
    <cellStyle name="Normal 9 4 4 4 2" xfId="2433" xr:uid="{670FDACF-7076-4F99-A109-2FD9B5B9EF09}"/>
    <cellStyle name="Normal 9 4 4 4 2 2" xfId="4982" xr:uid="{75A60E3D-BF9E-4C9A-92C7-3673CD442FC7}"/>
    <cellStyle name="Normal 9 4 4 4 3" xfId="4105" xr:uid="{22E9C3E0-6579-4E7E-A935-674D0D67D214}"/>
    <cellStyle name="Normal 9 4 4 4 3 2" xfId="4983" xr:uid="{2DEA4680-F892-4EA9-8F9B-3296D8046FF3}"/>
    <cellStyle name="Normal 9 4 4 4 4" xfId="4106" xr:uid="{EC43526C-025B-409F-8023-2BF4736A30FE}"/>
    <cellStyle name="Normal 9 4 4 4 4 2" xfId="4984" xr:uid="{5D8F5DF4-6993-41BE-BF9D-1BF6DB31ED37}"/>
    <cellStyle name="Normal 9 4 4 4 5" xfId="4981" xr:uid="{C4ABB740-E15D-4310-BD39-C76718E83D61}"/>
    <cellStyle name="Normal 9 4 4 5" xfId="2434" xr:uid="{649B3E6B-2FA9-4C0C-A81A-D14A719AAA11}"/>
    <cellStyle name="Normal 9 4 4 5 2" xfId="4985" xr:uid="{0458453E-6C0A-4CB6-9718-88424BDA7FB1}"/>
    <cellStyle name="Normal 9 4 4 6" xfId="4107" xr:uid="{74B2DF4A-FB7B-454A-8A55-0323A20CB82C}"/>
    <cellStyle name="Normal 9 4 4 6 2" xfId="4986" xr:uid="{2F50CBC6-3B3E-4BEF-842F-BA42333C269D}"/>
    <cellStyle name="Normal 9 4 4 7" xfId="4108" xr:uid="{3F268F52-9815-46E9-B533-72874CED9F16}"/>
    <cellStyle name="Normal 9 4 4 7 2" xfId="4987" xr:uid="{932F22B6-940F-4705-8783-F4D405297A8E}"/>
    <cellStyle name="Normal 9 4 4 8" xfId="4965" xr:uid="{6B4A1A29-EDA9-4C4C-8591-18286D6E373B}"/>
    <cellStyle name="Normal 9 4 5" xfId="417" xr:uid="{6D1E2045-E943-410B-8E83-EF233C7064B1}"/>
    <cellStyle name="Normal 9 4 5 2" xfId="867" xr:uid="{B81484FC-3EBE-40EE-8C34-D9D35082B7A5}"/>
    <cellStyle name="Normal 9 4 5 2 2" xfId="2435" xr:uid="{ABEFEE93-A431-4487-AE29-EA5376C90E00}"/>
    <cellStyle name="Normal 9 4 5 2 2 2" xfId="2436" xr:uid="{CADE7C15-B77F-4C55-BF9B-B345CA7A5F84}"/>
    <cellStyle name="Normal 9 4 5 2 2 2 2" xfId="4991" xr:uid="{7017027E-8460-41D8-B608-C14714DB0A03}"/>
    <cellStyle name="Normal 9 4 5 2 2 3" xfId="4990" xr:uid="{EF867625-4015-4574-805C-6852B65134DF}"/>
    <cellStyle name="Normal 9 4 5 2 3" xfId="2437" xr:uid="{38CD5501-FF24-48A3-B823-FA32B65FFE00}"/>
    <cellStyle name="Normal 9 4 5 2 3 2" xfId="4992" xr:uid="{1B8FF7CB-27E3-4F3F-AFBC-A5D0DB3D98FF}"/>
    <cellStyle name="Normal 9 4 5 2 4" xfId="4109" xr:uid="{DA4F6BCC-2E07-4114-A698-2F734E64F1C0}"/>
    <cellStyle name="Normal 9 4 5 2 4 2" xfId="4993" xr:uid="{95EA8D44-956A-49D7-B121-838AFD676783}"/>
    <cellStyle name="Normal 9 4 5 2 5" xfId="4989" xr:uid="{F6730E7F-A695-4B70-9667-645C2B058E63}"/>
    <cellStyle name="Normal 9 4 5 3" xfId="2438" xr:uid="{3A77DFD8-0263-4B09-9F2E-F6A29843A9EF}"/>
    <cellStyle name="Normal 9 4 5 3 2" xfId="2439" xr:uid="{0154AAC2-A378-47B6-A941-10D5BB4E3DC5}"/>
    <cellStyle name="Normal 9 4 5 3 2 2" xfId="4995" xr:uid="{27A7DCE1-4CFF-4534-8597-FCA8C633EC84}"/>
    <cellStyle name="Normal 9 4 5 3 3" xfId="4110" xr:uid="{6D5F2214-E37A-404A-85A6-41087E503F2A}"/>
    <cellStyle name="Normal 9 4 5 3 3 2" xfId="4996" xr:uid="{94F000BD-7C8C-4BE9-A8B5-3E93CF8F0D13}"/>
    <cellStyle name="Normal 9 4 5 3 4" xfId="4111" xr:uid="{085F2E77-C868-41DE-81A4-6C6D4BA24594}"/>
    <cellStyle name="Normal 9 4 5 3 4 2" xfId="4997" xr:uid="{C44EC9B8-E42F-4583-BFEA-5E074C1B0F8D}"/>
    <cellStyle name="Normal 9 4 5 3 5" xfId="4994" xr:uid="{404977D5-7910-4500-8D64-90A97E083E8E}"/>
    <cellStyle name="Normal 9 4 5 4" xfId="2440" xr:uid="{269CD36D-9EBF-4F91-89D2-F2560501B434}"/>
    <cellStyle name="Normal 9 4 5 4 2" xfId="4998" xr:uid="{2ECB370F-99A1-46FA-9281-EEC04EE2B70C}"/>
    <cellStyle name="Normal 9 4 5 5" xfId="4112" xr:uid="{3AE53DB3-3A78-42FD-89C6-09F300037DBC}"/>
    <cellStyle name="Normal 9 4 5 5 2" xfId="4999" xr:uid="{6019BFBF-783B-4F53-9E12-E22A84F97F47}"/>
    <cellStyle name="Normal 9 4 5 6" xfId="4113" xr:uid="{31253AD9-0B68-4248-AEEE-3FE9BBF5C1E9}"/>
    <cellStyle name="Normal 9 4 5 6 2" xfId="5000" xr:uid="{0944C651-8B6C-4664-BF2C-255A2EC09494}"/>
    <cellStyle name="Normal 9 4 5 7" xfId="4988" xr:uid="{7EF5837B-00C8-4498-BA2D-2DEA939D26E3}"/>
    <cellStyle name="Normal 9 4 6" xfId="418" xr:uid="{6E075369-BB1A-4C4A-9596-68BE6DEF4EE8}"/>
    <cellStyle name="Normal 9 4 6 2" xfId="2441" xr:uid="{4AF0F2CA-F7B3-4064-8AE1-A0CCB30CF0D8}"/>
    <cellStyle name="Normal 9 4 6 2 2" xfId="2442" xr:uid="{98A55C66-5EBF-4A5B-85D4-588C2B3EEC30}"/>
    <cellStyle name="Normal 9 4 6 2 2 2" xfId="5003" xr:uid="{DF27EDB1-18A5-4994-BD78-538135EC45CB}"/>
    <cellStyle name="Normal 9 4 6 2 3" xfId="4114" xr:uid="{388DE622-4E85-47E9-94A2-D7BFA032A4F1}"/>
    <cellStyle name="Normal 9 4 6 2 3 2" xfId="5004" xr:uid="{B48D0D38-468F-44A3-BD03-E5C8974FCE9E}"/>
    <cellStyle name="Normal 9 4 6 2 4" xfId="4115" xr:uid="{1ADFF09B-B95E-40DA-A929-837CE95F917C}"/>
    <cellStyle name="Normal 9 4 6 2 4 2" xfId="5005" xr:uid="{AAA4CBB5-1F10-4FA9-BEE9-F3523C138B5A}"/>
    <cellStyle name="Normal 9 4 6 2 5" xfId="5002" xr:uid="{29792E29-C631-4DDA-8E20-2F032760410B}"/>
    <cellStyle name="Normal 9 4 6 3" xfId="2443" xr:uid="{BF3C0A63-C809-4339-999E-53AA70A55594}"/>
    <cellStyle name="Normal 9 4 6 3 2" xfId="5006" xr:uid="{F552EB49-A16E-4767-A9C3-CD53852F5A4D}"/>
    <cellStyle name="Normal 9 4 6 4" xfId="4116" xr:uid="{1D807D44-3D62-4141-A63F-064BDE9C1A32}"/>
    <cellStyle name="Normal 9 4 6 4 2" xfId="5007" xr:uid="{E3E232F5-AF2E-432A-AA09-FF12468AE295}"/>
    <cellStyle name="Normal 9 4 6 5" xfId="4117" xr:uid="{DA43B330-D415-4F90-A1F5-F8D35521C4C6}"/>
    <cellStyle name="Normal 9 4 6 5 2" xfId="5008" xr:uid="{13324D97-16B3-472F-9A35-3D10EEA100D8}"/>
    <cellStyle name="Normal 9 4 6 6" xfId="5001" xr:uid="{68B0CE4D-838F-43E0-9E9F-0AC57F409759}"/>
    <cellStyle name="Normal 9 4 7" xfId="2444" xr:uid="{3D499D45-1F0C-4262-8E38-949BFD9C008D}"/>
    <cellStyle name="Normal 9 4 7 2" xfId="2445" xr:uid="{22DFD752-FA90-4A52-9FDC-9F63376C3783}"/>
    <cellStyle name="Normal 9 4 7 2 2" xfId="5010" xr:uid="{13D2A529-5853-4C61-B791-615963F05CE3}"/>
    <cellStyle name="Normal 9 4 7 3" xfId="4118" xr:uid="{ACCC2745-6234-4197-B76F-E8E30B7CEC3F}"/>
    <cellStyle name="Normal 9 4 7 3 2" xfId="5011" xr:uid="{9A0801F5-6672-4C2A-9E4A-CE2F448DEA13}"/>
    <cellStyle name="Normal 9 4 7 4" xfId="4119" xr:uid="{C4D6DFF0-CF54-4B31-A80C-DFE4B6CC327B}"/>
    <cellStyle name="Normal 9 4 7 4 2" xfId="5012" xr:uid="{CF9EB81F-3960-4C6E-B30E-1D79938E9674}"/>
    <cellStyle name="Normal 9 4 7 5" xfId="5009" xr:uid="{85AB0BE0-2778-4192-BD27-0223BBA5E5AD}"/>
    <cellStyle name="Normal 9 4 8" xfId="2446" xr:uid="{0A8DF270-28FA-4F2F-B017-13976C69FB4B}"/>
    <cellStyle name="Normal 9 4 8 2" xfId="4120" xr:uid="{AC3FD88A-FE4B-46F0-BFC3-0463B5E21D29}"/>
    <cellStyle name="Normal 9 4 8 2 2" xfId="5014" xr:uid="{990BC1E9-33A7-4B65-A524-61B6BD6B5B79}"/>
    <cellStyle name="Normal 9 4 8 3" xfId="4121" xr:uid="{0DFD20A2-8A7D-45B8-81D3-9CC4C1DD58FC}"/>
    <cellStyle name="Normal 9 4 8 3 2" xfId="5015" xr:uid="{5D318F30-0FCB-4D95-B820-61EE81AE64DC}"/>
    <cellStyle name="Normal 9 4 8 4" xfId="4122" xr:uid="{96923D05-0515-443C-A978-457119BCE1B7}"/>
    <cellStyle name="Normal 9 4 8 4 2" xfId="5016" xr:uid="{713E9F13-ED89-4B1C-8194-6DBEDE9A1BCB}"/>
    <cellStyle name="Normal 9 4 8 5" xfId="5013" xr:uid="{77C7F1E3-DDD4-4ED7-B12D-29B48C871A13}"/>
    <cellStyle name="Normal 9 4 9" xfId="4123" xr:uid="{C7BDBB39-5CB5-4A02-81F3-F7285BF9124D}"/>
    <cellStyle name="Normal 9 4 9 2" xfId="5017" xr:uid="{2F0056AE-8622-4F41-AC93-1E5521F4DDAF}"/>
    <cellStyle name="Normal 9 5" xfId="178" xr:uid="{41B6CE10-E18E-488C-85BD-CE92A9900DB2}"/>
    <cellStyle name="Normal 9 5 10" xfId="4124" xr:uid="{46EC2FC0-F1F0-438E-A068-2AB3F8BF53B9}"/>
    <cellStyle name="Normal 9 5 10 2" xfId="5019" xr:uid="{50B725F0-BE77-4E8B-A54F-7F68229345D2}"/>
    <cellStyle name="Normal 9 5 11" xfId="4125" xr:uid="{2E633570-B950-4233-9267-8FB9A2DE23FD}"/>
    <cellStyle name="Normal 9 5 11 2" xfId="5020" xr:uid="{36355EE0-7F02-4F5F-B65F-9EE07DCD0341}"/>
    <cellStyle name="Normal 9 5 12" xfId="5018" xr:uid="{8C0C66A2-E697-4771-A6F2-DCBF6F64CC3B}"/>
    <cellStyle name="Normal 9 5 2" xfId="179" xr:uid="{7EF101AC-5B72-4BA8-8CB3-76DC53CD932A}"/>
    <cellStyle name="Normal 9 5 2 10" xfId="5021" xr:uid="{922CD9E7-8558-4BF5-9A89-91496910620F}"/>
    <cellStyle name="Normal 9 5 2 2" xfId="419" xr:uid="{BE3E2ADD-FB1C-4427-B54E-0572ECA3166D}"/>
    <cellStyle name="Normal 9 5 2 2 2" xfId="868" xr:uid="{58BA3C0E-27C7-4F19-890D-DD82F8E719AD}"/>
    <cellStyle name="Normal 9 5 2 2 2 2" xfId="869" xr:uid="{C4DCA7BE-0309-47F5-9820-F8E5BE0683B9}"/>
    <cellStyle name="Normal 9 5 2 2 2 2 2" xfId="2447" xr:uid="{9DACC445-9A53-4261-887D-2CB06674C0A7}"/>
    <cellStyle name="Normal 9 5 2 2 2 2 2 2" xfId="5025" xr:uid="{802A84C6-CB49-414D-9EB8-DEE59C2CB4C9}"/>
    <cellStyle name="Normal 9 5 2 2 2 2 3" xfId="4126" xr:uid="{A2E91839-675E-4D1D-AE10-BB823277E017}"/>
    <cellStyle name="Normal 9 5 2 2 2 2 3 2" xfId="5026" xr:uid="{3BDB720D-307C-4D8A-BCF3-1C698B033F1B}"/>
    <cellStyle name="Normal 9 5 2 2 2 2 4" xfId="4127" xr:uid="{21FFD879-8869-46F6-9E84-DBBD6EEADBB9}"/>
    <cellStyle name="Normal 9 5 2 2 2 2 4 2" xfId="5027" xr:uid="{647211CD-B127-4EA3-8FDC-C65D8498FC58}"/>
    <cellStyle name="Normal 9 5 2 2 2 2 5" xfId="5024" xr:uid="{F5FC546F-F8B7-43B7-BB3B-1051DBC61AD3}"/>
    <cellStyle name="Normal 9 5 2 2 2 3" xfId="2448" xr:uid="{0DE91757-DCDC-4735-9843-8A90BC12EFA6}"/>
    <cellStyle name="Normal 9 5 2 2 2 3 2" xfId="4128" xr:uid="{25BAEBF3-6095-4B4E-8DE3-3E423C6A12FB}"/>
    <cellStyle name="Normal 9 5 2 2 2 3 2 2" xfId="5029" xr:uid="{E08CD3F1-98C5-4434-A758-36E99B1F8165}"/>
    <cellStyle name="Normal 9 5 2 2 2 3 3" xfId="4129" xr:uid="{440C3630-2A7D-413B-B62B-291EBC706F7D}"/>
    <cellStyle name="Normal 9 5 2 2 2 3 3 2" xfId="5030" xr:uid="{5B4097D9-0402-4422-B8DE-53838E580B56}"/>
    <cellStyle name="Normal 9 5 2 2 2 3 4" xfId="4130" xr:uid="{639B7600-342C-4F33-9D75-7EF4A853D8C4}"/>
    <cellStyle name="Normal 9 5 2 2 2 3 4 2" xfId="5031" xr:uid="{2B7730D1-BCB5-4D6F-B7D7-89C3C45AC479}"/>
    <cellStyle name="Normal 9 5 2 2 2 3 5" xfId="5028" xr:uid="{5642026B-FB87-4715-AA87-8DE70DB0C591}"/>
    <cellStyle name="Normal 9 5 2 2 2 4" xfId="4131" xr:uid="{AF03C5F3-AED3-4F7F-954A-2EAEB1DD0D13}"/>
    <cellStyle name="Normal 9 5 2 2 2 4 2" xfId="5032" xr:uid="{61BB1093-46B7-4B24-9066-1F2FEE42D382}"/>
    <cellStyle name="Normal 9 5 2 2 2 5" xfId="4132" xr:uid="{76C572D7-AC75-47DE-9D86-36184532962C}"/>
    <cellStyle name="Normal 9 5 2 2 2 5 2" xfId="5033" xr:uid="{A4E49504-9BB7-483D-B8E8-08F5F20DAA8F}"/>
    <cellStyle name="Normal 9 5 2 2 2 6" xfId="4133" xr:uid="{4F55D54A-5A68-4045-A472-CC3C3C19A027}"/>
    <cellStyle name="Normal 9 5 2 2 2 6 2" xfId="5034" xr:uid="{302A6B63-0B4D-4BC9-B0AC-D9C111CF79FB}"/>
    <cellStyle name="Normal 9 5 2 2 2 7" xfId="5023" xr:uid="{A66F13D7-C95F-4D72-B6AC-9558E050C532}"/>
    <cellStyle name="Normal 9 5 2 2 3" xfId="870" xr:uid="{069BA96B-F544-4DBD-95BE-DA73AE7737C8}"/>
    <cellStyle name="Normal 9 5 2 2 3 2" xfId="2449" xr:uid="{DE01E790-B302-4903-A7B7-80B0B3103710}"/>
    <cellStyle name="Normal 9 5 2 2 3 2 2" xfId="4134" xr:uid="{4F964F9E-DFFA-4AA8-9EA0-ED8F22B23067}"/>
    <cellStyle name="Normal 9 5 2 2 3 2 2 2" xfId="5037" xr:uid="{8C02F80F-1393-46A8-A945-CA4F342772F1}"/>
    <cellStyle name="Normal 9 5 2 2 3 2 3" xfId="4135" xr:uid="{E17FD8D4-C058-489B-9C3E-CBA55AAF49DC}"/>
    <cellStyle name="Normal 9 5 2 2 3 2 3 2" xfId="5038" xr:uid="{8532AC04-BC7F-4D65-8247-92A61B8B19A2}"/>
    <cellStyle name="Normal 9 5 2 2 3 2 4" xfId="4136" xr:uid="{C1DDF73B-AB8B-411A-A3D6-2BA6C125CA94}"/>
    <cellStyle name="Normal 9 5 2 2 3 2 4 2" xfId="5039" xr:uid="{C62D7E54-6243-4668-BEF4-4845E82A9A62}"/>
    <cellStyle name="Normal 9 5 2 2 3 2 5" xfId="5036" xr:uid="{3CE86647-A65A-425E-809D-69C7B5E75B4F}"/>
    <cellStyle name="Normal 9 5 2 2 3 3" xfId="4137" xr:uid="{8F57DC50-6DFC-4745-B1D6-5B65E443367B}"/>
    <cellStyle name="Normal 9 5 2 2 3 3 2" xfId="5040" xr:uid="{C7925C3B-51B8-4C8E-BA5F-310BD9B36503}"/>
    <cellStyle name="Normal 9 5 2 2 3 4" xfId="4138" xr:uid="{8B1E79BA-D7AA-4AE2-B684-272BD9BDF2E5}"/>
    <cellStyle name="Normal 9 5 2 2 3 4 2" xfId="5041" xr:uid="{816F2686-26BB-4F61-8EDB-FA2D6DB94A27}"/>
    <cellStyle name="Normal 9 5 2 2 3 5" xfId="4139" xr:uid="{3FF57FA8-6A71-4DBB-B272-3DCF44073F2A}"/>
    <cellStyle name="Normal 9 5 2 2 3 5 2" xfId="5042" xr:uid="{A0F35513-EB5B-4364-B706-54BED87DDD63}"/>
    <cellStyle name="Normal 9 5 2 2 3 6" xfId="5035" xr:uid="{8D8B02E5-0729-4926-A13F-3CD2544F7D51}"/>
    <cellStyle name="Normal 9 5 2 2 4" xfId="2450" xr:uid="{C410DE58-B1D6-493B-A85E-DC58A8560D0A}"/>
    <cellStyle name="Normal 9 5 2 2 4 2" xfId="4140" xr:uid="{01C8456C-D428-4461-91B5-103556B86A76}"/>
    <cellStyle name="Normal 9 5 2 2 4 2 2" xfId="5044" xr:uid="{00A0B8DC-7600-4F05-B12D-67B13A758FD9}"/>
    <cellStyle name="Normal 9 5 2 2 4 3" xfId="4141" xr:uid="{49748C8F-AA71-48A2-A035-6F4C327449D6}"/>
    <cellStyle name="Normal 9 5 2 2 4 3 2" xfId="5045" xr:uid="{4E5C6C68-3D25-472E-B5F4-80B69D649F59}"/>
    <cellStyle name="Normal 9 5 2 2 4 4" xfId="4142" xr:uid="{DFE78BD0-E86A-4554-ACF8-67F8E6CAC3E4}"/>
    <cellStyle name="Normal 9 5 2 2 4 4 2" xfId="5046" xr:uid="{9093C958-FF2C-4C61-9E89-966697AE516F}"/>
    <cellStyle name="Normal 9 5 2 2 4 5" xfId="5043" xr:uid="{C82325E9-84B9-4FE4-95B6-BC732309B5ED}"/>
    <cellStyle name="Normal 9 5 2 2 5" xfId="4143" xr:uid="{97F02EFB-F8A6-48E9-9F82-FBF8030FFBE6}"/>
    <cellStyle name="Normal 9 5 2 2 5 2" xfId="4144" xr:uid="{67BE0515-D81B-4ED9-95D3-3F970389B052}"/>
    <cellStyle name="Normal 9 5 2 2 5 2 2" xfId="5048" xr:uid="{A16A65E6-DBB1-409A-9DFA-17DDA17517F5}"/>
    <cellStyle name="Normal 9 5 2 2 5 3" xfId="4145" xr:uid="{886420D5-0EB6-4C30-A889-B884ACF37456}"/>
    <cellStyle name="Normal 9 5 2 2 5 3 2" xfId="5049" xr:uid="{FF68D6F0-D2A7-496D-9BD1-F11FD374372B}"/>
    <cellStyle name="Normal 9 5 2 2 5 4" xfId="4146" xr:uid="{EC501673-6565-4F96-BF4A-10F4F1A6539B}"/>
    <cellStyle name="Normal 9 5 2 2 5 4 2" xfId="5050" xr:uid="{B65D19EA-B4BF-4D50-9C0F-04334323D774}"/>
    <cellStyle name="Normal 9 5 2 2 5 5" xfId="5047" xr:uid="{6E560A34-B27D-4D40-A6E1-559EFC4792DF}"/>
    <cellStyle name="Normal 9 5 2 2 6" xfId="4147" xr:uid="{70D27E9F-172D-4F8B-BF11-B50ADF1AE074}"/>
    <cellStyle name="Normal 9 5 2 2 6 2" xfId="5051" xr:uid="{FE265AE4-F2A2-4056-BECB-A948601E60D2}"/>
    <cellStyle name="Normal 9 5 2 2 7" xfId="4148" xr:uid="{4F8D6B04-7D5B-4924-B522-E8DA961C0EF2}"/>
    <cellStyle name="Normal 9 5 2 2 7 2" xfId="5052" xr:uid="{93CF4602-9443-4122-B386-0C9435C7612F}"/>
    <cellStyle name="Normal 9 5 2 2 8" xfId="4149" xr:uid="{69DA676F-CD94-459C-8AF3-3CE5F73E3B26}"/>
    <cellStyle name="Normal 9 5 2 2 8 2" xfId="5053" xr:uid="{74F1596B-7685-461B-B463-B428C01F1217}"/>
    <cellStyle name="Normal 9 5 2 2 9" xfId="5022" xr:uid="{FB3651A6-7947-4B9F-967D-F4749D9D3930}"/>
    <cellStyle name="Normal 9 5 2 3" xfId="871" xr:uid="{CCCAC78B-3650-4168-B3AE-1955ABEE8190}"/>
    <cellStyle name="Normal 9 5 2 3 2" xfId="872" xr:uid="{8BF7789E-72FE-4B11-BBB8-DB4DA2507821}"/>
    <cellStyle name="Normal 9 5 2 3 2 2" xfId="873" xr:uid="{64EC2CFC-CAC9-4B33-96BB-5A47B97FF7A3}"/>
    <cellStyle name="Normal 9 5 2 3 2 2 2" xfId="5056" xr:uid="{24AA1A15-B95F-403E-A725-3F8B37A9B126}"/>
    <cellStyle name="Normal 9 5 2 3 2 3" xfId="4150" xr:uid="{3AE1690C-9E7F-4689-81A8-B92EB0A5E98E}"/>
    <cellStyle name="Normal 9 5 2 3 2 3 2" xfId="5057" xr:uid="{6811BF33-DD23-423D-A950-24BA0B3A2121}"/>
    <cellStyle name="Normal 9 5 2 3 2 4" xfId="4151" xr:uid="{D80B2CDD-6365-4C39-A9CC-3438F94793B6}"/>
    <cellStyle name="Normal 9 5 2 3 2 4 2" xfId="5058" xr:uid="{DB22B6D1-8724-4169-BE6A-BDD014A46C51}"/>
    <cellStyle name="Normal 9 5 2 3 2 5" xfId="5055" xr:uid="{536EDF65-A014-4FB3-AC9F-5F91C4C4C6EF}"/>
    <cellStyle name="Normal 9 5 2 3 3" xfId="874" xr:uid="{44A9182F-1FE5-4688-B525-59BA29C827DE}"/>
    <cellStyle name="Normal 9 5 2 3 3 2" xfId="4152" xr:uid="{79ADAB9F-DA91-46F6-93AB-DEE9188462C5}"/>
    <cellStyle name="Normal 9 5 2 3 3 2 2" xfId="5060" xr:uid="{5F4CC97C-72D8-4849-AE21-F15E24C8D051}"/>
    <cellStyle name="Normal 9 5 2 3 3 3" xfId="4153" xr:uid="{76CE0D7A-2423-4763-9DAC-E916B5FA4E62}"/>
    <cellStyle name="Normal 9 5 2 3 3 3 2" xfId="5061" xr:uid="{4C20B167-2E8C-4B9A-8A30-DE5F18D83001}"/>
    <cellStyle name="Normal 9 5 2 3 3 4" xfId="4154" xr:uid="{1179DC20-1557-4924-9407-5A946EB966D8}"/>
    <cellStyle name="Normal 9 5 2 3 3 4 2" xfId="5062" xr:uid="{8065B1FE-2ED9-468D-ACA9-6E3EEAB9D105}"/>
    <cellStyle name="Normal 9 5 2 3 3 5" xfId="5059" xr:uid="{004058DA-0C7C-483F-B58A-36B02FF89BB7}"/>
    <cellStyle name="Normal 9 5 2 3 4" xfId="4155" xr:uid="{58F0BDCB-1F70-4D0E-AD9B-38293F57A185}"/>
    <cellStyle name="Normal 9 5 2 3 4 2" xfId="5063" xr:uid="{0E6760DF-E752-4CD6-BC04-C4291FCAA22E}"/>
    <cellStyle name="Normal 9 5 2 3 5" xfId="4156" xr:uid="{5984A543-78D6-4944-970E-7BBB344E3BD0}"/>
    <cellStyle name="Normal 9 5 2 3 5 2" xfId="5064" xr:uid="{6874CA60-6AD9-4454-B637-745D73793DE2}"/>
    <cellStyle name="Normal 9 5 2 3 6" xfId="4157" xr:uid="{8F798740-3553-4D36-B370-459D43A9EDEA}"/>
    <cellStyle name="Normal 9 5 2 3 6 2" xfId="5065" xr:uid="{4806E699-F747-4A39-BE31-14A406A36E41}"/>
    <cellStyle name="Normal 9 5 2 3 7" xfId="5054" xr:uid="{39500F58-7D0D-42B8-B0B6-70D6C8E4D4AC}"/>
    <cellStyle name="Normal 9 5 2 4" xfId="875" xr:uid="{2D5951E6-4345-4AA6-A69F-4A1C45CABA00}"/>
    <cellStyle name="Normal 9 5 2 4 2" xfId="876" xr:uid="{024C43F4-4608-4AF1-AB91-2B36317C2A55}"/>
    <cellStyle name="Normal 9 5 2 4 2 2" xfId="4158" xr:uid="{57CE292C-CE1A-439B-98AB-D0CF6A65BEB9}"/>
    <cellStyle name="Normal 9 5 2 4 2 2 2" xfId="5068" xr:uid="{6B48FF70-B8D5-4355-B805-9772CA71089E}"/>
    <cellStyle name="Normal 9 5 2 4 2 3" xfId="4159" xr:uid="{659A64D3-58C6-438B-B7D5-AAEF1BB8D999}"/>
    <cellStyle name="Normal 9 5 2 4 2 3 2" xfId="5069" xr:uid="{C49E989E-7433-4C24-AD9D-876318A0446C}"/>
    <cellStyle name="Normal 9 5 2 4 2 4" xfId="4160" xr:uid="{74B99AAF-4475-4674-838C-80E0881A2466}"/>
    <cellStyle name="Normal 9 5 2 4 2 4 2" xfId="5070" xr:uid="{4EFAECC9-BE82-45A8-A5B0-EE631D582A07}"/>
    <cellStyle name="Normal 9 5 2 4 2 5" xfId="5067" xr:uid="{D6ACEB9C-CDD8-4175-8EA9-CEB13EE60240}"/>
    <cellStyle name="Normal 9 5 2 4 3" xfId="4161" xr:uid="{41B0E05F-D1FF-4B97-9306-FEE0ECC35FF3}"/>
    <cellStyle name="Normal 9 5 2 4 3 2" xfId="5071" xr:uid="{7A48EDDE-17D4-4076-A18F-98462E826556}"/>
    <cellStyle name="Normal 9 5 2 4 4" xfId="4162" xr:uid="{2726AC68-7021-4C8F-8B6E-2DCEC1C8DBB2}"/>
    <cellStyle name="Normal 9 5 2 4 4 2" xfId="5072" xr:uid="{993E057C-4DD1-4864-82AF-1C462780AD27}"/>
    <cellStyle name="Normal 9 5 2 4 5" xfId="4163" xr:uid="{7C906D2E-5F18-46ED-B125-31AC7F0BBB6C}"/>
    <cellStyle name="Normal 9 5 2 4 5 2" xfId="5073" xr:uid="{03705CC6-A8DB-4A9B-9613-3A2EC2076701}"/>
    <cellStyle name="Normal 9 5 2 4 6" xfId="5066" xr:uid="{805E63AF-F373-4FA3-BB62-F53499C63785}"/>
    <cellStyle name="Normal 9 5 2 5" xfId="877" xr:uid="{61207A7E-F517-4AC9-BC02-EF3BBB0604C0}"/>
    <cellStyle name="Normal 9 5 2 5 2" xfId="4164" xr:uid="{47D69901-65A6-4398-8D27-F0685BEB2563}"/>
    <cellStyle name="Normal 9 5 2 5 2 2" xfId="5075" xr:uid="{DE802C66-AE1C-4F36-9153-CB77669B1267}"/>
    <cellStyle name="Normal 9 5 2 5 3" xfId="4165" xr:uid="{35B81565-76D2-4A50-906B-67506DC6D64D}"/>
    <cellStyle name="Normal 9 5 2 5 3 2" xfId="5076" xr:uid="{2B4B2F67-BD3F-4901-BE8A-111F860F2F7E}"/>
    <cellStyle name="Normal 9 5 2 5 4" xfId="4166" xr:uid="{F85DF69A-9672-4036-A0ED-1D7142BD0645}"/>
    <cellStyle name="Normal 9 5 2 5 4 2" xfId="5077" xr:uid="{E40B68F6-1F8E-405D-8B53-D12BCC7A4177}"/>
    <cellStyle name="Normal 9 5 2 5 5" xfId="5074" xr:uid="{85D6D42E-7019-4044-8178-160F28287BD7}"/>
    <cellStyle name="Normal 9 5 2 6" xfId="4167" xr:uid="{BDD1BF5A-847E-45B0-8674-0D433B6A4549}"/>
    <cellStyle name="Normal 9 5 2 6 2" xfId="4168" xr:uid="{F45DCDB3-B9F7-444F-84B8-C899B07E62D0}"/>
    <cellStyle name="Normal 9 5 2 6 2 2" xfId="5079" xr:uid="{48DD19A4-BF9E-4FD1-A4E3-8AD82F9E3172}"/>
    <cellStyle name="Normal 9 5 2 6 3" xfId="4169" xr:uid="{A66C4A78-D2F0-4E48-A7BC-5A554842DC33}"/>
    <cellStyle name="Normal 9 5 2 6 3 2" xfId="5080" xr:uid="{232FC4C4-53C8-43AD-85D2-E31051996560}"/>
    <cellStyle name="Normal 9 5 2 6 4" xfId="4170" xr:uid="{A9CDA4A6-6D81-4CF2-B051-3481825ACC0E}"/>
    <cellStyle name="Normal 9 5 2 6 4 2" xfId="5081" xr:uid="{B2379353-BE54-40AF-988F-87AEDEB77C00}"/>
    <cellStyle name="Normal 9 5 2 6 5" xfId="5078" xr:uid="{7270493A-279C-43EE-8D10-D7732456FF79}"/>
    <cellStyle name="Normal 9 5 2 7" xfId="4171" xr:uid="{0681FAEF-D6EE-4C0C-B6CC-53AF6216FBDF}"/>
    <cellStyle name="Normal 9 5 2 7 2" xfId="5082" xr:uid="{3BF2AFB6-7F21-4292-8326-18AEB3288D63}"/>
    <cellStyle name="Normal 9 5 2 8" xfId="4172" xr:uid="{7778CC6F-FACE-46F9-9F70-25DFCB8D85C7}"/>
    <cellStyle name="Normal 9 5 2 8 2" xfId="5083" xr:uid="{45831F67-DE2D-410F-9679-476D830D9028}"/>
    <cellStyle name="Normal 9 5 2 9" xfId="4173" xr:uid="{D701B1C3-9F71-4092-93FD-BB3807A07EFB}"/>
    <cellStyle name="Normal 9 5 2 9 2" xfId="5084" xr:uid="{98AC1944-BB18-4A95-949D-86A454645F44}"/>
    <cellStyle name="Normal 9 5 3" xfId="420" xr:uid="{FF41E9DA-5AD7-4762-92F9-6B39C478AFCF}"/>
    <cellStyle name="Normal 9 5 3 2" xfId="878" xr:uid="{6AF360D4-4ED1-4F7C-81B2-88C414B2AA8B}"/>
    <cellStyle name="Normal 9 5 3 2 2" xfId="879" xr:uid="{286474BD-5D67-4697-993B-893D6D1D0C0A}"/>
    <cellStyle name="Normal 9 5 3 2 2 2" xfId="2451" xr:uid="{2F3A53E5-2822-49A5-84B2-1B174CB0BC65}"/>
    <cellStyle name="Normal 9 5 3 2 2 2 2" xfId="2452" xr:uid="{8B4CD396-2F0A-4F65-996C-0972763E2362}"/>
    <cellStyle name="Normal 9 5 3 2 2 2 2 2" xfId="5089" xr:uid="{849F8AEF-11D9-48FB-8A82-FB27EBAED142}"/>
    <cellStyle name="Normal 9 5 3 2 2 2 3" xfId="5088" xr:uid="{94C4371D-AA77-43A0-A0FE-576D3D6CEEF9}"/>
    <cellStyle name="Normal 9 5 3 2 2 3" xfId="2453" xr:uid="{010C6728-CBAA-4818-B111-60AA18EBDB8E}"/>
    <cellStyle name="Normal 9 5 3 2 2 3 2" xfId="5090" xr:uid="{95D730EB-2753-4A8F-8727-66D91094909F}"/>
    <cellStyle name="Normal 9 5 3 2 2 4" xfId="4174" xr:uid="{CE72BEDA-1C01-41FA-86FE-4F98DB31EBAD}"/>
    <cellStyle name="Normal 9 5 3 2 2 4 2" xfId="5091" xr:uid="{4728ED85-B56C-4AAA-AE03-DDA7CE9E074E}"/>
    <cellStyle name="Normal 9 5 3 2 2 5" xfId="5087" xr:uid="{494A4133-39A8-4DD1-B71B-D72430B8EE0A}"/>
    <cellStyle name="Normal 9 5 3 2 3" xfId="2454" xr:uid="{C0599DB5-8B7C-4617-B68E-91E614887620}"/>
    <cellStyle name="Normal 9 5 3 2 3 2" xfId="2455" xr:uid="{0760BB17-23D1-40FC-BD03-60E4B17EED3F}"/>
    <cellStyle name="Normal 9 5 3 2 3 2 2" xfId="5093" xr:uid="{428F9907-92B7-48AA-844F-52F6D2586AB1}"/>
    <cellStyle name="Normal 9 5 3 2 3 3" xfId="4175" xr:uid="{D15DBC8F-61EE-4F0A-855A-940A22C0FA18}"/>
    <cellStyle name="Normal 9 5 3 2 3 3 2" xfId="5094" xr:uid="{3FA2143C-0EC6-4C1E-8B05-9BE2ED0B4A41}"/>
    <cellStyle name="Normal 9 5 3 2 3 4" xfId="4176" xr:uid="{B52DC195-75F1-471C-8AC8-6C50104484F5}"/>
    <cellStyle name="Normal 9 5 3 2 3 4 2" xfId="5095" xr:uid="{75901A5C-B2E7-494D-86CD-9B99692F9CF2}"/>
    <cellStyle name="Normal 9 5 3 2 3 5" xfId="5092" xr:uid="{00C13133-B3CE-4A45-B049-06F28B147890}"/>
    <cellStyle name="Normal 9 5 3 2 4" xfId="2456" xr:uid="{93560C01-04BD-4AB2-B686-3F89DC0B8AE9}"/>
    <cellStyle name="Normal 9 5 3 2 4 2" xfId="5096" xr:uid="{67C1976D-A461-4362-A79C-DF66B447A453}"/>
    <cellStyle name="Normal 9 5 3 2 5" xfId="4177" xr:uid="{C7AB0816-2754-4CB8-8339-632FBEFA6C7F}"/>
    <cellStyle name="Normal 9 5 3 2 5 2" xfId="5097" xr:uid="{78523E73-BC01-4BAE-94D0-4E536F06115C}"/>
    <cellStyle name="Normal 9 5 3 2 6" xfId="4178" xr:uid="{ABEE1440-4131-4719-A59C-7B7597528138}"/>
    <cellStyle name="Normal 9 5 3 2 6 2" xfId="5098" xr:uid="{B7F19ECB-03B8-4658-91A1-1C1082A41D7F}"/>
    <cellStyle name="Normal 9 5 3 2 7" xfId="5086" xr:uid="{A391AB92-5718-4FFE-AE6B-17BBC6A4AF7C}"/>
    <cellStyle name="Normal 9 5 3 3" xfId="880" xr:uid="{AB71E77F-B98D-401A-9E47-88D2F2783D88}"/>
    <cellStyle name="Normal 9 5 3 3 2" xfId="2457" xr:uid="{735E8416-28D3-4078-868B-AB9CC1CC8953}"/>
    <cellStyle name="Normal 9 5 3 3 2 2" xfId="2458" xr:uid="{174795F3-49E9-470D-A9D3-F3978C7E75C8}"/>
    <cellStyle name="Normal 9 5 3 3 2 2 2" xfId="5101" xr:uid="{CEB11907-E1FC-4620-9304-13057F32B9CB}"/>
    <cellStyle name="Normal 9 5 3 3 2 3" xfId="4179" xr:uid="{858E99E3-CB51-4B7D-A6BF-A057A19356DC}"/>
    <cellStyle name="Normal 9 5 3 3 2 3 2" xfId="5102" xr:uid="{20C3AF38-2258-4BB3-B282-EBCCA001393E}"/>
    <cellStyle name="Normal 9 5 3 3 2 4" xfId="4180" xr:uid="{E2DED760-EBB1-40F3-83C8-0BE2F2CF7A05}"/>
    <cellStyle name="Normal 9 5 3 3 2 4 2" xfId="5103" xr:uid="{05E0C716-8294-4E4E-8749-D0692AA2462F}"/>
    <cellStyle name="Normal 9 5 3 3 2 5" xfId="5100" xr:uid="{1C3D2AD9-926B-4BE1-A90A-96D80B218A12}"/>
    <cellStyle name="Normal 9 5 3 3 3" xfId="2459" xr:uid="{1843A240-82B1-48B0-99AC-B1B110A3CCE8}"/>
    <cellStyle name="Normal 9 5 3 3 3 2" xfId="5104" xr:uid="{1C03EFD7-1F52-42C3-B780-F21CECE89B76}"/>
    <cellStyle name="Normal 9 5 3 3 4" xfId="4181" xr:uid="{21E77C59-5886-4E73-82B1-CD19D2C8F14E}"/>
    <cellStyle name="Normal 9 5 3 3 4 2" xfId="5105" xr:uid="{D763CF56-55FA-46AF-AFD9-48A28AB793EA}"/>
    <cellStyle name="Normal 9 5 3 3 5" xfId="4182" xr:uid="{F1C545BC-003C-4480-8862-CFCD3E91DE0B}"/>
    <cellStyle name="Normal 9 5 3 3 5 2" xfId="5106" xr:uid="{A303CE0B-8A0A-479A-A2FD-7E3B9D2F52F4}"/>
    <cellStyle name="Normal 9 5 3 3 6" xfId="5099" xr:uid="{5FF91E5A-CCC9-44A5-B75F-96517453F0CA}"/>
    <cellStyle name="Normal 9 5 3 4" xfId="2460" xr:uid="{7B1FDAD6-041C-455A-878B-0B9F9382CB73}"/>
    <cellStyle name="Normal 9 5 3 4 2" xfId="2461" xr:uid="{C46434A5-E22C-4E9F-A6A8-2DC9D062005F}"/>
    <cellStyle name="Normal 9 5 3 4 2 2" xfId="5108" xr:uid="{A50581D9-FD2F-4AED-ACCC-932BC2460A49}"/>
    <cellStyle name="Normal 9 5 3 4 3" xfId="4183" xr:uid="{317272D5-102A-4633-9752-7FBF4A8ABD8A}"/>
    <cellStyle name="Normal 9 5 3 4 3 2" xfId="5109" xr:uid="{98DA70B8-00E5-454C-A056-A33B683DF912}"/>
    <cellStyle name="Normal 9 5 3 4 4" xfId="4184" xr:uid="{B1C9CCAF-9659-4041-9A12-A9F34F4DD7B7}"/>
    <cellStyle name="Normal 9 5 3 4 4 2" xfId="5110" xr:uid="{8FA5C10A-03C2-4596-A56D-711D2DE7126D}"/>
    <cellStyle name="Normal 9 5 3 4 5" xfId="5107" xr:uid="{E28E138E-597A-4ED8-8530-84D5CC2A4B32}"/>
    <cellStyle name="Normal 9 5 3 5" xfId="2462" xr:uid="{985D4E0A-252E-478C-9855-538F63B7FCCE}"/>
    <cellStyle name="Normal 9 5 3 5 2" xfId="4185" xr:uid="{A29508E3-CEC2-4981-A6ED-D8858A92D94E}"/>
    <cellStyle name="Normal 9 5 3 5 2 2" xfId="5112" xr:uid="{7272EED0-4130-4BEE-BB8D-71CA727352F1}"/>
    <cellStyle name="Normal 9 5 3 5 3" xfId="4186" xr:uid="{8E054081-B038-49FF-B468-7E18D5AE7C9E}"/>
    <cellStyle name="Normal 9 5 3 5 3 2" xfId="5113" xr:uid="{0EC8E27E-0D07-4C1E-B2DF-AC8D56393D76}"/>
    <cellStyle name="Normal 9 5 3 5 4" xfId="4187" xr:uid="{44751DA4-3F9C-45E8-B1CE-87BB76D7D8ED}"/>
    <cellStyle name="Normal 9 5 3 5 4 2" xfId="5114" xr:uid="{D86D5A98-DC4F-4EB4-B94D-193662BADFD6}"/>
    <cellStyle name="Normal 9 5 3 5 5" xfId="5111" xr:uid="{F8CB694A-B6B0-4D23-A0AE-3B169AF85F77}"/>
    <cellStyle name="Normal 9 5 3 6" xfId="4188" xr:uid="{5B943902-E56F-475A-8149-003212B33396}"/>
    <cellStyle name="Normal 9 5 3 6 2" xfId="5115" xr:uid="{F15D21E5-F760-4A2A-9B1B-C7914D913DDF}"/>
    <cellStyle name="Normal 9 5 3 7" xfId="4189" xr:uid="{C8BC06B5-ACEE-4F0E-9233-1B0152027ABF}"/>
    <cellStyle name="Normal 9 5 3 7 2" xfId="5116" xr:uid="{46437557-6118-4F1E-A58F-4FAC2B5A6602}"/>
    <cellStyle name="Normal 9 5 3 8" xfId="4190" xr:uid="{E10E3704-7C34-4F18-ABB7-A14C52FF6A77}"/>
    <cellStyle name="Normal 9 5 3 8 2" xfId="5117" xr:uid="{088031DB-8A7A-4BF4-A07D-0691961936DD}"/>
    <cellStyle name="Normal 9 5 3 9" xfId="5085" xr:uid="{44AE7A3B-1BB9-48A8-8167-7DA6A665FDCB}"/>
    <cellStyle name="Normal 9 5 4" xfId="421" xr:uid="{E413A667-1736-48BA-9323-0495DEE4683E}"/>
    <cellStyle name="Normal 9 5 4 2" xfId="881" xr:uid="{B5489A04-4F22-4C81-9032-CE74E1244C60}"/>
    <cellStyle name="Normal 9 5 4 2 2" xfId="882" xr:uid="{A5B5669B-DDFC-4CF6-8404-401EF3BBB08A}"/>
    <cellStyle name="Normal 9 5 4 2 2 2" xfId="2463" xr:uid="{87B89236-8B89-4E7D-A3BA-80A5396FFDFC}"/>
    <cellStyle name="Normal 9 5 4 2 2 2 2" xfId="5121" xr:uid="{B90E915D-B95F-44B7-9C32-CDE478F321DA}"/>
    <cellStyle name="Normal 9 5 4 2 2 3" xfId="4191" xr:uid="{158557C2-6239-45D7-8EC0-33A20BB1AFF8}"/>
    <cellStyle name="Normal 9 5 4 2 2 3 2" xfId="5122" xr:uid="{DDB32557-A145-41E0-9117-2CA0BB35EACC}"/>
    <cellStyle name="Normal 9 5 4 2 2 4" xfId="4192" xr:uid="{5F410D27-604B-4643-B492-9F362CD8C5E2}"/>
    <cellStyle name="Normal 9 5 4 2 2 4 2" xfId="5123" xr:uid="{122F1DA6-5C4F-4C9B-8584-1E60DB7CAF26}"/>
    <cellStyle name="Normal 9 5 4 2 2 5" xfId="5120" xr:uid="{05A0CBCF-F77B-49B3-A045-72DB687F7314}"/>
    <cellStyle name="Normal 9 5 4 2 3" xfId="2464" xr:uid="{F49ED842-C7E6-42A3-8EE7-A465FE82BBD0}"/>
    <cellStyle name="Normal 9 5 4 2 3 2" xfId="5124" xr:uid="{D5D82E80-6886-4135-9625-8FBF157A9692}"/>
    <cellStyle name="Normal 9 5 4 2 4" xfId="4193" xr:uid="{E9ADA340-0206-49D5-A1BD-158D7097A900}"/>
    <cellStyle name="Normal 9 5 4 2 4 2" xfId="5125" xr:uid="{D2224F8A-CF99-4FE9-976F-F943F6B4FA94}"/>
    <cellStyle name="Normal 9 5 4 2 5" xfId="4194" xr:uid="{1F9DFEE1-1229-49BD-A4FD-0B97B25EE8E5}"/>
    <cellStyle name="Normal 9 5 4 2 5 2" xfId="5126" xr:uid="{112722D6-1F06-456A-B329-65664F6FC6ED}"/>
    <cellStyle name="Normal 9 5 4 2 6" xfId="5119" xr:uid="{2A31762F-A96F-4BB9-8CBA-04A29B826DA2}"/>
    <cellStyle name="Normal 9 5 4 3" xfId="883" xr:uid="{201F614C-EEA8-46DE-9D0B-538D1770DF09}"/>
    <cellStyle name="Normal 9 5 4 3 2" xfId="2465" xr:uid="{490AC7E1-D885-433C-A7BB-92D0DECC6F41}"/>
    <cellStyle name="Normal 9 5 4 3 2 2" xfId="5128" xr:uid="{6EC24C73-385F-442A-85FF-E866522A5226}"/>
    <cellStyle name="Normal 9 5 4 3 3" xfId="4195" xr:uid="{228942E4-3107-4508-AEB7-8EB841A40324}"/>
    <cellStyle name="Normal 9 5 4 3 3 2" xfId="5129" xr:uid="{8C85B299-E36B-45BE-B035-59E65E30C88A}"/>
    <cellStyle name="Normal 9 5 4 3 4" xfId="4196" xr:uid="{64277DED-A62D-4C56-9AB2-B2A37583477A}"/>
    <cellStyle name="Normal 9 5 4 3 4 2" xfId="5130" xr:uid="{9795FA97-AB7E-4AB7-8D87-A5385CAF5D39}"/>
    <cellStyle name="Normal 9 5 4 3 5" xfId="5127" xr:uid="{9058FC3C-5F63-4D9E-A87B-86AB224BCD6A}"/>
    <cellStyle name="Normal 9 5 4 4" xfId="2466" xr:uid="{D9CEBDFB-4417-411D-9A19-FC12048AC3BD}"/>
    <cellStyle name="Normal 9 5 4 4 2" xfId="4197" xr:uid="{C305D94F-35CE-4BE0-8ACB-BA5D6E1F4D2D}"/>
    <cellStyle name="Normal 9 5 4 4 2 2" xfId="5132" xr:uid="{FBDDBFB7-C229-43FD-A304-296AF30E2522}"/>
    <cellStyle name="Normal 9 5 4 4 3" xfId="4198" xr:uid="{61D45D6E-CCC7-4E99-8BA5-03FB5C8D511F}"/>
    <cellStyle name="Normal 9 5 4 4 3 2" xfId="5133" xr:uid="{0715E702-49ED-45A3-A3DC-962EEE33F486}"/>
    <cellStyle name="Normal 9 5 4 4 4" xfId="4199" xr:uid="{3BAB9C58-EA11-4771-B01C-A796B4C31F9C}"/>
    <cellStyle name="Normal 9 5 4 4 4 2" xfId="5134" xr:uid="{AB82887D-32A6-491B-8D64-B52ECB0F899E}"/>
    <cellStyle name="Normal 9 5 4 4 5" xfId="5131" xr:uid="{40B7B08F-1715-40F7-B029-32B81F7F3F8F}"/>
    <cellStyle name="Normal 9 5 4 5" xfId="4200" xr:uid="{58808344-BE0B-4259-AE10-30FE1BA18D4F}"/>
    <cellStyle name="Normal 9 5 4 5 2" xfId="5135" xr:uid="{0A3A9A9A-29B3-447D-83A8-ACDB363ADD73}"/>
    <cellStyle name="Normal 9 5 4 6" xfId="4201" xr:uid="{19FC440A-83B2-4615-9B3E-5598DF7AFF63}"/>
    <cellStyle name="Normal 9 5 4 6 2" xfId="5136" xr:uid="{157F0032-9669-4854-82E1-24CD2E195768}"/>
    <cellStyle name="Normal 9 5 4 7" xfId="4202" xr:uid="{655CAF7C-A71F-43BB-8932-7480EEDCFAAE}"/>
    <cellStyle name="Normal 9 5 4 7 2" xfId="5137" xr:uid="{169D2ACB-DA10-44B1-8FD2-9B25437CB687}"/>
    <cellStyle name="Normal 9 5 4 8" xfId="5118" xr:uid="{EC4F0C47-CD9A-45E3-BC7A-8B04C05395F7}"/>
    <cellStyle name="Normal 9 5 5" xfId="422" xr:uid="{2C79BE2E-4026-4A98-8176-087D71D2F755}"/>
    <cellStyle name="Normal 9 5 5 2" xfId="884" xr:uid="{3DA4AAC1-883B-4E8A-B1F1-3D4383642288}"/>
    <cellStyle name="Normal 9 5 5 2 2" xfId="2467" xr:uid="{6AF15247-1A9F-43BA-8A46-A79322719CFE}"/>
    <cellStyle name="Normal 9 5 5 2 2 2" xfId="5140" xr:uid="{A100E78D-E4CC-4579-AE17-FE170D306393}"/>
    <cellStyle name="Normal 9 5 5 2 3" xfId="4203" xr:uid="{33B582F7-4868-4CC9-B121-685EA0C2F25B}"/>
    <cellStyle name="Normal 9 5 5 2 3 2" xfId="5141" xr:uid="{09374FBD-24D3-42DB-BD29-E0EAB0315DF3}"/>
    <cellStyle name="Normal 9 5 5 2 4" xfId="4204" xr:uid="{E1CA4A99-04D3-4D58-AB14-01AEDE9038A8}"/>
    <cellStyle name="Normal 9 5 5 2 4 2" xfId="5142" xr:uid="{4F6A3DE5-767C-4F81-83B4-F0AA781CFEF0}"/>
    <cellStyle name="Normal 9 5 5 2 5" xfId="5139" xr:uid="{08599541-BD92-4C28-9770-85D6C02E1791}"/>
    <cellStyle name="Normal 9 5 5 3" xfId="2468" xr:uid="{27116759-CCE9-4DB8-BE82-F315151F3CCC}"/>
    <cellStyle name="Normal 9 5 5 3 2" xfId="4205" xr:uid="{8CB73CEC-6FA6-45B7-A86D-02D2B21EAEB9}"/>
    <cellStyle name="Normal 9 5 5 3 2 2" xfId="5144" xr:uid="{39F54EC2-10EC-4DF7-8D04-FA0932CF539F}"/>
    <cellStyle name="Normal 9 5 5 3 3" xfId="4206" xr:uid="{4A066293-EFC5-4C4B-A15C-F9B4A727FF46}"/>
    <cellStyle name="Normal 9 5 5 3 3 2" xfId="5145" xr:uid="{F0BD1813-751F-4E26-9AFC-B1FDABDE74A3}"/>
    <cellStyle name="Normal 9 5 5 3 4" xfId="4207" xr:uid="{ECDC1E7D-F34B-4005-AB96-66B559EF15A6}"/>
    <cellStyle name="Normal 9 5 5 3 4 2" xfId="5146" xr:uid="{E811A0F4-ABB3-4FD1-B4DB-22626F343515}"/>
    <cellStyle name="Normal 9 5 5 3 5" xfId="5143" xr:uid="{CA3534D4-54D4-471F-AABB-CB2CE67BB80A}"/>
    <cellStyle name="Normal 9 5 5 4" xfId="4208" xr:uid="{0F2A62FB-801B-4C9A-B7FB-8E9043BF200F}"/>
    <cellStyle name="Normal 9 5 5 4 2" xfId="5147" xr:uid="{44DF916C-AC62-4AD9-BB3F-0D232B9109DB}"/>
    <cellStyle name="Normal 9 5 5 5" xfId="4209" xr:uid="{8DB9CAB4-0D25-4B51-84D9-298FD12D5D08}"/>
    <cellStyle name="Normal 9 5 5 5 2" xfId="5148" xr:uid="{1961C261-470E-4ED0-8C01-774CE7B8BFF8}"/>
    <cellStyle name="Normal 9 5 5 6" xfId="4210" xr:uid="{917BAF1D-8E6A-40D4-904E-7C464719130F}"/>
    <cellStyle name="Normal 9 5 5 6 2" xfId="5149" xr:uid="{2215AF5D-76AA-469E-8E6A-5AEDBC293DCD}"/>
    <cellStyle name="Normal 9 5 5 7" xfId="5138" xr:uid="{1562D6C2-5CD7-4269-9169-E4A63CB6ED6A}"/>
    <cellStyle name="Normal 9 5 6" xfId="885" xr:uid="{985C3D9A-D9CB-4FFC-A8C2-09BDCADEB64C}"/>
    <cellStyle name="Normal 9 5 6 2" xfId="2469" xr:uid="{C30FC3B2-C4DB-45DA-B952-9D49D6488ADC}"/>
    <cellStyle name="Normal 9 5 6 2 2" xfId="4211" xr:uid="{ECFAECFD-246B-400E-831B-A34D0FE7EE29}"/>
    <cellStyle name="Normal 9 5 6 2 2 2" xfId="5152" xr:uid="{C0C6EDDA-509B-45B2-B911-E9EB3D3C35D7}"/>
    <cellStyle name="Normal 9 5 6 2 3" xfId="4212" xr:uid="{08DA20EF-B609-4822-A246-BFC1D1211659}"/>
    <cellStyle name="Normal 9 5 6 2 3 2" xfId="5153" xr:uid="{0D7E5E97-261F-46ED-AC94-D6E1107D6ACF}"/>
    <cellStyle name="Normal 9 5 6 2 4" xfId="4213" xr:uid="{3B01660F-3E8E-4B08-B0A8-16AB20A1CDA1}"/>
    <cellStyle name="Normal 9 5 6 2 4 2" xfId="5154" xr:uid="{EC6A43F9-8375-4C7D-8C52-62448763DA7A}"/>
    <cellStyle name="Normal 9 5 6 2 5" xfId="5151" xr:uid="{6CF14F99-58AE-45F3-9131-E7DF5DD82A95}"/>
    <cellStyle name="Normal 9 5 6 3" xfId="4214" xr:uid="{95574293-23DC-4C71-B556-A75848D61DE3}"/>
    <cellStyle name="Normal 9 5 6 3 2" xfId="5155" xr:uid="{D87CFFAC-11D9-417C-87DB-8FE4BF8BC7C1}"/>
    <cellStyle name="Normal 9 5 6 4" xfId="4215" xr:uid="{C2BC258C-FA2D-449F-94BF-12110255EA6C}"/>
    <cellStyle name="Normal 9 5 6 4 2" xfId="5156" xr:uid="{CD6D71AC-4427-4ACC-890E-6AF00F1249C3}"/>
    <cellStyle name="Normal 9 5 6 5" xfId="4216" xr:uid="{71F723E9-AAF3-4D4C-8AD8-A53E114590DD}"/>
    <cellStyle name="Normal 9 5 6 5 2" xfId="5157" xr:uid="{A1C64D38-E0B6-4F87-98ED-04FD9C8F4CCF}"/>
    <cellStyle name="Normal 9 5 6 6" xfId="5150" xr:uid="{3B9F5E19-8F37-4C5C-8C2B-3C6D92BA626A}"/>
    <cellStyle name="Normal 9 5 7" xfId="2470" xr:uid="{0382DED8-A548-4AAA-8017-8BFEC79C6E62}"/>
    <cellStyle name="Normal 9 5 7 2" xfId="4217" xr:uid="{05A454F1-EEF0-4E62-8D9A-6733FCCB53C0}"/>
    <cellStyle name="Normal 9 5 7 2 2" xfId="5159" xr:uid="{BD04EF89-1BA1-4B3C-B095-704A5C070345}"/>
    <cellStyle name="Normal 9 5 7 3" xfId="4218" xr:uid="{A4F9EF4F-7E25-4FF9-86D2-BBC5643C0AC5}"/>
    <cellStyle name="Normal 9 5 7 3 2" xfId="5160" xr:uid="{A9318597-2DE2-40D6-8FB1-FFC4F2F831AC}"/>
    <cellStyle name="Normal 9 5 7 4" xfId="4219" xr:uid="{B7D2D557-BE27-4D1F-B1E6-6EC5B84D4F66}"/>
    <cellStyle name="Normal 9 5 7 4 2" xfId="5161" xr:uid="{38AA9CCC-8F85-4C06-99C6-37E716A1312B}"/>
    <cellStyle name="Normal 9 5 7 5" xfId="5158" xr:uid="{5CD134E1-26F4-4AA5-AB44-2AE2825E0410}"/>
    <cellStyle name="Normal 9 5 8" xfId="4220" xr:uid="{5B504288-CDD1-42EB-BB4E-2F182606AAD0}"/>
    <cellStyle name="Normal 9 5 8 2" xfId="4221" xr:uid="{0BA48649-902F-478D-9EA3-5BFED2CDAF2A}"/>
    <cellStyle name="Normal 9 5 8 2 2" xfId="5163" xr:uid="{656F0BB5-FB30-43E9-B66D-05DD28C23013}"/>
    <cellStyle name="Normal 9 5 8 3" xfId="4222" xr:uid="{3CAC230D-4E28-4E58-A6D3-C5636DCCD919}"/>
    <cellStyle name="Normal 9 5 8 3 2" xfId="5164" xr:uid="{F539E4C4-F216-4FCD-B889-6DC0910A970F}"/>
    <cellStyle name="Normal 9 5 8 4" xfId="4223" xr:uid="{58C65D02-2FC3-4E5C-BBF6-130549ACE33D}"/>
    <cellStyle name="Normal 9 5 8 4 2" xfId="5165" xr:uid="{877CE564-EB98-4B9D-A1F8-A6C6B0BC2E13}"/>
    <cellStyle name="Normal 9 5 8 5" xfId="5162" xr:uid="{5AFDE619-F4A1-4FFC-80DF-52BC818F691B}"/>
    <cellStyle name="Normal 9 5 9" xfId="4224" xr:uid="{7A0FAED1-36F4-407F-B3CA-30782E0F1382}"/>
    <cellStyle name="Normal 9 5 9 2" xfId="5166" xr:uid="{DDA99728-7905-4448-B2D7-96542DCD7BFC}"/>
    <cellStyle name="Normal 9 6" xfId="180" xr:uid="{1F3366DD-8D25-4FFC-9096-53EE5968FEBC}"/>
    <cellStyle name="Normal 9 6 10" xfId="5167" xr:uid="{B68999CC-7649-420B-8FEC-16C90FE45616}"/>
    <cellStyle name="Normal 9 6 2" xfId="181" xr:uid="{FCD28880-50DC-49A0-9C3D-328313173E87}"/>
    <cellStyle name="Normal 9 6 2 2" xfId="423" xr:uid="{8F003D33-F248-422D-9FBF-27C7A0250FD7}"/>
    <cellStyle name="Normal 9 6 2 2 2" xfId="886" xr:uid="{345D8474-7746-418C-867A-3948A3606C11}"/>
    <cellStyle name="Normal 9 6 2 2 2 2" xfId="2471" xr:uid="{D85DB267-6A10-4A66-89E1-86B1047EEB04}"/>
    <cellStyle name="Normal 9 6 2 2 2 2 2" xfId="5171" xr:uid="{865EAE5B-EDFD-4A8A-9499-42E0E9488C97}"/>
    <cellStyle name="Normal 9 6 2 2 2 3" xfId="4225" xr:uid="{318941C0-971D-40DA-9FA6-B963E86F4F71}"/>
    <cellStyle name="Normal 9 6 2 2 2 3 2" xfId="5172" xr:uid="{AFA06229-14BE-4C31-BFB5-6EB2807779C5}"/>
    <cellStyle name="Normal 9 6 2 2 2 4" xfId="4226" xr:uid="{9B47BFE8-90E9-4056-ABD2-69A192C81FAF}"/>
    <cellStyle name="Normal 9 6 2 2 2 4 2" xfId="5173" xr:uid="{4AD2CBF7-1977-4747-961F-A82DCC36E25B}"/>
    <cellStyle name="Normal 9 6 2 2 2 5" xfId="5170" xr:uid="{C2380D61-57A5-4AB3-AC35-05E53C76BF0C}"/>
    <cellStyle name="Normal 9 6 2 2 3" xfId="2472" xr:uid="{F26A124C-F4E6-4A9C-B2D1-CF814BAD2D1D}"/>
    <cellStyle name="Normal 9 6 2 2 3 2" xfId="4227" xr:uid="{0663C440-D654-4F96-B6FB-F78207491551}"/>
    <cellStyle name="Normal 9 6 2 2 3 2 2" xfId="5175" xr:uid="{B87EAABC-E185-4A32-B0AD-C595525E2D5C}"/>
    <cellStyle name="Normal 9 6 2 2 3 3" xfId="4228" xr:uid="{A23BBC32-A2F7-49AD-81C4-EC30E1248330}"/>
    <cellStyle name="Normal 9 6 2 2 3 3 2" xfId="5176" xr:uid="{297C9F63-C4A4-40CE-95B8-629B57E8829E}"/>
    <cellStyle name="Normal 9 6 2 2 3 4" xfId="4229" xr:uid="{6234C18C-B015-4835-BFFB-777BC2C54AF1}"/>
    <cellStyle name="Normal 9 6 2 2 3 4 2" xfId="5177" xr:uid="{6D695568-E0BD-4FBC-A5C5-7D735C5B5126}"/>
    <cellStyle name="Normal 9 6 2 2 3 5" xfId="5174" xr:uid="{086F0D8B-EF85-42D1-B8B2-7CD1C06E01BB}"/>
    <cellStyle name="Normal 9 6 2 2 4" xfId="4230" xr:uid="{A922AB98-DC9B-4475-AC74-69E3CE4C1219}"/>
    <cellStyle name="Normal 9 6 2 2 4 2" xfId="5178" xr:uid="{8896E5C2-5F07-4235-815D-11E1FE9F3641}"/>
    <cellStyle name="Normal 9 6 2 2 5" xfId="4231" xr:uid="{F0910BF9-1E6B-47C5-BA1E-89F59B97F718}"/>
    <cellStyle name="Normal 9 6 2 2 5 2" xfId="5179" xr:uid="{F6AC35B9-CDBA-4D97-B351-86AF09984FE4}"/>
    <cellStyle name="Normal 9 6 2 2 6" xfId="4232" xr:uid="{05DBB47F-8A95-4983-BD61-B1C8635D7CAC}"/>
    <cellStyle name="Normal 9 6 2 2 6 2" xfId="5180" xr:uid="{68965535-142E-416B-8CF9-05EFF0B8D9DA}"/>
    <cellStyle name="Normal 9 6 2 2 7" xfId="5169" xr:uid="{D8FBB6E2-1D41-4AD4-86BD-7FD6596778E9}"/>
    <cellStyle name="Normal 9 6 2 3" xfId="887" xr:uid="{11FF9F97-CB84-459E-9DAA-66F8BB76B96A}"/>
    <cellStyle name="Normal 9 6 2 3 2" xfId="2473" xr:uid="{88FE412D-FEE9-4A7C-ACE8-E33240922DED}"/>
    <cellStyle name="Normal 9 6 2 3 2 2" xfId="4233" xr:uid="{2BEF9DC4-48CD-449E-AD87-71CE8F0D5CE3}"/>
    <cellStyle name="Normal 9 6 2 3 2 2 2" xfId="5183" xr:uid="{06EB0C98-52AB-4EE0-837F-9AA109AB8A71}"/>
    <cellStyle name="Normal 9 6 2 3 2 3" xfId="4234" xr:uid="{74450776-0695-4178-BA99-3D5161E6C234}"/>
    <cellStyle name="Normal 9 6 2 3 2 3 2" xfId="5184" xr:uid="{5E1DDBDA-ED4A-48BA-8418-356D3B29978B}"/>
    <cellStyle name="Normal 9 6 2 3 2 4" xfId="4235" xr:uid="{A46A74D6-CB99-45DF-ACC1-0DA3165859D0}"/>
    <cellStyle name="Normal 9 6 2 3 2 4 2" xfId="5185" xr:uid="{52255F1C-EE81-4D03-B391-C5A3DFFFA45F}"/>
    <cellStyle name="Normal 9 6 2 3 2 5" xfId="5182" xr:uid="{3486C3EB-8F65-4074-996C-CE6ABC029D90}"/>
    <cellStyle name="Normal 9 6 2 3 3" xfId="4236" xr:uid="{78FC1461-32C2-4D67-A499-0AA592BD5DF2}"/>
    <cellStyle name="Normal 9 6 2 3 3 2" xfId="5186" xr:uid="{73F5D141-0F37-466B-8705-2400276FB633}"/>
    <cellStyle name="Normal 9 6 2 3 4" xfId="4237" xr:uid="{5BD8D1CC-D8E8-4F30-946A-F1BCFF0E2B35}"/>
    <cellStyle name="Normal 9 6 2 3 4 2" xfId="5187" xr:uid="{9FFFA1F1-3462-48B6-8550-19A72260E7F8}"/>
    <cellStyle name="Normal 9 6 2 3 5" xfId="4238" xr:uid="{873DF3D4-83C1-405C-92FA-600DB358042E}"/>
    <cellStyle name="Normal 9 6 2 3 5 2" xfId="5188" xr:uid="{FD03913E-AEBF-4320-BC1D-E4D6532BE567}"/>
    <cellStyle name="Normal 9 6 2 3 6" xfId="5181" xr:uid="{4C24A3F7-96D8-48E5-870C-5E3DF5BDE842}"/>
    <cellStyle name="Normal 9 6 2 4" xfId="2474" xr:uid="{F392BD92-452A-4DB2-B220-B569DBB057BC}"/>
    <cellStyle name="Normal 9 6 2 4 2" xfId="4239" xr:uid="{4EBC3475-B0F6-462B-A937-395CCDCCBEFF}"/>
    <cellStyle name="Normal 9 6 2 4 2 2" xfId="5190" xr:uid="{4B061078-D286-45EA-B96B-291C1ABD46D3}"/>
    <cellStyle name="Normal 9 6 2 4 3" xfId="4240" xr:uid="{3C700FA3-1370-4249-BE4E-0B3A9BEC1D07}"/>
    <cellStyle name="Normal 9 6 2 4 3 2" xfId="5191" xr:uid="{BB26C10A-7C59-4B1F-97E2-1DCBE22B757C}"/>
    <cellStyle name="Normal 9 6 2 4 4" xfId="4241" xr:uid="{018B688A-CD9F-4C34-B8EC-8621A348F0B6}"/>
    <cellStyle name="Normal 9 6 2 4 4 2" xfId="5192" xr:uid="{8A02E35D-DE4F-435A-96C2-2D04A8A5C40D}"/>
    <cellStyle name="Normal 9 6 2 4 5" xfId="5189" xr:uid="{F2A18957-12E0-4FD5-BAFB-1E21D7905648}"/>
    <cellStyle name="Normal 9 6 2 5" xfId="4242" xr:uid="{505C283D-1713-4515-8882-C5DCB197EAAB}"/>
    <cellStyle name="Normal 9 6 2 5 2" xfId="4243" xr:uid="{8602F092-C633-4A54-9A9F-F1E49C645766}"/>
    <cellStyle name="Normal 9 6 2 5 2 2" xfId="5194" xr:uid="{0EA73850-AFA0-4E43-A899-A7EABC4EDC46}"/>
    <cellStyle name="Normal 9 6 2 5 3" xfId="4244" xr:uid="{6CB983E0-02A9-4A1A-9BA1-8868935D6122}"/>
    <cellStyle name="Normal 9 6 2 5 3 2" xfId="5195" xr:uid="{B53A6F8F-4865-4ECD-A909-F74321CC9413}"/>
    <cellStyle name="Normal 9 6 2 5 4" xfId="4245" xr:uid="{DB4ADC72-44F7-410E-8757-95D0041AA1A4}"/>
    <cellStyle name="Normal 9 6 2 5 4 2" xfId="5196" xr:uid="{29B29F64-3144-4827-89E3-A59DC383F845}"/>
    <cellStyle name="Normal 9 6 2 5 5" xfId="5193" xr:uid="{B217591C-DD7F-4A52-B76B-AE5BB53BFCC6}"/>
    <cellStyle name="Normal 9 6 2 6" xfId="4246" xr:uid="{AE329673-54E4-4812-BB68-E4BBEA7EFA77}"/>
    <cellStyle name="Normal 9 6 2 6 2" xfId="5197" xr:uid="{796AFD2E-E86F-443F-9AD4-49617E32C4AB}"/>
    <cellStyle name="Normal 9 6 2 7" xfId="4247" xr:uid="{8C89DC86-087E-413C-8A1D-AD7F628DD9F1}"/>
    <cellStyle name="Normal 9 6 2 7 2" xfId="5198" xr:uid="{FA78B689-7EDB-4FDC-B8B0-FF93B1BD1FD9}"/>
    <cellStyle name="Normal 9 6 2 8" xfId="4248" xr:uid="{467004B5-730B-4A7F-9C2C-2BA803B57783}"/>
    <cellStyle name="Normal 9 6 2 8 2" xfId="5199" xr:uid="{6F5340D7-4C50-4EFB-B633-5DBE4D968F7F}"/>
    <cellStyle name="Normal 9 6 2 9" xfId="5168" xr:uid="{19C870DE-83C8-4956-8420-FD72A65966DE}"/>
    <cellStyle name="Normal 9 6 3" xfId="424" xr:uid="{6E008193-A172-41C5-A4E3-ACEB558ACDF0}"/>
    <cellStyle name="Normal 9 6 3 2" xfId="888" xr:uid="{1A69291C-C504-404D-83C0-F6613EFF4F00}"/>
    <cellStyle name="Normal 9 6 3 2 2" xfId="889" xr:uid="{8C7704CA-CFBE-47E7-9DAE-2BC21B0283C3}"/>
    <cellStyle name="Normal 9 6 3 2 2 2" xfId="5202" xr:uid="{AE0478C3-07F0-42C7-BDBB-ECEAFDB77C1E}"/>
    <cellStyle name="Normal 9 6 3 2 3" xfId="4249" xr:uid="{47AEAD1F-CB0A-4B03-AADD-3625BACC3F6E}"/>
    <cellStyle name="Normal 9 6 3 2 3 2" xfId="5203" xr:uid="{0FB6F754-D43A-45DB-91D0-4C4985C59F10}"/>
    <cellStyle name="Normal 9 6 3 2 4" xfId="4250" xr:uid="{80483C45-8A78-49D9-8946-C80140B2F471}"/>
    <cellStyle name="Normal 9 6 3 2 4 2" xfId="5204" xr:uid="{5F8388D1-2A47-4744-ABF8-33BD062B05E5}"/>
    <cellStyle name="Normal 9 6 3 2 5" xfId="5201" xr:uid="{5F0F6577-5E28-44F1-8C0B-6F71DE9F39BC}"/>
    <cellStyle name="Normal 9 6 3 3" xfId="890" xr:uid="{7A697CF5-223E-4DDA-853F-39D4E6C03EC0}"/>
    <cellStyle name="Normal 9 6 3 3 2" xfId="4251" xr:uid="{333BCEAE-C5DD-4B5A-883D-6EDC0F87C600}"/>
    <cellStyle name="Normal 9 6 3 3 2 2" xfId="5206" xr:uid="{EFBC9730-0369-48C0-B663-D922CF88F39E}"/>
    <cellStyle name="Normal 9 6 3 3 3" xfId="4252" xr:uid="{F5C5A505-E127-4C21-95F8-E9C96FF6F12F}"/>
    <cellStyle name="Normal 9 6 3 3 3 2" xfId="5207" xr:uid="{C6A1B3FE-607A-4A7A-865B-986668F99557}"/>
    <cellStyle name="Normal 9 6 3 3 4" xfId="4253" xr:uid="{23DB5FE5-BA55-4B5B-BD8E-D55766ED3F81}"/>
    <cellStyle name="Normal 9 6 3 3 4 2" xfId="5208" xr:uid="{32F59578-1A96-450B-89EC-7C01119EF03F}"/>
    <cellStyle name="Normal 9 6 3 3 5" xfId="5205" xr:uid="{1437D64C-FDF2-4890-BAB3-015B243009D3}"/>
    <cellStyle name="Normal 9 6 3 4" xfId="4254" xr:uid="{9BB52EFF-C180-42C2-96FE-28901146DCCA}"/>
    <cellStyle name="Normal 9 6 3 4 2" xfId="5209" xr:uid="{E55B0808-5AF7-4E1B-9004-8CEE46917A98}"/>
    <cellStyle name="Normal 9 6 3 5" xfId="4255" xr:uid="{0C1C4349-D006-4BA9-872D-89810FD37018}"/>
    <cellStyle name="Normal 9 6 3 5 2" xfId="5210" xr:uid="{90C7375F-2154-4338-913E-DA540B236E5D}"/>
    <cellStyle name="Normal 9 6 3 6" xfId="4256" xr:uid="{FD722D44-6355-4800-BE4D-B942B22D8352}"/>
    <cellStyle name="Normal 9 6 3 6 2" xfId="5211" xr:uid="{B3677A86-1F16-4DAA-8E7B-95C77557563A}"/>
    <cellStyle name="Normal 9 6 3 7" xfId="5200" xr:uid="{DEE6C3C1-BAE1-4E91-AC9F-6AAFD78E4C3C}"/>
    <cellStyle name="Normal 9 6 4" xfId="425" xr:uid="{A652F67B-DFFE-4894-8357-062992E48B22}"/>
    <cellStyle name="Normal 9 6 4 2" xfId="891" xr:uid="{550DB401-113E-4222-BCD3-D6417ADAEA62}"/>
    <cellStyle name="Normal 9 6 4 2 2" xfId="4257" xr:uid="{BE3BE58B-742C-412A-9406-813E3E31F825}"/>
    <cellStyle name="Normal 9 6 4 2 2 2" xfId="5214" xr:uid="{A0BD3193-FE7B-4E60-AEC2-6FA2A2E059DB}"/>
    <cellStyle name="Normal 9 6 4 2 3" xfId="4258" xr:uid="{76940F9A-C59F-479F-B266-ABC5340810B9}"/>
    <cellStyle name="Normal 9 6 4 2 3 2" xfId="5215" xr:uid="{9E93FC7F-419F-42C7-8BB1-8D7254916837}"/>
    <cellStyle name="Normal 9 6 4 2 4" xfId="4259" xr:uid="{0ECAC1EB-921C-4570-96E4-4171FEF5CB4C}"/>
    <cellStyle name="Normal 9 6 4 2 4 2" xfId="5216" xr:uid="{49D74F56-9025-4A31-8ECB-33CA25A7AE24}"/>
    <cellStyle name="Normal 9 6 4 2 5" xfId="5213" xr:uid="{B4597CA3-A69B-4C0D-B4DF-766548CFA413}"/>
    <cellStyle name="Normal 9 6 4 3" xfId="4260" xr:uid="{F34297A4-1B50-4FC5-A418-75719DCCA932}"/>
    <cellStyle name="Normal 9 6 4 3 2" xfId="5217" xr:uid="{DB32707F-32F8-4B7A-9C9E-B15DFE60B25B}"/>
    <cellStyle name="Normal 9 6 4 4" xfId="4261" xr:uid="{5E8531BC-56C0-4A25-87AD-E809D866A745}"/>
    <cellStyle name="Normal 9 6 4 4 2" xfId="5218" xr:uid="{4D52349E-2369-403D-9F07-17F3A9EBBCB4}"/>
    <cellStyle name="Normal 9 6 4 5" xfId="4262" xr:uid="{F1237BE2-9916-44DA-8E81-D90AFE0C8EF5}"/>
    <cellStyle name="Normal 9 6 4 5 2" xfId="5219" xr:uid="{C7BFA94D-5DD5-4592-A3EA-F94D51528345}"/>
    <cellStyle name="Normal 9 6 4 6" xfId="5212" xr:uid="{29689F7A-61C8-4AB1-BAE7-808218CE4D41}"/>
    <cellStyle name="Normal 9 6 5" xfId="892" xr:uid="{0FB02A70-7E0D-4DEA-88D5-B5786C1D441F}"/>
    <cellStyle name="Normal 9 6 5 2" xfId="4263" xr:uid="{F6C09586-1BD4-4439-9986-BEA1E71528A4}"/>
    <cellStyle name="Normal 9 6 5 2 2" xfId="5221" xr:uid="{C74D26D6-9FB3-4CAE-A760-16832E1B689E}"/>
    <cellStyle name="Normal 9 6 5 3" xfId="4264" xr:uid="{061E1F08-8476-48EB-A9CE-21A0AA3DDDCA}"/>
    <cellStyle name="Normal 9 6 5 3 2" xfId="5222" xr:uid="{E80A08DA-8A25-48D5-9704-3993F1CFB2F4}"/>
    <cellStyle name="Normal 9 6 5 4" xfId="4265" xr:uid="{4E5725DD-7C99-4673-96E1-5465326D06DC}"/>
    <cellStyle name="Normal 9 6 5 4 2" xfId="5223" xr:uid="{721492CC-05BD-4CC7-9757-4B30DE794365}"/>
    <cellStyle name="Normal 9 6 5 5" xfId="5220" xr:uid="{E841082E-2D97-4D11-B5C0-E6E6A44C8065}"/>
    <cellStyle name="Normal 9 6 6" xfId="4266" xr:uid="{62B52931-F907-4C4F-B3BD-C32E4EC95009}"/>
    <cellStyle name="Normal 9 6 6 2" xfId="4267" xr:uid="{4C02B2DF-755B-4F23-AF14-31C9832AD24A}"/>
    <cellStyle name="Normal 9 6 6 2 2" xfId="5225" xr:uid="{C273CB94-3CED-4798-9829-4085EE9384C2}"/>
    <cellStyle name="Normal 9 6 6 3" xfId="4268" xr:uid="{728171D7-70CB-46CD-9EA9-2D1A4A621475}"/>
    <cellStyle name="Normal 9 6 6 3 2" xfId="5226" xr:uid="{3CB4B9AD-F98C-41E3-8EF3-5D188BA9D847}"/>
    <cellStyle name="Normal 9 6 6 4" xfId="4269" xr:uid="{B875C8FF-D3BC-4A9A-853B-85E4AE006071}"/>
    <cellStyle name="Normal 9 6 6 4 2" xfId="5227" xr:uid="{D07A5FC6-25A1-4D25-B2F4-A72DB6573DC3}"/>
    <cellStyle name="Normal 9 6 6 5" xfId="5224" xr:uid="{B429F9FB-7ED9-47C9-B1F5-0585BCE2B4CC}"/>
    <cellStyle name="Normal 9 6 7" xfId="4270" xr:uid="{FAF6EFAE-97E6-4B86-843B-86D623ADC89C}"/>
    <cellStyle name="Normal 9 6 7 2" xfId="5228" xr:uid="{A5E029DC-C1FD-404A-8F1E-69CFAA8C7658}"/>
    <cellStyle name="Normal 9 6 8" xfId="4271" xr:uid="{6F2C8D4F-AF31-4263-9517-E9D18507F209}"/>
    <cellStyle name="Normal 9 6 8 2" xfId="5229" xr:uid="{74994088-556D-4573-AC21-849F38F2556C}"/>
    <cellStyle name="Normal 9 6 9" xfId="4272" xr:uid="{BDA3446C-54CA-44BA-B329-0385D30364D2}"/>
    <cellStyle name="Normal 9 6 9 2" xfId="5230" xr:uid="{24D2EB81-CA6F-42EA-9B07-14FA3A8B6C59}"/>
    <cellStyle name="Normal 9 7" xfId="182" xr:uid="{5C4C6CC7-2996-4892-BBCE-B9B8CAC6AC45}"/>
    <cellStyle name="Normal 9 7 2" xfId="426" xr:uid="{FAB880F0-F6B4-476E-B328-AA9FB4951E59}"/>
    <cellStyle name="Normal 9 7 2 2" xfId="893" xr:uid="{7F9729A5-E1C5-418B-B994-0A169B35A9B4}"/>
    <cellStyle name="Normal 9 7 2 2 2" xfId="2475" xr:uid="{ACFC48F7-C2FF-4134-BACE-9E958F3BA2B7}"/>
    <cellStyle name="Normal 9 7 2 2 2 2" xfId="2476" xr:uid="{F9A550E4-F299-42C4-9C36-78C201A181DA}"/>
    <cellStyle name="Normal 9 7 2 2 2 2 2" xfId="5235" xr:uid="{5FEF8269-A834-4528-AB14-9FF7013C97C3}"/>
    <cellStyle name="Normal 9 7 2 2 2 3" xfId="5234" xr:uid="{413206DA-A5C3-4637-97F0-B1AA67131555}"/>
    <cellStyle name="Normal 9 7 2 2 3" xfId="2477" xr:uid="{30A4BACA-D14E-477B-A513-A7AA53D84162}"/>
    <cellStyle name="Normal 9 7 2 2 3 2" xfId="5236" xr:uid="{B0483460-E38C-45FE-B5DB-2C6A1C4F6760}"/>
    <cellStyle name="Normal 9 7 2 2 4" xfId="4273" xr:uid="{5BC66DE4-0916-4282-ACAD-8A8E55CF7018}"/>
    <cellStyle name="Normal 9 7 2 2 4 2" xfId="5237" xr:uid="{852F13F6-C2B1-46CD-BA8B-C8632C03A620}"/>
    <cellStyle name="Normal 9 7 2 2 5" xfId="5233" xr:uid="{A300BE14-E13F-4E74-9C13-531BAB85C391}"/>
    <cellStyle name="Normal 9 7 2 3" xfId="2478" xr:uid="{73450821-EBF2-4E30-BB97-152294466261}"/>
    <cellStyle name="Normal 9 7 2 3 2" xfId="2479" xr:uid="{B163FADA-0DA4-4E88-9AF2-5138D39D1933}"/>
    <cellStyle name="Normal 9 7 2 3 2 2" xfId="5239" xr:uid="{863F1BFB-B42A-4244-A2F2-8A3943D23FDA}"/>
    <cellStyle name="Normal 9 7 2 3 3" xfId="4274" xr:uid="{A0AE6438-99E9-4324-A6E1-4B43CDB031D0}"/>
    <cellStyle name="Normal 9 7 2 3 3 2" xfId="5240" xr:uid="{25EDA8F0-5A50-4C40-A471-BB0F112CBF6C}"/>
    <cellStyle name="Normal 9 7 2 3 4" xfId="4275" xr:uid="{2FF08EC9-FC17-467E-B77B-B45755F4715D}"/>
    <cellStyle name="Normal 9 7 2 3 4 2" xfId="5241" xr:uid="{F7FDD716-F39F-4A23-A25E-7949184249C3}"/>
    <cellStyle name="Normal 9 7 2 3 5" xfId="5238" xr:uid="{43F7C1A3-D4FC-466B-85A8-0235149A7F61}"/>
    <cellStyle name="Normal 9 7 2 4" xfId="2480" xr:uid="{4A18ED71-AC34-49D0-8887-33ECB7A1703C}"/>
    <cellStyle name="Normal 9 7 2 4 2" xfId="5242" xr:uid="{D67E2E83-9076-49E8-9496-36030CAC8ED4}"/>
    <cellStyle name="Normal 9 7 2 5" xfId="4276" xr:uid="{CD4ED372-E5AB-4923-804F-9F6C9366EB63}"/>
    <cellStyle name="Normal 9 7 2 5 2" xfId="5243" xr:uid="{0C55C9E2-4192-490B-96E5-3230DE4790A7}"/>
    <cellStyle name="Normal 9 7 2 6" xfId="4277" xr:uid="{33902A89-47C4-4A60-8EF0-988A4B11165F}"/>
    <cellStyle name="Normal 9 7 2 6 2" xfId="5244" xr:uid="{FE264353-B987-4B2B-9E0B-7108EACC9F93}"/>
    <cellStyle name="Normal 9 7 2 7" xfId="5232" xr:uid="{077882C9-5953-4026-8E81-FFD67BB8F8CD}"/>
    <cellStyle name="Normal 9 7 3" xfId="894" xr:uid="{71514244-25A0-4356-B6C0-38E35C064D59}"/>
    <cellStyle name="Normal 9 7 3 2" xfId="2481" xr:uid="{A1976979-A35F-4E0D-B8E1-A68015C53B67}"/>
    <cellStyle name="Normal 9 7 3 2 2" xfId="2482" xr:uid="{0C954D9D-56AB-4416-82E4-0E4410E29558}"/>
    <cellStyle name="Normal 9 7 3 2 2 2" xfId="5247" xr:uid="{C9CDFF25-C51E-4A06-ABDC-81CA9408B9B0}"/>
    <cellStyle name="Normal 9 7 3 2 3" xfId="4278" xr:uid="{5B117B47-71D6-4624-9BCF-5642EBB6658F}"/>
    <cellStyle name="Normal 9 7 3 2 3 2" xfId="5248" xr:uid="{7A768B1D-C9C9-47CD-ACCD-C840A856D21E}"/>
    <cellStyle name="Normal 9 7 3 2 4" xfId="4279" xr:uid="{A9CF138B-AAB8-4FDE-9D45-ACD568C37741}"/>
    <cellStyle name="Normal 9 7 3 2 4 2" xfId="5249" xr:uid="{C7F4BAEA-228B-4D1A-AEC2-3BC3BF0DC78C}"/>
    <cellStyle name="Normal 9 7 3 2 5" xfId="5246" xr:uid="{CD3B9328-9CB3-4E20-BB99-FED0BA0E4B9B}"/>
    <cellStyle name="Normal 9 7 3 3" xfId="2483" xr:uid="{CADE84F0-AD2A-468D-9F66-FE41B0CBB1A4}"/>
    <cellStyle name="Normal 9 7 3 3 2" xfId="5250" xr:uid="{BF39D3E6-D058-47A7-86E5-C6EEC809940E}"/>
    <cellStyle name="Normal 9 7 3 4" xfId="4280" xr:uid="{AA25C43E-4C76-4BCB-BA26-391B0A0E3998}"/>
    <cellStyle name="Normal 9 7 3 4 2" xfId="5251" xr:uid="{F53F95BA-5124-4D8B-BEED-AD3004C5C26A}"/>
    <cellStyle name="Normal 9 7 3 5" xfId="4281" xr:uid="{FF85FE3D-2487-43E8-A365-F599AF3EE047}"/>
    <cellStyle name="Normal 9 7 3 5 2" xfId="5252" xr:uid="{6A88CB6E-6A10-4F63-A042-4FFEB218CB3E}"/>
    <cellStyle name="Normal 9 7 3 6" xfId="5245" xr:uid="{4D293383-3E13-4385-A928-D42C2FB91AEF}"/>
    <cellStyle name="Normal 9 7 4" xfId="2484" xr:uid="{084E7A07-61DF-4BB0-AC19-920680A79231}"/>
    <cellStyle name="Normal 9 7 4 2" xfId="2485" xr:uid="{48DD8DFB-CCF0-4C4A-B505-315FDDEB15DA}"/>
    <cellStyle name="Normal 9 7 4 2 2" xfId="5254" xr:uid="{8EC9DC68-38C5-4671-83A0-FB2DEDCE24B0}"/>
    <cellStyle name="Normal 9 7 4 3" xfId="4282" xr:uid="{7AD79961-DC1D-4514-A1E5-735782B7AE62}"/>
    <cellStyle name="Normal 9 7 4 3 2" xfId="5255" xr:uid="{4BE60240-AD98-4FBA-8047-C19768EA8477}"/>
    <cellStyle name="Normal 9 7 4 4" xfId="4283" xr:uid="{6AF84FB6-A4AD-4586-91E7-B78A39E8170C}"/>
    <cellStyle name="Normal 9 7 4 4 2" xfId="5256" xr:uid="{60679691-3703-4788-8933-ED05FD8B9694}"/>
    <cellStyle name="Normal 9 7 4 5" xfId="5253" xr:uid="{79828C32-78AE-43F9-AC05-64043F42A900}"/>
    <cellStyle name="Normal 9 7 5" xfId="2486" xr:uid="{6D01926F-4BBA-4908-ABF3-6AD00DD4C4BF}"/>
    <cellStyle name="Normal 9 7 5 2" xfId="4284" xr:uid="{41B9386F-1204-44CA-850A-219B6B0ABA41}"/>
    <cellStyle name="Normal 9 7 5 2 2" xfId="5258" xr:uid="{3B62947C-4240-40F8-85A4-1B8A416E695A}"/>
    <cellStyle name="Normal 9 7 5 3" xfId="4285" xr:uid="{5971A898-F60C-4F25-941D-F359AE56395E}"/>
    <cellStyle name="Normal 9 7 5 3 2" xfId="5259" xr:uid="{4A279BAE-E9B8-4CA3-BCDC-EC62A7249411}"/>
    <cellStyle name="Normal 9 7 5 4" xfId="4286" xr:uid="{08E0CF4D-97AD-4695-959F-0DF9C5DD7E3E}"/>
    <cellStyle name="Normal 9 7 5 4 2" xfId="5260" xr:uid="{92373057-B607-41CD-AA68-333294C3F72D}"/>
    <cellStyle name="Normal 9 7 5 5" xfId="5257" xr:uid="{C5A12A66-2FE0-4D40-9370-EC0E8652B9DB}"/>
    <cellStyle name="Normal 9 7 6" xfId="4287" xr:uid="{8044F9B4-BA07-46AC-BD88-8300236ABCCC}"/>
    <cellStyle name="Normal 9 7 6 2" xfId="5261" xr:uid="{D77A8EFE-A286-4C0F-BD1A-050F2BAE6BD7}"/>
    <cellStyle name="Normal 9 7 7" xfId="4288" xr:uid="{067195BD-F680-4964-80DF-A91135A66D0E}"/>
    <cellStyle name="Normal 9 7 7 2" xfId="5262" xr:uid="{4BD7947B-B7C1-4CE5-9139-F746326D3578}"/>
    <cellStyle name="Normal 9 7 8" xfId="4289" xr:uid="{7AC0168F-9EEC-4C16-B7FC-81C1BE10143A}"/>
    <cellStyle name="Normal 9 7 8 2" xfId="5263" xr:uid="{163FFEF1-BEA6-4754-B04E-6135DDE85864}"/>
    <cellStyle name="Normal 9 7 9" xfId="5231" xr:uid="{2F255798-68A2-4C44-891F-478A8FDFC2E3}"/>
    <cellStyle name="Normal 9 8" xfId="427" xr:uid="{C0ACE5A3-2704-418E-A6F0-2AC800373526}"/>
    <cellStyle name="Normal 9 8 2" xfId="895" xr:uid="{39FF7A2C-56EA-487F-ABF3-911A1F4F84D9}"/>
    <cellStyle name="Normal 9 8 2 2" xfId="896" xr:uid="{6E33276B-AEDD-4AA8-884B-720E93CFE9B2}"/>
    <cellStyle name="Normal 9 8 2 2 2" xfId="2487" xr:uid="{4B6325FD-B26F-46C0-B44B-10DCCF222F7B}"/>
    <cellStyle name="Normal 9 8 2 2 2 2" xfId="5267" xr:uid="{AD9A0A16-1006-48E0-9B5E-92715C813DD0}"/>
    <cellStyle name="Normal 9 8 2 2 3" xfId="4290" xr:uid="{52D966DB-8845-45A8-ADE8-3AD66BDA2D34}"/>
    <cellStyle name="Normal 9 8 2 2 3 2" xfId="5268" xr:uid="{2CCC17AF-A0E9-4DFA-B2A7-BF4CE4FFEA5D}"/>
    <cellStyle name="Normal 9 8 2 2 4" xfId="4291" xr:uid="{2D102503-9590-43AD-BE42-1B483BE30D29}"/>
    <cellStyle name="Normal 9 8 2 2 4 2" xfId="5269" xr:uid="{F3C7C5F1-F753-4592-B633-EB34BEC29609}"/>
    <cellStyle name="Normal 9 8 2 2 5" xfId="5266" xr:uid="{A01405B1-1C4D-4B63-A015-652BFA9C00D9}"/>
    <cellStyle name="Normal 9 8 2 3" xfId="2488" xr:uid="{F572E63A-1713-4199-A339-15A2CC5C9B76}"/>
    <cellStyle name="Normal 9 8 2 3 2" xfId="5270" xr:uid="{12DF2CB2-FF02-463C-B319-BD8F08E58C02}"/>
    <cellStyle name="Normal 9 8 2 4" xfId="4292" xr:uid="{BED27056-91A0-41D2-AF28-5951AB434231}"/>
    <cellStyle name="Normal 9 8 2 4 2" xfId="5271" xr:uid="{E4864803-AF18-4780-B279-CBD0201260D2}"/>
    <cellStyle name="Normal 9 8 2 5" xfId="4293" xr:uid="{E169693C-D18B-4014-9F20-123A69710DB3}"/>
    <cellStyle name="Normal 9 8 2 5 2" xfId="5272" xr:uid="{FD234BC3-B3FE-4EB5-AC25-F9AC2EC8ADB2}"/>
    <cellStyle name="Normal 9 8 2 6" xfId="5265" xr:uid="{20A81236-D567-4264-913C-4A36FCA1910D}"/>
    <cellStyle name="Normal 9 8 3" xfId="897" xr:uid="{5237F66D-3DA5-4BA9-A526-1A8AA6D10595}"/>
    <cellStyle name="Normal 9 8 3 2" xfId="2489" xr:uid="{9FAF4AC1-55BC-49A4-88D4-48B0B6B8E469}"/>
    <cellStyle name="Normal 9 8 3 2 2" xfId="5274" xr:uid="{B6B674A1-E96D-423E-A0F2-C7CA736B5A38}"/>
    <cellStyle name="Normal 9 8 3 3" xfId="4294" xr:uid="{3219B9C7-125A-4DD6-95D5-C69AC4FC13F2}"/>
    <cellStyle name="Normal 9 8 3 3 2" xfId="5275" xr:uid="{FBA6B5B3-1D87-48F8-9096-AC26A8EF5B1C}"/>
    <cellStyle name="Normal 9 8 3 4" xfId="4295" xr:uid="{32B5E38C-4CD7-4DB9-B381-E1B56A4A7B96}"/>
    <cellStyle name="Normal 9 8 3 4 2" xfId="5276" xr:uid="{9554C671-58F8-4AA1-A913-89A372612DC7}"/>
    <cellStyle name="Normal 9 8 3 5" xfId="5273" xr:uid="{1742B7B1-D7AB-4DD0-9C26-E4F7721AC832}"/>
    <cellStyle name="Normal 9 8 4" xfId="2490" xr:uid="{F03F5243-0AE7-4FAE-B0F4-999ABFDF0111}"/>
    <cellStyle name="Normal 9 8 4 2" xfId="4296" xr:uid="{C467AA3B-F0A1-48A1-99D1-6717691DD797}"/>
    <cellStyle name="Normal 9 8 4 2 2" xfId="5278" xr:uid="{81AEAA0B-CAFB-4508-965C-930BBBC0B0AB}"/>
    <cellStyle name="Normal 9 8 4 3" xfId="4297" xr:uid="{F6DDDEBF-BCC6-41DE-820C-C1A6EA6EE092}"/>
    <cellStyle name="Normal 9 8 4 3 2" xfId="5279" xr:uid="{A3CC7638-2401-4EE2-8FC0-2B9DCF735143}"/>
    <cellStyle name="Normal 9 8 4 4" xfId="4298" xr:uid="{506EEC4A-8502-45F4-BB06-AA5406A91AB1}"/>
    <cellStyle name="Normal 9 8 4 4 2" xfId="5280" xr:uid="{300DC36B-4639-4B52-AB54-F4A943E40B18}"/>
    <cellStyle name="Normal 9 8 4 5" xfId="5277" xr:uid="{581C0B0F-CD0A-4550-83E9-86168B742E6F}"/>
    <cellStyle name="Normal 9 8 5" xfId="4299" xr:uid="{C6424B30-6974-4BAE-8948-E586906ED357}"/>
    <cellStyle name="Normal 9 8 5 2" xfId="5281" xr:uid="{D28A0D2F-7DBC-4214-97C9-A090DAF7282D}"/>
    <cellStyle name="Normal 9 8 6" xfId="4300" xr:uid="{651E87B6-EB19-4001-AEAD-29CF2D3E9218}"/>
    <cellStyle name="Normal 9 8 6 2" xfId="5282" xr:uid="{5CB1E238-40B7-493A-998A-51EC2C1A53A6}"/>
    <cellStyle name="Normal 9 8 7" xfId="4301" xr:uid="{84E9F34D-36DD-4E6F-8C91-420A3A210BFF}"/>
    <cellStyle name="Normal 9 8 7 2" xfId="5283" xr:uid="{332DDC47-CD28-4CF9-866F-1C0782CABF71}"/>
    <cellStyle name="Normal 9 8 8" xfId="5264" xr:uid="{6B44BD13-CCF8-419F-BDB9-AFED9EAEBBEF}"/>
    <cellStyle name="Normal 9 9" xfId="428" xr:uid="{165C5BF8-3C49-43DF-9D2E-447FB348E6E9}"/>
    <cellStyle name="Normal 9 9 2" xfId="898" xr:uid="{F281544A-D8D0-4F70-B0B6-E738A91BB0ED}"/>
    <cellStyle name="Normal 9 9 2 2" xfId="2491" xr:uid="{ED6B6356-7909-4FA1-B0D6-CE83495413E3}"/>
    <cellStyle name="Normal 9 9 2 2 2" xfId="5286" xr:uid="{2CAC93F0-81C1-477E-AC0C-9BA4B6B18D4C}"/>
    <cellStyle name="Normal 9 9 2 3" xfId="4302" xr:uid="{B5E9B3B1-956E-42B7-A2D8-A4A6B188298B}"/>
    <cellStyle name="Normal 9 9 2 3 2" xfId="5287" xr:uid="{179E6361-F694-4ADA-9942-57F733FDA755}"/>
    <cellStyle name="Normal 9 9 2 4" xfId="4303" xr:uid="{76C19ABB-F6D5-4EEF-882B-3AA68789AF72}"/>
    <cellStyle name="Normal 9 9 2 4 2" xfId="5288" xr:uid="{DBC11EEB-4214-44CE-81E9-D565DCDE76AE}"/>
    <cellStyle name="Normal 9 9 2 5" xfId="5285" xr:uid="{B580D4D2-6964-4DA9-B344-B5102CC26EF9}"/>
    <cellStyle name="Normal 9 9 3" xfId="2492" xr:uid="{4094885A-7348-4E91-B432-A463427842A9}"/>
    <cellStyle name="Normal 9 9 3 2" xfId="4304" xr:uid="{1BE1D689-6751-48E6-9DE5-ABCF3DC0B6FB}"/>
    <cellStyle name="Normal 9 9 3 2 2" xfId="5290" xr:uid="{923117B7-A685-4843-848E-D8D90C494ABB}"/>
    <cellStyle name="Normal 9 9 3 3" xfId="4305" xr:uid="{F952EAAA-A81C-4119-A690-F9C3C7CDC254}"/>
    <cellStyle name="Normal 9 9 3 3 2" xfId="5291" xr:uid="{E6C2E353-78ED-4DC4-BD02-C2F957EF2830}"/>
    <cellStyle name="Normal 9 9 3 4" xfId="4306" xr:uid="{033A7080-BDDA-4510-93EE-1CBC03BED534}"/>
    <cellStyle name="Normal 9 9 3 4 2" xfId="5292" xr:uid="{CF02C18E-404B-49F0-99B0-8CFC3B1A0E96}"/>
    <cellStyle name="Normal 9 9 3 5" xfId="5289" xr:uid="{6EF0CF0A-1CD0-47E2-A14D-7B377D87B596}"/>
    <cellStyle name="Normal 9 9 4" xfId="4307" xr:uid="{CC42C831-355A-4AA9-9EEE-CB59F79C6AF7}"/>
    <cellStyle name="Normal 9 9 4 2" xfId="5293" xr:uid="{F83E8617-8880-4050-92EE-2FC3840A7D39}"/>
    <cellStyle name="Normal 9 9 5" xfId="4308" xr:uid="{C06CD7DD-D5BF-4008-A65D-D75666B15BCE}"/>
    <cellStyle name="Normal 9 9 5 2" xfId="5294" xr:uid="{07ECF0DD-78A0-4866-85AF-2EC767EEE1EC}"/>
    <cellStyle name="Normal 9 9 6" xfId="4309" xr:uid="{ABAEFF61-7298-48D4-AA23-154A27BFB0CC}"/>
    <cellStyle name="Normal 9 9 6 2" xfId="5295" xr:uid="{9F1F8CAF-CE61-4972-B626-CC97C2F2C7BF}"/>
    <cellStyle name="Normal 9 9 7" xfId="5284" xr:uid="{F6673C00-B96A-4840-9786-DDFD8A5933B9}"/>
    <cellStyle name="Percent 2" xfId="183" xr:uid="{5D3C7242-992F-4AC8-A9F4-C413E585EE8A}"/>
    <cellStyle name="Percent 2 2" xfId="5296" xr:uid="{3520920D-7E11-41DF-BB62-DE622B614DCC}"/>
    <cellStyle name="Гиперссылка 2" xfId="4" xr:uid="{49BAA0F8-B3D3-41B5-87DD-435502328B29}"/>
    <cellStyle name="Гиперссылка 2 2" xfId="5297" xr:uid="{11CA3239-D657-416B-B6BB-2CEFBD2DE5E5}"/>
    <cellStyle name="Обычный 2" xfId="1" xr:uid="{A3CD5D5E-4502-4158-8112-08CDD679ACF5}"/>
    <cellStyle name="Обычный 2 2" xfId="5" xr:uid="{D19F253E-EE9B-4476-9D91-2EE3A6D7A3DC}"/>
    <cellStyle name="Обычный 2 2 2" xfId="5299" xr:uid="{5DC2275D-63D5-4EFC-8815-346D765AA1CA}"/>
    <cellStyle name="Обычный 2 3" xfId="5298" xr:uid="{59880707-D312-4BC9-86C8-9FCE71340589}"/>
    <cellStyle name="常规_Sheet1_1" xfId="4411" xr:uid="{CB6538BF-37F9-43C9-86EA-C54FCF6A792F}"/>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58"/>
  <sheetViews>
    <sheetView tabSelected="1" zoomScale="90" zoomScaleNormal="90" workbookViewId="0">
      <selection activeCell="J61" sqref="J61"/>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757</v>
      </c>
      <c r="C10" s="120"/>
      <c r="D10" s="120"/>
      <c r="E10" s="120"/>
      <c r="F10" s="115"/>
      <c r="G10" s="116"/>
      <c r="H10" s="116" t="s">
        <v>757</v>
      </c>
      <c r="I10" s="120"/>
      <c r="J10" s="135">
        <v>51514</v>
      </c>
      <c r="K10" s="115"/>
    </row>
    <row r="11" spans="1:11">
      <c r="A11" s="114"/>
      <c r="B11" s="114" t="s">
        <v>711</v>
      </c>
      <c r="C11" s="120"/>
      <c r="D11" s="120"/>
      <c r="E11" s="120"/>
      <c r="F11" s="115"/>
      <c r="G11" s="116"/>
      <c r="H11" s="116" t="s">
        <v>711</v>
      </c>
      <c r="I11" s="120"/>
      <c r="J11" s="136"/>
      <c r="K11" s="115"/>
    </row>
    <row r="12" spans="1:11">
      <c r="A12" s="114"/>
      <c r="B12" s="114" t="s">
        <v>758</v>
      </c>
      <c r="C12" s="120"/>
      <c r="D12" s="120"/>
      <c r="E12" s="120"/>
      <c r="F12" s="115"/>
      <c r="G12" s="116"/>
      <c r="H12" s="116" t="s">
        <v>759</v>
      </c>
      <c r="I12" s="120"/>
      <c r="J12" s="120"/>
      <c r="K12" s="115"/>
    </row>
    <row r="13" spans="1:11">
      <c r="A13" s="114"/>
      <c r="B13" s="114" t="s">
        <v>760</v>
      </c>
      <c r="C13" s="120"/>
      <c r="D13" s="120"/>
      <c r="E13" s="120"/>
      <c r="F13" s="115"/>
      <c r="G13" s="116"/>
      <c r="H13" s="116" t="s">
        <v>761</v>
      </c>
      <c r="I13" s="120"/>
      <c r="J13" s="99" t="s">
        <v>11</v>
      </c>
      <c r="K13" s="115"/>
    </row>
    <row r="14" spans="1:11" ht="15" customHeight="1">
      <c r="A14" s="114"/>
      <c r="B14" s="114" t="s">
        <v>5</v>
      </c>
      <c r="C14" s="120"/>
      <c r="D14" s="120"/>
      <c r="E14" s="120"/>
      <c r="F14" s="115"/>
      <c r="G14" s="116"/>
      <c r="H14" s="116" t="s">
        <v>5</v>
      </c>
      <c r="I14" s="120"/>
      <c r="J14" s="137">
        <v>45190</v>
      </c>
      <c r="K14" s="115"/>
    </row>
    <row r="15" spans="1:11" ht="15" customHeight="1">
      <c r="A15" s="114"/>
      <c r="B15" s="6" t="s">
        <v>6</v>
      </c>
      <c r="C15" s="7"/>
      <c r="D15" s="7"/>
      <c r="E15" s="7"/>
      <c r="F15" s="8"/>
      <c r="G15" s="116"/>
      <c r="H15" s="9" t="s">
        <v>6</v>
      </c>
      <c r="I15" s="120"/>
      <c r="J15" s="138"/>
      <c r="K15" s="115"/>
    </row>
    <row r="16" spans="1:11" ht="15" customHeight="1">
      <c r="A16" s="114"/>
      <c r="B16" s="120"/>
      <c r="C16" s="120"/>
      <c r="D16" s="120"/>
      <c r="E16" s="120"/>
      <c r="F16" s="120"/>
      <c r="G16" s="120"/>
      <c r="H16" s="120"/>
      <c r="I16" s="123" t="s">
        <v>142</v>
      </c>
      <c r="J16" s="129">
        <v>40078</v>
      </c>
      <c r="K16" s="115"/>
    </row>
    <row r="17" spans="1:11">
      <c r="A17" s="114"/>
      <c r="B17" s="120" t="s">
        <v>714</v>
      </c>
      <c r="C17" s="120"/>
      <c r="D17" s="120"/>
      <c r="E17" s="120"/>
      <c r="F17" s="120"/>
      <c r="G17" s="120"/>
      <c r="H17" s="120"/>
      <c r="I17" s="123" t="s">
        <v>143</v>
      </c>
      <c r="J17" s="129" t="s">
        <v>756</v>
      </c>
      <c r="K17" s="115"/>
    </row>
    <row r="18" spans="1:11" ht="18">
      <c r="A18" s="114"/>
      <c r="B18" s="120" t="s">
        <v>715</v>
      </c>
      <c r="C18" s="120"/>
      <c r="D18" s="120"/>
      <c r="E18" s="120"/>
      <c r="F18" s="120"/>
      <c r="G18" s="120"/>
      <c r="H18" s="120"/>
      <c r="I18" s="122" t="s">
        <v>258</v>
      </c>
      <c r="J18" s="104" t="s">
        <v>133</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39" t="s">
        <v>201</v>
      </c>
      <c r="G20" s="140"/>
      <c r="H20" s="100" t="s">
        <v>169</v>
      </c>
      <c r="I20" s="100" t="s">
        <v>202</v>
      </c>
      <c r="J20" s="100" t="s">
        <v>21</v>
      </c>
      <c r="K20" s="115"/>
    </row>
    <row r="21" spans="1:11">
      <c r="A21" s="114"/>
      <c r="B21" s="105"/>
      <c r="C21" s="105"/>
      <c r="D21" s="106"/>
      <c r="E21" s="106"/>
      <c r="F21" s="141"/>
      <c r="G21" s="142"/>
      <c r="H21" s="105" t="s">
        <v>141</v>
      </c>
      <c r="I21" s="105"/>
      <c r="J21" s="105"/>
      <c r="K21" s="115"/>
    </row>
    <row r="22" spans="1:11" ht="36">
      <c r="A22" s="114"/>
      <c r="B22" s="107">
        <v>1</v>
      </c>
      <c r="C22" s="10" t="s">
        <v>716</v>
      </c>
      <c r="D22" s="118" t="s">
        <v>744</v>
      </c>
      <c r="E22" s="118" t="s">
        <v>207</v>
      </c>
      <c r="F22" s="133" t="s">
        <v>25</v>
      </c>
      <c r="G22" s="134"/>
      <c r="H22" s="11" t="s">
        <v>717</v>
      </c>
      <c r="I22" s="14">
        <v>7.65</v>
      </c>
      <c r="J22" s="109">
        <f t="shared" ref="J22:J46" si="0">I22*B22</f>
        <v>7.65</v>
      </c>
      <c r="K22" s="115"/>
    </row>
    <row r="23" spans="1:11" ht="36">
      <c r="A23" s="114"/>
      <c r="B23" s="107">
        <v>1</v>
      </c>
      <c r="C23" s="10" t="s">
        <v>716</v>
      </c>
      <c r="D23" s="118" t="s">
        <v>745</v>
      </c>
      <c r="E23" s="118" t="s">
        <v>718</v>
      </c>
      <c r="F23" s="133" t="s">
        <v>26</v>
      </c>
      <c r="G23" s="134"/>
      <c r="H23" s="11" t="s">
        <v>717</v>
      </c>
      <c r="I23" s="14">
        <v>30.89</v>
      </c>
      <c r="J23" s="109">
        <f t="shared" si="0"/>
        <v>30.89</v>
      </c>
      <c r="K23" s="115"/>
    </row>
    <row r="24" spans="1:11" ht="36">
      <c r="A24" s="114"/>
      <c r="B24" s="107">
        <v>1</v>
      </c>
      <c r="C24" s="10" t="s">
        <v>719</v>
      </c>
      <c r="D24" s="118" t="s">
        <v>746</v>
      </c>
      <c r="E24" s="118" t="s">
        <v>207</v>
      </c>
      <c r="F24" s="133" t="s">
        <v>25</v>
      </c>
      <c r="G24" s="134"/>
      <c r="H24" s="11" t="s">
        <v>208</v>
      </c>
      <c r="I24" s="14">
        <v>8.57</v>
      </c>
      <c r="J24" s="109">
        <f t="shared" si="0"/>
        <v>8.57</v>
      </c>
      <c r="K24" s="115"/>
    </row>
    <row r="25" spans="1:11" ht="36">
      <c r="A25" s="114"/>
      <c r="B25" s="107">
        <v>1</v>
      </c>
      <c r="C25" s="10" t="s">
        <v>719</v>
      </c>
      <c r="D25" s="118" t="s">
        <v>746</v>
      </c>
      <c r="E25" s="118" t="s">
        <v>207</v>
      </c>
      <c r="F25" s="133" t="s">
        <v>26</v>
      </c>
      <c r="G25" s="134"/>
      <c r="H25" s="11" t="s">
        <v>208</v>
      </c>
      <c r="I25" s="14">
        <v>8.57</v>
      </c>
      <c r="J25" s="109">
        <f t="shared" si="0"/>
        <v>8.57</v>
      </c>
      <c r="K25" s="115"/>
    </row>
    <row r="26" spans="1:11" ht="36">
      <c r="A26" s="114"/>
      <c r="B26" s="107">
        <v>1</v>
      </c>
      <c r="C26" s="10" t="s">
        <v>720</v>
      </c>
      <c r="D26" s="118" t="s">
        <v>747</v>
      </c>
      <c r="E26" s="118" t="s">
        <v>207</v>
      </c>
      <c r="F26" s="133" t="s">
        <v>27</v>
      </c>
      <c r="G26" s="134"/>
      <c r="H26" s="11" t="s">
        <v>205</v>
      </c>
      <c r="I26" s="14">
        <v>7.65</v>
      </c>
      <c r="J26" s="109">
        <f t="shared" si="0"/>
        <v>7.65</v>
      </c>
      <c r="K26" s="115"/>
    </row>
    <row r="27" spans="1:11" ht="36">
      <c r="A27" s="114"/>
      <c r="B27" s="107">
        <v>1</v>
      </c>
      <c r="C27" s="10" t="s">
        <v>720</v>
      </c>
      <c r="D27" s="118" t="s">
        <v>748</v>
      </c>
      <c r="E27" s="118" t="s">
        <v>718</v>
      </c>
      <c r="F27" s="133" t="s">
        <v>25</v>
      </c>
      <c r="G27" s="134"/>
      <c r="H27" s="11" t="s">
        <v>205</v>
      </c>
      <c r="I27" s="14">
        <v>30.89</v>
      </c>
      <c r="J27" s="109">
        <f t="shared" si="0"/>
        <v>30.89</v>
      </c>
      <c r="K27" s="115"/>
    </row>
    <row r="28" spans="1:11" ht="36">
      <c r="A28" s="114"/>
      <c r="B28" s="107">
        <v>1</v>
      </c>
      <c r="C28" s="10" t="s">
        <v>720</v>
      </c>
      <c r="D28" s="118" t="s">
        <v>748</v>
      </c>
      <c r="E28" s="118" t="s">
        <v>718</v>
      </c>
      <c r="F28" s="133" t="s">
        <v>26</v>
      </c>
      <c r="G28" s="134"/>
      <c r="H28" s="11" t="s">
        <v>205</v>
      </c>
      <c r="I28" s="14">
        <v>30.89</v>
      </c>
      <c r="J28" s="109">
        <f t="shared" si="0"/>
        <v>30.89</v>
      </c>
      <c r="K28" s="115"/>
    </row>
    <row r="29" spans="1:11" ht="24">
      <c r="A29" s="114"/>
      <c r="B29" s="107">
        <v>1</v>
      </c>
      <c r="C29" s="10" t="s">
        <v>721</v>
      </c>
      <c r="D29" s="118" t="s">
        <v>721</v>
      </c>
      <c r="E29" s="118" t="s">
        <v>26</v>
      </c>
      <c r="F29" s="133" t="s">
        <v>272</v>
      </c>
      <c r="G29" s="134"/>
      <c r="H29" s="11" t="s">
        <v>722</v>
      </c>
      <c r="I29" s="14">
        <v>2.1</v>
      </c>
      <c r="J29" s="109">
        <f t="shared" si="0"/>
        <v>2.1</v>
      </c>
      <c r="K29" s="115"/>
    </row>
    <row r="30" spans="1:11" ht="24">
      <c r="A30" s="114"/>
      <c r="B30" s="107">
        <v>1</v>
      </c>
      <c r="C30" s="10" t="s">
        <v>723</v>
      </c>
      <c r="D30" s="118" t="s">
        <v>504</v>
      </c>
      <c r="E30" s="118" t="s">
        <v>724</v>
      </c>
      <c r="F30" s="133" t="s">
        <v>268</v>
      </c>
      <c r="G30" s="134"/>
      <c r="H30" s="11" t="s">
        <v>725</v>
      </c>
      <c r="I30" s="14">
        <v>1.57</v>
      </c>
      <c r="J30" s="109">
        <f t="shared" si="0"/>
        <v>1.57</v>
      </c>
      <c r="K30" s="115"/>
    </row>
    <row r="31" spans="1:11">
      <c r="A31" s="114"/>
      <c r="B31" s="107">
        <v>1</v>
      </c>
      <c r="C31" s="10" t="s">
        <v>726</v>
      </c>
      <c r="D31" s="118" t="s">
        <v>726</v>
      </c>
      <c r="E31" s="118" t="s">
        <v>25</v>
      </c>
      <c r="F31" s="133"/>
      <c r="G31" s="134"/>
      <c r="H31" s="11" t="s">
        <v>727</v>
      </c>
      <c r="I31" s="14">
        <v>0.63</v>
      </c>
      <c r="J31" s="109">
        <f t="shared" si="0"/>
        <v>0.63</v>
      </c>
      <c r="K31" s="115"/>
    </row>
    <row r="32" spans="1:11">
      <c r="A32" s="114"/>
      <c r="B32" s="107">
        <v>1</v>
      </c>
      <c r="C32" s="10" t="s">
        <v>726</v>
      </c>
      <c r="D32" s="118" t="s">
        <v>726</v>
      </c>
      <c r="E32" s="118" t="s">
        <v>26</v>
      </c>
      <c r="F32" s="133"/>
      <c r="G32" s="134"/>
      <c r="H32" s="11" t="s">
        <v>727</v>
      </c>
      <c r="I32" s="14">
        <v>0.63</v>
      </c>
      <c r="J32" s="109">
        <f t="shared" si="0"/>
        <v>0.63</v>
      </c>
      <c r="K32" s="115"/>
    </row>
    <row r="33" spans="1:11" ht="26.25" customHeight="1">
      <c r="A33" s="114"/>
      <c r="B33" s="107">
        <v>1</v>
      </c>
      <c r="C33" s="10" t="s">
        <v>728</v>
      </c>
      <c r="D33" s="118" t="s">
        <v>728</v>
      </c>
      <c r="E33" s="118" t="s">
        <v>26</v>
      </c>
      <c r="F33" s="133" t="s">
        <v>107</v>
      </c>
      <c r="G33" s="134"/>
      <c r="H33" s="11" t="s">
        <v>729</v>
      </c>
      <c r="I33" s="14">
        <v>1.38</v>
      </c>
      <c r="J33" s="109">
        <f t="shared" si="0"/>
        <v>1.38</v>
      </c>
      <c r="K33" s="115"/>
    </row>
    <row r="34" spans="1:11" ht="26.25" customHeight="1">
      <c r="A34" s="114"/>
      <c r="B34" s="107">
        <v>1</v>
      </c>
      <c r="C34" s="10" t="s">
        <v>728</v>
      </c>
      <c r="D34" s="118" t="s">
        <v>728</v>
      </c>
      <c r="E34" s="118" t="s">
        <v>26</v>
      </c>
      <c r="F34" s="133" t="s">
        <v>268</v>
      </c>
      <c r="G34" s="134"/>
      <c r="H34" s="11" t="s">
        <v>729</v>
      </c>
      <c r="I34" s="14">
        <v>1.38</v>
      </c>
      <c r="J34" s="109">
        <f t="shared" si="0"/>
        <v>1.38</v>
      </c>
      <c r="K34" s="115"/>
    </row>
    <row r="35" spans="1:11" ht="24">
      <c r="A35" s="114"/>
      <c r="B35" s="107">
        <v>1</v>
      </c>
      <c r="C35" s="10" t="s">
        <v>730</v>
      </c>
      <c r="D35" s="118" t="s">
        <v>730</v>
      </c>
      <c r="E35" s="118" t="s">
        <v>26</v>
      </c>
      <c r="F35" s="133" t="s">
        <v>731</v>
      </c>
      <c r="G35" s="134"/>
      <c r="H35" s="11" t="s">
        <v>732</v>
      </c>
      <c r="I35" s="14">
        <v>1.97</v>
      </c>
      <c r="J35" s="109">
        <f t="shared" si="0"/>
        <v>1.97</v>
      </c>
      <c r="K35" s="115"/>
    </row>
    <row r="36" spans="1:11" ht="36">
      <c r="A36" s="114"/>
      <c r="B36" s="107">
        <v>1</v>
      </c>
      <c r="C36" s="10" t="s">
        <v>733</v>
      </c>
      <c r="D36" s="118" t="s">
        <v>733</v>
      </c>
      <c r="E36" s="118" t="s">
        <v>25</v>
      </c>
      <c r="F36" s="133" t="s">
        <v>268</v>
      </c>
      <c r="G36" s="134"/>
      <c r="H36" s="11" t="s">
        <v>754</v>
      </c>
      <c r="I36" s="14">
        <v>1.36</v>
      </c>
      <c r="J36" s="109">
        <f t="shared" si="0"/>
        <v>1.36</v>
      </c>
      <c r="K36" s="115"/>
    </row>
    <row r="37" spans="1:11" ht="36">
      <c r="A37" s="114"/>
      <c r="B37" s="107">
        <v>1</v>
      </c>
      <c r="C37" s="10" t="s">
        <v>733</v>
      </c>
      <c r="D37" s="118" t="s">
        <v>733</v>
      </c>
      <c r="E37" s="118" t="s">
        <v>26</v>
      </c>
      <c r="F37" s="133" t="s">
        <v>107</v>
      </c>
      <c r="G37" s="134"/>
      <c r="H37" s="11" t="s">
        <v>754</v>
      </c>
      <c r="I37" s="14">
        <v>1.36</v>
      </c>
      <c r="J37" s="109">
        <f t="shared" si="0"/>
        <v>1.36</v>
      </c>
      <c r="K37" s="115"/>
    </row>
    <row r="38" spans="1:11" ht="36">
      <c r="A38" s="114"/>
      <c r="B38" s="107">
        <v>1</v>
      </c>
      <c r="C38" s="10" t="s">
        <v>733</v>
      </c>
      <c r="D38" s="118" t="s">
        <v>733</v>
      </c>
      <c r="E38" s="118" t="s">
        <v>26</v>
      </c>
      <c r="F38" s="133" t="s">
        <v>263</v>
      </c>
      <c r="G38" s="134"/>
      <c r="H38" s="11" t="s">
        <v>754</v>
      </c>
      <c r="I38" s="14">
        <v>1.36</v>
      </c>
      <c r="J38" s="109">
        <f t="shared" si="0"/>
        <v>1.36</v>
      </c>
      <c r="K38" s="115"/>
    </row>
    <row r="39" spans="1:11" ht="27.75" customHeight="1">
      <c r="A39" s="114"/>
      <c r="B39" s="107">
        <v>1</v>
      </c>
      <c r="C39" s="10" t="s">
        <v>734</v>
      </c>
      <c r="D39" s="118" t="s">
        <v>734</v>
      </c>
      <c r="E39" s="118" t="s">
        <v>25</v>
      </c>
      <c r="F39" s="133" t="s">
        <v>270</v>
      </c>
      <c r="G39" s="134"/>
      <c r="H39" s="11" t="s">
        <v>735</v>
      </c>
      <c r="I39" s="14">
        <v>2.5299999999999998</v>
      </c>
      <c r="J39" s="109">
        <f t="shared" si="0"/>
        <v>2.5299999999999998</v>
      </c>
      <c r="K39" s="115"/>
    </row>
    <row r="40" spans="1:11" ht="24">
      <c r="A40" s="114"/>
      <c r="B40" s="107">
        <v>1</v>
      </c>
      <c r="C40" s="10" t="s">
        <v>736</v>
      </c>
      <c r="D40" s="118" t="s">
        <v>749</v>
      </c>
      <c r="E40" s="118" t="s">
        <v>25</v>
      </c>
      <c r="F40" s="133"/>
      <c r="G40" s="134"/>
      <c r="H40" s="11" t="s">
        <v>737</v>
      </c>
      <c r="I40" s="14">
        <v>1.03</v>
      </c>
      <c r="J40" s="109">
        <f t="shared" si="0"/>
        <v>1.03</v>
      </c>
      <c r="K40" s="115"/>
    </row>
    <row r="41" spans="1:11" ht="26.25" customHeight="1">
      <c r="A41" s="114"/>
      <c r="B41" s="107">
        <v>1</v>
      </c>
      <c r="C41" s="10" t="s">
        <v>738</v>
      </c>
      <c r="D41" s="118" t="s">
        <v>750</v>
      </c>
      <c r="E41" s="118" t="s">
        <v>25</v>
      </c>
      <c r="F41" s="133"/>
      <c r="G41" s="134"/>
      <c r="H41" s="11" t="s">
        <v>739</v>
      </c>
      <c r="I41" s="14">
        <v>1.48</v>
      </c>
      <c r="J41" s="109">
        <f t="shared" si="0"/>
        <v>1.48</v>
      </c>
      <c r="K41" s="115"/>
    </row>
    <row r="42" spans="1:11" ht="24">
      <c r="A42" s="114"/>
      <c r="B42" s="107">
        <v>1</v>
      </c>
      <c r="C42" s="10" t="s">
        <v>740</v>
      </c>
      <c r="D42" s="118" t="s">
        <v>751</v>
      </c>
      <c r="E42" s="118" t="s">
        <v>25</v>
      </c>
      <c r="F42" s="133"/>
      <c r="G42" s="134"/>
      <c r="H42" s="11" t="s">
        <v>741</v>
      </c>
      <c r="I42" s="14">
        <v>1.66</v>
      </c>
      <c r="J42" s="109">
        <f t="shared" si="0"/>
        <v>1.66</v>
      </c>
      <c r="K42" s="115"/>
    </row>
    <row r="43" spans="1:11" ht="24">
      <c r="A43" s="114"/>
      <c r="B43" s="107">
        <v>1</v>
      </c>
      <c r="C43" s="10" t="s">
        <v>742</v>
      </c>
      <c r="D43" s="118" t="s">
        <v>752</v>
      </c>
      <c r="E43" s="118" t="s">
        <v>25</v>
      </c>
      <c r="F43" s="133" t="s">
        <v>484</v>
      </c>
      <c r="G43" s="134"/>
      <c r="H43" s="11" t="s">
        <v>743</v>
      </c>
      <c r="I43" s="14">
        <v>1.5</v>
      </c>
      <c r="J43" s="109">
        <f t="shared" si="0"/>
        <v>1.5</v>
      </c>
      <c r="K43" s="115"/>
    </row>
    <row r="44" spans="1:11" ht="24">
      <c r="A44" s="114"/>
      <c r="B44" s="107">
        <v>15</v>
      </c>
      <c r="C44" s="10" t="s">
        <v>77</v>
      </c>
      <c r="D44" s="118" t="s">
        <v>77</v>
      </c>
      <c r="E44" s="118" t="s">
        <v>25</v>
      </c>
      <c r="F44" s="133"/>
      <c r="G44" s="134"/>
      <c r="H44" s="11" t="s">
        <v>216</v>
      </c>
      <c r="I44" s="14">
        <v>0.65</v>
      </c>
      <c r="J44" s="109">
        <f t="shared" si="0"/>
        <v>9.75</v>
      </c>
      <c r="K44" s="115"/>
    </row>
    <row r="45" spans="1:11" ht="24">
      <c r="A45" s="114"/>
      <c r="B45" s="107">
        <v>15</v>
      </c>
      <c r="C45" s="10" t="s">
        <v>77</v>
      </c>
      <c r="D45" s="118" t="s">
        <v>77</v>
      </c>
      <c r="E45" s="118" t="s">
        <v>26</v>
      </c>
      <c r="F45" s="133"/>
      <c r="G45" s="134"/>
      <c r="H45" s="11" t="s">
        <v>216</v>
      </c>
      <c r="I45" s="14">
        <v>0.65</v>
      </c>
      <c r="J45" s="109">
        <f t="shared" si="0"/>
        <v>9.75</v>
      </c>
      <c r="K45" s="115"/>
    </row>
    <row r="46" spans="1:11" ht="24">
      <c r="A46" s="114"/>
      <c r="B46" s="108">
        <v>6</v>
      </c>
      <c r="C46" s="12" t="s">
        <v>77</v>
      </c>
      <c r="D46" s="119" t="s">
        <v>77</v>
      </c>
      <c r="E46" s="119" t="s">
        <v>27</v>
      </c>
      <c r="F46" s="143"/>
      <c r="G46" s="144"/>
      <c r="H46" s="13" t="s">
        <v>216</v>
      </c>
      <c r="I46" s="15">
        <v>0.65</v>
      </c>
      <c r="J46" s="110">
        <f t="shared" si="0"/>
        <v>3.9000000000000004</v>
      </c>
      <c r="K46" s="115"/>
    </row>
    <row r="47" spans="1:11">
      <c r="A47" s="114"/>
      <c r="B47" s="126"/>
      <c r="C47" s="126"/>
      <c r="D47" s="126"/>
      <c r="E47" s="126"/>
      <c r="F47" s="126"/>
      <c r="G47" s="126"/>
      <c r="H47" s="126"/>
      <c r="I47" s="127" t="s">
        <v>255</v>
      </c>
      <c r="J47" s="128">
        <f>SUM(J22:J46)</f>
        <v>170.45000000000002</v>
      </c>
      <c r="K47" s="115"/>
    </row>
    <row r="48" spans="1:11">
      <c r="A48" s="114"/>
      <c r="B48" s="126"/>
      <c r="C48" s="126"/>
      <c r="D48" s="126"/>
      <c r="E48" s="126"/>
      <c r="F48" s="126"/>
      <c r="G48" s="126"/>
      <c r="H48" s="126"/>
      <c r="I48" s="131" t="s">
        <v>762</v>
      </c>
      <c r="J48" s="128">
        <v>19.71</v>
      </c>
      <c r="K48" s="115"/>
    </row>
    <row r="49" spans="1:11" hidden="1" outlineLevel="1">
      <c r="A49" s="114"/>
      <c r="B49" s="126"/>
      <c r="C49" s="126"/>
      <c r="D49" s="126"/>
      <c r="E49" s="126"/>
      <c r="F49" s="126"/>
      <c r="G49" s="126"/>
      <c r="H49" s="126"/>
      <c r="I49" s="127" t="s">
        <v>185</v>
      </c>
      <c r="J49" s="128"/>
      <c r="K49" s="115"/>
    </row>
    <row r="50" spans="1:11" collapsed="1">
      <c r="A50" s="114"/>
      <c r="B50" s="126"/>
      <c r="C50" s="126"/>
      <c r="D50" s="126"/>
      <c r="E50" s="126"/>
      <c r="F50" s="126"/>
      <c r="G50" s="126"/>
      <c r="H50" s="126"/>
      <c r="I50" s="127" t="s">
        <v>257</v>
      </c>
      <c r="J50" s="128">
        <f>SUM(J47:J49)</f>
        <v>190.16000000000003</v>
      </c>
      <c r="K50" s="115"/>
    </row>
    <row r="51" spans="1:11">
      <c r="A51" s="6"/>
      <c r="B51" s="7"/>
      <c r="C51" s="7"/>
      <c r="D51" s="7"/>
      <c r="E51" s="7"/>
      <c r="F51" s="7"/>
      <c r="G51" s="7"/>
      <c r="H51" s="7" t="s">
        <v>753</v>
      </c>
      <c r="I51" s="7"/>
      <c r="J51" s="7"/>
      <c r="K51" s="8"/>
    </row>
    <row r="53" spans="1:11">
      <c r="H53" s="1" t="s">
        <v>755</v>
      </c>
      <c r="I53" s="91">
        <f>'Tax Invoice'!E14</f>
        <v>37.99</v>
      </c>
    </row>
    <row r="54" spans="1:11">
      <c r="H54" s="1" t="s">
        <v>705</v>
      </c>
      <c r="I54" s="91">
        <f>'Tax Invoice'!M11</f>
        <v>35.869999999999997</v>
      </c>
    </row>
    <row r="55" spans="1:11">
      <c r="H55" s="1" t="s">
        <v>708</v>
      </c>
      <c r="I55" s="91">
        <f>I57/I54</f>
        <v>201.39889601338172</v>
      </c>
    </row>
    <row r="56" spans="1:11">
      <c r="H56" s="1" t="s">
        <v>709</v>
      </c>
      <c r="I56" s="91">
        <f>I58/I54</f>
        <v>201.39889601338172</v>
      </c>
    </row>
    <row r="57" spans="1:11">
      <c r="H57" s="1" t="s">
        <v>706</v>
      </c>
      <c r="I57" s="91">
        <f>I58</f>
        <v>7224.1784000000016</v>
      </c>
    </row>
    <row r="58" spans="1:11">
      <c r="H58" s="1" t="s">
        <v>707</v>
      </c>
      <c r="I58" s="91">
        <f>J50*I53</f>
        <v>7224.1784000000016</v>
      </c>
    </row>
  </sheetData>
  <mergeCells count="29">
    <mergeCell ref="F45:G45"/>
    <mergeCell ref="F46:G46"/>
    <mergeCell ref="F40:G40"/>
    <mergeCell ref="F41:G41"/>
    <mergeCell ref="F42:G42"/>
    <mergeCell ref="F43:G43"/>
    <mergeCell ref="F44:G44"/>
    <mergeCell ref="F35:G35"/>
    <mergeCell ref="F36:G36"/>
    <mergeCell ref="F37:G37"/>
    <mergeCell ref="F38:G38"/>
    <mergeCell ref="F39:G39"/>
    <mergeCell ref="J10:J11"/>
    <mergeCell ref="J14:J15"/>
    <mergeCell ref="F20:G20"/>
    <mergeCell ref="F21:G21"/>
    <mergeCell ref="F22:G22"/>
    <mergeCell ref="F23:G23"/>
    <mergeCell ref="F24:G24"/>
    <mergeCell ref="F25:G25"/>
    <mergeCell ref="F26:G26"/>
    <mergeCell ref="F27:G27"/>
    <mergeCell ref="F33:G33"/>
    <mergeCell ref="F34:G34"/>
    <mergeCell ref="F28:G28"/>
    <mergeCell ref="F29:G29"/>
    <mergeCell ref="F30:G30"/>
    <mergeCell ref="F31:G31"/>
    <mergeCell ref="F32:G32"/>
  </mergeCells>
  <printOptions horizontalCentered="1"/>
  <pageMargins left="0.11" right="0.11" top="0.32" bottom="0.31" header="0.17" footer="0.12000000000000001"/>
  <pageSetup paperSize="9" scale="70"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46"/>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58</v>
      </c>
      <c r="O1" t="s">
        <v>144</v>
      </c>
      <c r="T1" t="s">
        <v>255</v>
      </c>
      <c r="U1">
        <v>170.45000000000002</v>
      </c>
    </row>
    <row r="2" spans="1:21" ht="15.75">
      <c r="A2" s="114"/>
      <c r="B2" s="124" t="s">
        <v>134</v>
      </c>
      <c r="C2" s="120"/>
      <c r="D2" s="120"/>
      <c r="E2" s="120"/>
      <c r="F2" s="120"/>
      <c r="G2" s="120"/>
      <c r="H2" s="120"/>
      <c r="I2" s="125" t="s">
        <v>140</v>
      </c>
      <c r="J2" s="115"/>
      <c r="T2" t="s">
        <v>184</v>
      </c>
      <c r="U2">
        <v>19.71</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190.16000000000003</v>
      </c>
    </row>
    <row r="5" spans="1:21">
      <c r="A5" s="114"/>
      <c r="B5" s="121" t="s">
        <v>137</v>
      </c>
      <c r="C5" s="120"/>
      <c r="D5" s="120"/>
      <c r="E5" s="120"/>
      <c r="F5" s="120"/>
      <c r="G5" s="120"/>
      <c r="H5" s="120"/>
      <c r="I5" s="120"/>
      <c r="J5" s="115"/>
      <c r="S5" t="s">
        <v>753</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710</v>
      </c>
      <c r="C10" s="120"/>
      <c r="D10" s="120"/>
      <c r="E10" s="115"/>
      <c r="F10" s="116"/>
      <c r="G10" s="116" t="s">
        <v>710</v>
      </c>
      <c r="H10" s="120"/>
      <c r="I10" s="135"/>
      <c r="J10" s="115"/>
    </row>
    <row r="11" spans="1:21">
      <c r="A11" s="114"/>
      <c r="B11" s="114" t="s">
        <v>711</v>
      </c>
      <c r="C11" s="120"/>
      <c r="D11" s="120"/>
      <c r="E11" s="115"/>
      <c r="F11" s="116"/>
      <c r="G11" s="116" t="s">
        <v>711</v>
      </c>
      <c r="H11" s="120"/>
      <c r="I11" s="136"/>
      <c r="J11" s="115"/>
    </row>
    <row r="12" spans="1:21">
      <c r="A12" s="114"/>
      <c r="B12" s="114" t="s">
        <v>712</v>
      </c>
      <c r="C12" s="120"/>
      <c r="D12" s="120"/>
      <c r="E12" s="115"/>
      <c r="F12" s="116"/>
      <c r="G12" s="116" t="s">
        <v>712</v>
      </c>
      <c r="H12" s="120"/>
      <c r="I12" s="120"/>
      <c r="J12" s="115"/>
    </row>
    <row r="13" spans="1:21">
      <c r="A13" s="114"/>
      <c r="B13" s="114" t="s">
        <v>713</v>
      </c>
      <c r="C13" s="120"/>
      <c r="D13" s="120"/>
      <c r="E13" s="115"/>
      <c r="F13" s="116"/>
      <c r="G13" s="116" t="s">
        <v>713</v>
      </c>
      <c r="H13" s="120"/>
      <c r="I13" s="99" t="s">
        <v>11</v>
      </c>
      <c r="J13" s="115"/>
    </row>
    <row r="14" spans="1:21">
      <c r="A14" s="114"/>
      <c r="B14" s="114" t="s">
        <v>5</v>
      </c>
      <c r="C14" s="120"/>
      <c r="D14" s="120"/>
      <c r="E14" s="115"/>
      <c r="F14" s="116"/>
      <c r="G14" s="116" t="s">
        <v>5</v>
      </c>
      <c r="H14" s="120"/>
      <c r="I14" s="137">
        <v>45190</v>
      </c>
      <c r="J14" s="115"/>
    </row>
    <row r="15" spans="1:21">
      <c r="A15" s="114"/>
      <c r="B15" s="6" t="s">
        <v>6</v>
      </c>
      <c r="C15" s="7"/>
      <c r="D15" s="7"/>
      <c r="E15" s="8"/>
      <c r="F15" s="116"/>
      <c r="G15" s="9" t="s">
        <v>6</v>
      </c>
      <c r="H15" s="120"/>
      <c r="I15" s="138"/>
      <c r="J15" s="115"/>
    </row>
    <row r="16" spans="1:21">
      <c r="A16" s="114"/>
      <c r="B16" s="120"/>
      <c r="C16" s="120"/>
      <c r="D16" s="120"/>
      <c r="E16" s="120"/>
      <c r="F16" s="120"/>
      <c r="G16" s="120"/>
      <c r="H16" s="123" t="s">
        <v>142</v>
      </c>
      <c r="I16" s="129">
        <v>40078</v>
      </c>
      <c r="J16" s="115"/>
    </row>
    <row r="17" spans="1:16">
      <c r="A17" s="114"/>
      <c r="B17" s="120" t="s">
        <v>714</v>
      </c>
      <c r="C17" s="120"/>
      <c r="D17" s="120"/>
      <c r="E17" s="120"/>
      <c r="F17" s="120"/>
      <c r="G17" s="120"/>
      <c r="H17" s="123" t="s">
        <v>143</v>
      </c>
      <c r="I17" s="129"/>
      <c r="J17" s="115"/>
    </row>
    <row r="18" spans="1:16" ht="18">
      <c r="A18" s="114"/>
      <c r="B18" s="120" t="s">
        <v>715</v>
      </c>
      <c r="C18" s="120"/>
      <c r="D18" s="120"/>
      <c r="E18" s="120"/>
      <c r="F18" s="120"/>
      <c r="G18" s="120"/>
      <c r="H18" s="122" t="s">
        <v>258</v>
      </c>
      <c r="I18" s="104" t="s">
        <v>133</v>
      </c>
      <c r="J18" s="115"/>
    </row>
    <row r="19" spans="1:16">
      <c r="A19" s="114"/>
      <c r="B19" s="120"/>
      <c r="C19" s="120"/>
      <c r="D19" s="120"/>
      <c r="E19" s="120"/>
      <c r="F19" s="120"/>
      <c r="G19" s="120"/>
      <c r="H19" s="120"/>
      <c r="I19" s="120"/>
      <c r="J19" s="115"/>
      <c r="P19">
        <v>45190</v>
      </c>
    </row>
    <row r="20" spans="1:16">
      <c r="A20" s="114"/>
      <c r="B20" s="100" t="s">
        <v>198</v>
      </c>
      <c r="C20" s="100" t="s">
        <v>199</v>
      </c>
      <c r="D20" s="117" t="s">
        <v>200</v>
      </c>
      <c r="E20" s="139" t="s">
        <v>201</v>
      </c>
      <c r="F20" s="140"/>
      <c r="G20" s="100" t="s">
        <v>169</v>
      </c>
      <c r="H20" s="100" t="s">
        <v>202</v>
      </c>
      <c r="I20" s="100" t="s">
        <v>21</v>
      </c>
      <c r="J20" s="115"/>
    </row>
    <row r="21" spans="1:16">
      <c r="A21" s="114"/>
      <c r="B21" s="105"/>
      <c r="C21" s="105"/>
      <c r="D21" s="106"/>
      <c r="E21" s="141"/>
      <c r="F21" s="142"/>
      <c r="G21" s="105" t="s">
        <v>141</v>
      </c>
      <c r="H21" s="105"/>
      <c r="I21" s="105"/>
      <c r="J21" s="115"/>
    </row>
    <row r="22" spans="1:16" ht="180">
      <c r="A22" s="114"/>
      <c r="B22" s="107">
        <v>1</v>
      </c>
      <c r="C22" s="10" t="s">
        <v>716</v>
      </c>
      <c r="D22" s="118" t="s">
        <v>207</v>
      </c>
      <c r="E22" s="133" t="s">
        <v>25</v>
      </c>
      <c r="F22" s="134"/>
      <c r="G22" s="11" t="s">
        <v>717</v>
      </c>
      <c r="H22" s="14">
        <v>7.65</v>
      </c>
      <c r="I22" s="109">
        <f t="shared" ref="I22:I46" si="0">H22*B22</f>
        <v>7.65</v>
      </c>
      <c r="J22" s="115"/>
    </row>
    <row r="23" spans="1:16" ht="180">
      <c r="A23" s="114"/>
      <c r="B23" s="107">
        <v>1</v>
      </c>
      <c r="C23" s="10" t="s">
        <v>716</v>
      </c>
      <c r="D23" s="118" t="s">
        <v>718</v>
      </c>
      <c r="E23" s="133" t="s">
        <v>26</v>
      </c>
      <c r="F23" s="134"/>
      <c r="G23" s="11" t="s">
        <v>717</v>
      </c>
      <c r="H23" s="14">
        <v>30.89</v>
      </c>
      <c r="I23" s="109">
        <f t="shared" si="0"/>
        <v>30.89</v>
      </c>
      <c r="J23" s="115"/>
    </row>
    <row r="24" spans="1:16" ht="204">
      <c r="A24" s="114"/>
      <c r="B24" s="107">
        <v>1</v>
      </c>
      <c r="C24" s="10" t="s">
        <v>719</v>
      </c>
      <c r="D24" s="118" t="s">
        <v>207</v>
      </c>
      <c r="E24" s="133" t="s">
        <v>25</v>
      </c>
      <c r="F24" s="134"/>
      <c r="G24" s="11" t="s">
        <v>208</v>
      </c>
      <c r="H24" s="14">
        <v>8.57</v>
      </c>
      <c r="I24" s="109">
        <f t="shared" si="0"/>
        <v>8.57</v>
      </c>
      <c r="J24" s="115"/>
    </row>
    <row r="25" spans="1:16" ht="204">
      <c r="A25" s="114"/>
      <c r="B25" s="107">
        <v>1</v>
      </c>
      <c r="C25" s="10" t="s">
        <v>719</v>
      </c>
      <c r="D25" s="118" t="s">
        <v>207</v>
      </c>
      <c r="E25" s="133" t="s">
        <v>26</v>
      </c>
      <c r="F25" s="134"/>
      <c r="G25" s="11" t="s">
        <v>208</v>
      </c>
      <c r="H25" s="14">
        <v>8.57</v>
      </c>
      <c r="I25" s="109">
        <f t="shared" si="0"/>
        <v>8.57</v>
      </c>
      <c r="J25" s="115"/>
    </row>
    <row r="26" spans="1:16" ht="216">
      <c r="A26" s="114"/>
      <c r="B26" s="107">
        <v>1</v>
      </c>
      <c r="C26" s="10" t="s">
        <v>720</v>
      </c>
      <c r="D26" s="118" t="s">
        <v>207</v>
      </c>
      <c r="E26" s="133" t="s">
        <v>27</v>
      </c>
      <c r="F26" s="134"/>
      <c r="G26" s="11" t="s">
        <v>205</v>
      </c>
      <c r="H26" s="14">
        <v>7.65</v>
      </c>
      <c r="I26" s="109">
        <f t="shared" si="0"/>
        <v>7.65</v>
      </c>
      <c r="J26" s="115"/>
    </row>
    <row r="27" spans="1:16" ht="216">
      <c r="A27" s="114"/>
      <c r="B27" s="107">
        <v>1</v>
      </c>
      <c r="C27" s="10" t="s">
        <v>720</v>
      </c>
      <c r="D27" s="118" t="s">
        <v>718</v>
      </c>
      <c r="E27" s="133" t="s">
        <v>25</v>
      </c>
      <c r="F27" s="134"/>
      <c r="G27" s="11" t="s">
        <v>205</v>
      </c>
      <c r="H27" s="14">
        <v>30.89</v>
      </c>
      <c r="I27" s="109">
        <f t="shared" si="0"/>
        <v>30.89</v>
      </c>
      <c r="J27" s="115"/>
    </row>
    <row r="28" spans="1:16" ht="216">
      <c r="A28" s="114"/>
      <c r="B28" s="107">
        <v>1</v>
      </c>
      <c r="C28" s="10" t="s">
        <v>720</v>
      </c>
      <c r="D28" s="118" t="s">
        <v>718</v>
      </c>
      <c r="E28" s="133" t="s">
        <v>26</v>
      </c>
      <c r="F28" s="134"/>
      <c r="G28" s="11" t="s">
        <v>205</v>
      </c>
      <c r="H28" s="14">
        <v>30.89</v>
      </c>
      <c r="I28" s="109">
        <f t="shared" si="0"/>
        <v>30.89</v>
      </c>
      <c r="J28" s="115"/>
    </row>
    <row r="29" spans="1:16" ht="156">
      <c r="A29" s="114"/>
      <c r="B29" s="107">
        <v>1</v>
      </c>
      <c r="C29" s="10" t="s">
        <v>721</v>
      </c>
      <c r="D29" s="118" t="s">
        <v>26</v>
      </c>
      <c r="E29" s="133" t="s">
        <v>272</v>
      </c>
      <c r="F29" s="134"/>
      <c r="G29" s="11" t="s">
        <v>722</v>
      </c>
      <c r="H29" s="14">
        <v>2.1</v>
      </c>
      <c r="I29" s="109">
        <f t="shared" si="0"/>
        <v>2.1</v>
      </c>
      <c r="J29" s="115"/>
    </row>
    <row r="30" spans="1:16" ht="168">
      <c r="A30" s="114"/>
      <c r="B30" s="107">
        <v>1</v>
      </c>
      <c r="C30" s="10" t="s">
        <v>723</v>
      </c>
      <c r="D30" s="118" t="s">
        <v>724</v>
      </c>
      <c r="E30" s="133" t="s">
        <v>268</v>
      </c>
      <c r="F30" s="134"/>
      <c r="G30" s="11" t="s">
        <v>725</v>
      </c>
      <c r="H30" s="14">
        <v>1.57</v>
      </c>
      <c r="I30" s="109">
        <f t="shared" si="0"/>
        <v>1.57</v>
      </c>
      <c r="J30" s="115"/>
    </row>
    <row r="31" spans="1:16" ht="96">
      <c r="A31" s="114"/>
      <c r="B31" s="107">
        <v>1</v>
      </c>
      <c r="C31" s="10" t="s">
        <v>726</v>
      </c>
      <c r="D31" s="118" t="s">
        <v>25</v>
      </c>
      <c r="E31" s="133"/>
      <c r="F31" s="134"/>
      <c r="G31" s="11" t="s">
        <v>727</v>
      </c>
      <c r="H31" s="14">
        <v>0.63</v>
      </c>
      <c r="I31" s="109">
        <f t="shared" si="0"/>
        <v>0.63</v>
      </c>
      <c r="J31" s="115"/>
    </row>
    <row r="32" spans="1:16" ht="96">
      <c r="A32" s="114"/>
      <c r="B32" s="107">
        <v>1</v>
      </c>
      <c r="C32" s="10" t="s">
        <v>726</v>
      </c>
      <c r="D32" s="118" t="s">
        <v>26</v>
      </c>
      <c r="E32" s="133"/>
      <c r="F32" s="134"/>
      <c r="G32" s="11" t="s">
        <v>727</v>
      </c>
      <c r="H32" s="14">
        <v>0.63</v>
      </c>
      <c r="I32" s="109">
        <f t="shared" si="0"/>
        <v>0.63</v>
      </c>
      <c r="J32" s="115"/>
    </row>
    <row r="33" spans="1:10" ht="192">
      <c r="A33" s="114"/>
      <c r="B33" s="107">
        <v>1</v>
      </c>
      <c r="C33" s="10" t="s">
        <v>728</v>
      </c>
      <c r="D33" s="118" t="s">
        <v>26</v>
      </c>
      <c r="E33" s="133" t="s">
        <v>107</v>
      </c>
      <c r="F33" s="134"/>
      <c r="G33" s="11" t="s">
        <v>729</v>
      </c>
      <c r="H33" s="14">
        <v>1.38</v>
      </c>
      <c r="I33" s="109">
        <f t="shared" si="0"/>
        <v>1.38</v>
      </c>
      <c r="J33" s="115"/>
    </row>
    <row r="34" spans="1:10" ht="192">
      <c r="A34" s="114"/>
      <c r="B34" s="107">
        <v>1</v>
      </c>
      <c r="C34" s="10" t="s">
        <v>728</v>
      </c>
      <c r="D34" s="118" t="s">
        <v>26</v>
      </c>
      <c r="E34" s="133" t="s">
        <v>268</v>
      </c>
      <c r="F34" s="134"/>
      <c r="G34" s="11" t="s">
        <v>729</v>
      </c>
      <c r="H34" s="14">
        <v>1.38</v>
      </c>
      <c r="I34" s="109">
        <f t="shared" si="0"/>
        <v>1.38</v>
      </c>
      <c r="J34" s="115"/>
    </row>
    <row r="35" spans="1:10" ht="132">
      <c r="A35" s="114"/>
      <c r="B35" s="107">
        <v>1</v>
      </c>
      <c r="C35" s="10" t="s">
        <v>730</v>
      </c>
      <c r="D35" s="118" t="s">
        <v>26</v>
      </c>
      <c r="E35" s="133" t="s">
        <v>731</v>
      </c>
      <c r="F35" s="134"/>
      <c r="G35" s="11" t="s">
        <v>732</v>
      </c>
      <c r="H35" s="14">
        <v>1.97</v>
      </c>
      <c r="I35" s="109">
        <f t="shared" si="0"/>
        <v>1.97</v>
      </c>
      <c r="J35" s="115"/>
    </row>
    <row r="36" spans="1:10" ht="228">
      <c r="A36" s="114"/>
      <c r="B36" s="107">
        <v>1</v>
      </c>
      <c r="C36" s="10" t="s">
        <v>733</v>
      </c>
      <c r="D36" s="118" t="s">
        <v>25</v>
      </c>
      <c r="E36" s="133" t="s">
        <v>268</v>
      </c>
      <c r="F36" s="134"/>
      <c r="G36" s="11" t="s">
        <v>754</v>
      </c>
      <c r="H36" s="14">
        <v>1.36</v>
      </c>
      <c r="I36" s="109">
        <f t="shared" si="0"/>
        <v>1.36</v>
      </c>
      <c r="J36" s="115"/>
    </row>
    <row r="37" spans="1:10" ht="228">
      <c r="A37" s="114"/>
      <c r="B37" s="107">
        <v>1</v>
      </c>
      <c r="C37" s="10" t="s">
        <v>733</v>
      </c>
      <c r="D37" s="118" t="s">
        <v>26</v>
      </c>
      <c r="E37" s="133" t="s">
        <v>107</v>
      </c>
      <c r="F37" s="134"/>
      <c r="G37" s="11" t="s">
        <v>754</v>
      </c>
      <c r="H37" s="14">
        <v>1.36</v>
      </c>
      <c r="I37" s="109">
        <f t="shared" si="0"/>
        <v>1.36</v>
      </c>
      <c r="J37" s="115"/>
    </row>
    <row r="38" spans="1:10" ht="228">
      <c r="A38" s="114"/>
      <c r="B38" s="107">
        <v>1</v>
      </c>
      <c r="C38" s="10" t="s">
        <v>733</v>
      </c>
      <c r="D38" s="118" t="s">
        <v>26</v>
      </c>
      <c r="E38" s="133" t="s">
        <v>263</v>
      </c>
      <c r="F38" s="134"/>
      <c r="G38" s="11" t="s">
        <v>754</v>
      </c>
      <c r="H38" s="14">
        <v>1.36</v>
      </c>
      <c r="I38" s="109">
        <f t="shared" si="0"/>
        <v>1.36</v>
      </c>
      <c r="J38" s="115"/>
    </row>
    <row r="39" spans="1:10" ht="204">
      <c r="A39" s="114"/>
      <c r="B39" s="107">
        <v>1</v>
      </c>
      <c r="C39" s="10" t="s">
        <v>734</v>
      </c>
      <c r="D39" s="118" t="s">
        <v>25</v>
      </c>
      <c r="E39" s="133" t="s">
        <v>270</v>
      </c>
      <c r="F39" s="134"/>
      <c r="G39" s="11" t="s">
        <v>735</v>
      </c>
      <c r="H39" s="14">
        <v>2.5299999999999998</v>
      </c>
      <c r="I39" s="109">
        <f t="shared" si="0"/>
        <v>2.5299999999999998</v>
      </c>
      <c r="J39" s="115"/>
    </row>
    <row r="40" spans="1:10" ht="180">
      <c r="A40" s="114"/>
      <c r="B40" s="107">
        <v>1</v>
      </c>
      <c r="C40" s="10" t="s">
        <v>736</v>
      </c>
      <c r="D40" s="118" t="s">
        <v>25</v>
      </c>
      <c r="E40" s="133"/>
      <c r="F40" s="134"/>
      <c r="G40" s="11" t="s">
        <v>737</v>
      </c>
      <c r="H40" s="14">
        <v>1.03</v>
      </c>
      <c r="I40" s="109">
        <f t="shared" si="0"/>
        <v>1.03</v>
      </c>
      <c r="J40" s="115"/>
    </row>
    <row r="41" spans="1:10" ht="204">
      <c r="A41" s="114"/>
      <c r="B41" s="107">
        <v>1</v>
      </c>
      <c r="C41" s="10" t="s">
        <v>738</v>
      </c>
      <c r="D41" s="118" t="s">
        <v>25</v>
      </c>
      <c r="E41" s="133"/>
      <c r="F41" s="134"/>
      <c r="G41" s="11" t="s">
        <v>739</v>
      </c>
      <c r="H41" s="14">
        <v>1.48</v>
      </c>
      <c r="I41" s="109">
        <f t="shared" si="0"/>
        <v>1.48</v>
      </c>
      <c r="J41" s="115"/>
    </row>
    <row r="42" spans="1:10" ht="168">
      <c r="A42" s="114"/>
      <c r="B42" s="107">
        <v>1</v>
      </c>
      <c r="C42" s="10" t="s">
        <v>740</v>
      </c>
      <c r="D42" s="118" t="s">
        <v>25</v>
      </c>
      <c r="E42" s="133"/>
      <c r="F42" s="134"/>
      <c r="G42" s="11" t="s">
        <v>741</v>
      </c>
      <c r="H42" s="14">
        <v>1.66</v>
      </c>
      <c r="I42" s="109">
        <f t="shared" si="0"/>
        <v>1.66</v>
      </c>
      <c r="J42" s="115"/>
    </row>
    <row r="43" spans="1:10" ht="156">
      <c r="A43" s="114"/>
      <c r="B43" s="107">
        <v>1</v>
      </c>
      <c r="C43" s="10" t="s">
        <v>742</v>
      </c>
      <c r="D43" s="118" t="s">
        <v>25</v>
      </c>
      <c r="E43" s="133" t="s">
        <v>484</v>
      </c>
      <c r="F43" s="134"/>
      <c r="G43" s="11" t="s">
        <v>743</v>
      </c>
      <c r="H43" s="14">
        <v>1.5</v>
      </c>
      <c r="I43" s="109">
        <f t="shared" si="0"/>
        <v>1.5</v>
      </c>
      <c r="J43" s="115"/>
    </row>
    <row r="44" spans="1:10" ht="144">
      <c r="A44" s="114"/>
      <c r="B44" s="107">
        <v>15</v>
      </c>
      <c r="C44" s="10" t="s">
        <v>77</v>
      </c>
      <c r="D44" s="118" t="s">
        <v>25</v>
      </c>
      <c r="E44" s="133"/>
      <c r="F44" s="134"/>
      <c r="G44" s="11" t="s">
        <v>216</v>
      </c>
      <c r="H44" s="14">
        <v>0.65</v>
      </c>
      <c r="I44" s="109">
        <f t="shared" si="0"/>
        <v>9.75</v>
      </c>
      <c r="J44" s="115"/>
    </row>
    <row r="45" spans="1:10" ht="144">
      <c r="A45" s="114"/>
      <c r="B45" s="107">
        <v>15</v>
      </c>
      <c r="C45" s="10" t="s">
        <v>77</v>
      </c>
      <c r="D45" s="118" t="s">
        <v>26</v>
      </c>
      <c r="E45" s="133"/>
      <c r="F45" s="134"/>
      <c r="G45" s="11" t="s">
        <v>216</v>
      </c>
      <c r="H45" s="14">
        <v>0.65</v>
      </c>
      <c r="I45" s="109">
        <f t="shared" si="0"/>
        <v>9.75</v>
      </c>
      <c r="J45" s="115"/>
    </row>
    <row r="46" spans="1:10" ht="144">
      <c r="A46" s="114"/>
      <c r="B46" s="108">
        <v>6</v>
      </c>
      <c r="C46" s="12" t="s">
        <v>77</v>
      </c>
      <c r="D46" s="119" t="s">
        <v>27</v>
      </c>
      <c r="E46" s="143"/>
      <c r="F46" s="144"/>
      <c r="G46" s="13" t="s">
        <v>216</v>
      </c>
      <c r="H46" s="15">
        <v>0.65</v>
      </c>
      <c r="I46" s="110">
        <f t="shared" si="0"/>
        <v>3.9000000000000004</v>
      </c>
      <c r="J46" s="115"/>
    </row>
  </sheetData>
  <mergeCells count="29">
    <mergeCell ref="E45:F45"/>
    <mergeCell ref="E46:F46"/>
    <mergeCell ref="E40:F40"/>
    <mergeCell ref="E41:F41"/>
    <mergeCell ref="E42:F42"/>
    <mergeCell ref="E43:F43"/>
    <mergeCell ref="E44:F44"/>
    <mergeCell ref="E35:F35"/>
    <mergeCell ref="E36:F36"/>
    <mergeCell ref="E37:F37"/>
    <mergeCell ref="E38:F38"/>
    <mergeCell ref="E39:F39"/>
    <mergeCell ref="E23:F23"/>
    <mergeCell ref="E30:F30"/>
    <mergeCell ref="E31:F31"/>
    <mergeCell ref="E32:F32"/>
    <mergeCell ref="E33:F33"/>
    <mergeCell ref="E34:F34"/>
    <mergeCell ref="E24:F24"/>
    <mergeCell ref="E25:F25"/>
    <mergeCell ref="E26:F26"/>
    <mergeCell ref="E27:F27"/>
    <mergeCell ref="E28:F28"/>
    <mergeCell ref="E29:F29"/>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59"/>
  <sheetViews>
    <sheetView zoomScale="90" zoomScaleNormal="90" workbookViewId="0">
      <selection activeCell="T63" sqref="T63"/>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v>0.25</v>
      </c>
      <c r="O1" t="s">
        <v>181</v>
      </c>
    </row>
    <row r="2" spans="1:15" ht="15.75" customHeight="1">
      <c r="A2" s="114"/>
      <c r="B2" s="124" t="s">
        <v>134</v>
      </c>
      <c r="C2" s="120"/>
      <c r="D2" s="120"/>
      <c r="E2" s="120"/>
      <c r="F2" s="120"/>
      <c r="G2" s="120"/>
      <c r="H2" s="120"/>
      <c r="I2" s="120"/>
      <c r="J2" s="120"/>
      <c r="K2" s="125" t="s">
        <v>140</v>
      </c>
      <c r="L2" s="115"/>
      <c r="N2">
        <v>170.45000000000002</v>
      </c>
      <c r="O2" t="s">
        <v>182</v>
      </c>
    </row>
    <row r="3" spans="1:15" ht="12.75" customHeight="1">
      <c r="A3" s="114"/>
      <c r="B3" s="121" t="s">
        <v>135</v>
      </c>
      <c r="C3" s="120"/>
      <c r="D3" s="120"/>
      <c r="E3" s="120"/>
      <c r="F3" s="120"/>
      <c r="G3" s="120"/>
      <c r="H3" s="120"/>
      <c r="I3" s="120"/>
      <c r="J3" s="120"/>
      <c r="K3" s="120"/>
      <c r="L3" s="115"/>
      <c r="N3">
        <v>170.45000000000002</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hidden="1"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757</v>
      </c>
      <c r="C10" s="120"/>
      <c r="D10" s="120"/>
      <c r="E10" s="120"/>
      <c r="F10" s="115"/>
      <c r="G10" s="116"/>
      <c r="H10" s="116" t="s">
        <v>757</v>
      </c>
      <c r="I10" s="120"/>
      <c r="J10" s="120"/>
      <c r="K10" s="135">
        <f>IF(Invoice!J10&lt;&gt;"",Invoice!J10,"")</f>
        <v>51514</v>
      </c>
      <c r="L10" s="115"/>
    </row>
    <row r="11" spans="1:15" ht="12.75" customHeight="1">
      <c r="A11" s="114"/>
      <c r="B11" s="114" t="s">
        <v>711</v>
      </c>
      <c r="C11" s="120"/>
      <c r="D11" s="120"/>
      <c r="E11" s="120"/>
      <c r="F11" s="115"/>
      <c r="G11" s="116"/>
      <c r="H11" s="116" t="s">
        <v>711</v>
      </c>
      <c r="I11" s="120"/>
      <c r="J11" s="120"/>
      <c r="K11" s="136"/>
      <c r="L11" s="115"/>
    </row>
    <row r="12" spans="1:15" ht="12.75" customHeight="1">
      <c r="A12" s="114"/>
      <c r="B12" s="114" t="s">
        <v>758</v>
      </c>
      <c r="C12" s="120"/>
      <c r="D12" s="120"/>
      <c r="E12" s="120"/>
      <c r="F12" s="115"/>
      <c r="G12" s="116"/>
      <c r="H12" s="116" t="s">
        <v>759</v>
      </c>
      <c r="I12" s="120"/>
      <c r="J12" s="120"/>
      <c r="K12" s="120"/>
      <c r="L12" s="115"/>
    </row>
    <row r="13" spans="1:15" ht="12.75" customHeight="1">
      <c r="A13" s="114"/>
      <c r="B13" s="114" t="s">
        <v>760</v>
      </c>
      <c r="C13" s="120"/>
      <c r="D13" s="120"/>
      <c r="E13" s="120"/>
      <c r="F13" s="115"/>
      <c r="G13" s="116"/>
      <c r="H13" s="116" t="s">
        <v>761</v>
      </c>
      <c r="I13" s="120"/>
      <c r="J13" s="120"/>
      <c r="K13" s="99" t="s">
        <v>11</v>
      </c>
      <c r="L13" s="115"/>
    </row>
    <row r="14" spans="1:15" ht="15" customHeight="1">
      <c r="A14" s="114"/>
      <c r="B14" s="114" t="s">
        <v>5</v>
      </c>
      <c r="C14" s="120"/>
      <c r="D14" s="120"/>
      <c r="E14" s="120"/>
      <c r="F14" s="115"/>
      <c r="G14" s="116"/>
      <c r="H14" s="116" t="s">
        <v>5</v>
      </c>
      <c r="I14" s="120"/>
      <c r="J14" s="120"/>
      <c r="K14" s="137">
        <f>Invoice!J14</f>
        <v>45190</v>
      </c>
      <c r="L14" s="115"/>
    </row>
    <row r="15" spans="1:15" ht="15" customHeight="1">
      <c r="A15" s="114"/>
      <c r="B15" s="6" t="s">
        <v>6</v>
      </c>
      <c r="C15" s="7"/>
      <c r="D15" s="7"/>
      <c r="E15" s="7"/>
      <c r="F15" s="8"/>
      <c r="G15" s="116"/>
      <c r="H15" s="9" t="s">
        <v>6</v>
      </c>
      <c r="I15" s="120"/>
      <c r="J15" s="120"/>
      <c r="K15" s="138"/>
      <c r="L15" s="115"/>
    </row>
    <row r="16" spans="1:15" ht="15" customHeight="1">
      <c r="A16" s="114"/>
      <c r="B16" s="120"/>
      <c r="C16" s="120"/>
      <c r="D16" s="120"/>
      <c r="E16" s="120"/>
      <c r="F16" s="120"/>
      <c r="G16" s="120"/>
      <c r="H16" s="120"/>
      <c r="I16" s="123" t="s">
        <v>142</v>
      </c>
      <c r="J16" s="123" t="s">
        <v>142</v>
      </c>
      <c r="K16" s="129">
        <v>40078</v>
      </c>
      <c r="L16" s="115"/>
    </row>
    <row r="17" spans="1:12" ht="12.75" customHeight="1">
      <c r="A17" s="114"/>
      <c r="B17" s="120" t="s">
        <v>714</v>
      </c>
      <c r="C17" s="120"/>
      <c r="D17" s="120"/>
      <c r="E17" s="120"/>
      <c r="F17" s="120"/>
      <c r="G17" s="120"/>
      <c r="H17" s="120"/>
      <c r="I17" s="123" t="s">
        <v>143</v>
      </c>
      <c r="J17" s="123" t="s">
        <v>143</v>
      </c>
      <c r="K17" s="129" t="str">
        <f>IF(Invoice!J17&lt;&gt;"",Invoice!J17,"")</f>
        <v>Mina</v>
      </c>
      <c r="L17" s="115"/>
    </row>
    <row r="18" spans="1:12" ht="18" customHeight="1">
      <c r="A18" s="114"/>
      <c r="B18" s="120" t="s">
        <v>715</v>
      </c>
      <c r="C18" s="120"/>
      <c r="D18" s="120"/>
      <c r="E18" s="120"/>
      <c r="F18" s="120"/>
      <c r="G18" s="120"/>
      <c r="H18" s="120"/>
      <c r="I18" s="122" t="s">
        <v>258</v>
      </c>
      <c r="J18" s="122" t="s">
        <v>258</v>
      </c>
      <c r="K18" s="104" t="s">
        <v>133</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39" t="s">
        <v>201</v>
      </c>
      <c r="G20" s="140"/>
      <c r="H20" s="100" t="s">
        <v>169</v>
      </c>
      <c r="I20" s="100" t="s">
        <v>202</v>
      </c>
      <c r="J20" s="100" t="s">
        <v>202</v>
      </c>
      <c r="K20" s="100" t="s">
        <v>21</v>
      </c>
      <c r="L20" s="115"/>
    </row>
    <row r="21" spans="1:12" ht="12.75" customHeight="1">
      <c r="A21" s="114"/>
      <c r="B21" s="100"/>
      <c r="C21" s="100"/>
      <c r="D21" s="100"/>
      <c r="E21" s="117"/>
      <c r="F21" s="139"/>
      <c r="G21" s="140"/>
      <c r="H21" s="100" t="s">
        <v>141</v>
      </c>
      <c r="I21" s="100"/>
      <c r="J21" s="100"/>
      <c r="K21" s="100"/>
      <c r="L21" s="115"/>
    </row>
    <row r="22" spans="1:12" ht="26.25">
      <c r="A22" s="114"/>
      <c r="B22" s="105"/>
      <c r="C22" s="105"/>
      <c r="D22" s="105"/>
      <c r="E22" s="106"/>
      <c r="F22" s="106"/>
      <c r="G22" s="132"/>
      <c r="H22" s="130" t="s">
        <v>763</v>
      </c>
      <c r="I22" s="105"/>
      <c r="J22" s="105"/>
      <c r="K22" s="105"/>
      <c r="L22" s="115"/>
    </row>
    <row r="23" spans="1:12" ht="36" customHeight="1">
      <c r="A23" s="114"/>
      <c r="B23" s="107">
        <f>'Tax Invoice'!D18</f>
        <v>1</v>
      </c>
      <c r="C23" s="10" t="s">
        <v>716</v>
      </c>
      <c r="D23" s="10" t="s">
        <v>744</v>
      </c>
      <c r="E23" s="118" t="s">
        <v>207</v>
      </c>
      <c r="F23" s="133" t="s">
        <v>25</v>
      </c>
      <c r="G23" s="134"/>
      <c r="H23" s="11" t="s">
        <v>717</v>
      </c>
      <c r="I23" s="14">
        <f t="shared" ref="I23:I47" si="0">ROUNDUP(J23*$N$1,2)</f>
        <v>1.92</v>
      </c>
      <c r="J23" s="14">
        <v>7.65</v>
      </c>
      <c r="K23" s="109">
        <f t="shared" ref="K23:K47" si="1">I23*B23</f>
        <v>1.92</v>
      </c>
      <c r="L23" s="115"/>
    </row>
    <row r="24" spans="1:12" ht="36" customHeight="1">
      <c r="A24" s="114"/>
      <c r="B24" s="107">
        <f>'Tax Invoice'!D19</f>
        <v>1</v>
      </c>
      <c r="C24" s="10" t="s">
        <v>716</v>
      </c>
      <c r="D24" s="10" t="s">
        <v>745</v>
      </c>
      <c r="E24" s="118" t="s">
        <v>718</v>
      </c>
      <c r="F24" s="133" t="s">
        <v>26</v>
      </c>
      <c r="G24" s="134"/>
      <c r="H24" s="11" t="s">
        <v>717</v>
      </c>
      <c r="I24" s="14">
        <f t="shared" si="0"/>
        <v>7.7299999999999995</v>
      </c>
      <c r="J24" s="14">
        <v>30.89</v>
      </c>
      <c r="K24" s="109">
        <f t="shared" si="1"/>
        <v>7.7299999999999995</v>
      </c>
      <c r="L24" s="115"/>
    </row>
    <row r="25" spans="1:12" ht="36" customHeight="1">
      <c r="A25" s="114"/>
      <c r="B25" s="107">
        <f>'Tax Invoice'!D20</f>
        <v>1</v>
      </c>
      <c r="C25" s="10" t="s">
        <v>719</v>
      </c>
      <c r="D25" s="10" t="s">
        <v>746</v>
      </c>
      <c r="E25" s="118" t="s">
        <v>207</v>
      </c>
      <c r="F25" s="133" t="s">
        <v>25</v>
      </c>
      <c r="G25" s="134"/>
      <c r="H25" s="11" t="s">
        <v>208</v>
      </c>
      <c r="I25" s="14">
        <f t="shared" si="0"/>
        <v>2.15</v>
      </c>
      <c r="J25" s="14">
        <v>8.57</v>
      </c>
      <c r="K25" s="109">
        <f t="shared" si="1"/>
        <v>2.15</v>
      </c>
      <c r="L25" s="115"/>
    </row>
    <row r="26" spans="1:12" ht="36" customHeight="1">
      <c r="A26" s="114"/>
      <c r="B26" s="107">
        <f>'Tax Invoice'!D21</f>
        <v>1</v>
      </c>
      <c r="C26" s="10" t="s">
        <v>719</v>
      </c>
      <c r="D26" s="10" t="s">
        <v>746</v>
      </c>
      <c r="E26" s="118" t="s">
        <v>207</v>
      </c>
      <c r="F26" s="133" t="s">
        <v>26</v>
      </c>
      <c r="G26" s="134"/>
      <c r="H26" s="11" t="s">
        <v>208</v>
      </c>
      <c r="I26" s="14">
        <f t="shared" si="0"/>
        <v>2.15</v>
      </c>
      <c r="J26" s="14">
        <v>8.57</v>
      </c>
      <c r="K26" s="109">
        <f t="shared" si="1"/>
        <v>2.15</v>
      </c>
      <c r="L26" s="115"/>
    </row>
    <row r="27" spans="1:12" ht="36" customHeight="1">
      <c r="A27" s="114"/>
      <c r="B27" s="107">
        <f>'Tax Invoice'!D22</f>
        <v>1</v>
      </c>
      <c r="C27" s="10" t="s">
        <v>720</v>
      </c>
      <c r="D27" s="10" t="s">
        <v>747</v>
      </c>
      <c r="E27" s="118" t="s">
        <v>207</v>
      </c>
      <c r="F27" s="133" t="s">
        <v>27</v>
      </c>
      <c r="G27" s="134"/>
      <c r="H27" s="11" t="s">
        <v>205</v>
      </c>
      <c r="I27" s="14">
        <f t="shared" si="0"/>
        <v>1.92</v>
      </c>
      <c r="J27" s="14">
        <v>7.65</v>
      </c>
      <c r="K27" s="109">
        <f t="shared" si="1"/>
        <v>1.92</v>
      </c>
      <c r="L27" s="115"/>
    </row>
    <row r="28" spans="1:12" ht="36" customHeight="1">
      <c r="A28" s="114"/>
      <c r="B28" s="107">
        <f>'Tax Invoice'!D23</f>
        <v>1</v>
      </c>
      <c r="C28" s="10" t="s">
        <v>720</v>
      </c>
      <c r="D28" s="10" t="s">
        <v>748</v>
      </c>
      <c r="E28" s="118" t="s">
        <v>718</v>
      </c>
      <c r="F28" s="133" t="s">
        <v>25</v>
      </c>
      <c r="G28" s="134"/>
      <c r="H28" s="11" t="s">
        <v>205</v>
      </c>
      <c r="I28" s="14">
        <f t="shared" si="0"/>
        <v>7.7299999999999995</v>
      </c>
      <c r="J28" s="14">
        <v>30.89</v>
      </c>
      <c r="K28" s="109">
        <f t="shared" si="1"/>
        <v>7.7299999999999995</v>
      </c>
      <c r="L28" s="115"/>
    </row>
    <row r="29" spans="1:12" ht="36" customHeight="1">
      <c r="A29" s="114"/>
      <c r="B29" s="107">
        <f>'Tax Invoice'!D24</f>
        <v>1</v>
      </c>
      <c r="C29" s="10" t="s">
        <v>720</v>
      </c>
      <c r="D29" s="10" t="s">
        <v>748</v>
      </c>
      <c r="E29" s="118" t="s">
        <v>718</v>
      </c>
      <c r="F29" s="133" t="s">
        <v>26</v>
      </c>
      <c r="G29" s="134"/>
      <c r="H29" s="11" t="s">
        <v>205</v>
      </c>
      <c r="I29" s="14">
        <f t="shared" si="0"/>
        <v>7.7299999999999995</v>
      </c>
      <c r="J29" s="14">
        <v>30.89</v>
      </c>
      <c r="K29" s="109">
        <f t="shared" si="1"/>
        <v>7.7299999999999995</v>
      </c>
      <c r="L29" s="115"/>
    </row>
    <row r="30" spans="1:12" ht="24" customHeight="1">
      <c r="A30" s="114"/>
      <c r="B30" s="107">
        <f>'Tax Invoice'!D25</f>
        <v>1</v>
      </c>
      <c r="C30" s="10" t="s">
        <v>721</v>
      </c>
      <c r="D30" s="10" t="s">
        <v>721</v>
      </c>
      <c r="E30" s="118" t="s">
        <v>26</v>
      </c>
      <c r="F30" s="133" t="s">
        <v>272</v>
      </c>
      <c r="G30" s="134"/>
      <c r="H30" s="11" t="s">
        <v>722</v>
      </c>
      <c r="I30" s="14">
        <f t="shared" si="0"/>
        <v>0.53</v>
      </c>
      <c r="J30" s="14">
        <v>2.1</v>
      </c>
      <c r="K30" s="109">
        <f t="shared" si="1"/>
        <v>0.53</v>
      </c>
      <c r="L30" s="115"/>
    </row>
    <row r="31" spans="1:12" ht="24" customHeight="1">
      <c r="A31" s="114"/>
      <c r="B31" s="107">
        <f>'Tax Invoice'!D26</f>
        <v>1</v>
      </c>
      <c r="C31" s="10" t="s">
        <v>723</v>
      </c>
      <c r="D31" s="10" t="s">
        <v>504</v>
      </c>
      <c r="E31" s="118" t="s">
        <v>724</v>
      </c>
      <c r="F31" s="133" t="s">
        <v>268</v>
      </c>
      <c r="G31" s="134"/>
      <c r="H31" s="11" t="s">
        <v>725</v>
      </c>
      <c r="I31" s="14">
        <f t="shared" si="0"/>
        <v>0.4</v>
      </c>
      <c r="J31" s="14">
        <v>1.57</v>
      </c>
      <c r="K31" s="109">
        <f t="shared" si="1"/>
        <v>0.4</v>
      </c>
      <c r="L31" s="115"/>
    </row>
    <row r="32" spans="1:12" ht="12.75" customHeight="1">
      <c r="A32" s="114"/>
      <c r="B32" s="107">
        <f>'Tax Invoice'!D27</f>
        <v>1</v>
      </c>
      <c r="C32" s="10" t="s">
        <v>726</v>
      </c>
      <c r="D32" s="10" t="s">
        <v>726</v>
      </c>
      <c r="E32" s="118" t="s">
        <v>25</v>
      </c>
      <c r="F32" s="133"/>
      <c r="G32" s="134"/>
      <c r="H32" s="11" t="s">
        <v>727</v>
      </c>
      <c r="I32" s="14">
        <f t="shared" si="0"/>
        <v>0.16</v>
      </c>
      <c r="J32" s="14">
        <v>0.63</v>
      </c>
      <c r="K32" s="109">
        <f t="shared" si="1"/>
        <v>0.16</v>
      </c>
      <c r="L32" s="115"/>
    </row>
    <row r="33" spans="1:12" ht="12.75" customHeight="1">
      <c r="A33" s="114"/>
      <c r="B33" s="107">
        <f>'Tax Invoice'!D28</f>
        <v>1</v>
      </c>
      <c r="C33" s="10" t="s">
        <v>726</v>
      </c>
      <c r="D33" s="10" t="s">
        <v>726</v>
      </c>
      <c r="E33" s="118" t="s">
        <v>26</v>
      </c>
      <c r="F33" s="133"/>
      <c r="G33" s="134"/>
      <c r="H33" s="11" t="s">
        <v>727</v>
      </c>
      <c r="I33" s="14">
        <f t="shared" si="0"/>
        <v>0.16</v>
      </c>
      <c r="J33" s="14">
        <v>0.63</v>
      </c>
      <c r="K33" s="109">
        <f t="shared" si="1"/>
        <v>0.16</v>
      </c>
      <c r="L33" s="115"/>
    </row>
    <row r="34" spans="1:12" ht="27.75" customHeight="1">
      <c r="A34" s="114"/>
      <c r="B34" s="107">
        <f>'Tax Invoice'!D29</f>
        <v>1</v>
      </c>
      <c r="C34" s="10" t="s">
        <v>728</v>
      </c>
      <c r="D34" s="10" t="s">
        <v>728</v>
      </c>
      <c r="E34" s="118" t="s">
        <v>26</v>
      </c>
      <c r="F34" s="133" t="s">
        <v>107</v>
      </c>
      <c r="G34" s="134"/>
      <c r="H34" s="11" t="s">
        <v>729</v>
      </c>
      <c r="I34" s="14">
        <f t="shared" si="0"/>
        <v>0.35000000000000003</v>
      </c>
      <c r="J34" s="14">
        <v>1.38</v>
      </c>
      <c r="K34" s="109">
        <f t="shared" si="1"/>
        <v>0.35000000000000003</v>
      </c>
      <c r="L34" s="115"/>
    </row>
    <row r="35" spans="1:12" ht="27.75" customHeight="1">
      <c r="A35" s="114"/>
      <c r="B35" s="107">
        <f>'Tax Invoice'!D30</f>
        <v>1</v>
      </c>
      <c r="C35" s="10" t="s">
        <v>728</v>
      </c>
      <c r="D35" s="10" t="s">
        <v>728</v>
      </c>
      <c r="E35" s="118" t="s">
        <v>26</v>
      </c>
      <c r="F35" s="133" t="s">
        <v>268</v>
      </c>
      <c r="G35" s="134"/>
      <c r="H35" s="11" t="s">
        <v>729</v>
      </c>
      <c r="I35" s="14">
        <f t="shared" si="0"/>
        <v>0.35000000000000003</v>
      </c>
      <c r="J35" s="14">
        <v>1.38</v>
      </c>
      <c r="K35" s="109">
        <f t="shared" si="1"/>
        <v>0.35000000000000003</v>
      </c>
      <c r="L35" s="115"/>
    </row>
    <row r="36" spans="1:12" ht="24" customHeight="1">
      <c r="A36" s="114"/>
      <c r="B36" s="107">
        <f>'Tax Invoice'!D31</f>
        <v>1</v>
      </c>
      <c r="C36" s="10" t="s">
        <v>730</v>
      </c>
      <c r="D36" s="10" t="s">
        <v>730</v>
      </c>
      <c r="E36" s="118" t="s">
        <v>26</v>
      </c>
      <c r="F36" s="133" t="s">
        <v>731</v>
      </c>
      <c r="G36" s="134"/>
      <c r="H36" s="11" t="s">
        <v>732</v>
      </c>
      <c r="I36" s="14">
        <f t="shared" si="0"/>
        <v>0.5</v>
      </c>
      <c r="J36" s="14">
        <v>1.97</v>
      </c>
      <c r="K36" s="109">
        <f t="shared" si="1"/>
        <v>0.5</v>
      </c>
      <c r="L36" s="115"/>
    </row>
    <row r="37" spans="1:12" ht="36" customHeight="1">
      <c r="A37" s="114"/>
      <c r="B37" s="107">
        <f>'Tax Invoice'!D32</f>
        <v>1</v>
      </c>
      <c r="C37" s="10" t="s">
        <v>733</v>
      </c>
      <c r="D37" s="10" t="s">
        <v>733</v>
      </c>
      <c r="E37" s="118" t="s">
        <v>25</v>
      </c>
      <c r="F37" s="133" t="s">
        <v>268</v>
      </c>
      <c r="G37" s="134"/>
      <c r="H37" s="11" t="s">
        <v>754</v>
      </c>
      <c r="I37" s="14">
        <f t="shared" si="0"/>
        <v>0.34</v>
      </c>
      <c r="J37" s="14">
        <v>1.36</v>
      </c>
      <c r="K37" s="109">
        <f t="shared" si="1"/>
        <v>0.34</v>
      </c>
      <c r="L37" s="115"/>
    </row>
    <row r="38" spans="1:12" ht="36" customHeight="1">
      <c r="A38" s="114"/>
      <c r="B38" s="107">
        <f>'Tax Invoice'!D33</f>
        <v>1</v>
      </c>
      <c r="C38" s="10" t="s">
        <v>733</v>
      </c>
      <c r="D38" s="10" t="s">
        <v>733</v>
      </c>
      <c r="E38" s="118" t="s">
        <v>26</v>
      </c>
      <c r="F38" s="133" t="s">
        <v>107</v>
      </c>
      <c r="G38" s="134"/>
      <c r="H38" s="11" t="s">
        <v>754</v>
      </c>
      <c r="I38" s="14">
        <f t="shared" si="0"/>
        <v>0.34</v>
      </c>
      <c r="J38" s="14">
        <v>1.36</v>
      </c>
      <c r="K38" s="109">
        <f t="shared" si="1"/>
        <v>0.34</v>
      </c>
      <c r="L38" s="115"/>
    </row>
    <row r="39" spans="1:12" ht="36" customHeight="1">
      <c r="A39" s="114"/>
      <c r="B39" s="107">
        <f>'Tax Invoice'!D34</f>
        <v>1</v>
      </c>
      <c r="C39" s="10" t="s">
        <v>733</v>
      </c>
      <c r="D39" s="10" t="s">
        <v>733</v>
      </c>
      <c r="E39" s="118" t="s">
        <v>26</v>
      </c>
      <c r="F39" s="133" t="s">
        <v>263</v>
      </c>
      <c r="G39" s="134"/>
      <c r="H39" s="11" t="s">
        <v>754</v>
      </c>
      <c r="I39" s="14">
        <f t="shared" si="0"/>
        <v>0.34</v>
      </c>
      <c r="J39" s="14">
        <v>1.36</v>
      </c>
      <c r="K39" s="109">
        <f t="shared" si="1"/>
        <v>0.34</v>
      </c>
      <c r="L39" s="115"/>
    </row>
    <row r="40" spans="1:12" ht="27.75" customHeight="1">
      <c r="A40" s="114"/>
      <c r="B40" s="107">
        <f>'Tax Invoice'!D35</f>
        <v>1</v>
      </c>
      <c r="C40" s="10" t="s">
        <v>734</v>
      </c>
      <c r="D40" s="10" t="s">
        <v>734</v>
      </c>
      <c r="E40" s="118" t="s">
        <v>25</v>
      </c>
      <c r="F40" s="133" t="s">
        <v>270</v>
      </c>
      <c r="G40" s="134"/>
      <c r="H40" s="11" t="s">
        <v>735</v>
      </c>
      <c r="I40" s="14">
        <f t="shared" si="0"/>
        <v>0.64</v>
      </c>
      <c r="J40" s="14">
        <v>2.5299999999999998</v>
      </c>
      <c r="K40" s="109">
        <f t="shared" si="1"/>
        <v>0.64</v>
      </c>
      <c r="L40" s="115"/>
    </row>
    <row r="41" spans="1:12" ht="24" customHeight="1">
      <c r="A41" s="114"/>
      <c r="B41" s="107">
        <f>'Tax Invoice'!D36</f>
        <v>1</v>
      </c>
      <c r="C41" s="10" t="s">
        <v>736</v>
      </c>
      <c r="D41" s="10" t="s">
        <v>749</v>
      </c>
      <c r="E41" s="118" t="s">
        <v>25</v>
      </c>
      <c r="F41" s="133"/>
      <c r="G41" s="134"/>
      <c r="H41" s="11" t="s">
        <v>737</v>
      </c>
      <c r="I41" s="14">
        <f t="shared" si="0"/>
        <v>0.26</v>
      </c>
      <c r="J41" s="14">
        <v>1.03</v>
      </c>
      <c r="K41" s="109">
        <f t="shared" si="1"/>
        <v>0.26</v>
      </c>
      <c r="L41" s="115"/>
    </row>
    <row r="42" spans="1:12" ht="28.5" customHeight="1">
      <c r="A42" s="114"/>
      <c r="B42" s="107">
        <f>'Tax Invoice'!D37</f>
        <v>1</v>
      </c>
      <c r="C42" s="10" t="s">
        <v>738</v>
      </c>
      <c r="D42" s="10" t="s">
        <v>750</v>
      </c>
      <c r="E42" s="118" t="s">
        <v>25</v>
      </c>
      <c r="F42" s="133"/>
      <c r="G42" s="134"/>
      <c r="H42" s="11" t="s">
        <v>739</v>
      </c>
      <c r="I42" s="14">
        <f t="shared" si="0"/>
        <v>0.37</v>
      </c>
      <c r="J42" s="14">
        <v>1.48</v>
      </c>
      <c r="K42" s="109">
        <f t="shared" si="1"/>
        <v>0.37</v>
      </c>
      <c r="L42" s="115"/>
    </row>
    <row r="43" spans="1:12" ht="24" customHeight="1">
      <c r="A43" s="114"/>
      <c r="B43" s="107">
        <f>'Tax Invoice'!D38</f>
        <v>1</v>
      </c>
      <c r="C43" s="10" t="s">
        <v>740</v>
      </c>
      <c r="D43" s="10" t="s">
        <v>751</v>
      </c>
      <c r="E43" s="118" t="s">
        <v>25</v>
      </c>
      <c r="F43" s="133"/>
      <c r="G43" s="134"/>
      <c r="H43" s="11" t="s">
        <v>741</v>
      </c>
      <c r="I43" s="14">
        <f t="shared" si="0"/>
        <v>0.42</v>
      </c>
      <c r="J43" s="14">
        <v>1.66</v>
      </c>
      <c r="K43" s="109">
        <f t="shared" si="1"/>
        <v>0.42</v>
      </c>
      <c r="L43" s="115"/>
    </row>
    <row r="44" spans="1:12" ht="24" customHeight="1">
      <c r="A44" s="114"/>
      <c r="B44" s="107">
        <f>'Tax Invoice'!D39</f>
        <v>1</v>
      </c>
      <c r="C44" s="10" t="s">
        <v>742</v>
      </c>
      <c r="D44" s="10" t="s">
        <v>752</v>
      </c>
      <c r="E44" s="118" t="s">
        <v>25</v>
      </c>
      <c r="F44" s="133" t="s">
        <v>484</v>
      </c>
      <c r="G44" s="134"/>
      <c r="H44" s="11" t="s">
        <v>743</v>
      </c>
      <c r="I44" s="14">
        <f t="shared" si="0"/>
        <v>0.38</v>
      </c>
      <c r="J44" s="14">
        <v>1.5</v>
      </c>
      <c r="K44" s="109">
        <f t="shared" si="1"/>
        <v>0.38</v>
      </c>
      <c r="L44" s="115"/>
    </row>
    <row r="45" spans="1:12" ht="24" customHeight="1">
      <c r="A45" s="114"/>
      <c r="B45" s="107">
        <f>'Tax Invoice'!D40</f>
        <v>15</v>
      </c>
      <c r="C45" s="10" t="s">
        <v>77</v>
      </c>
      <c r="D45" s="10" t="s">
        <v>77</v>
      </c>
      <c r="E45" s="118" t="s">
        <v>25</v>
      </c>
      <c r="F45" s="133"/>
      <c r="G45" s="134"/>
      <c r="H45" s="11" t="s">
        <v>216</v>
      </c>
      <c r="I45" s="14">
        <f t="shared" si="0"/>
        <v>0.17</v>
      </c>
      <c r="J45" s="14">
        <v>0.65</v>
      </c>
      <c r="K45" s="109">
        <f t="shared" si="1"/>
        <v>2.5500000000000003</v>
      </c>
      <c r="L45" s="115"/>
    </row>
    <row r="46" spans="1:12" ht="24" customHeight="1">
      <c r="A46" s="114"/>
      <c r="B46" s="107">
        <f>'Tax Invoice'!D41</f>
        <v>15</v>
      </c>
      <c r="C46" s="10" t="s">
        <v>77</v>
      </c>
      <c r="D46" s="10" t="s">
        <v>77</v>
      </c>
      <c r="E46" s="118" t="s">
        <v>26</v>
      </c>
      <c r="F46" s="133"/>
      <c r="G46" s="134"/>
      <c r="H46" s="11" t="s">
        <v>216</v>
      </c>
      <c r="I46" s="14">
        <f t="shared" si="0"/>
        <v>0.17</v>
      </c>
      <c r="J46" s="14">
        <v>0.65</v>
      </c>
      <c r="K46" s="109">
        <f t="shared" si="1"/>
        <v>2.5500000000000003</v>
      </c>
      <c r="L46" s="115"/>
    </row>
    <row r="47" spans="1:12" ht="24" customHeight="1">
      <c r="A47" s="114"/>
      <c r="B47" s="108">
        <f>'Tax Invoice'!D42</f>
        <v>6</v>
      </c>
      <c r="C47" s="12" t="s">
        <v>77</v>
      </c>
      <c r="D47" s="12" t="s">
        <v>77</v>
      </c>
      <c r="E47" s="119" t="s">
        <v>27</v>
      </c>
      <c r="F47" s="143"/>
      <c r="G47" s="144"/>
      <c r="H47" s="13" t="s">
        <v>216</v>
      </c>
      <c r="I47" s="15">
        <f t="shared" si="0"/>
        <v>0.17</v>
      </c>
      <c r="J47" s="15">
        <v>0.65</v>
      </c>
      <c r="K47" s="110">
        <f t="shared" si="1"/>
        <v>1.02</v>
      </c>
      <c r="L47" s="115"/>
    </row>
    <row r="48" spans="1:12" ht="12.75" customHeight="1">
      <c r="A48" s="114"/>
      <c r="B48" s="126"/>
      <c r="C48" s="126"/>
      <c r="D48" s="126"/>
      <c r="E48" s="126"/>
      <c r="F48" s="126"/>
      <c r="G48" s="126"/>
      <c r="H48" s="126"/>
      <c r="I48" s="127" t="s">
        <v>255</v>
      </c>
      <c r="J48" s="127" t="s">
        <v>255</v>
      </c>
      <c r="K48" s="128">
        <f>SUM(K23:K47)</f>
        <v>42.99</v>
      </c>
      <c r="L48" s="115"/>
    </row>
    <row r="49" spans="1:12" ht="12.75" customHeight="1">
      <c r="A49" s="114"/>
      <c r="B49" s="126"/>
      <c r="C49" s="126"/>
      <c r="D49" s="126"/>
      <c r="E49" s="126"/>
      <c r="F49" s="126"/>
      <c r="G49" s="126"/>
      <c r="H49" s="126"/>
      <c r="I49" s="131" t="s">
        <v>762</v>
      </c>
      <c r="J49" s="127" t="s">
        <v>184</v>
      </c>
      <c r="K49" s="128">
        <v>0</v>
      </c>
      <c r="L49" s="115"/>
    </row>
    <row r="50" spans="1:12" ht="12.75" hidden="1" customHeight="1" outlineLevel="1">
      <c r="A50" s="114"/>
      <c r="B50" s="126"/>
      <c r="C50" s="126"/>
      <c r="D50" s="126"/>
      <c r="E50" s="126"/>
      <c r="F50" s="126"/>
      <c r="G50" s="126"/>
      <c r="H50" s="126"/>
      <c r="I50" s="127" t="s">
        <v>185</v>
      </c>
      <c r="J50" s="127" t="s">
        <v>185</v>
      </c>
      <c r="K50" s="128">
        <f>Invoice!J49</f>
        <v>0</v>
      </c>
      <c r="L50" s="115"/>
    </row>
    <row r="51" spans="1:12" ht="12.75" customHeight="1" collapsed="1">
      <c r="A51" s="114"/>
      <c r="B51" s="126"/>
      <c r="C51" s="126"/>
      <c r="D51" s="126"/>
      <c r="E51" s="126"/>
      <c r="F51" s="126"/>
      <c r="G51" s="126"/>
      <c r="H51" s="126"/>
      <c r="I51" s="127" t="s">
        <v>257</v>
      </c>
      <c r="J51" s="127" t="s">
        <v>257</v>
      </c>
      <c r="K51" s="128">
        <f>SUM(K48:K50)</f>
        <v>42.99</v>
      </c>
      <c r="L51" s="115"/>
    </row>
    <row r="52" spans="1:12" ht="12.75" customHeight="1">
      <c r="A52" s="6"/>
      <c r="B52" s="7"/>
      <c r="C52" s="7"/>
      <c r="D52" s="7"/>
      <c r="E52" s="7"/>
      <c r="F52" s="7"/>
      <c r="G52" s="7"/>
      <c r="H52" s="7" t="s">
        <v>753</v>
      </c>
      <c r="I52" s="7"/>
      <c r="J52" s="7"/>
      <c r="K52" s="7"/>
      <c r="L52" s="8"/>
    </row>
    <row r="53" spans="1:12" ht="12.75" customHeight="1"/>
    <row r="54" spans="1:12" ht="12.75" customHeight="1"/>
    <row r="55" spans="1:12" ht="12.75" customHeight="1"/>
    <row r="56" spans="1:12" ht="12.75" customHeight="1"/>
    <row r="57" spans="1:12" ht="12.75" customHeight="1"/>
    <row r="58" spans="1:12" ht="12.75" customHeight="1"/>
    <row r="59" spans="1:12" ht="12.75" customHeight="1"/>
  </sheetData>
  <mergeCells count="29">
    <mergeCell ref="F46:G46"/>
    <mergeCell ref="F47:G47"/>
    <mergeCell ref="F41:G41"/>
    <mergeCell ref="F42:G42"/>
    <mergeCell ref="F43:G43"/>
    <mergeCell ref="F44:G44"/>
    <mergeCell ref="F45:G45"/>
    <mergeCell ref="F36:G36"/>
    <mergeCell ref="F37:G37"/>
    <mergeCell ref="F38:G38"/>
    <mergeCell ref="F39:G39"/>
    <mergeCell ref="F40:G40"/>
    <mergeCell ref="F25:G25"/>
    <mergeCell ref="F26:G26"/>
    <mergeCell ref="F24:G24"/>
    <mergeCell ref="F29:G29"/>
    <mergeCell ref="F30:G30"/>
    <mergeCell ref="F27:G27"/>
    <mergeCell ref="F28:G28"/>
    <mergeCell ref="F34:G34"/>
    <mergeCell ref="F35:G35"/>
    <mergeCell ref="F31:G31"/>
    <mergeCell ref="F32:G32"/>
    <mergeCell ref="F33:G33"/>
    <mergeCell ref="F20:G20"/>
    <mergeCell ref="F21:G21"/>
    <mergeCell ref="F23:G23"/>
    <mergeCell ref="K10:K11"/>
    <mergeCell ref="K14:K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L21" sqref="L21"/>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170.45000000000002</v>
      </c>
      <c r="O2" s="21" t="s">
        <v>259</v>
      </c>
    </row>
    <row r="3" spans="1:15" s="21" customFormat="1" ht="15" customHeight="1" thickBot="1">
      <c r="A3" s="22" t="s">
        <v>151</v>
      </c>
      <c r="G3" s="28">
        <v>45192</v>
      </c>
      <c r="H3" s="29"/>
      <c r="N3" s="21">
        <v>170.45000000000002</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EUR</v>
      </c>
    </row>
    <row r="10" spans="1:15" s="21" customFormat="1" ht="13.5" thickBot="1">
      <c r="A10" s="36" t="str">
        <f>'Copy paste to Here'!G10</f>
        <v>Derma craft</v>
      </c>
      <c r="B10" s="37"/>
      <c r="C10" s="37"/>
      <c r="D10" s="37"/>
      <c r="F10" s="38" t="str">
        <f>'Copy paste to Here'!B10</f>
        <v>Derma craft</v>
      </c>
      <c r="G10" s="39"/>
      <c r="H10" s="40"/>
      <c r="K10" s="95" t="s">
        <v>276</v>
      </c>
      <c r="L10" s="35" t="s">
        <v>276</v>
      </c>
      <c r="M10" s="21">
        <v>1</v>
      </c>
    </row>
    <row r="11" spans="1:15" s="21" customFormat="1" ht="15.75" thickBot="1">
      <c r="A11" s="41" t="str">
        <f>'Copy paste to Here'!G11</f>
        <v>Munsch Celine</v>
      </c>
      <c r="B11" s="42"/>
      <c r="C11" s="42"/>
      <c r="D11" s="42"/>
      <c r="F11" s="43" t="str">
        <f>'Copy paste to Here'!B11</f>
        <v>Munsch Celine</v>
      </c>
      <c r="G11" s="44"/>
      <c r="H11" s="45"/>
      <c r="K11" s="93" t="s">
        <v>158</v>
      </c>
      <c r="L11" s="46" t="s">
        <v>159</v>
      </c>
      <c r="M11" s="21">
        <f>VLOOKUP(G3,[1]Sheet1!$A$9:$I$7290,2,FALSE)</f>
        <v>35.869999999999997</v>
      </c>
    </row>
    <row r="12" spans="1:15" s="21" customFormat="1" ht="15.75" thickBot="1">
      <c r="A12" s="41" t="str">
        <f>'Copy paste to Here'!G12</f>
        <v>31 Rue du brisgau</v>
      </c>
      <c r="B12" s="42"/>
      <c r="C12" s="42"/>
      <c r="D12" s="42"/>
      <c r="E12" s="89"/>
      <c r="F12" s="43" t="str">
        <f>'Copy paste to Here'!B12</f>
        <v>31 Rue du brisgau</v>
      </c>
      <c r="G12" s="44"/>
      <c r="H12" s="45"/>
      <c r="K12" s="93" t="s">
        <v>160</v>
      </c>
      <c r="L12" s="46" t="s">
        <v>133</v>
      </c>
      <c r="M12" s="21">
        <f>VLOOKUP(G3,[1]Sheet1!$A$9:$I$7290,3,FALSE)</f>
        <v>37.99</v>
      </c>
    </row>
    <row r="13" spans="1:15" s="21" customFormat="1" ht="15.75" thickBot="1">
      <c r="A13" s="41" t="str">
        <f>'Copy paste to Here'!G13</f>
        <v>68121 Urbès</v>
      </c>
      <c r="B13" s="42"/>
      <c r="C13" s="42"/>
      <c r="D13" s="42"/>
      <c r="E13" s="111" t="s">
        <v>133</v>
      </c>
      <c r="F13" s="43" t="str">
        <f>'Copy paste to Here'!B13</f>
        <v>68121 Urbès</v>
      </c>
      <c r="G13" s="44"/>
      <c r="H13" s="45"/>
      <c r="K13" s="93" t="s">
        <v>161</v>
      </c>
      <c r="L13" s="46" t="s">
        <v>162</v>
      </c>
      <c r="M13" s="113">
        <f>VLOOKUP(G3,[1]Sheet1!$A$9:$I$7290,4,FALSE)</f>
        <v>43.72</v>
      </c>
    </row>
    <row r="14" spans="1:15" s="21" customFormat="1" ht="15.75" thickBot="1">
      <c r="A14" s="41" t="str">
        <f>'Copy paste to Here'!G14</f>
        <v>France</v>
      </c>
      <c r="B14" s="42"/>
      <c r="C14" s="42"/>
      <c r="D14" s="42"/>
      <c r="E14" s="111">
        <f>VLOOKUP(J9,$L$10:$M$17,2,FALSE)</f>
        <v>37.99</v>
      </c>
      <c r="F14" s="43" t="str">
        <f>'Copy paste to Here'!B14</f>
        <v>France</v>
      </c>
      <c r="G14" s="44"/>
      <c r="H14" s="45"/>
      <c r="K14" s="93" t="s">
        <v>163</v>
      </c>
      <c r="L14" s="46" t="s">
        <v>164</v>
      </c>
      <c r="M14" s="21">
        <f>VLOOKUP(G3,[1]Sheet1!$A$9:$I$7290,5,FALSE)</f>
        <v>22.68</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26.43</v>
      </c>
    </row>
    <row r="16" spans="1:15" s="21" customFormat="1" ht="13.7" customHeight="1" thickBot="1">
      <c r="A16" s="52"/>
      <c r="K16" s="94" t="s">
        <v>167</v>
      </c>
      <c r="L16" s="51" t="s">
        <v>168</v>
      </c>
      <c r="M16" s="21">
        <f>VLOOKUP(G3,[1]Sheet1!$A$9:$I$7290,7,FALSE)</f>
        <v>21.07</v>
      </c>
    </row>
    <row r="17" spans="1:13" s="21" customFormat="1" ht="13.5" thickBot="1">
      <c r="A17" s="53" t="s">
        <v>169</v>
      </c>
      <c r="B17" s="54" t="s">
        <v>170</v>
      </c>
      <c r="C17" s="54" t="s">
        <v>284</v>
      </c>
      <c r="D17" s="55" t="s">
        <v>198</v>
      </c>
      <c r="E17" s="55" t="s">
        <v>261</v>
      </c>
      <c r="F17" s="55" t="str">
        <f>CONCATENATE("Amount ",,J9)</f>
        <v>Amount EUR</v>
      </c>
      <c r="G17" s="54" t="s">
        <v>171</v>
      </c>
      <c r="H17" s="54" t="s">
        <v>172</v>
      </c>
      <c r="J17" s="21" t="s">
        <v>173</v>
      </c>
      <c r="K17" s="21" t="s">
        <v>174</v>
      </c>
      <c r="L17" s="21" t="s">
        <v>174</v>
      </c>
      <c r="M17" s="21">
        <v>2.5</v>
      </c>
    </row>
    <row r="18" spans="1:13" s="62" customFormat="1" ht="36">
      <c r="A18" s="56" t="str">
        <f>IF((LEN('Copy paste to Here'!G22))&gt;5,((CONCATENATE('Copy paste to Here'!G22," &amp; ",'Copy paste to Here'!D22,"  &amp;  ",'Copy paste to Here'!E22))),"Empty Cell")</f>
        <v>Piercing supplies: Assortment of 12 to 250 pcs. of EO gas sterilized piercing: surgical steel labrets, 16g (1.2mm) with a 3mm ball &amp; Quantity In Bulk: 12 pcs.  &amp;  Length: 8mm</v>
      </c>
      <c r="B18" s="57" t="str">
        <f>'Copy paste to Here'!C22</f>
        <v>BLK470</v>
      </c>
      <c r="C18" s="57" t="s">
        <v>744</v>
      </c>
      <c r="D18" s="58">
        <f>Invoice!B22</f>
        <v>1</v>
      </c>
      <c r="E18" s="59">
        <f>'Shipping Invoice'!J23*$N$1</f>
        <v>7.65</v>
      </c>
      <c r="F18" s="59">
        <f>D18*E18</f>
        <v>7.65</v>
      </c>
      <c r="G18" s="60">
        <f>E18*$E$14</f>
        <v>290.62350000000004</v>
      </c>
      <c r="H18" s="61">
        <f>D18*G18</f>
        <v>290.62350000000004</v>
      </c>
    </row>
    <row r="19" spans="1:13" s="62" customFormat="1" ht="36">
      <c r="A19" s="112" t="str">
        <f>IF((LEN('Copy paste to Here'!G23))&gt;5,((CONCATENATE('Copy paste to Here'!G23," &amp; ",'Copy paste to Here'!D23,"  &amp;  ",'Copy paste to Here'!E23))),"Empty Cell")</f>
        <v>Piercing supplies: Assortment of 12 to 250 pcs. of EO gas sterilized piercing: surgical steel labrets, 16g (1.2mm) with a 3mm ball &amp; Quantity In Bulk: 50 pcs.  &amp;  Length: 10mm</v>
      </c>
      <c r="B19" s="57" t="str">
        <f>'Copy paste to Here'!C23</f>
        <v>BLK470</v>
      </c>
      <c r="C19" s="57" t="s">
        <v>745</v>
      </c>
      <c r="D19" s="58">
        <f>Invoice!B23</f>
        <v>1</v>
      </c>
      <c r="E19" s="59">
        <f>'Shipping Invoice'!J24*$N$1</f>
        <v>30.89</v>
      </c>
      <c r="F19" s="59">
        <f t="shared" ref="F19:F82" si="0">D19*E19</f>
        <v>30.89</v>
      </c>
      <c r="G19" s="60">
        <f t="shared" ref="G19:G82" si="1">E19*$E$14</f>
        <v>1173.5111000000002</v>
      </c>
      <c r="H19" s="63">
        <f t="shared" ref="H19:H82" si="2">D19*G19</f>
        <v>1173.5111000000002</v>
      </c>
    </row>
    <row r="20" spans="1:13" s="62" customFormat="1" ht="36">
      <c r="A20" s="56" t="str">
        <f>IF((LEN('Copy paste to Here'!G24))&gt;5,((CONCATENATE('Copy paste to Here'!G24," &amp; ",'Copy paste to Here'!D24,"  &amp;  ",'Copy paste to Here'!E24))),"Empty Cell")</f>
        <v>Piercing supplies: Assortment of 12 to 250 pcs. of EO gas sterilized piercing: surgical steel circular barbells, 16g (1.2mm) with two 3mm balls &amp; Quantity In Bulk: 12 pcs.  &amp;  Length: 8mm</v>
      </c>
      <c r="B20" s="57" t="str">
        <f>'Copy paste to Here'!C24</f>
        <v>BLK474</v>
      </c>
      <c r="C20" s="57" t="s">
        <v>746</v>
      </c>
      <c r="D20" s="58">
        <f>Invoice!B24</f>
        <v>1</v>
      </c>
      <c r="E20" s="59">
        <f>'Shipping Invoice'!J25*$N$1</f>
        <v>8.57</v>
      </c>
      <c r="F20" s="59">
        <f t="shared" si="0"/>
        <v>8.57</v>
      </c>
      <c r="G20" s="60">
        <f t="shared" si="1"/>
        <v>325.57430000000005</v>
      </c>
      <c r="H20" s="63">
        <f t="shared" si="2"/>
        <v>325.57430000000005</v>
      </c>
    </row>
    <row r="21" spans="1:13" s="62" customFormat="1" ht="36">
      <c r="A21" s="56" t="str">
        <f>IF((LEN('Copy paste to Here'!G25))&gt;5,((CONCATENATE('Copy paste to Here'!G25," &amp; ",'Copy paste to Here'!D25,"  &amp;  ",'Copy paste to Here'!E25))),"Empty Cell")</f>
        <v>Piercing supplies: Assortment of 12 to 250 pcs. of EO gas sterilized piercing: surgical steel circular barbells, 16g (1.2mm) with two 3mm balls &amp; Quantity In Bulk: 12 pcs.  &amp;  Length: 10mm</v>
      </c>
      <c r="B21" s="57" t="str">
        <f>'Copy paste to Here'!C25</f>
        <v>BLK474</v>
      </c>
      <c r="C21" s="57" t="s">
        <v>746</v>
      </c>
      <c r="D21" s="58">
        <f>Invoice!B25</f>
        <v>1</v>
      </c>
      <c r="E21" s="59">
        <f>'Shipping Invoice'!J26*$N$1</f>
        <v>8.57</v>
      </c>
      <c r="F21" s="59">
        <f t="shared" si="0"/>
        <v>8.57</v>
      </c>
      <c r="G21" s="60">
        <f t="shared" si="1"/>
        <v>325.57430000000005</v>
      </c>
      <c r="H21" s="63">
        <f t="shared" si="2"/>
        <v>325.57430000000005</v>
      </c>
    </row>
    <row r="22" spans="1:13" s="62" customFormat="1" ht="48">
      <c r="A22" s="56" t="str">
        <f>IF((LEN('Copy paste to Here'!G26))&gt;5,((CONCATENATE('Copy paste to Here'!G26," &amp; ",'Copy paste to Here'!D26,"  &amp;  ",'Copy paste to Here'!E26))),"Empty Cell")</f>
        <v>Piercing supplies: Assortment of 12 to 250 pcs. of EO gas sterilized piercing: surgical steel eyebrow or helix barbells, 16g (1.2mm) with two 3mm balls &amp; Quantity In Bulk: 12 pcs.  &amp;  Length: 12mm</v>
      </c>
      <c r="B22" s="57" t="str">
        <f>'Copy paste to Here'!C26</f>
        <v>BLK481</v>
      </c>
      <c r="C22" s="57" t="s">
        <v>747</v>
      </c>
      <c r="D22" s="58">
        <f>Invoice!B26</f>
        <v>1</v>
      </c>
      <c r="E22" s="59">
        <f>'Shipping Invoice'!J27*$N$1</f>
        <v>7.65</v>
      </c>
      <c r="F22" s="59">
        <f t="shared" si="0"/>
        <v>7.65</v>
      </c>
      <c r="G22" s="60">
        <f t="shared" si="1"/>
        <v>290.62350000000004</v>
      </c>
      <c r="H22" s="63">
        <f t="shared" si="2"/>
        <v>290.62350000000004</v>
      </c>
    </row>
    <row r="23" spans="1:13" s="62" customFormat="1" ht="48">
      <c r="A23" s="56" t="str">
        <f>IF((LEN('Copy paste to Here'!G27))&gt;5,((CONCATENATE('Copy paste to Here'!G27," &amp; ",'Copy paste to Here'!D27,"  &amp;  ",'Copy paste to Here'!E27))),"Empty Cell")</f>
        <v>Piercing supplies: Assortment of 12 to 250 pcs. of EO gas sterilized piercing: surgical steel eyebrow or helix barbells, 16g (1.2mm) with two 3mm balls &amp; Quantity In Bulk: 50 pcs.  &amp;  Length: 8mm</v>
      </c>
      <c r="B23" s="57" t="str">
        <f>'Copy paste to Here'!C27</f>
        <v>BLK481</v>
      </c>
      <c r="C23" s="57" t="s">
        <v>748</v>
      </c>
      <c r="D23" s="58">
        <f>Invoice!B27</f>
        <v>1</v>
      </c>
      <c r="E23" s="59">
        <f>'Shipping Invoice'!J28*$N$1</f>
        <v>30.89</v>
      </c>
      <c r="F23" s="59">
        <f t="shared" si="0"/>
        <v>30.89</v>
      </c>
      <c r="G23" s="60">
        <f t="shared" si="1"/>
        <v>1173.5111000000002</v>
      </c>
      <c r="H23" s="63">
        <f t="shared" si="2"/>
        <v>1173.5111000000002</v>
      </c>
    </row>
    <row r="24" spans="1:13" s="62" customFormat="1" ht="48">
      <c r="A24" s="56" t="str">
        <f>IF((LEN('Copy paste to Here'!G28))&gt;5,((CONCATENATE('Copy paste to Here'!G28," &amp; ",'Copy paste to Here'!D28,"  &amp;  ",'Copy paste to Here'!E28))),"Empty Cell")</f>
        <v>Piercing supplies: Assortment of 12 to 250 pcs. of EO gas sterilized piercing: surgical steel eyebrow or helix barbells, 16g (1.2mm) with two 3mm balls &amp; Quantity In Bulk: 50 pcs.  &amp;  Length: 10mm</v>
      </c>
      <c r="B24" s="57" t="str">
        <f>'Copy paste to Here'!C28</f>
        <v>BLK481</v>
      </c>
      <c r="C24" s="57" t="s">
        <v>748</v>
      </c>
      <c r="D24" s="58">
        <f>Invoice!B28</f>
        <v>1</v>
      </c>
      <c r="E24" s="59">
        <f>'Shipping Invoice'!J29*$N$1</f>
        <v>30.89</v>
      </c>
      <c r="F24" s="59">
        <f t="shared" si="0"/>
        <v>30.89</v>
      </c>
      <c r="G24" s="60">
        <f t="shared" si="1"/>
        <v>1173.5111000000002</v>
      </c>
      <c r="H24" s="63">
        <f t="shared" si="2"/>
        <v>1173.5111000000002</v>
      </c>
    </row>
    <row r="25" spans="1:13" s="62" customFormat="1" ht="25.5">
      <c r="A25" s="56" t="str">
        <f>IF((LEN('Copy paste to Here'!G29))&gt;5,((CONCATENATE('Copy paste to Here'!G29," &amp; ",'Copy paste to Here'!D29,"  &amp;  ",'Copy paste to Here'!E29))),"Empty Cell")</f>
        <v>PVD plated surgical steel belly banana 14g (1.6mm) with a 4mm cone and casted steel arrow end &amp; Length: 10mm  &amp;  Color: Gold</v>
      </c>
      <c r="B25" s="57" t="str">
        <f>'Copy paste to Here'!C29</f>
        <v>BN14TAW</v>
      </c>
      <c r="C25" s="57" t="s">
        <v>721</v>
      </c>
      <c r="D25" s="58">
        <f>Invoice!B29</f>
        <v>1</v>
      </c>
      <c r="E25" s="59">
        <f>'Shipping Invoice'!J30*$N$1</f>
        <v>2.1</v>
      </c>
      <c r="F25" s="59">
        <f t="shared" si="0"/>
        <v>2.1</v>
      </c>
      <c r="G25" s="60">
        <f t="shared" si="1"/>
        <v>79.779000000000011</v>
      </c>
      <c r="H25" s="63">
        <f t="shared" si="2"/>
        <v>79.779000000000011</v>
      </c>
    </row>
    <row r="26" spans="1:13" s="62" customFormat="1" ht="36">
      <c r="A26" s="56" t="str">
        <f>IF((LEN('Copy paste to Here'!G30))&gt;5,((CONCATENATE('Copy paste to Here'!G30," &amp; ",'Copy paste to Here'!D30,"  &amp;  ",'Copy paste to Here'!E30))),"Empty Cell")</f>
        <v>18k gold and rose gold plated 925 silver seamless nose ring, 0.8mm (20g) with three 1.5mm prong set color crystals &amp; Color: Gold 8mm  &amp;  Crystal Color: Jet</v>
      </c>
      <c r="B26" s="57" t="str">
        <f>'Copy paste to Here'!C30</f>
        <v>GPNHAM</v>
      </c>
      <c r="C26" s="57" t="s">
        <v>504</v>
      </c>
      <c r="D26" s="58">
        <f>Invoice!B30</f>
        <v>1</v>
      </c>
      <c r="E26" s="59">
        <f>'Shipping Invoice'!J31*$N$1</f>
        <v>1.57</v>
      </c>
      <c r="F26" s="59">
        <f t="shared" si="0"/>
        <v>1.57</v>
      </c>
      <c r="G26" s="60">
        <f t="shared" si="1"/>
        <v>59.644300000000008</v>
      </c>
      <c r="H26" s="63">
        <f t="shared" si="2"/>
        <v>59.644300000000008</v>
      </c>
    </row>
    <row r="27" spans="1:13" s="62" customFormat="1" ht="25.5">
      <c r="A27" s="56" t="str">
        <f>IF((LEN('Copy paste to Here'!G31))&gt;5,((CONCATENATE('Copy paste to Here'!G31," &amp; ",'Copy paste to Here'!D31,"  &amp;  ",'Copy paste to Here'!E31))),"Empty Cell")</f>
        <v xml:space="preserve">Surgical steel labret, 16g (1.2mm) with a cross screw top &amp; Length: 8mm  &amp;  </v>
      </c>
      <c r="B27" s="57" t="str">
        <f>'Copy paste to Here'!C31</f>
        <v>LBESCW2</v>
      </c>
      <c r="C27" s="57" t="s">
        <v>726</v>
      </c>
      <c r="D27" s="58">
        <f>Invoice!B31</f>
        <v>1</v>
      </c>
      <c r="E27" s="59">
        <f>'Shipping Invoice'!J32*$N$1</f>
        <v>0.63</v>
      </c>
      <c r="F27" s="59">
        <f t="shared" si="0"/>
        <v>0.63</v>
      </c>
      <c r="G27" s="60">
        <f t="shared" si="1"/>
        <v>23.933700000000002</v>
      </c>
      <c r="H27" s="63">
        <f t="shared" si="2"/>
        <v>23.933700000000002</v>
      </c>
    </row>
    <row r="28" spans="1:13" s="62" customFormat="1" ht="25.5">
      <c r="A28" s="56" t="str">
        <f>IF((LEN('Copy paste to Here'!G32))&gt;5,((CONCATENATE('Copy paste to Here'!G32," &amp; ",'Copy paste to Here'!D32,"  &amp;  ",'Copy paste to Here'!E32))),"Empty Cell")</f>
        <v xml:space="preserve">Surgical steel labret, 16g (1.2mm) with a cross screw top &amp; Length: 10mm  &amp;  </v>
      </c>
      <c r="B28" s="57" t="str">
        <f>'Copy paste to Here'!C32</f>
        <v>LBESCW2</v>
      </c>
      <c r="C28" s="57" t="s">
        <v>726</v>
      </c>
      <c r="D28" s="58">
        <f>Invoice!B32</f>
        <v>1</v>
      </c>
      <c r="E28" s="59">
        <f>'Shipping Invoice'!J33*$N$1</f>
        <v>0.63</v>
      </c>
      <c r="F28" s="59">
        <f t="shared" si="0"/>
        <v>0.63</v>
      </c>
      <c r="G28" s="60">
        <f t="shared" si="1"/>
        <v>23.933700000000002</v>
      </c>
      <c r="H28" s="63">
        <f t="shared" si="2"/>
        <v>23.933700000000002</v>
      </c>
    </row>
    <row r="29" spans="1:13" s="62" customFormat="1" ht="36">
      <c r="A29" s="56" t="str">
        <f>IF((LEN('Copy paste to Here'!G33))&gt;5,((CONCATENATE('Copy paste to Here'!G33," &amp; ",'Copy paste to Here'!D33,"  &amp;  ",'Copy paste to Here'!E33))),"Empty Cell")</f>
        <v>Surgical steel belly banana, 14g (1.6mm) with lower flower shape with crystals (lower part is made from silver plated brass) &amp; Length: 10mm  &amp;  Crystal Color: Clear</v>
      </c>
      <c r="B29" s="57" t="str">
        <f>'Copy paste to Here'!C33</f>
        <v>MCD700</v>
      </c>
      <c r="C29" s="57" t="s">
        <v>728</v>
      </c>
      <c r="D29" s="58">
        <f>Invoice!B33</f>
        <v>1</v>
      </c>
      <c r="E29" s="59">
        <f>'Shipping Invoice'!J34*$N$1</f>
        <v>1.38</v>
      </c>
      <c r="F29" s="59">
        <f t="shared" si="0"/>
        <v>1.38</v>
      </c>
      <c r="G29" s="60">
        <f t="shared" si="1"/>
        <v>52.426200000000001</v>
      </c>
      <c r="H29" s="63">
        <f t="shared" si="2"/>
        <v>52.426200000000001</v>
      </c>
    </row>
    <row r="30" spans="1:13" s="62" customFormat="1" ht="36">
      <c r="A30" s="56" t="str">
        <f>IF((LEN('Copy paste to Here'!G34))&gt;5,((CONCATENATE('Copy paste to Here'!G34," &amp; ",'Copy paste to Here'!D34,"  &amp;  ",'Copy paste to Here'!E34))),"Empty Cell")</f>
        <v>Surgical steel belly banana, 14g (1.6mm) with lower flower shape with crystals (lower part is made from silver plated brass) &amp; Length: 10mm  &amp;  Crystal Color: Jet</v>
      </c>
      <c r="B30" s="57" t="str">
        <f>'Copy paste to Here'!C34</f>
        <v>MCD700</v>
      </c>
      <c r="C30" s="57" t="s">
        <v>728</v>
      </c>
      <c r="D30" s="58">
        <f>Invoice!B34</f>
        <v>1</v>
      </c>
      <c r="E30" s="59">
        <f>'Shipping Invoice'!J35*$N$1</f>
        <v>1.38</v>
      </c>
      <c r="F30" s="59">
        <f t="shared" si="0"/>
        <v>1.38</v>
      </c>
      <c r="G30" s="60">
        <f t="shared" si="1"/>
        <v>52.426200000000001</v>
      </c>
      <c r="H30" s="63">
        <f t="shared" si="2"/>
        <v>52.426200000000001</v>
      </c>
    </row>
    <row r="31" spans="1:13" s="62" customFormat="1" ht="36">
      <c r="A31" s="56" t="str">
        <f>IF((LEN('Copy paste to Here'!G35))&gt;5,((CONCATENATE('Copy paste to Here'!G35," &amp; ",'Copy paste to Here'!D35,"  &amp;  ",'Copy paste to Here'!E35))),"Empty Cell")</f>
        <v>Surgical steel belly banana, 14g (1.6mm) with a lower casted skull with crystal eyes &amp; Length: 10mm  &amp;  Crystal Color: Capri Blue</v>
      </c>
      <c r="B31" s="57" t="str">
        <f>'Copy paste to Here'!C35</f>
        <v>MCD753C</v>
      </c>
      <c r="C31" s="57" t="s">
        <v>730</v>
      </c>
      <c r="D31" s="58">
        <f>Invoice!B35</f>
        <v>1</v>
      </c>
      <c r="E31" s="59">
        <f>'Shipping Invoice'!J36*$N$1</f>
        <v>1.97</v>
      </c>
      <c r="F31" s="59">
        <f t="shared" si="0"/>
        <v>1.97</v>
      </c>
      <c r="G31" s="60">
        <f t="shared" si="1"/>
        <v>74.840299999999999</v>
      </c>
      <c r="H31" s="63">
        <f t="shared" si="2"/>
        <v>74.840299999999999</v>
      </c>
    </row>
    <row r="32" spans="1:13" s="62" customFormat="1" ht="36">
      <c r="A32" s="56" t="str">
        <f>IF((LEN('Copy paste to Here'!G36))&gt;5,((CONCATENATE('Copy paste to Here'!G36," &amp; ",'Copy paste to Here'!D36,"  &amp;  ",'Copy paste to Here'!E36))),"Empty Cell")</f>
        <v>Surgical steel belly banana, 14g (1.6mm) with an 8mm bezel set jewel ball and a dangling crystal studded skull with crossed bones - length 3/8'' (10mm) &amp; Length: 8mm  &amp;  Crystal Color: Jet</v>
      </c>
      <c r="B32" s="57" t="str">
        <f>'Copy paste to Here'!C36</f>
        <v>MCDSK4</v>
      </c>
      <c r="C32" s="57" t="s">
        <v>733</v>
      </c>
      <c r="D32" s="58">
        <f>Invoice!B36</f>
        <v>1</v>
      </c>
      <c r="E32" s="59">
        <f>'Shipping Invoice'!J37*$N$1</f>
        <v>1.36</v>
      </c>
      <c r="F32" s="59">
        <f t="shared" si="0"/>
        <v>1.36</v>
      </c>
      <c r="G32" s="60">
        <f t="shared" si="1"/>
        <v>51.666400000000003</v>
      </c>
      <c r="H32" s="63">
        <f t="shared" si="2"/>
        <v>51.666400000000003</v>
      </c>
    </row>
    <row r="33" spans="1:8" s="62" customFormat="1" ht="48">
      <c r="A33" s="56" t="str">
        <f>IF((LEN('Copy paste to Here'!G37))&gt;5,((CONCATENATE('Copy paste to Here'!G37," &amp; ",'Copy paste to Here'!D37,"  &amp;  ",'Copy paste to Here'!E37))),"Empty Cell")</f>
        <v>Surgical steel belly banana, 14g (1.6mm) with an 8mm bezel set jewel ball and a dangling crystal studded skull with crossed bones - length 3/8'' (10mm) &amp; Length: 10mm  &amp;  Crystal Color: Clear</v>
      </c>
      <c r="B33" s="57" t="str">
        <f>'Copy paste to Here'!C37</f>
        <v>MCDSK4</v>
      </c>
      <c r="C33" s="57" t="s">
        <v>733</v>
      </c>
      <c r="D33" s="58">
        <f>Invoice!B37</f>
        <v>1</v>
      </c>
      <c r="E33" s="59">
        <f>'Shipping Invoice'!J38*$N$1</f>
        <v>1.36</v>
      </c>
      <c r="F33" s="59">
        <f t="shared" si="0"/>
        <v>1.36</v>
      </c>
      <c r="G33" s="60">
        <f t="shared" si="1"/>
        <v>51.666400000000003</v>
      </c>
      <c r="H33" s="63">
        <f t="shared" si="2"/>
        <v>51.666400000000003</v>
      </c>
    </row>
    <row r="34" spans="1:8" s="62" customFormat="1" ht="48">
      <c r="A34" s="56" t="str">
        <f>IF((LEN('Copy paste to Here'!G38))&gt;5,((CONCATENATE('Copy paste to Here'!G38," &amp; ",'Copy paste to Here'!D38,"  &amp;  ",'Copy paste to Here'!E38))),"Empty Cell")</f>
        <v>Surgical steel belly banana, 14g (1.6mm) with an 8mm bezel set jewel ball and a dangling crystal studded skull with crossed bones - length 3/8'' (10mm) &amp; Length: 10mm  &amp;  Crystal Color: Sapphire</v>
      </c>
      <c r="B34" s="57" t="str">
        <f>'Copy paste to Here'!C38</f>
        <v>MCDSK4</v>
      </c>
      <c r="C34" s="57" t="s">
        <v>733</v>
      </c>
      <c r="D34" s="58">
        <f>Invoice!B38</f>
        <v>1</v>
      </c>
      <c r="E34" s="59">
        <f>'Shipping Invoice'!J39*$N$1</f>
        <v>1.36</v>
      </c>
      <c r="F34" s="59">
        <f t="shared" si="0"/>
        <v>1.36</v>
      </c>
      <c r="G34" s="60">
        <f t="shared" si="1"/>
        <v>51.666400000000003</v>
      </c>
      <c r="H34" s="63">
        <f t="shared" si="2"/>
        <v>51.666400000000003</v>
      </c>
    </row>
    <row r="35" spans="1:8" s="62" customFormat="1" ht="36">
      <c r="A35" s="56" t="str">
        <f>IF((LEN('Copy paste to Here'!G39))&gt;5,((CONCATENATE('Copy paste to Here'!G39," &amp; ",'Copy paste to Here'!D39,"  &amp;  ",'Copy paste to Here'!E39))),"Empty Cell")</f>
        <v>Gold anodized 316L steel belly banana, 14g (1.6mm) with a lower big crystal flower (lower part is made from gold plated brass) &amp; Length: 8mm  &amp;  Crystal Color: Emerald</v>
      </c>
      <c r="B35" s="57" t="str">
        <f>'Copy paste to Here'!C39</f>
        <v>MDK700</v>
      </c>
      <c r="C35" s="57" t="s">
        <v>734</v>
      </c>
      <c r="D35" s="58">
        <f>Invoice!B39</f>
        <v>1</v>
      </c>
      <c r="E35" s="59">
        <f>'Shipping Invoice'!J40*$N$1</f>
        <v>2.5299999999999998</v>
      </c>
      <c r="F35" s="59">
        <f t="shared" si="0"/>
        <v>2.5299999999999998</v>
      </c>
      <c r="G35" s="60">
        <f t="shared" si="1"/>
        <v>96.114699999999999</v>
      </c>
      <c r="H35" s="63">
        <f t="shared" si="2"/>
        <v>96.114699999999999</v>
      </c>
    </row>
    <row r="36" spans="1:8" s="62" customFormat="1" ht="36">
      <c r="A36" s="56" t="str">
        <f>IF((LEN('Copy paste to Here'!G40))&gt;5,((CONCATENATE('Copy paste to Here'!G40," &amp; ",'Copy paste to Here'!D40,"  &amp;  ",'Copy paste to Here'!E40))),"Empty Cell")</f>
        <v xml:space="preserve">925 sterling silver nose bone, 0.8mm (20g) with double wire curved shape and inner diameter from 8mm to 10mm &amp; Length: 8mm  &amp;  </v>
      </c>
      <c r="B36" s="57" t="str">
        <f>'Copy paste to Here'!C40</f>
        <v>NBVCU</v>
      </c>
      <c r="C36" s="57" t="s">
        <v>749</v>
      </c>
      <c r="D36" s="58">
        <f>Invoice!B40</f>
        <v>1</v>
      </c>
      <c r="E36" s="59">
        <f>'Shipping Invoice'!J41*$N$1</f>
        <v>1.03</v>
      </c>
      <c r="F36" s="59">
        <f t="shared" si="0"/>
        <v>1.03</v>
      </c>
      <c r="G36" s="60">
        <f t="shared" si="1"/>
        <v>39.1297</v>
      </c>
      <c r="H36" s="63">
        <f t="shared" si="2"/>
        <v>39.1297</v>
      </c>
    </row>
    <row r="37" spans="1:8" s="62" customFormat="1" ht="36">
      <c r="A37" s="56" t="str">
        <f>IF((LEN('Copy paste to Here'!G41))&gt;5,((CONCATENATE('Copy paste to Here'!G41," &amp; ",'Copy paste to Here'!D41,"  &amp;  ",'Copy paste to Here'!E41))),"Empty Cell")</f>
        <v xml:space="preserve">18k gold plated 925 sterling silver nose bone, 0.8mm (20g) with double wire curved shape and inner diameter from 8mm to 10mm &amp; Length: 8mm  &amp;  </v>
      </c>
      <c r="B37" s="57" t="str">
        <f>'Copy paste to Here'!C41</f>
        <v>NBVCUG</v>
      </c>
      <c r="C37" s="57" t="s">
        <v>750</v>
      </c>
      <c r="D37" s="58">
        <f>Invoice!B41</f>
        <v>1</v>
      </c>
      <c r="E37" s="59">
        <f>'Shipping Invoice'!J42*$N$1</f>
        <v>1.48</v>
      </c>
      <c r="F37" s="59">
        <f t="shared" si="0"/>
        <v>1.48</v>
      </c>
      <c r="G37" s="60">
        <f t="shared" si="1"/>
        <v>56.225200000000001</v>
      </c>
      <c r="H37" s="63">
        <f t="shared" si="2"/>
        <v>56.225200000000001</v>
      </c>
    </row>
    <row r="38" spans="1:8" s="62" customFormat="1" ht="24">
      <c r="A38" s="56" t="str">
        <f>IF((LEN('Copy paste to Here'!G42))&gt;5,((CONCATENATE('Copy paste to Here'!G42," &amp; ",'Copy paste to Here'!D42,"  &amp;  ",'Copy paste to Here'!E42))),"Empty Cell")</f>
        <v xml:space="preserve">925 Silver seamless nose ring,20g (0.8mm) with a genuine 2mm Amethyst stone encased in a casted prong set &amp; Length: 8mm  &amp;  </v>
      </c>
      <c r="B38" s="57" t="str">
        <f>'Copy paste to Here'!C42</f>
        <v>NHGE1</v>
      </c>
      <c r="C38" s="57" t="s">
        <v>751</v>
      </c>
      <c r="D38" s="58">
        <f>Invoice!B42</f>
        <v>1</v>
      </c>
      <c r="E38" s="59">
        <f>'Shipping Invoice'!J43*$N$1</f>
        <v>1.66</v>
      </c>
      <c r="F38" s="59">
        <f t="shared" si="0"/>
        <v>1.66</v>
      </c>
      <c r="G38" s="60">
        <f t="shared" si="1"/>
        <v>63.063400000000001</v>
      </c>
      <c r="H38" s="63">
        <f t="shared" si="2"/>
        <v>63.063400000000001</v>
      </c>
    </row>
    <row r="39" spans="1:8" s="62" customFormat="1" ht="36">
      <c r="A39" s="56" t="str">
        <f>IF((LEN('Copy paste to Here'!G43))&gt;5,((CONCATENATE('Copy paste to Here'!G43," &amp; ",'Copy paste to Here'!D43,"  &amp;  ",'Copy paste to Here'!E43))),"Empty Cell")</f>
        <v>925 Silver seamless nose ring,20g (0.8mm) with a 1.5mm synthetic opal encased in a casted prong set &amp; Length: 8mm  &amp;  Color: Light blue</v>
      </c>
      <c r="B39" s="57" t="str">
        <f>'Copy paste to Here'!C43</f>
        <v>NHO15</v>
      </c>
      <c r="C39" s="57" t="s">
        <v>752</v>
      </c>
      <c r="D39" s="58">
        <f>Invoice!B43</f>
        <v>1</v>
      </c>
      <c r="E39" s="59">
        <f>'Shipping Invoice'!J44*$N$1</f>
        <v>1.5</v>
      </c>
      <c r="F39" s="59">
        <f t="shared" si="0"/>
        <v>1.5</v>
      </c>
      <c r="G39" s="60">
        <f t="shared" si="1"/>
        <v>56.984999999999999</v>
      </c>
      <c r="H39" s="63">
        <f t="shared" si="2"/>
        <v>56.984999999999999</v>
      </c>
    </row>
    <row r="40" spans="1:8" s="62" customFormat="1" ht="24">
      <c r="A40" s="56" t="str">
        <f>IF((LEN('Copy paste to Here'!G44))&gt;5,((CONCATENATE('Copy paste to Here'!G44," &amp; ",'Copy paste to Here'!D44,"  &amp;  ",'Copy paste to Here'!E44))),"Empty Cell")</f>
        <v xml:space="preserve">EO gas sterilized piercing: 316L steel eyebrow banana, 16g (1.2mm) with two 3mm balls &amp; Length: 8mm  &amp;  </v>
      </c>
      <c r="B40" s="57" t="str">
        <f>'Copy paste to Here'!C44</f>
        <v>ZBNEB</v>
      </c>
      <c r="C40" s="57" t="s">
        <v>77</v>
      </c>
      <c r="D40" s="58">
        <f>Invoice!B44</f>
        <v>15</v>
      </c>
      <c r="E40" s="59">
        <f>'Shipping Invoice'!J45*$N$1</f>
        <v>0.65</v>
      </c>
      <c r="F40" s="59">
        <f t="shared" si="0"/>
        <v>9.75</v>
      </c>
      <c r="G40" s="60">
        <f t="shared" si="1"/>
        <v>24.693500000000004</v>
      </c>
      <c r="H40" s="63">
        <f t="shared" si="2"/>
        <v>370.40250000000003</v>
      </c>
    </row>
    <row r="41" spans="1:8" s="62" customFormat="1" ht="24">
      <c r="A41" s="56" t="str">
        <f>IF((LEN('Copy paste to Here'!G45))&gt;5,((CONCATENATE('Copy paste to Here'!G45," &amp; ",'Copy paste to Here'!D45,"  &amp;  ",'Copy paste to Here'!E45))),"Empty Cell")</f>
        <v xml:space="preserve">EO gas sterilized piercing: 316L steel eyebrow banana, 16g (1.2mm) with two 3mm balls &amp; Length: 10mm  &amp;  </v>
      </c>
      <c r="B41" s="57" t="str">
        <f>'Copy paste to Here'!C45</f>
        <v>ZBNEB</v>
      </c>
      <c r="C41" s="57" t="s">
        <v>77</v>
      </c>
      <c r="D41" s="58">
        <f>Invoice!B45</f>
        <v>15</v>
      </c>
      <c r="E41" s="59">
        <f>'Shipping Invoice'!J46*$N$1</f>
        <v>0.65</v>
      </c>
      <c r="F41" s="59">
        <f t="shared" si="0"/>
        <v>9.75</v>
      </c>
      <c r="G41" s="60">
        <f t="shared" si="1"/>
        <v>24.693500000000004</v>
      </c>
      <c r="H41" s="63">
        <f t="shared" si="2"/>
        <v>370.40250000000003</v>
      </c>
    </row>
    <row r="42" spans="1:8" s="62" customFormat="1" ht="24">
      <c r="A42" s="56" t="str">
        <f>IF((LEN('Copy paste to Here'!G46))&gt;5,((CONCATENATE('Copy paste to Here'!G46," &amp; ",'Copy paste to Here'!D46,"  &amp;  ",'Copy paste to Here'!E46))),"Empty Cell")</f>
        <v xml:space="preserve">EO gas sterilized piercing: 316L steel eyebrow banana, 16g (1.2mm) with two 3mm balls &amp; Length: 12mm  &amp;  </v>
      </c>
      <c r="B42" s="57" t="str">
        <f>'Copy paste to Here'!C46</f>
        <v>ZBNEB</v>
      </c>
      <c r="C42" s="57" t="s">
        <v>77</v>
      </c>
      <c r="D42" s="58">
        <f>Invoice!B46</f>
        <v>6</v>
      </c>
      <c r="E42" s="59">
        <f>'Shipping Invoice'!J47*$N$1</f>
        <v>0.65</v>
      </c>
      <c r="F42" s="59">
        <f t="shared" si="0"/>
        <v>3.9000000000000004</v>
      </c>
      <c r="G42" s="60">
        <f t="shared" si="1"/>
        <v>24.693500000000004</v>
      </c>
      <c r="H42" s="63">
        <f t="shared" si="2"/>
        <v>148.16100000000003</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170.45000000000002</v>
      </c>
      <c r="G1000" s="60"/>
      <c r="H1000" s="61">
        <f t="shared" ref="H1000:H1007" si="49">F1000*$E$14</f>
        <v>6475.3955000000005</v>
      </c>
    </row>
    <row r="1001" spans="1:8" s="62" customFormat="1">
      <c r="A1001" s="56" t="str">
        <f>Invoice!I48</f>
        <v>Shipping Cost to France via DHL:</v>
      </c>
      <c r="B1001" s="75"/>
      <c r="C1001" s="75"/>
      <c r="D1001" s="76"/>
      <c r="E1001" s="67"/>
      <c r="F1001" s="59">
        <f>Invoice!J48</f>
        <v>19.71</v>
      </c>
      <c r="G1001" s="60"/>
      <c r="H1001" s="61">
        <f t="shared" si="49"/>
        <v>748.78290000000004</v>
      </c>
    </row>
    <row r="1002" spans="1:8" s="62" customFormat="1" hidden="1" outlineLevel="1">
      <c r="A1002" s="56" t="str">
        <f>'[2]Copy paste to Here'!T3</f>
        <v>DISCOUNT</v>
      </c>
      <c r="B1002" s="75"/>
      <c r="C1002" s="75"/>
      <c r="D1002" s="76"/>
      <c r="E1002" s="67"/>
      <c r="F1002" s="59">
        <f>Invoice!J49</f>
        <v>0</v>
      </c>
      <c r="G1002" s="60"/>
      <c r="H1002" s="61">
        <f t="shared" si="49"/>
        <v>0</v>
      </c>
    </row>
    <row r="1003" spans="1:8" s="62" customFormat="1" collapsed="1">
      <c r="A1003" s="56" t="str">
        <f>'[2]Copy paste to Here'!T4</f>
        <v>Total:</v>
      </c>
      <c r="B1003" s="75"/>
      <c r="C1003" s="75"/>
      <c r="D1003" s="76"/>
      <c r="E1003" s="67"/>
      <c r="F1003" s="59">
        <f>SUM(F1000:F1002)</f>
        <v>190.16000000000003</v>
      </c>
      <c r="G1003" s="60"/>
      <c r="H1003" s="61">
        <f t="shared" si="49"/>
        <v>7224.1784000000016</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6475.3955000000005</v>
      </c>
    </row>
    <row r="1010" spans="1:8" s="21" customFormat="1">
      <c r="A1010" s="22"/>
      <c r="E1010" s="21" t="s">
        <v>177</v>
      </c>
      <c r="H1010" s="84">
        <f>(SUMIF($A$1000:$A$1008,"Total:",$H$1000:$H$1008))</f>
        <v>7224.1784000000016</v>
      </c>
    </row>
    <row r="1011" spans="1:8" s="21" customFormat="1">
      <c r="E1011" s="21" t="s">
        <v>178</v>
      </c>
      <c r="H1011" s="85">
        <f>H1013-H1012</f>
        <v>6751.5700000000006</v>
      </c>
    </row>
    <row r="1012" spans="1:8" s="21" customFormat="1">
      <c r="E1012" s="21" t="s">
        <v>179</v>
      </c>
      <c r="H1012" s="85">
        <f>ROUND((H1013*7)/107,2)</f>
        <v>472.61</v>
      </c>
    </row>
    <row r="1013" spans="1:8" s="21" customFormat="1">
      <c r="E1013" s="22" t="s">
        <v>180</v>
      </c>
      <c r="H1013" s="86">
        <f>ROUND((SUMIF($A$1000:$A$1008,"Total:",$H$1000:$H$1008)),2)</f>
        <v>7224.18</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65"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25"/>
  <sheetViews>
    <sheetView workbookViewId="0">
      <selection activeCell="A5" sqref="A5"/>
    </sheetView>
  </sheetViews>
  <sheetFormatPr defaultRowHeight="15"/>
  <sheetData>
    <row r="1" spans="1:1">
      <c r="A1" s="2" t="s">
        <v>744</v>
      </c>
    </row>
    <row r="2" spans="1:1">
      <c r="A2" s="2" t="s">
        <v>745</v>
      </c>
    </row>
    <row r="3" spans="1:1">
      <c r="A3" s="2" t="s">
        <v>746</v>
      </c>
    </row>
    <row r="4" spans="1:1">
      <c r="A4" s="2" t="s">
        <v>746</v>
      </c>
    </row>
    <row r="5" spans="1:1">
      <c r="A5" s="2" t="s">
        <v>747</v>
      </c>
    </row>
    <row r="6" spans="1:1">
      <c r="A6" s="2" t="s">
        <v>748</v>
      </c>
    </row>
    <row r="7" spans="1:1">
      <c r="A7" s="2" t="s">
        <v>748</v>
      </c>
    </row>
    <row r="8" spans="1:1">
      <c r="A8" s="2" t="s">
        <v>721</v>
      </c>
    </row>
    <row r="9" spans="1:1">
      <c r="A9" s="2" t="s">
        <v>504</v>
      </c>
    </row>
    <row r="10" spans="1:1">
      <c r="A10" s="2" t="s">
        <v>726</v>
      </c>
    </row>
    <row r="11" spans="1:1">
      <c r="A11" s="2" t="s">
        <v>726</v>
      </c>
    </row>
    <row r="12" spans="1:1">
      <c r="A12" s="2" t="s">
        <v>728</v>
      </c>
    </row>
    <row r="13" spans="1:1">
      <c r="A13" s="2" t="s">
        <v>728</v>
      </c>
    </row>
    <row r="14" spans="1:1">
      <c r="A14" s="2" t="s">
        <v>730</v>
      </c>
    </row>
    <row r="15" spans="1:1">
      <c r="A15" s="2" t="s">
        <v>733</v>
      </c>
    </row>
    <row r="16" spans="1:1">
      <c r="A16" s="2" t="s">
        <v>733</v>
      </c>
    </row>
    <row r="17" spans="1:1">
      <c r="A17" s="2" t="s">
        <v>733</v>
      </c>
    </row>
    <row r="18" spans="1:1">
      <c r="A18" s="2" t="s">
        <v>734</v>
      </c>
    </row>
    <row r="19" spans="1:1">
      <c r="A19" s="2" t="s">
        <v>749</v>
      </c>
    </row>
    <row r="20" spans="1:1">
      <c r="A20" s="2" t="s">
        <v>750</v>
      </c>
    </row>
    <row r="21" spans="1:1">
      <c r="A21" s="2" t="s">
        <v>751</v>
      </c>
    </row>
    <row r="22" spans="1:1">
      <c r="A22" s="2" t="s">
        <v>752</v>
      </c>
    </row>
    <row r="23" spans="1:1">
      <c r="A23" s="2" t="s">
        <v>77</v>
      </c>
    </row>
    <row r="24" spans="1:1">
      <c r="A24" s="2" t="s">
        <v>77</v>
      </c>
    </row>
    <row r="25" spans="1:1">
      <c r="A25" s="2" t="s">
        <v>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2023-09-26T03:57:50Z</cp:lastPrinted>
  <dcterms:created xsi:type="dcterms:W3CDTF">2009-06-02T18:56:54Z</dcterms:created>
  <dcterms:modified xsi:type="dcterms:W3CDTF">2023-09-26T03:57:56Z</dcterms:modified>
</cp:coreProperties>
</file>