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AD2EF45F-402E-487C-9B17-6F1D6F321520}"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Invoice!$A$1:$K$50</definedName>
    <definedName name="_xlnm.Print_Area" localSheetId="3">'Shipping Invoice'!$A$1:$L$42</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0" i="7" l="1"/>
  <c r="K39" i="7"/>
  <c r="E32" i="6"/>
  <c r="E27" i="6"/>
  <c r="E21" i="6"/>
  <c r="E20" i="6"/>
  <c r="E19" i="6"/>
  <c r="K14" i="7"/>
  <c r="K17" i="7"/>
  <c r="K10" i="7"/>
  <c r="B34" i="7"/>
  <c r="I33" i="7"/>
  <c r="B31" i="7"/>
  <c r="B28" i="7"/>
  <c r="B26" i="7"/>
  <c r="N1" i="7"/>
  <c r="I32" i="7" s="1"/>
  <c r="N1" i="6"/>
  <c r="E23" i="6" s="1"/>
  <c r="F1002" i="6"/>
  <c r="F1001" i="6"/>
  <c r="D33" i="6"/>
  <c r="B37" i="7" s="1"/>
  <c r="D32" i="6"/>
  <c r="B36" i="7" s="1"/>
  <c r="D31" i="6"/>
  <c r="B35" i="7" s="1"/>
  <c r="D30" i="6"/>
  <c r="D29" i="6"/>
  <c r="B33" i="7" s="1"/>
  <c r="D28" i="6"/>
  <c r="B32" i="7" s="1"/>
  <c r="D27" i="6"/>
  <c r="D26" i="6"/>
  <c r="B30" i="7" s="1"/>
  <c r="D25" i="6"/>
  <c r="B29" i="7" s="1"/>
  <c r="D24" i="6"/>
  <c r="D23" i="6"/>
  <c r="B27" i="7" s="1"/>
  <c r="D22" i="6"/>
  <c r="D21" i="6"/>
  <c r="B25" i="7" s="1"/>
  <c r="D20" i="6"/>
  <c r="B24" i="7" s="1"/>
  <c r="D19" i="6"/>
  <c r="B23" i="7" s="1"/>
  <c r="D18" i="6"/>
  <c r="B22" i="7" s="1"/>
  <c r="G3" i="6"/>
  <c r="I37" i="5"/>
  <c r="I36" i="5"/>
  <c r="I35" i="5"/>
  <c r="I34" i="5"/>
  <c r="I33" i="5"/>
  <c r="I32" i="5"/>
  <c r="I31" i="5"/>
  <c r="I30" i="5"/>
  <c r="I29" i="5"/>
  <c r="I28" i="5"/>
  <c r="I27" i="5"/>
  <c r="I26" i="5"/>
  <c r="I25" i="5"/>
  <c r="I24" i="5"/>
  <c r="I23" i="5"/>
  <c r="I22" i="5"/>
  <c r="J37" i="2"/>
  <c r="J36" i="2"/>
  <c r="J35" i="2"/>
  <c r="J34" i="2"/>
  <c r="J33" i="2"/>
  <c r="J32" i="2"/>
  <c r="J31" i="2"/>
  <c r="J30" i="2"/>
  <c r="J29" i="2"/>
  <c r="J28" i="2"/>
  <c r="J27" i="2"/>
  <c r="J26" i="2"/>
  <c r="J25" i="2"/>
  <c r="J24" i="2"/>
  <c r="J38" i="2" s="1"/>
  <c r="J23" i="2"/>
  <c r="J22" i="2"/>
  <c r="A1007" i="6"/>
  <c r="A1006" i="6"/>
  <c r="A1005" i="6"/>
  <c r="F1004" i="6"/>
  <c r="A1004" i="6"/>
  <c r="A1003" i="6"/>
  <c r="A1002" i="6"/>
  <c r="A1001" i="6"/>
  <c r="I22" i="7" l="1"/>
  <c r="I34" i="7"/>
  <c r="I23" i="7"/>
  <c r="I24" i="7"/>
  <c r="I35" i="7"/>
  <c r="K29" i="7"/>
  <c r="I25" i="7"/>
  <c r="K25" i="7" s="1"/>
  <c r="I36" i="7"/>
  <c r="I26" i="7"/>
  <c r="K26" i="7" s="1"/>
  <c r="I37" i="7"/>
  <c r="K37" i="7" s="1"/>
  <c r="K34" i="7"/>
  <c r="K32" i="7"/>
  <c r="K33" i="7"/>
  <c r="I27" i="7"/>
  <c r="K27" i="7" s="1"/>
  <c r="I28" i="7"/>
  <c r="K28" i="7" s="1"/>
  <c r="I30" i="7"/>
  <c r="K30" i="7" s="1"/>
  <c r="I31" i="7"/>
  <c r="K35" i="7"/>
  <c r="K36" i="7"/>
  <c r="I29" i="7"/>
  <c r="K23" i="7"/>
  <c r="K31" i="7"/>
  <c r="K24" i="7"/>
  <c r="E25" i="6"/>
  <c r="E22" i="6"/>
  <c r="E24" i="6"/>
  <c r="E26" i="6"/>
  <c r="E28" i="6"/>
  <c r="E30" i="6"/>
  <c r="E29" i="6"/>
  <c r="E31" i="6"/>
  <c r="E33" i="6"/>
  <c r="E18" i="6"/>
  <c r="J41" i="2"/>
  <c r="K22" i="7"/>
  <c r="B38" i="7"/>
  <c r="M11" i="6"/>
  <c r="I45" i="2" s="1"/>
  <c r="K38" i="7" l="1"/>
  <c r="K41"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44" i="2" s="1"/>
  <c r="I48" i="2" l="1"/>
  <c r="I46" i="2" s="1"/>
  <c r="I49" i="2"/>
  <c r="I47"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<sst xmlns="http://schemas.openxmlformats.org/spreadsheetml/2006/main" count="2104" uniqueCount="754">
  <si>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</si>
  <si>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</si>
  <si>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</si>
  <si>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</si>
  <si>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</si>
  <si>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</si>
  <si>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</si>
  <si>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</si>
  <si>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</si>
  <si>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</si>
  <si>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</si>
  <si>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</si>
  <si>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</si>
  <si>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</si>
  <si>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</si>
  <si>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</si>
  <si>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</si>
  <si>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</si>
  <si>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</si>
  <si>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</si>
  <si>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</si>
  <si>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</si>
  <si>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</si>
  <si>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</si>
  <si>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</si>
  <si>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</si>
  <si>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</si>
  <si>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</si>
  <si>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</si>
  <si>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</si>
  <si>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</si>
  <si>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</si>
  <si>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</si>
  <si>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</si>
  <si>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</si>
  <si>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</si>
  <si>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</si>
  <si>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</si>
  <si>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</si>
  <si>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</si>
  <si>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</si>
  <si>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</si>
  <si>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</si>
  <si>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</si>
  <si>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</si>
  <si>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</si>
  <si>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</si>
  <si>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</si>
  <si>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</si>
  <si>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</si>
  <si>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</si>
  <si>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</si>
  <si>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</si>
  <si>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</si>
  <si>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</si>
  <si>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</si>
  <si>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</si>
  <si>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</si>
  <si>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</si>
  <si>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</si>
  <si>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</si>
  <si>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</si>
  <si>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</si>
  <si>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</si>
  <si>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</si>
  <si>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</si>
  <si>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</si>
  <si>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</si>
  <si>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</si>
  <si>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</si>
  <si>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</si>
  <si>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</si>
  <si>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</si>
  <si>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</si>
  <si>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</si>
  <si>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</si>
  <si>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</si>
  <si>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</si>
  <si>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</si>
  <si>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</si>
  <si>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</si>
  <si>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</si>
  <si>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</si>
  <si>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</si>
  <si>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</si>
  <si>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</si>
  <si>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</si>
  <si>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</si>
  <si>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</si>
  <si>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</si>
  <si>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</si>
  <si>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</si>
  <si>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</si>
  <si>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</si>
  <si>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</si>
  <si>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</si>
  <si>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</si>
  <si>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</si>
  <si>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</si>
  <si>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</si>
  <si>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</si>
  <si>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</si>
  <si>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</si>
  <si>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</si>
  <si>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</si>
  <si>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</si>
  <si>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</si>
  <si>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</si>
  <si>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</si>
  <si>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</si>
  <si>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</si>
  <si>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</si>
  <si>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</si>
  <si>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</si>
  <si>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</si>
  <si>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</si>
  <si>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</si>
  <si>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</si>
  <si>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</si>
  <si>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</si>
  <si>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</si>
  <si>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</si>
  <si>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</si>
  <si>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</si>
  <si>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</si>
  <si>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</si>
  <si>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</si>
  <si>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</si>
  <si>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</si>
  <si>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</si>
  <si>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</si>
  <si>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</si>
  <si>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</si>
  <si>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</si>
  <si>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</si>
  <si>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</si>
  <si>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</si>
  <si>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</si>
  <si>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</si>
  <si>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</si>
  <si>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</si>
  <si>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</si>
  <si>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</si>
  <si>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</si>
  <si>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</si>
  <si>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</si>
  <si>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</si>
  <si>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</si>
  <si>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</si>
  <si>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</si>
  <si>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</si>
  <si>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</si>
  <si>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</si>
  <si>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</si>
  <si>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</si>
  <si>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</si>
  <si>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</si>
  <si>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</si>
  <si>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</si>
  <si>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</si>
  <si>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</si>
  <si>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</si>
  <si>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</si>
  <si>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</si>
  <si>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</si>
  <si>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</si>
  <si>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</si>
  <si>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</si>
  <si>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</si>
  <si>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</si>
  <si>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</si>
  <si>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</si>
  <si>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</si>
  <si>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</si>
  <si>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</si>
  <si>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</si>
  <si>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</si>
  <si>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</si>
  <si>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</si>
  <si>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</si>
  <si>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</si>
  <si>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</si>
  <si>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</si>
  <si>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</si>
  <si>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</si>
  <si>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</si>
  <si>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</si>
  <si>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</si>
  <si>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</si>
  <si>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</si>
  <si>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</si>
  <si>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</si>
  <si>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</si>
  <si>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</si>
  <si>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</si>
  <si>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</si>
  <si>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</si>
  <si>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</si>
  <si>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</si>
  <si>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</si>
  <si>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</si>
  <si>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</si>
  <si>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</si>
  <si>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</si>
  <si>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</si>
  <si>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</si>
  <si>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</si>
  <si>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</si>
  <si>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</si>
  <si>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</si>
  <si>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</si>
  <si>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</si>
  <si>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</si>
  <si>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</si>
  <si>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</si>
  <si>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</si>
  <si>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</si>
  <si>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</si>
  <si>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</si>
  <si>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</si>
  <si>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</si>
  <si>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</si>
  <si>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</si>
  <si>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</si>
  <si>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</si>
  <si>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</si>
  <si>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</si>
  <si>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</si>
  <si>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</si>
  <si>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</si>
  <si>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</si>
  <si>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</si>
  <si>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</si>
  <si>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</si>
  <si>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</si>
  <si>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</si>
  <si>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</si>
  <si>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</si>
  <si>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</si>
  <si>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</si>
  <si>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</si>
  <si>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</si>
  <si>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</si>
  <si>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</si>
  <si>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</si>
  <si>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</si>
  <si>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</si>
  <si>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</si>
  <si>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</si>
  <si>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</si>
  <si>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</si>
  <si>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</si>
  <si>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</si>
  <si>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</si>
  <si>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</si>
  <si>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</si>
  <si>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</si>
  <si>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</si>
  <si>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</si>
  <si>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</si>
  <si>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</si>
  <si>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</si>
  <si>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</si>
  <si>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</si>
  <si>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</si>
  <si>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</si>
  <si>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</si>
  <si>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</si>
  <si>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</si>
  <si>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</si>
  <si>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</si>
  <si>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</si>
  <si>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</si>
  <si>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</si>
  <si>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</si>
  <si>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</si>
  <si>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</si>
  <si>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</si>
  <si>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</si>
  <si>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</si>
  <si>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</si>
  <si>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</si>
  <si>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</si>
  <si>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</si>
  <si>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</si>
  <si>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</si>
  <si>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</si>
  <si>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</si>
  <si>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</si>
  <si>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</si>
  <si>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</si>
  <si>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</si>
  <si>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</si>
  <si>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</si>
  <si>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</si>
  <si>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</si>
  <si>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</si>
  <si>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</si>
  <si>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</si>
  <si>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</si>
  <si>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</si>
  <si>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</si>
  <si>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</si>
  <si>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</si>
  <si>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</si>
  <si>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</si>
  <si>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</si>
  <si>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</si>
  <si>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</si>
  <si>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</si>
  <si>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</si>
  <si>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</si>
  <si>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</si>
  <si>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</si>
  <si>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</si>
  <si>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</si>
  <si>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</si>
  <si>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</si>
  <si>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</si>
  <si>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</si>
  <si>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</si>
  <si>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</si>
  <si>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</si>
  <si>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</si>
  <si>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</si>
  <si>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</si>
  <si>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</si>
  <si>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</si>
  <si>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</si>
  <si>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</si>
  <si>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</si>
  <si>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</si>
  <si>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</si>
  <si>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</si>
  <si>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</si>
  <si>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</si>
  <si>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</si>
  <si>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</si>
  <si>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</si>
  <si>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</si>
  <si>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</si>
  <si>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</si>
  <si>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</si>
  <si>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</si>
  <si>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</si>
  <si>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</si>
  <si>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</si>
  <si>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</si>
  <si>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</si>
  <si>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</si>
  <si>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</si>
  <si>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</si>
  <si>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</si>
  <si>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</si>
  <si>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</si>
  <si>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</si>
  <si>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</si>
  <si>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</si>
  <si>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</si>
  <si>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</si>
  <si>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</si>
  <si>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</si>
  <si>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</si>
  <si>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</si>
  <si>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</si>
  <si>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</si>
  <si>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</si>
  <si>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</si>
  <si>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</si>
  <si>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</si>
  <si>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</si>
  <si>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</si>
  <si>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</si>
  <si>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</si>
  <si>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</si>
  <si>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</si>
  <si>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</si>
  <si>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</si>
  <si>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</si>
  <si>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</si>
  <si>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</si>
  <si>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</si>
  <si>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</si>
  <si>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</si>
  <si>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</si>
  <si>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</si>
  <si>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</si>
  <si>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</si>
  <si>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</si>
  <si>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</si>
  <si>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</si>
  <si>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</si>
  <si>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</si>
  <si>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</si>
  <si>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</si>
  <si>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</si>
  <si>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</si>
  <si>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</si>
  <si>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</si>
  <si>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</si>
  <si>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</si>
  <si>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</si>
  <si>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</si>
  <si>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</si>
  <si>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</si>
  <si>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</si>
  <si>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</si>
  <si>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</si>
  <si>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</si>
  <si>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</si>
  <si>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</si>
  <si>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</si>
  <si>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</si>
  <si>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</si>
  <si>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</si>
  <si>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</si>
  <si>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</si>
  <si>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</si>
  <si>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</si>
  <si>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</si>
  <si>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</si>
  <si>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</si>
  <si>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</si>
  <si>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</si>
  <si>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</si>
  <si>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</si>
  <si>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</si>
  <si>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</si>
  <si>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</si>
  <si>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</si>
  <si>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</si>
  <si>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</si>
  <si>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</si>
  <si>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</si>
  <si>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</si>
  <si>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</si>
  <si>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</si>
  <si>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</si>
  <si>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</si>
  <si>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</si>
  <si>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</si>
  <si>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</si>
  <si>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</si>
  <si>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</si>
  <si>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</si>
  <si>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</si>
  <si>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</si>
  <si>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</si>
  <si>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</si>
  <si>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</si>
  <si>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</si>
  <si>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</si>
  <si>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</si>
  <si>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</si>
  <si>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</si>
  <si>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</si>
  <si>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</si>
  <si>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</si>
  <si>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</si>
  <si>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</si>
  <si>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</si>
  <si>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</si>
  <si>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</si>
  <si>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</si>
  <si>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</si>
  <si>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</si>
  <si>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</si>
  <si>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</si>
  <si>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</si>
  <si>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</si>
  <si>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</si>
  <si>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</si>
  <si>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</si>
  <si>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</si>
  <si>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</si>
  <si>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</si>
  <si>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</si>
  <si>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</si>
  <si>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</si>
  <si>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</si>
  <si>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</si>
  <si>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</si>
  <si>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</si>
  <si>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</si>
  <si>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</si>
  <si>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</si>
  <si>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</si>
  <si>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</si>
  <si>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</si>
  <si>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</si>
  <si>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</si>
  <si>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</si>
  <si>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</si>
  <si>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</si>
  <si>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</si>
  <si>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</si>
  <si>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</si>
  <si>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</si>
  <si>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</si>
  <si>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</si>
  <si>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</si>
  <si>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</si>
  <si>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</si>
  <si>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</si>
  <si>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</si>
  <si>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</si>
  <si>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</si>
  <si>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</si>
  <si>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</si>
  <si>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</si>
  <si>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</si>
  <si>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</si>
  <si>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</si>
  <si>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</si>
  <si>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</si>
  <si>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</si>
  <si>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</si>
  <si>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</si>
  <si>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</si>
  <si>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</si>
  <si>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</si>
  <si>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</si>
  <si>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</si>
  <si>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</si>
  <si>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</si>
  <si>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</si>
  <si>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</si>
  <si>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</si>
  <si>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</si>
  <si>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</si>
  <si>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</si>
  <si>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</si>
  <si>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</si>
  <si>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</si>
  <si>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</si>
  <si>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</si>
  <si>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</si>
  <si>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</si>
  <si>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</si>
  <si>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</si>
  <si>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</si>
  <si>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</si>
  <si>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</si>
  <si>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</si>
  <si>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</si>
  <si>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</si>
  <si>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</si>
  <si>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</si>
  <si>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</si>
  <si>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</si>
  <si>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</si>
  <si>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</si>
  <si>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</si>
  <si>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</si>
  <si>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</si>
  <si>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</si>
  <si>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</si>
  <si>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</si>
  <si>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</si>
  <si>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</si>
  <si>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</si>
  <si>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</si>
  <si>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</si>
  <si>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</si>
  <si>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</si>
  <si>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</si>
  <si>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</si>
  <si>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</si>
  <si>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</si>
  <si>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</si>
  <si>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</si>
  <si>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</si>
  <si>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</si>
  <si>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</si>
  <si>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</si>
  <si>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</si>
  <si>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</si>
  <si>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</si>
  <si>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</si>
  <si>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</si>
  <si>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</si>
  <si>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</si>
  <si>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</si>
  <si>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</si>
  <si>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</si>
  <si>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</si>
  <si>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</si>
  <si>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</si>
  <si>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</si>
  <si>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</si>
  <si>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</si>
  <si>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</si>
  <si>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</si>
  <si>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</si>
  <si>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</si>
  <si>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</si>
  <si>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</si>
  <si>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</si>
  <si>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</si>
  <si>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</si>
  <si>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</si>
  <si>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</si>
  <si>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</si>
  <si>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</si>
  <si>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</si>
  <si>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</si>
  <si>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</si>
  <si>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</si>
  <si>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</si>
  <si>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</si>
  <si>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</si>
  <si>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</si>
  <si>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</si>
  <si>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</si>
  <si>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</si>
  <si>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</si>
  <si>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</si>
  <si>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</si>
  <si>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</si>
  <si>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</si>
  <si>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</si>
  <si>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</si>
  <si>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</si>
  <si>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</si>
  <si>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</si>
  <si>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</si>
  <si>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</si>
  <si>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</si>
  <si>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</si>
  <si>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</si>
  <si>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</si>
  <si>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</si>
  <si>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</si>
  <si>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</si>
  <si>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</si>
  <si>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</si>
  <si>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</si>
  <si>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</si>
  <si>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</si>
  <si>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</si>
  <si>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</si>
  <si>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</si>
  <si>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</si>
  <si>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</si>
  <si>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</si>
  <si>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</si>
  <si>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</si>
  <si>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</si>
  <si>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</si>
  <si>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</si>
  <si>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</si>
  <si>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</si>
  <si>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</si>
  <si>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</si>
  <si>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</si>
  <si>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</si>
  <si>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</si>
  <si>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</si>
  <si>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</si>
  <si>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</si>
  <si>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</si>
  <si>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</si>
  <si>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</si>
  <si>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</si>
  <si>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</si>
  <si>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</si>
  <si>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</si>
  <si>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</si>
  <si>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</si>
  <si>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</si>
  <si>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</si>
  <si>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</si>
  <si>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</si>
  <si>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</si>
  <si>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</si>
  <si>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</si>
  <si>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</si>
  <si>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</si>
  <si>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</si>
  <si>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</si>
  <si>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</si>
  <si>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</si>
  <si>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</si>
  <si>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</si>
  <si>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</si>
  <si>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</si>
  <si>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</si>
  <si>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</si>
  <si>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</si>
  <si>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</si>
  <si>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</si>
  <si>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</si>
  <si>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</si>
  <si>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</si>
  <si>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</si>
  <si>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</si>
  <si>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</si>
  <si>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</si>
  <si>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</si>
  <si>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</si>
  <si>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</si>
  <si>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</si>
  <si>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</si>
  <si>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</si>
  <si>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</si>
  <si>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</si>
  <si>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</si>
  <si>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</si>
  <si>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</si>
  <si>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</si>
  <si>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</si>
  <si>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</si>
  <si>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</si>
  <si>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</si>
  <si>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</si>
  <si>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</si>
  <si>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needles and pins</t>
  </si>
  <si>
    <t>Stefanie Drechsel</t>
  </si>
  <si>
    <t>St.-Nepomuk-Str. 2</t>
  </si>
  <si>
    <t>93486 Runding</t>
  </si>
  <si>
    <t>Germany</t>
  </si>
  <si>
    <t>Tel: +49 9971768319</t>
  </si>
  <si>
    <t>Email: info@needles-pins.de</t>
  </si>
  <si>
    <t>BNB3</t>
  </si>
  <si>
    <t>Surgical steel banana, 14g (1.6mm) with two 3mm balls</t>
  </si>
  <si>
    <t>BNT2CG</t>
  </si>
  <si>
    <t>Color: Gold Anodized w/ Clear crystal</t>
  </si>
  <si>
    <t>MFR3</t>
  </si>
  <si>
    <t>3mm multi-crystal ferido glued ball with resin cover and 16g (1.2mm) threading (sold per pcs)</t>
  </si>
  <si>
    <t>MFR5</t>
  </si>
  <si>
    <t>5mm multi-crystal ferido glued balls with resin cover and 14g (1.6mm) threading (sold per pcs)</t>
  </si>
  <si>
    <t>SEGH16E</t>
  </si>
  <si>
    <t>High polished surgical steel hinged segment ring, 16g (1.2mm) with 3 small crystals</t>
  </si>
  <si>
    <t>PVD plated surgical steel hinged segment ring, 16g (1.2mm)</t>
  </si>
  <si>
    <t>SEGHT16E</t>
  </si>
  <si>
    <t>Anodized surgical steel hinged segment ring, 16g (1.2mm) with small crystals</t>
  </si>
  <si>
    <t>SGTSH10</t>
  </si>
  <si>
    <t>Color: Gold Anodized w/ AB CZ</t>
  </si>
  <si>
    <t>Anodized 316L steel hinged segment ring, 1.2mm (16g) with outward facing CNC set Cubic Zirconia (CZ) stones, inner diameter from 6mm to 12mm</t>
  </si>
  <si>
    <t>UTCBEBIN</t>
  </si>
  <si>
    <t>PVD plated titanium G23 internally threaded circular barbell, 1.2mm (16g) with two 3mm balls</t>
  </si>
  <si>
    <t>XCNT3S</t>
  </si>
  <si>
    <t>Pack of 10 pcs. of 3mm anodized surgical steel cones with threading 1.2mm (16g)</t>
  </si>
  <si>
    <t>XJBT3S</t>
  </si>
  <si>
    <t>Color: Gold Anodized w/ AB crystal</t>
  </si>
  <si>
    <t>Pack of 10 pcs. of 3mm anodized surgical steel balls with bezel set crystal and with 1.2mm threading (16g)</t>
  </si>
  <si>
    <t>SGTSH10A</t>
  </si>
  <si>
    <t>Two Hundred Seventy Four and 75 cents EUR</t>
  </si>
  <si>
    <t>PVD plated surgical steel belly banana, 14g (1.6mm) with 5 &amp; 8mm bezel set jewel balls - length 3/8'' (10mm)</t>
  </si>
  <si>
    <t>Exchange Rate EUR-THB</t>
  </si>
  <si>
    <t>Sunny</t>
  </si>
  <si>
    <t xml:space="preserve">VAT: DE769294750365257 </t>
  </si>
  <si>
    <t>Shipping cost to Germany via DHL:</t>
  </si>
  <si>
    <t xml:space="preserve">Stainless steel imitation jewelry
Labret, Segment ring, sets of stell balls and other items as invoice attached.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</si>
</sst>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9">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3">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5" fillId="0" borderId="0"/>
    <xf numFmtId="0" fontId="5" fillId="0" borderId="0"/>
    <xf numFmtId="0" fontId="8" fillId="0" borderId="0"/>
  </cellStyleXfs>
  <cellXfs count="157">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2" borderId="20" xfId="78" applyFont="1" applyFill="1" applyBorder="1"/>
    <xf numFmtId="0" fontId="21" fillId="3" borderId="19" xfId="0" applyFont="1" applyFill="1" applyBorder="1" applyAlignment="1">
      <alignment horizontal="center" wrapText="1"/>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5343">
    <cellStyle name="Comma 2" xfId="7" xr:uid="{BEBA68F5-46B5-40F3-AB0F-3EE8BF00A503}"/>
    <cellStyle name="Comma 2 2" xfId="4430" xr:uid="{C91C3BE8-DCBD-4CBB-B19F-7B937584784A}"/>
    <cellStyle name="Comma 2 2 2" xfId="4755" xr:uid="{C816EC8E-4291-4E65-9DB2-B2C0B7DE27A5}"/>
    <cellStyle name="Comma 2 2 2 2" xfId="5326" xr:uid="{8A3498FF-2F5A-4FA2-B674-4FAA63E88351}"/>
    <cellStyle name="Comma 2 2 3" xfId="4591" xr:uid="{7A804996-F093-4508-A8D9-6871A7AD82DC}"/>
    <cellStyle name="Comma 3" xfId="4318" xr:uid="{B4E32CE5-DCEC-4452-B468-855CD7B21D8D}"/>
    <cellStyle name="Comma 3 2" xfId="4432" xr:uid="{E62E9E38-A5EC-4AD2-93FB-4E58381D131D}"/>
    <cellStyle name="Comma 3 2 2" xfId="4756" xr:uid="{A6CB2C54-62BA-48C9-A5A2-5AFA4C1A4E20}"/>
    <cellStyle name="Comma 3 2 2 2" xfId="5327" xr:uid="{9E8B8ABB-51DF-4D01-B1A0-9A10A00EEE15}"/>
    <cellStyle name="Comma 3 2 3" xfId="5325" xr:uid="{9407DC47-F296-43FB-B871-818DEBBE675D}"/>
    <cellStyle name="Currency 10" xfId="8" xr:uid="{A6C2960A-B4E1-421C-BFF4-570173AAD7D0}"/>
    <cellStyle name="Currency 10 2" xfId="9" xr:uid="{98C808D4-F397-4CC8-9ED2-063811A73628}"/>
    <cellStyle name="Currency 10 2 2" xfId="203" xr:uid="{C94C0E88-30BF-441F-BE62-0C84C6A5E458}"/>
    <cellStyle name="Currency 10 2 2 2" xfId="4616" xr:uid="{0E4A714A-0A12-4F4E-A63A-D8A8E20421DE}"/>
    <cellStyle name="Currency 10 2 3" xfId="4511" xr:uid="{3A50BDFB-FB79-4CCA-897D-1073AFD5E72F}"/>
    <cellStyle name="Currency 10 3" xfId="10" xr:uid="{E9A8A6D7-B232-4446-B9CA-1402274964D3}"/>
    <cellStyle name="Currency 10 3 2" xfId="204" xr:uid="{CD22AB78-E1B5-4D08-9F0B-A3AB52D92C54}"/>
    <cellStyle name="Currency 10 3 2 2" xfId="4617" xr:uid="{511EDE2C-7566-4EB1-AF98-B5432E2E9176}"/>
    <cellStyle name="Currency 10 3 3" xfId="4512" xr:uid="{937579BA-F019-4BFA-AA31-55EB91C7A27B}"/>
    <cellStyle name="Currency 10 4" xfId="205" xr:uid="{75C10F47-01DC-4423-A061-587DB70DF950}"/>
    <cellStyle name="Currency 10 4 2" xfId="4618" xr:uid="{671D3F52-05E8-4621-8D56-7A9F52C47F8D}"/>
    <cellStyle name="Currency 10 5" xfId="4437" xr:uid="{9A288987-1F5F-4BB9-8A37-FD29DDA6B503}"/>
    <cellStyle name="Currency 10 6" xfId="4510" xr:uid="{4661643C-EDC4-42C0-89B5-B7B6AB50C427}"/>
    <cellStyle name="Currency 11" xfId="11" xr:uid="{E84BFC79-AE16-48FB-A619-DFF60E346003}"/>
    <cellStyle name="Currency 11 2" xfId="12" xr:uid="{8228A606-F315-4F4C-9311-197D3BB2251F}"/>
    <cellStyle name="Currency 11 2 2" xfId="206" xr:uid="{4668AE26-04BC-4E25-BAA6-C20718E3F2D5}"/>
    <cellStyle name="Currency 11 2 2 2" xfId="4619" xr:uid="{3843F4AB-6693-4D80-B347-F3A601681E9C}"/>
    <cellStyle name="Currency 11 2 3" xfId="4514" xr:uid="{A0AF01C3-0A6C-451D-AD4E-7582B168858A}"/>
    <cellStyle name="Currency 11 3" xfId="13" xr:uid="{072F142B-3E94-4567-989E-A038E4468D2C}"/>
    <cellStyle name="Currency 11 3 2" xfId="207" xr:uid="{A6A9EAED-FB1A-494E-B199-F3AAFEFF0D30}"/>
    <cellStyle name="Currency 11 3 2 2" xfId="4620" xr:uid="{F8406DC8-3077-42EB-A313-C7346764CDF6}"/>
    <cellStyle name="Currency 11 3 3" xfId="4515" xr:uid="{DC824509-E18E-4BB9-B65E-95FD5A181DF8}"/>
    <cellStyle name="Currency 11 4" xfId="208" xr:uid="{D4CA3FA7-C6D5-4104-95E1-38FF33E0C8CE}"/>
    <cellStyle name="Currency 11 4 2" xfId="4621" xr:uid="{A0CDEB19-34B1-412B-8F29-EE37799159F5}"/>
    <cellStyle name="Currency 11 5" xfId="4319" xr:uid="{1B1845FA-F266-40A6-B3E5-AD6A956F1071}"/>
    <cellStyle name="Currency 11 5 2" xfId="4438" xr:uid="{1E7EC6D9-06C4-4E51-A0BA-780AA469AF05}"/>
    <cellStyle name="Currency 11 5 3" xfId="4720" xr:uid="{469E835E-C8C2-41E3-8B07-094046D625D6}"/>
    <cellStyle name="Currency 11 5 3 2" xfId="5315" xr:uid="{95B9BBBF-DE02-4311-B4E0-78B1FA76FA88}"/>
    <cellStyle name="Currency 11 5 3 3" xfId="4757" xr:uid="{4136B67C-932E-4073-A17B-5E671DE27391}"/>
    <cellStyle name="Currency 11 5 4" xfId="4697" xr:uid="{C98F8709-36AB-4DEB-857F-CC1C4464F1D9}"/>
    <cellStyle name="Currency 11 6" xfId="4513" xr:uid="{8E81BADD-42CC-4C9C-905A-2FEEBA7A9BD1}"/>
    <cellStyle name="Currency 12" xfId="14" xr:uid="{B4410FB8-73E9-4246-9AC9-EE0D0B071FA8}"/>
    <cellStyle name="Currency 12 2" xfId="15" xr:uid="{CD8B7E0F-EDF0-442C-B6A8-425B72817DC0}"/>
    <cellStyle name="Currency 12 2 2" xfId="209" xr:uid="{D0BFBBC3-EF6A-45B8-B402-17A597FAECE9}"/>
    <cellStyle name="Currency 12 2 2 2" xfId="4622" xr:uid="{EEC8DC83-B267-4833-9E2A-59D834FD245F}"/>
    <cellStyle name="Currency 12 2 3" xfId="4517" xr:uid="{988CF09F-879D-4717-BE0B-D424B5ADA765}"/>
    <cellStyle name="Currency 12 3" xfId="210" xr:uid="{59248F45-9377-4A0A-82B6-A3C6BED7A7A2}"/>
    <cellStyle name="Currency 12 3 2" xfId="4623" xr:uid="{4861EBEA-F5AF-42AB-BBF0-94A7F503E58C}"/>
    <cellStyle name="Currency 12 4" xfId="4516" xr:uid="{7A483A5E-D543-4747-9367-D910D898F115}"/>
    <cellStyle name="Currency 13" xfId="16" xr:uid="{061E63D0-5EFE-45B6-BB51-CA71EBE0FDA5}"/>
    <cellStyle name="Currency 13 2" xfId="4321" xr:uid="{B9F86CC2-E5CE-4BFC-BE29-85970566CF45}"/>
    <cellStyle name="Currency 13 3" xfId="4322" xr:uid="{2EAE4810-3A6D-407A-BFA7-8F467DE37C3D}"/>
    <cellStyle name="Currency 13 3 2" xfId="4759" xr:uid="{68D0758B-2031-4B5F-A6DF-0B7B335BB1B0}"/>
    <cellStyle name="Currency 13 4" xfId="4320" xr:uid="{514BC53D-BA51-4C79-8326-92444E416972}"/>
    <cellStyle name="Currency 13 5" xfId="4758" xr:uid="{E456FD22-A324-44CF-9E35-4BAF363F4BD1}"/>
    <cellStyle name="Currency 14" xfId="17" xr:uid="{7F353664-33A5-4D30-8529-6E9411C8447F}"/>
    <cellStyle name="Currency 14 2" xfId="211" xr:uid="{B07E1789-978F-43A5-BC60-3F6567487515}"/>
    <cellStyle name="Currency 14 2 2" xfId="4624" xr:uid="{59D20F6C-0F82-415A-BF8E-4E526E3236D9}"/>
    <cellStyle name="Currency 14 3" xfId="4518" xr:uid="{CDA2D6A5-9575-4FCF-B92B-CF450F6EF36C}"/>
    <cellStyle name="Currency 15" xfId="4414" xr:uid="{ED502D32-4BDC-465A-AD48-D6EE576778B2}"/>
    <cellStyle name="Currency 17" xfId="4323" xr:uid="{0B812C71-CE0C-473D-873E-49CBA039C698}"/>
    <cellStyle name="Currency 2" xfId="18" xr:uid="{8340E040-C3C6-44C4-9EA7-5AB4DAECB44D}"/>
    <cellStyle name="Currency 2 2" xfId="19" xr:uid="{8A989E0E-1E6B-48AF-936B-FE492A02CC25}"/>
    <cellStyle name="Currency 2 2 2" xfId="20" xr:uid="{063DB60F-0CB1-4EEE-83BB-9E6B89201AB3}"/>
    <cellStyle name="Currency 2 2 2 2" xfId="21" xr:uid="{753CB2FD-6254-4CCE-B5A4-451F761D3116}"/>
    <cellStyle name="Currency 2 2 2 2 2" xfId="4760" xr:uid="{19C2E665-0B82-4C62-B778-0A78DA2AF1CA}"/>
    <cellStyle name="Currency 2 2 2 3" xfId="22" xr:uid="{92069C62-479F-403F-9607-1FFBA9ABC395}"/>
    <cellStyle name="Currency 2 2 2 3 2" xfId="212" xr:uid="{146F37D8-3BDA-4D10-9DB2-70F8BDE2827E}"/>
    <cellStyle name="Currency 2 2 2 3 2 2" xfId="4625" xr:uid="{B6AF34CA-B1F3-49F1-90A3-43000A8F97AB}"/>
    <cellStyle name="Currency 2 2 2 3 3" xfId="4521" xr:uid="{31487FA4-D3F7-4627-9E9D-26945CDB46A9}"/>
    <cellStyle name="Currency 2 2 2 4" xfId="213" xr:uid="{7AB777FC-7AEA-4DAC-AA57-DBF19F943F5C}"/>
    <cellStyle name="Currency 2 2 2 4 2" xfId="4626" xr:uid="{64E082FD-0772-4855-BF74-4C7CAC60DA52}"/>
    <cellStyle name="Currency 2 2 2 5" xfId="4520" xr:uid="{2B883385-3DAF-4FA0-80E0-C7C7007C0EDE}"/>
    <cellStyle name="Currency 2 2 3" xfId="214" xr:uid="{29859E13-B843-4478-AD5D-83DD7199DDA8}"/>
    <cellStyle name="Currency 2 2 3 2" xfId="4627" xr:uid="{C786A803-94DF-4A92-BACA-331A95F48590}"/>
    <cellStyle name="Currency 2 2 4" xfId="4519" xr:uid="{4F89624B-5932-49B5-A985-8F15811EB29B}"/>
    <cellStyle name="Currency 2 3" xfId="23" xr:uid="{A13BC712-A38C-467E-AAE3-EA145A6DE81E}"/>
    <cellStyle name="Currency 2 3 2" xfId="215" xr:uid="{19A87F9C-CA69-4C5C-819A-2DAE3FE783C8}"/>
    <cellStyle name="Currency 2 3 2 2" xfId="4628" xr:uid="{B4C81E68-86ED-4459-960F-E1EE45C09D56}"/>
    <cellStyle name="Currency 2 3 3" xfId="4522" xr:uid="{CA7D1252-B267-42C4-BB31-37A0540EA97C}"/>
    <cellStyle name="Currency 2 4" xfId="216" xr:uid="{00FEE618-6F43-4B74-9374-A3F424E734FC}"/>
    <cellStyle name="Currency 2 4 2" xfId="217" xr:uid="{F96C947C-8B3F-4CB8-9F9E-51312175CDE1}"/>
    <cellStyle name="Currency 2 5" xfId="218" xr:uid="{09E91B15-E46F-456E-8D28-1FCCA69AAD1A}"/>
    <cellStyle name="Currency 2 5 2" xfId="219" xr:uid="{B12D3C74-E682-41A2-90E8-34830BC7CA63}"/>
    <cellStyle name="Currency 2 6" xfId="220" xr:uid="{84F2B978-9E0E-4A17-A4A2-723E0F97AC9C}"/>
    <cellStyle name="Currency 3" xfId="24" xr:uid="{119B7B54-BC0A-4C0E-894B-21BFCF3A669D}"/>
    <cellStyle name="Currency 3 2" xfId="25" xr:uid="{7F735736-9083-451D-AA76-C26B1F30738B}"/>
    <cellStyle name="Currency 3 2 2" xfId="221" xr:uid="{5FA7BF44-3484-49B1-9F9F-A135FDF80E86}"/>
    <cellStyle name="Currency 3 2 2 2" xfId="4629" xr:uid="{9D287B03-24EA-4935-8B4F-25A71A8DE66E}"/>
    <cellStyle name="Currency 3 2 3" xfId="4524" xr:uid="{B016F938-B766-4059-90CF-358E04CE4140}"/>
    <cellStyle name="Currency 3 3" xfId="26" xr:uid="{DF648B58-EA2D-40F7-A7A5-A57758383B21}"/>
    <cellStyle name="Currency 3 3 2" xfId="222" xr:uid="{85470BE0-4613-4AEF-9C45-56C94D03F2EE}"/>
    <cellStyle name="Currency 3 3 2 2" xfId="4630" xr:uid="{A4F12B9E-39DD-42E0-A4C7-A7E2FA108DA3}"/>
    <cellStyle name="Currency 3 3 3" xfId="4525" xr:uid="{D3AA5C96-C267-446F-87BB-BD36A65B9715}"/>
    <cellStyle name="Currency 3 4" xfId="27" xr:uid="{110230B3-6AC4-4AC1-9C98-E8740DE8AC01}"/>
    <cellStyle name="Currency 3 4 2" xfId="223" xr:uid="{52932A99-829E-4315-B9DB-1734A51A8964}"/>
    <cellStyle name="Currency 3 4 2 2" xfId="4631" xr:uid="{8B4068C7-CAC3-47FE-93B8-13786AF153FE}"/>
    <cellStyle name="Currency 3 4 3" xfId="4526" xr:uid="{94F34483-5148-40CD-8197-F69EC9E0ECC8}"/>
    <cellStyle name="Currency 3 5" xfId="224" xr:uid="{6F0182A5-8AB2-4EA5-AE13-DCF50234DDBC}"/>
    <cellStyle name="Currency 3 5 2" xfId="4632" xr:uid="{7621C024-DF39-495F-974D-41E4BE8F94C4}"/>
    <cellStyle name="Currency 3 6" xfId="4523" xr:uid="{5A0D9B2A-9207-4EE0-A403-DE2D3A89D7BC}"/>
    <cellStyle name="Currency 4" xfId="28" xr:uid="{A0EB0E3C-6996-4D2C-9C4D-2694AD9A89B3}"/>
    <cellStyle name="Currency 4 2" xfId="29" xr:uid="{47FCCAF4-083D-4FC9-96A0-26F0BC83FBF5}"/>
    <cellStyle name="Currency 4 2 2" xfId="225" xr:uid="{E01CCA20-C21F-4C67-8F52-E130BB87E7B6}"/>
    <cellStyle name="Currency 4 2 2 2" xfId="4633" xr:uid="{C9C85386-1FEF-423A-86CB-EE59C53A95AB}"/>
    <cellStyle name="Currency 4 2 3" xfId="4528" xr:uid="{AC33F6B7-2A4A-49C2-BD2C-D0C9F58B5F8A}"/>
    <cellStyle name="Currency 4 3" xfId="30" xr:uid="{6A613CAA-C2CA-450C-BA12-E43191CB95A8}"/>
    <cellStyle name="Currency 4 3 2" xfId="226" xr:uid="{CFF6E3BA-5BCF-4B5D-9C43-E91E9B15C0C3}"/>
    <cellStyle name="Currency 4 3 2 2" xfId="4634" xr:uid="{93D4055C-6D5C-4853-B79E-E271D5DB41EE}"/>
    <cellStyle name="Currency 4 3 3" xfId="4529" xr:uid="{C4F8DE89-28B9-477D-AE5F-E0F37956B898}"/>
    <cellStyle name="Currency 4 4" xfId="227" xr:uid="{4858DDFB-C598-4546-9F3B-5E407BB11951}"/>
    <cellStyle name="Currency 4 4 2" xfId="4635" xr:uid="{5FB096BD-FBCE-4EE7-B696-FBE569F342F5}"/>
    <cellStyle name="Currency 4 5" xfId="4324" xr:uid="{09AAC37F-723C-4DA1-A663-32743A101FF4}"/>
    <cellStyle name="Currency 4 5 2" xfId="4439" xr:uid="{73229159-A208-4776-AB71-C76B99CDB9B9}"/>
    <cellStyle name="Currency 4 5 3" xfId="4721" xr:uid="{0E33F17A-3252-487B-B52E-B2EF22C48F45}"/>
    <cellStyle name="Currency 4 5 3 2" xfId="5316" xr:uid="{91A29D13-2500-47BC-90E7-D193E4455F30}"/>
    <cellStyle name="Currency 4 5 3 3" xfId="4761" xr:uid="{7F7D87E3-68B8-4461-9116-F5E4CDD8E4E0}"/>
    <cellStyle name="Currency 4 5 4" xfId="4698" xr:uid="{6811DDAC-6A88-43F8-80AB-AA3D45EE765A}"/>
    <cellStyle name="Currency 4 6" xfId="4527" xr:uid="{B7BC5D7D-5A45-4B67-9D29-B9A8BE4CD391}"/>
    <cellStyle name="Currency 5" xfId="31" xr:uid="{11BFD648-6CBC-4410-A397-971FBBB725B4}"/>
    <cellStyle name="Currency 5 2" xfId="32" xr:uid="{3CA4E534-43DB-4FDA-8C62-FB2F5112467B}"/>
    <cellStyle name="Currency 5 2 2" xfId="228" xr:uid="{41E4FAE7-A01F-4054-9B1C-43B1CB99D2A0}"/>
    <cellStyle name="Currency 5 2 2 2" xfId="4636" xr:uid="{D6CBA4CD-D17A-40B1-9045-C02359C50854}"/>
    <cellStyle name="Currency 5 2 3" xfId="4530" xr:uid="{F3902BAE-6E77-46D4-8D5A-277B32EF323C}"/>
    <cellStyle name="Currency 5 3" xfId="4325" xr:uid="{F88976C4-665B-4D11-BA28-2FD6D8A4C019}"/>
    <cellStyle name="Currency 5 3 2" xfId="4440" xr:uid="{41A14271-98C1-4693-A366-7FA632D2A6F0}"/>
    <cellStyle name="Currency 5 3 2 2" xfId="5306" xr:uid="{3A96DE9E-FEAE-4DA9-BB07-2C22DC8C9255}"/>
    <cellStyle name="Currency 5 3 2 3" xfId="4763" xr:uid="{CBE79BAE-B481-489C-AEDE-1223B3DD2579}"/>
    <cellStyle name="Currency 5 4" xfId="4762" xr:uid="{40DCFDE4-E3BC-4657-B043-FC0B53CF8286}"/>
    <cellStyle name="Currency 6" xfId="33" xr:uid="{651105D5-C7C3-424D-8D2D-8E39BA9E1581}"/>
    <cellStyle name="Currency 6 2" xfId="229" xr:uid="{5F5687FA-F72D-430E-9AF2-DEDCF2793481}"/>
    <cellStyle name="Currency 6 2 2" xfId="4637" xr:uid="{6C206CA7-A578-40E1-9322-738874245AE4}"/>
    <cellStyle name="Currency 6 3" xfId="4326" xr:uid="{50B42750-2DF7-416A-BE29-F80F637A8521}"/>
    <cellStyle name="Currency 6 3 2" xfId="4441" xr:uid="{D17370F5-0024-48B1-A2BA-09DE8CA6F87D}"/>
    <cellStyle name="Currency 6 3 3" xfId="4722" xr:uid="{257B133F-70C5-41A7-AD7A-62D857DD3555}"/>
    <cellStyle name="Currency 6 3 3 2" xfId="5317" xr:uid="{FC419D49-88E5-490F-93B1-1A6675A4D3CB}"/>
    <cellStyle name="Currency 6 3 3 3" xfId="4764" xr:uid="{EC0033C8-5229-45AC-9FC2-EFE08873A213}"/>
    <cellStyle name="Currency 6 3 4" xfId="4699" xr:uid="{136BCA12-870D-442C-BA20-830C1C1A592D}"/>
    <cellStyle name="Currency 6 4" xfId="4531" xr:uid="{62BC7015-904A-456F-8C29-81D7EFAC169D}"/>
    <cellStyle name="Currency 7" xfId="34" xr:uid="{F8469972-ADC6-44B2-ACE5-8E46DE652213}"/>
    <cellStyle name="Currency 7 2" xfId="35" xr:uid="{368D498C-7BBF-4506-94AF-C75039EF6362}"/>
    <cellStyle name="Currency 7 2 2" xfId="250" xr:uid="{5CA5B018-E039-4812-9E13-DF6295374E30}"/>
    <cellStyle name="Currency 7 2 2 2" xfId="4638" xr:uid="{07DADCA3-CD31-4D51-AD85-9430D0A2A1E1}"/>
    <cellStyle name="Currency 7 2 3" xfId="4533" xr:uid="{F505E56A-92FA-4D73-B681-FB5BAA752A01}"/>
    <cellStyle name="Currency 7 3" xfId="230" xr:uid="{F1C09B9C-B5F1-4555-9B79-760401198363}"/>
    <cellStyle name="Currency 7 3 2" xfId="4639" xr:uid="{531F4DCB-2467-4E08-BC87-89B40BA40DE3}"/>
    <cellStyle name="Currency 7 4" xfId="4442" xr:uid="{70ABFCB8-B1F2-41FD-A061-D6C7CC48A4E1}"/>
    <cellStyle name="Currency 7 5" xfId="4532" xr:uid="{9374A38F-6804-4A43-913E-E0C22260BDF0}"/>
    <cellStyle name="Currency 8" xfId="36" xr:uid="{025A1D63-6BCA-4B4F-815C-E8FC239394EB}"/>
    <cellStyle name="Currency 8 2" xfId="37" xr:uid="{19AB269E-696D-41FF-8441-AD81383F7745}"/>
    <cellStyle name="Currency 8 2 2" xfId="231" xr:uid="{121D1C7B-7816-417D-AC11-8D50ABFEEC55}"/>
    <cellStyle name="Currency 8 2 2 2" xfId="4640" xr:uid="{F30FED8E-BFFC-4D45-A7DE-8267662E1CE4}"/>
    <cellStyle name="Currency 8 2 3" xfId="4535" xr:uid="{93E9CDDA-7F67-4C9C-AB72-2D5D5F30D792}"/>
    <cellStyle name="Currency 8 3" xfId="38" xr:uid="{125EFED0-30D0-4A15-A2E8-1605F6A8D9AF}"/>
    <cellStyle name="Currency 8 3 2" xfId="232" xr:uid="{A5727454-9EAF-46A4-A15F-2588CE054C3C}"/>
    <cellStyle name="Currency 8 3 2 2" xfId="4641" xr:uid="{BB0C1C30-3298-4640-904E-9798E975894C}"/>
    <cellStyle name="Currency 8 3 3" xfId="4536" xr:uid="{95983911-D776-459D-BBFC-950631D1187A}"/>
    <cellStyle name="Currency 8 4" xfId="39" xr:uid="{EB78D508-0259-484B-8A73-D935D594EBBD}"/>
    <cellStyle name="Currency 8 4 2" xfId="233" xr:uid="{AD7B737C-F94E-46A1-8C39-A240CFD1B3CD}"/>
    <cellStyle name="Currency 8 4 2 2" xfId="4642" xr:uid="{B80ED8E4-3D77-49D8-8E6E-16AC141C7E28}"/>
    <cellStyle name="Currency 8 4 3" xfId="4537" xr:uid="{84CF16CB-E470-4D31-86D0-0F0F25AF1EFB}"/>
    <cellStyle name="Currency 8 5" xfId="234" xr:uid="{07324884-B7FF-4048-8991-18FC4014041C}"/>
    <cellStyle name="Currency 8 5 2" xfId="4643" xr:uid="{A5B7113F-605D-4B5E-A9F8-D573DAC6C002}"/>
    <cellStyle name="Currency 8 6" xfId="4443" xr:uid="{2CC966C8-F414-42AE-900F-488FD3F6E9CE}"/>
    <cellStyle name="Currency 8 7" xfId="4534" xr:uid="{8EE89AFD-4EAD-42A1-B85D-E87A1F70316E}"/>
    <cellStyle name="Currency 9" xfId="40" xr:uid="{8B241A0E-EB75-4C5C-9A3D-F05D75958121}"/>
    <cellStyle name="Currency 9 2" xfId="41" xr:uid="{7F97E535-A71D-4C67-95A6-CD176EFE1CE1}"/>
    <cellStyle name="Currency 9 2 2" xfId="235" xr:uid="{4EB90952-D803-4928-8588-C576C91759DC}"/>
    <cellStyle name="Currency 9 2 2 2" xfId="4644" xr:uid="{91FD0490-B624-47AB-93C6-443FD28D6BB8}"/>
    <cellStyle name="Currency 9 2 3" xfId="4539" xr:uid="{537FDBC8-75D5-4338-A90F-749EB246C26E}"/>
    <cellStyle name="Currency 9 3" xfId="42" xr:uid="{EF26A44A-D387-41EA-820A-CF7B286D2524}"/>
    <cellStyle name="Currency 9 3 2" xfId="236" xr:uid="{79E5B599-56C9-4850-8A37-F944ADCE8BE3}"/>
    <cellStyle name="Currency 9 3 2 2" xfId="4645" xr:uid="{F0083285-56BF-4EBD-9B1C-BAC3A924BBD6}"/>
    <cellStyle name="Currency 9 3 3" xfId="4540" xr:uid="{068A3BC5-0AE3-47AF-B197-ED426DF2D968}"/>
    <cellStyle name="Currency 9 4" xfId="237" xr:uid="{614836E4-93BE-42E0-BEE4-7BDA13E709C3}"/>
    <cellStyle name="Currency 9 4 2" xfId="4646" xr:uid="{895FA7A9-20CF-4E98-843B-8A9518E602EE}"/>
    <cellStyle name="Currency 9 5" xfId="4327" xr:uid="{5B8475F6-D25B-49F6-BA54-87C48656D5CF}"/>
    <cellStyle name="Currency 9 5 2" xfId="4444" xr:uid="{F3247DF7-A191-4E7F-AFB9-0E28CE6F001C}"/>
    <cellStyle name="Currency 9 5 3" xfId="4723" xr:uid="{E157AC7D-777B-4A83-9569-397904608C62}"/>
    <cellStyle name="Currency 9 5 4" xfId="4700" xr:uid="{DDD2C21B-9033-4CFD-8EAF-BF19F161360F}"/>
    <cellStyle name="Currency 9 6" xfId="4538" xr:uid="{8CF3A603-F2E5-49BD-8023-CE8B56D6B3AF}"/>
    <cellStyle name="Hyperlink 2" xfId="6" xr:uid="{6CFFD761-E1C4-4FFC-9C82-FDD569F38491}"/>
    <cellStyle name="Hyperlink 3" xfId="202" xr:uid="{ABA59BF9-0FCD-420B-B06C-61C5F7214756}"/>
    <cellStyle name="Hyperlink 3 2" xfId="4415" xr:uid="{D4BC27E6-F83A-46CA-A248-AD21C6424497}"/>
    <cellStyle name="Hyperlink 3 3" xfId="4328" xr:uid="{4EBC5A98-0802-4B03-8BA1-F3F5F5F7EA65}"/>
    <cellStyle name="Hyperlink 4" xfId="4329" xr:uid="{41C919D9-1BDD-4AA6-8FF5-FF9C751584C1}"/>
    <cellStyle name="Normal" xfId="0" builtinId="0"/>
    <cellStyle name="Normal 10" xfId="43" xr:uid="{B72A2A26-BA56-4A30-B0FB-5298673B0191}"/>
    <cellStyle name="Normal 10 10" xfId="903" xr:uid="{6350299A-8673-4A00-89DB-7879D37AF018}"/>
    <cellStyle name="Normal 10 10 2" xfId="2508" xr:uid="{80BD1EF8-0389-4D57-AAA2-6D0932431645}"/>
    <cellStyle name="Normal 10 10 2 2" xfId="4331" xr:uid="{A6F68688-8E3B-431C-A3C3-EA9D66DB12C0}"/>
    <cellStyle name="Normal 10 10 2 3" xfId="4675" xr:uid="{87C33C52-B8EA-4E3E-BED0-F165E275466D}"/>
    <cellStyle name="Normal 10 10 3" xfId="2509" xr:uid="{35CDBAE9-1026-4BDA-A764-B84F45190869}"/>
    <cellStyle name="Normal 10 10 4" xfId="2510" xr:uid="{6B056E07-7E08-4938-9A5A-8C3A9A9D0A2D}"/>
    <cellStyle name="Normal 10 11" xfId="2511" xr:uid="{8349296D-D98F-4587-9032-9CCC945C6A1E}"/>
    <cellStyle name="Normal 10 11 2" xfId="2512" xr:uid="{0028EB44-6D59-4D52-8E38-D49DF9A7D71A}"/>
    <cellStyle name="Normal 10 11 3" xfId="2513" xr:uid="{8633F3A5-931D-4941-9F26-565C6B254F92}"/>
    <cellStyle name="Normal 10 11 4" xfId="2514" xr:uid="{8F0F1D46-AB26-44F0-8931-510AEB78DB4A}"/>
    <cellStyle name="Normal 10 12" xfId="2515" xr:uid="{7A6B1EBD-5EB2-4C75-B770-543790A88F0F}"/>
    <cellStyle name="Normal 10 12 2" xfId="2516" xr:uid="{7247A429-E1E6-4533-A3BE-0C5C4801B4DF}"/>
    <cellStyle name="Normal 10 13" xfId="2517" xr:uid="{E0EE12F5-9D9E-4693-97D0-D3CDCF6EF87E}"/>
    <cellStyle name="Normal 10 14" xfId="2518" xr:uid="{66F9334B-DCD6-40A7-8886-C5BBF0E844CC}"/>
    <cellStyle name="Normal 10 15" xfId="2519" xr:uid="{7A1C71E6-B2CC-49A3-9700-E81720F0066C}"/>
    <cellStyle name="Normal 10 2" xfId="44" xr:uid="{AEA313E0-0380-4E20-B909-2EE378216986}"/>
    <cellStyle name="Normal 10 2 10" xfId="2520" xr:uid="{B37D1CD2-3939-4993-B86D-A108428141B7}"/>
    <cellStyle name="Normal 10 2 11" xfId="2521" xr:uid="{E6C7BF19-3F7E-43D5-AA68-33DC8552741C}"/>
    <cellStyle name="Normal 10 2 2" xfId="45" xr:uid="{484560ED-F1E5-4B08-8FF0-6D0D94D758B9}"/>
    <cellStyle name="Normal 10 2 2 2" xfId="46" xr:uid="{AB0ED363-33E4-41E3-8D27-0DC04E4B246C}"/>
    <cellStyle name="Normal 10 2 2 2 2" xfId="238" xr:uid="{512CBE05-6354-405B-955C-019C78D5620E}"/>
    <cellStyle name="Normal 10 2 2 2 2 2" xfId="454" xr:uid="{92DC4634-3D1B-4A8C-A6CA-FFD73DCBCCCE}"/>
    <cellStyle name="Normal 10 2 2 2 2 2 2" xfId="455" xr:uid="{9C34CAA4-5DC1-47B9-AF86-A29D955A6B6C}"/>
    <cellStyle name="Normal 10 2 2 2 2 2 2 2" xfId="904" xr:uid="{03F54691-4608-4F95-B593-1CD156EB991D}"/>
    <cellStyle name="Normal 10 2 2 2 2 2 2 2 2" xfId="905" xr:uid="{97E68E36-6B7B-41D0-A7EA-288AB4C5C11A}"/>
    <cellStyle name="Normal 10 2 2 2 2 2 2 3" xfId="906" xr:uid="{BEBCC86A-E8F1-4E54-A66F-3CEA1E784404}"/>
    <cellStyle name="Normal 10 2 2 2 2 2 3" xfId="907" xr:uid="{DD7B83ED-43A0-44E4-AE11-0EDF05605088}"/>
    <cellStyle name="Normal 10 2 2 2 2 2 3 2" xfId="908" xr:uid="{F538F619-0ABA-4BBF-9946-35635251871F}"/>
    <cellStyle name="Normal 10 2 2 2 2 2 4" xfId="909" xr:uid="{D2BAABC8-7E69-40D1-B9FB-8459C096FC79}"/>
    <cellStyle name="Normal 10 2 2 2 2 3" xfId="456" xr:uid="{AB41257A-2874-4996-A990-D5225D8AB2D3}"/>
    <cellStyle name="Normal 10 2 2 2 2 3 2" xfId="910" xr:uid="{B4247926-436E-4427-A792-BF4BE42486E2}"/>
    <cellStyle name="Normal 10 2 2 2 2 3 2 2" xfId="911" xr:uid="{F8620790-308A-4E49-B226-EC008F2ACF2E}"/>
    <cellStyle name="Normal 10 2 2 2 2 3 3" xfId="912" xr:uid="{F0572B6E-1B83-4A69-8EA7-3791C84E164A}"/>
    <cellStyle name="Normal 10 2 2 2 2 3 4" xfId="2522" xr:uid="{756AE650-25E4-4239-BF6B-E988968873AE}"/>
    <cellStyle name="Normal 10 2 2 2 2 4" xfId="913" xr:uid="{131B093C-B9F7-4FFE-9A6D-2E1D5AEFD521}"/>
    <cellStyle name="Normal 10 2 2 2 2 4 2" xfId="914" xr:uid="{951012AC-32ED-4B4E-9A70-55DC942F2BD8}"/>
    <cellStyle name="Normal 10 2 2 2 2 5" xfId="915" xr:uid="{53C62255-AE33-4BC8-8931-DC8C73280E01}"/>
    <cellStyle name="Normal 10 2 2 2 2 6" xfId="2523" xr:uid="{4414E1C3-FE24-41B3-9861-08DD29FE5311}"/>
    <cellStyle name="Normal 10 2 2 2 3" xfId="239" xr:uid="{54681AF8-EE05-49B1-A685-16FCA80F73BE}"/>
    <cellStyle name="Normal 10 2 2 2 3 2" xfId="457" xr:uid="{E60B2BB4-B4F1-4CFB-BBBE-E504E347A5EB}"/>
    <cellStyle name="Normal 10 2 2 2 3 2 2" xfId="458" xr:uid="{341916EC-214B-4E37-8FA4-64555D30FAD4}"/>
    <cellStyle name="Normal 10 2 2 2 3 2 2 2" xfId="916" xr:uid="{E7713F77-05B2-47D6-8286-BA8E0F58E24A}"/>
    <cellStyle name="Normal 10 2 2 2 3 2 2 2 2" xfId="917" xr:uid="{D41AD4F2-EE96-41C4-9BBC-F9AA6B5E2D89}"/>
    <cellStyle name="Normal 10 2 2 2 3 2 2 3" xfId="918" xr:uid="{5DCFD216-9255-452F-A7DF-E8A4A123093A}"/>
    <cellStyle name="Normal 10 2 2 2 3 2 3" xfId="919" xr:uid="{B0E03CAE-8301-4B41-9634-79D23B36299A}"/>
    <cellStyle name="Normal 10 2 2 2 3 2 3 2" xfId="920" xr:uid="{3EAE2252-9096-4A96-A58D-6005881C2BE7}"/>
    <cellStyle name="Normal 10 2 2 2 3 2 4" xfId="921" xr:uid="{99E5AC2D-3103-4908-9CA4-29F57AB4767F}"/>
    <cellStyle name="Normal 10 2 2 2 3 3" xfId="459" xr:uid="{4862521D-0710-4C0A-AB59-D1D3005C6264}"/>
    <cellStyle name="Normal 10 2 2 2 3 3 2" xfId="922" xr:uid="{26BC7ACD-8768-4C17-8F48-FAB8A64593AB}"/>
    <cellStyle name="Normal 10 2 2 2 3 3 2 2" xfId="923" xr:uid="{78CF15D4-B75B-48E2-A2B4-100A20AFA9E6}"/>
    <cellStyle name="Normal 10 2 2 2 3 3 3" xfId="924" xr:uid="{BFEFA00B-6B5A-40BB-86B5-D649F90530C3}"/>
    <cellStyle name="Normal 10 2 2 2 3 4" xfId="925" xr:uid="{6A24F89A-4866-47F5-9A8E-9F188FBD6AED}"/>
    <cellStyle name="Normal 10 2 2 2 3 4 2" xfId="926" xr:uid="{1C948B77-AED3-415B-AC52-1DC425F178D9}"/>
    <cellStyle name="Normal 10 2 2 2 3 5" xfId="927" xr:uid="{759CF7C1-3A38-4CA6-AE36-E94F99C7DACC}"/>
    <cellStyle name="Normal 10 2 2 2 4" xfId="460" xr:uid="{2F8643CD-CDE1-43CC-811A-D687CE8D1987}"/>
    <cellStyle name="Normal 10 2 2 2 4 2" xfId="461" xr:uid="{419B74D9-ABCC-4883-962F-535AD149ECBF}"/>
    <cellStyle name="Normal 10 2 2 2 4 2 2" xfId="928" xr:uid="{571C892C-A1AF-4929-A1ED-D0AB8D65E9E5}"/>
    <cellStyle name="Normal 10 2 2 2 4 2 2 2" xfId="929" xr:uid="{0FD27EE8-9FDA-4661-BCFD-A67059E0F0EE}"/>
    <cellStyle name="Normal 10 2 2 2 4 2 3" xfId="930" xr:uid="{0FD494DB-AA43-4EF5-94DB-3D4F3C238658}"/>
    <cellStyle name="Normal 10 2 2 2 4 3" xfId="931" xr:uid="{F30E1128-60F6-4704-A51D-EBF589E2FFAA}"/>
    <cellStyle name="Normal 10 2 2 2 4 3 2" xfId="932" xr:uid="{8FE85B3A-4C6E-448D-9571-A5BC2C32D266}"/>
    <cellStyle name="Normal 10 2 2 2 4 4" xfId="933" xr:uid="{48B80044-CB52-4D45-8DEE-2523583C873B}"/>
    <cellStyle name="Normal 10 2 2 2 5" xfId="462" xr:uid="{EC7A8C10-7AB3-4F1A-BC6B-C4C463E03589}"/>
    <cellStyle name="Normal 10 2 2 2 5 2" xfId="934" xr:uid="{A6E5204F-98E6-4EF3-B9D2-C08D6A1AD484}"/>
    <cellStyle name="Normal 10 2 2 2 5 2 2" xfId="935" xr:uid="{DEA19A98-AEEA-49C0-ADC8-89536F4B8AAA}"/>
    <cellStyle name="Normal 10 2 2 2 5 3" xfId="936" xr:uid="{43747C4E-ED0F-4E09-B6E1-7AAA677AE66D}"/>
    <cellStyle name="Normal 10 2 2 2 5 4" xfId="2524" xr:uid="{4C9CA2F5-1DC6-4581-A4B5-0CEBA8582442}"/>
    <cellStyle name="Normal 10 2 2 2 6" xfId="937" xr:uid="{D8CBE681-0372-4A01-B0FD-6B32C2E5E175}"/>
    <cellStyle name="Normal 10 2 2 2 6 2" xfId="938" xr:uid="{7A33111D-12E5-4ACD-A734-F02B465E9D38}"/>
    <cellStyle name="Normal 10 2 2 2 7" xfId="939" xr:uid="{3AF25BCD-1FEA-4457-A08C-43972981D38B}"/>
    <cellStyle name="Normal 10 2 2 2 8" xfId="2525" xr:uid="{C4A67D0C-7D69-4325-87FE-ED3B88AC01E9}"/>
    <cellStyle name="Normal 10 2 2 3" xfId="240" xr:uid="{8CF65C12-4E37-4B54-83AF-D4A18B1F6D50}"/>
    <cellStyle name="Normal 10 2 2 3 2" xfId="463" xr:uid="{FD899B0C-E86E-49E0-99F2-08CF96A4CF7E}"/>
    <cellStyle name="Normal 10 2 2 3 2 2" xfId="464" xr:uid="{3724193C-5242-4CFC-B542-3FFD2DE79939}"/>
    <cellStyle name="Normal 10 2 2 3 2 2 2" xfId="940" xr:uid="{1FDBC850-E8A0-4614-8D2E-7711E8E4662B}"/>
    <cellStyle name="Normal 10 2 2 3 2 2 2 2" xfId="941" xr:uid="{6543304A-18C1-4152-9E1F-0F7AB4FE6B96}"/>
    <cellStyle name="Normal 10 2 2 3 2 2 3" xfId="942" xr:uid="{A004961E-869D-46E1-A8DC-8DD153387621}"/>
    <cellStyle name="Normal 10 2 2 3 2 3" xfId="943" xr:uid="{4AA4D224-D4A4-4A1D-9F58-202FADA8A602}"/>
    <cellStyle name="Normal 10 2 2 3 2 3 2" xfId="944" xr:uid="{E65D0323-C9F4-40D7-A33F-91246B8A35E9}"/>
    <cellStyle name="Normal 10 2 2 3 2 4" xfId="945" xr:uid="{A471C40B-2642-42AF-8E9E-7A5F189E5F88}"/>
    <cellStyle name="Normal 10 2 2 3 3" xfId="465" xr:uid="{F1AF3CE7-1035-4F5E-B200-049377AADE15}"/>
    <cellStyle name="Normal 10 2 2 3 3 2" xfId="946" xr:uid="{66541F4C-4429-46C9-8ED4-F157B9F623A9}"/>
    <cellStyle name="Normal 10 2 2 3 3 2 2" xfId="947" xr:uid="{C04ABF0C-B154-42EE-A958-68016D160D50}"/>
    <cellStyle name="Normal 10 2 2 3 3 3" xfId="948" xr:uid="{DB36CF1C-C682-4B74-826F-4BD1F76EB225}"/>
    <cellStyle name="Normal 10 2 2 3 3 4" xfId="2526" xr:uid="{AC6F195D-4BBC-411A-8ED1-1E4B4A945DFF}"/>
    <cellStyle name="Normal 10 2 2 3 4" xfId="949" xr:uid="{7CE5283A-7738-4770-BAE4-3F4878A691B3}"/>
    <cellStyle name="Normal 10 2 2 3 4 2" xfId="950" xr:uid="{B5B61874-A9C9-423D-AEF9-83BCEAD7D47A}"/>
    <cellStyle name="Normal 10 2 2 3 5" xfId="951" xr:uid="{BEA4F14A-A486-45A0-A664-C34382E7139A}"/>
    <cellStyle name="Normal 10 2 2 3 6" xfId="2527" xr:uid="{D90C962C-311A-479C-859A-3CD98D7F6067}"/>
    <cellStyle name="Normal 10 2 2 4" xfId="241" xr:uid="{8ED50DDC-491F-47E2-BFF8-ED9C2B08D1FF}"/>
    <cellStyle name="Normal 10 2 2 4 2" xfId="466" xr:uid="{D3D2A44C-9C17-4203-81C2-4F0DDFD722E1}"/>
    <cellStyle name="Normal 10 2 2 4 2 2" xfId="467" xr:uid="{1D165B00-6520-488B-BA86-042065F70DCE}"/>
    <cellStyle name="Normal 10 2 2 4 2 2 2" xfId="952" xr:uid="{C9006C55-D2A5-4D83-A508-D85839E38F0A}"/>
    <cellStyle name="Normal 10 2 2 4 2 2 2 2" xfId="953" xr:uid="{84C5D5A9-6A21-41AD-888E-4A0EE3AA85C6}"/>
    <cellStyle name="Normal 10 2 2 4 2 2 3" xfId="954" xr:uid="{E4CA8BCE-E83D-4F9F-A2AD-ABE5568D2D5F}"/>
    <cellStyle name="Normal 10 2 2 4 2 3" xfId="955" xr:uid="{F8BEF038-A1B9-477A-B392-789909B0A725}"/>
    <cellStyle name="Normal 10 2 2 4 2 3 2" xfId="956" xr:uid="{ED5C4FDD-71BB-4C78-B5E2-C53CFEEA5781}"/>
    <cellStyle name="Normal 10 2 2 4 2 4" xfId="957" xr:uid="{DCD61EB3-9250-4C75-B181-00924E29C52F}"/>
    <cellStyle name="Normal 10 2 2 4 3" xfId="468" xr:uid="{45BE718B-16A5-497E-BA9E-4F88BF291235}"/>
    <cellStyle name="Normal 10 2 2 4 3 2" xfId="958" xr:uid="{A10146FE-C7DF-438E-944A-46E6311716FD}"/>
    <cellStyle name="Normal 10 2 2 4 3 2 2" xfId="959" xr:uid="{3C93F6C2-867A-4102-92D5-C246FD8A97D6}"/>
    <cellStyle name="Normal 10 2 2 4 3 3" xfId="960" xr:uid="{F87B323E-B83D-4AD1-90A9-5EB8C3B6E8A8}"/>
    <cellStyle name="Normal 10 2 2 4 4" xfId="961" xr:uid="{E94D020D-6B23-4470-8E80-8BE1244C0B83}"/>
    <cellStyle name="Normal 10 2 2 4 4 2" xfId="962" xr:uid="{EDB20BBC-9B73-4ABE-9996-A8CB33529A0C}"/>
    <cellStyle name="Normal 10 2 2 4 5" xfId="963" xr:uid="{CE65A876-60E4-48B1-9AFB-7521B0BD6036}"/>
    <cellStyle name="Normal 10 2 2 5" xfId="242" xr:uid="{89F1A652-8743-4573-8578-1547C5988638}"/>
    <cellStyle name="Normal 10 2 2 5 2" xfId="469" xr:uid="{EEA53703-3BB3-4115-980F-B6169B85D3B6}"/>
    <cellStyle name="Normal 10 2 2 5 2 2" xfId="964" xr:uid="{ABA87F2A-1C57-45E4-9F3E-161C72417E84}"/>
    <cellStyle name="Normal 10 2 2 5 2 2 2" xfId="965" xr:uid="{A0C30996-4F9A-40CA-96A5-2AF8554394FD}"/>
    <cellStyle name="Normal 10 2 2 5 2 3" xfId="966" xr:uid="{939FB1BD-136F-45F6-B2FD-B66A55488456}"/>
    <cellStyle name="Normal 10 2 2 5 3" xfId="967" xr:uid="{3E08643D-8F56-42DF-A668-14532488414D}"/>
    <cellStyle name="Normal 10 2 2 5 3 2" xfId="968" xr:uid="{B280DE4D-1DB8-4773-B0CD-68BEFB8B4436}"/>
    <cellStyle name="Normal 10 2 2 5 4" xfId="969" xr:uid="{652AE3A5-D927-4C4B-9FDF-063C8856AD77}"/>
    <cellStyle name="Normal 10 2 2 6" xfId="470" xr:uid="{67E2C72B-59BE-48E9-970B-B0C8FD81BBAC}"/>
    <cellStyle name="Normal 10 2 2 6 2" xfId="970" xr:uid="{014EDCDF-B523-4298-8401-A56C87FC9477}"/>
    <cellStyle name="Normal 10 2 2 6 2 2" xfId="971" xr:uid="{C1DDB78D-400C-449C-B92F-57AF7C2E8805}"/>
    <cellStyle name="Normal 10 2 2 6 2 3" xfId="4333" xr:uid="{704DB7D2-3973-46CC-BD6B-CDBD206925F4}"/>
    <cellStyle name="Normal 10 2 2 6 3" xfId="972" xr:uid="{2B19FBF2-F9BC-4880-A246-39933CF89725}"/>
    <cellStyle name="Normal 10 2 2 6 4" xfId="2528" xr:uid="{8925BC31-95DC-4DB1-A22C-0669C66E7E7A}"/>
    <cellStyle name="Normal 10 2 2 6 4 2" xfId="4564" xr:uid="{D6016618-F65E-476B-A116-AA2128C4C2A4}"/>
    <cellStyle name="Normal 10 2 2 6 4 3" xfId="4676" xr:uid="{CDAC91A3-A4EC-47E0-B5ED-74EC95E957D0}"/>
    <cellStyle name="Normal 10 2 2 6 4 4" xfId="4602" xr:uid="{F4F43DCA-55E5-4545-AE61-96683FB892CB}"/>
    <cellStyle name="Normal 10 2 2 7" xfId="973" xr:uid="{1BF9A1BA-7744-4681-89F7-7B8878EF258D}"/>
    <cellStyle name="Normal 10 2 2 7 2" xfId="974" xr:uid="{947611E0-F170-45C3-AD7C-9717B9DF59FB}"/>
    <cellStyle name="Normal 10 2 2 8" xfId="975" xr:uid="{9F4041AB-16D7-4037-A953-7E5411D31B1B}"/>
    <cellStyle name="Normal 10 2 2 9" xfId="2529" xr:uid="{6BB8F2B9-6D1C-4A9D-9418-0A63E2DB1281}"/>
    <cellStyle name="Normal 10 2 3" xfId="47" xr:uid="{518624C7-C32F-4C67-A294-48883DECE72B}"/>
    <cellStyle name="Normal 10 2 3 2" xfId="48" xr:uid="{FF5926CA-30DB-44ED-9C42-81E0B2E22E3A}"/>
    <cellStyle name="Normal 10 2 3 2 2" xfId="471" xr:uid="{CE7E42CF-C5AD-427D-BCAA-3EBA60D1FE2B}"/>
    <cellStyle name="Normal 10 2 3 2 2 2" xfId="472" xr:uid="{0AA576DC-CB71-44EA-89EF-3218997DC52E}"/>
    <cellStyle name="Normal 10 2 3 2 2 2 2" xfId="976" xr:uid="{C0E31098-E33A-4EB7-8044-817369221BEF}"/>
    <cellStyle name="Normal 10 2 3 2 2 2 2 2" xfId="977" xr:uid="{4DF0F911-01F1-4172-8AE1-7396C4DCB7FD}"/>
    <cellStyle name="Normal 10 2 3 2 2 2 3" xfId="978" xr:uid="{4803D24D-79C1-4675-B9CF-B3EF7F55C969}"/>
    <cellStyle name="Normal 10 2 3 2 2 3" xfId="979" xr:uid="{F7FF2F87-BA36-473B-9576-F4A49615063A}"/>
    <cellStyle name="Normal 10 2 3 2 2 3 2" xfId="980" xr:uid="{E0CC7C32-5557-40DB-AEE4-C50A999CF44A}"/>
    <cellStyle name="Normal 10 2 3 2 2 4" xfId="981" xr:uid="{A997F966-E4AD-4C00-BB8E-AF6D3C3517E8}"/>
    <cellStyle name="Normal 10 2 3 2 3" xfId="473" xr:uid="{0BDDFC86-7FD9-4751-9A38-5D54BF7FB5C4}"/>
    <cellStyle name="Normal 10 2 3 2 3 2" xfId="982" xr:uid="{53875060-EDA9-498D-A9C0-A94F718F1939}"/>
    <cellStyle name="Normal 10 2 3 2 3 2 2" xfId="983" xr:uid="{35366A26-C8B0-4985-ADF1-7571DC272840}"/>
    <cellStyle name="Normal 10 2 3 2 3 3" xfId="984" xr:uid="{3ACB7DE8-C19B-4CB1-9331-0A3B301F1C46}"/>
    <cellStyle name="Normal 10 2 3 2 3 4" xfId="2530" xr:uid="{A531D8E3-BD4E-446E-B5A8-E472616D4267}"/>
    <cellStyle name="Normal 10 2 3 2 4" xfId="985" xr:uid="{D74E29CB-4C46-4E74-B594-12FCC7C2E549}"/>
    <cellStyle name="Normal 10 2 3 2 4 2" xfId="986" xr:uid="{AA8548C9-2C22-4B79-B496-DF89F6DC364E}"/>
    <cellStyle name="Normal 10 2 3 2 5" xfId="987" xr:uid="{154F4B16-4F2C-4F97-ACF9-29CFD600A1D9}"/>
    <cellStyle name="Normal 10 2 3 2 6" xfId="2531" xr:uid="{56587C48-3AA2-4099-A6BB-4CCB599A72EE}"/>
    <cellStyle name="Normal 10 2 3 3" xfId="243" xr:uid="{1C0BA910-173B-46EB-A2D3-F1B91E0406C3}"/>
    <cellStyle name="Normal 10 2 3 3 2" xfId="474" xr:uid="{2FC7DC82-0DDF-4D19-B885-2195587962F1}"/>
    <cellStyle name="Normal 10 2 3 3 2 2" xfId="475" xr:uid="{7345F384-D1F1-46A3-BEB2-FCEFA5C99796}"/>
    <cellStyle name="Normal 10 2 3 3 2 2 2" xfId="988" xr:uid="{BEF9CC90-B110-436B-BE74-DA08E5B7BACF}"/>
    <cellStyle name="Normal 10 2 3 3 2 2 2 2" xfId="989" xr:uid="{4B0C97D4-C362-4174-AC44-9A97954385B7}"/>
    <cellStyle name="Normal 10 2 3 3 2 2 3" xfId="990" xr:uid="{1533940B-990E-44AF-B247-393CA5F23A14}"/>
    <cellStyle name="Normal 10 2 3 3 2 3" xfId="991" xr:uid="{93916E05-2D06-4D87-A2DC-0C1084767396}"/>
    <cellStyle name="Normal 10 2 3 3 2 3 2" xfId="992" xr:uid="{B4C2B440-2CE7-42F4-A72E-AA7E40433F28}"/>
    <cellStyle name="Normal 10 2 3 3 2 4" xfId="993" xr:uid="{B8F9DD11-75DF-47C3-9BFE-A29329E66247}"/>
    <cellStyle name="Normal 10 2 3 3 3" xfId="476" xr:uid="{4EBF53DA-06F1-4DCE-96CB-D43F51E83806}"/>
    <cellStyle name="Normal 10 2 3 3 3 2" xfId="994" xr:uid="{541B0C27-D7B1-4F7E-8BF7-1BC4FF6DF78F}"/>
    <cellStyle name="Normal 10 2 3 3 3 2 2" xfId="995" xr:uid="{DC11B17F-E575-4AFD-ADE1-BF6B89B32776}"/>
    <cellStyle name="Normal 10 2 3 3 3 3" xfId="996" xr:uid="{D6446B3B-2A8C-4D2E-9CAF-3A606C1B5368}"/>
    <cellStyle name="Normal 10 2 3 3 4" xfId="997" xr:uid="{C30E6E05-DF69-4739-9261-2B80C8C73F78}"/>
    <cellStyle name="Normal 10 2 3 3 4 2" xfId="998" xr:uid="{739AC8CC-E764-40B5-BE4E-1EC36E9C277A}"/>
    <cellStyle name="Normal 10 2 3 3 5" xfId="999" xr:uid="{014602EE-9060-4F25-8327-93AE9D8C484C}"/>
    <cellStyle name="Normal 10 2 3 4" xfId="244" xr:uid="{0E02F16A-290C-4088-82D7-71667127A1F6}"/>
    <cellStyle name="Normal 10 2 3 4 2" xfId="477" xr:uid="{CE347532-9041-421A-B198-6720EC574274}"/>
    <cellStyle name="Normal 10 2 3 4 2 2" xfId="1000" xr:uid="{2D6E0A61-47C6-4892-85A3-EEFDA5B2F00A}"/>
    <cellStyle name="Normal 10 2 3 4 2 2 2" xfId="1001" xr:uid="{CB50A164-97F1-4482-9136-285B7296B967}"/>
    <cellStyle name="Normal 10 2 3 4 2 3" xfId="1002" xr:uid="{C853372B-5710-49FA-B726-BC4D93E9432F}"/>
    <cellStyle name="Normal 10 2 3 4 3" xfId="1003" xr:uid="{54BAF721-097A-44B1-833F-43109100B175}"/>
    <cellStyle name="Normal 10 2 3 4 3 2" xfId="1004" xr:uid="{EFD355FF-E307-477C-8877-3320D2CB72E4}"/>
    <cellStyle name="Normal 10 2 3 4 4" xfId="1005" xr:uid="{7B9610D1-BD1F-47FA-9B09-71DC829AA421}"/>
    <cellStyle name="Normal 10 2 3 5" xfId="478" xr:uid="{A6CCE7C9-7067-43DA-85A2-849CB0F9F294}"/>
    <cellStyle name="Normal 10 2 3 5 2" xfId="1006" xr:uid="{6CD3CCE0-5672-480A-BDE3-CA943DE5C61C}"/>
    <cellStyle name="Normal 10 2 3 5 2 2" xfId="1007" xr:uid="{4B9CFD42-404C-4571-8273-E66C12D4E299}"/>
    <cellStyle name="Normal 10 2 3 5 2 3" xfId="4334" xr:uid="{7F6966EB-C775-4FCE-8B07-78E35A134012}"/>
    <cellStyle name="Normal 10 2 3 5 3" xfId="1008" xr:uid="{766C4D1C-2EDE-423D-BEC5-4F57635C3685}"/>
    <cellStyle name="Normal 10 2 3 5 4" xfId="2532" xr:uid="{A5258777-AC86-4ED4-A7D7-34945357E7C1}"/>
    <cellStyle name="Normal 10 2 3 5 4 2" xfId="4565" xr:uid="{36569774-8023-4F62-A260-E2F5FE208C9F}"/>
    <cellStyle name="Normal 10 2 3 5 4 3" xfId="4677" xr:uid="{2B26CCA3-BBE6-4B62-9A2D-1E2EAEDFDE20}"/>
    <cellStyle name="Normal 10 2 3 5 4 4" xfId="4603" xr:uid="{3D84AE6F-B8D1-42C9-98CD-B1B13D730FC4}"/>
    <cellStyle name="Normal 10 2 3 6" xfId="1009" xr:uid="{A81E7BF8-7752-48C6-85CA-3ABFCD9A9B45}"/>
    <cellStyle name="Normal 10 2 3 6 2" xfId="1010" xr:uid="{6F490AAC-6028-44B0-8F66-BF748083C42F}"/>
    <cellStyle name="Normal 10 2 3 7" xfId="1011" xr:uid="{D42AE235-BBA6-48AB-AA61-D4EB7ECDBE18}"/>
    <cellStyle name="Normal 10 2 3 8" xfId="2533" xr:uid="{2067CBEC-3A11-4A71-BA05-884C0BB351AD}"/>
    <cellStyle name="Normal 10 2 4" xfId="49" xr:uid="{480129C5-7552-40AC-9CCA-D274B8BC470B}"/>
    <cellStyle name="Normal 10 2 4 2" xfId="429" xr:uid="{1404E366-46B0-40F7-8F90-E81AA17EA10C}"/>
    <cellStyle name="Normal 10 2 4 2 2" xfId="479" xr:uid="{C7A9979F-0DC8-4AF8-9FBF-2407659C5778}"/>
    <cellStyle name="Normal 10 2 4 2 2 2" xfId="1012" xr:uid="{53EBB6AC-12CC-4697-BC4A-637976B75A7C}"/>
    <cellStyle name="Normal 10 2 4 2 2 2 2" xfId="1013" xr:uid="{6C44361C-EBAD-4F42-9434-5A520533E105}"/>
    <cellStyle name="Normal 10 2 4 2 2 3" xfId="1014" xr:uid="{A65986CC-80BA-4E63-BAE8-9F94D74ABAE2}"/>
    <cellStyle name="Normal 10 2 4 2 2 4" xfId="2534" xr:uid="{01D509F7-5322-40B2-9CD9-1A3EF3DF5714}"/>
    <cellStyle name="Normal 10 2 4 2 3" xfId="1015" xr:uid="{475DA36D-2570-4171-84B7-A5D216917430}"/>
    <cellStyle name="Normal 10 2 4 2 3 2" xfId="1016" xr:uid="{EC70DBF4-3698-4318-8680-42A3CB415841}"/>
    <cellStyle name="Normal 10 2 4 2 4" xfId="1017" xr:uid="{33966FB9-DE63-4F98-84C7-2E7F9114CEA6}"/>
    <cellStyle name="Normal 10 2 4 2 5" xfId="2535" xr:uid="{A75ED6FE-D74D-4D25-9693-69097A967280}"/>
    <cellStyle name="Normal 10 2 4 3" xfId="480" xr:uid="{E8C72513-6F59-40D9-A8E9-06BD1631C29E}"/>
    <cellStyle name="Normal 10 2 4 3 2" xfId="1018" xr:uid="{F272D745-C556-4234-9C4A-398F7978911F}"/>
    <cellStyle name="Normal 10 2 4 3 2 2" xfId="1019" xr:uid="{8875C6C6-5396-43E4-BD1A-392A86A326BC}"/>
    <cellStyle name="Normal 10 2 4 3 3" xfId="1020" xr:uid="{9B76BE31-D0C4-477B-AEEC-6881CBD188B4}"/>
    <cellStyle name="Normal 10 2 4 3 4" xfId="2536" xr:uid="{30609730-C715-4B28-8529-963FB7621470}"/>
    <cellStyle name="Normal 10 2 4 4" xfId="1021" xr:uid="{83EFF401-2B6B-4375-BF8D-BCAA5071878B}"/>
    <cellStyle name="Normal 10 2 4 4 2" xfId="1022" xr:uid="{1AA135D9-64F6-40E8-BCCA-B16D62956EBC}"/>
    <cellStyle name="Normal 10 2 4 4 3" xfId="2537" xr:uid="{0ABCA50A-6FBD-4973-A698-3111CB4DDA3D}"/>
    <cellStyle name="Normal 10 2 4 4 4" xfId="2538" xr:uid="{11CA50E5-1BBF-4039-9C91-FEE93EA95A72}"/>
    <cellStyle name="Normal 10 2 4 5" xfId="1023" xr:uid="{06E370DC-6121-4494-984C-2EA7F8A673D6}"/>
    <cellStyle name="Normal 10 2 4 6" xfId="2539" xr:uid="{628F91ED-C816-4E29-9A8B-C1D451D39DD3}"/>
    <cellStyle name="Normal 10 2 4 7" xfId="2540" xr:uid="{B1205636-2A2B-4C2D-9E22-9EDB50CE2511}"/>
    <cellStyle name="Normal 10 2 5" xfId="245" xr:uid="{582D58AC-4E76-40C8-996B-0745D245D39C}"/>
    <cellStyle name="Normal 10 2 5 2" xfId="481" xr:uid="{5344BE5D-C3A2-467D-81D5-A86870C8C15F}"/>
    <cellStyle name="Normal 10 2 5 2 2" xfId="482" xr:uid="{5A692AEE-D9CE-4DEF-A21F-DAE3782D51D6}"/>
    <cellStyle name="Normal 10 2 5 2 2 2" xfId="1024" xr:uid="{1B57F2B5-ACD0-434D-B18C-769AB039094B}"/>
    <cellStyle name="Normal 10 2 5 2 2 2 2" xfId="1025" xr:uid="{D2F27C73-6B60-4C4E-8E42-A099C4C7EC87}"/>
    <cellStyle name="Normal 10 2 5 2 2 3" xfId="1026" xr:uid="{64DEF328-7862-4B81-A7F7-2B3A1358F210}"/>
    <cellStyle name="Normal 10 2 5 2 3" xfId="1027" xr:uid="{11BE1AF5-D805-4F4A-88A7-CA5AEDADE208}"/>
    <cellStyle name="Normal 10 2 5 2 3 2" xfId="1028" xr:uid="{CF9C7A51-E20B-4C5D-B2A8-C6A29747CC51}"/>
    <cellStyle name="Normal 10 2 5 2 4" xfId="1029" xr:uid="{49F105D2-25ED-4B2F-A1B4-0ADF451FF9B5}"/>
    <cellStyle name="Normal 10 2 5 3" xfId="483" xr:uid="{8D61B041-8421-4A9D-BAF6-7633D96F3DF2}"/>
    <cellStyle name="Normal 10 2 5 3 2" xfId="1030" xr:uid="{1CF3C72E-FB00-4715-B381-89419E9DDFF4}"/>
    <cellStyle name="Normal 10 2 5 3 2 2" xfId="1031" xr:uid="{4450D1FB-BEC6-4558-A837-BAB8E311CEE3}"/>
    <cellStyle name="Normal 10 2 5 3 3" xfId="1032" xr:uid="{B594EC2C-C7CE-45EA-BA50-CF5F067BA86C}"/>
    <cellStyle name="Normal 10 2 5 3 4" xfId="2541" xr:uid="{684E0782-F52A-458A-9EC8-B5E8F537D739}"/>
    <cellStyle name="Normal 10 2 5 4" xfId="1033" xr:uid="{55001A50-7E13-4523-9B4A-5A1E7A3DC92C}"/>
    <cellStyle name="Normal 10 2 5 4 2" xfId="1034" xr:uid="{30FF6150-0894-4E04-A4B1-F419F3681B22}"/>
    <cellStyle name="Normal 10 2 5 5" xfId="1035" xr:uid="{04413941-0E2C-4B70-BBD2-2ADB7696CC03}"/>
    <cellStyle name="Normal 10 2 5 6" xfId="2542" xr:uid="{834532CD-A574-47F6-A306-5B4AF69E963C}"/>
    <cellStyle name="Normal 10 2 6" xfId="246" xr:uid="{4973094A-8F9E-4529-885A-BEB81198EDE5}"/>
    <cellStyle name="Normal 10 2 6 2" xfId="484" xr:uid="{DE696081-F4ED-4E5F-9B8B-D0C56D3A3229}"/>
    <cellStyle name="Normal 10 2 6 2 2" xfId="1036" xr:uid="{F57C1FC1-A663-4473-9B75-FFFE382B209C}"/>
    <cellStyle name="Normal 10 2 6 2 2 2" xfId="1037" xr:uid="{03543BE4-B9C5-4FB7-BE66-A343C254C937}"/>
    <cellStyle name="Normal 10 2 6 2 3" xfId="1038" xr:uid="{BE169C68-874A-4CC1-B249-752BE55D0A6E}"/>
    <cellStyle name="Normal 10 2 6 2 4" xfId="2543" xr:uid="{F654FA2B-CD96-48B2-A37F-7500CC266CE1}"/>
    <cellStyle name="Normal 10 2 6 3" xfId="1039" xr:uid="{C341AD43-A4E5-44BF-A891-D0AAF469DC68}"/>
    <cellStyle name="Normal 10 2 6 3 2" xfId="1040" xr:uid="{EFE49508-F104-4A96-977C-2EC1A920F7C8}"/>
    <cellStyle name="Normal 10 2 6 4" xfId="1041" xr:uid="{44CE0A5F-9632-4E9D-A174-020B14EA3D7E}"/>
    <cellStyle name="Normal 10 2 6 5" xfId="2544" xr:uid="{2953284E-978F-4496-A6C1-B036DCC0CF27}"/>
    <cellStyle name="Normal 10 2 7" xfId="485" xr:uid="{289BD9EB-5461-4D46-B2ED-0C3F701A686A}"/>
    <cellStyle name="Normal 10 2 7 2" xfId="1042" xr:uid="{A14FB463-6CCC-4AE3-83C1-D768F38475A9}"/>
    <cellStyle name="Normal 10 2 7 2 2" xfId="1043" xr:uid="{932D76AB-4205-4DFF-93A8-803C152BD644}"/>
    <cellStyle name="Normal 10 2 7 2 3" xfId="4332" xr:uid="{DFE970B2-28E0-4C41-8829-558545E25CDF}"/>
    <cellStyle name="Normal 10 2 7 3" xfId="1044" xr:uid="{7F39DD81-5AE4-45DE-AE6E-352C6314339B}"/>
    <cellStyle name="Normal 10 2 7 4" xfId="2545" xr:uid="{DFA9016D-8738-4A63-886F-CC8B23DA1ABF}"/>
    <cellStyle name="Normal 10 2 7 4 2" xfId="4563" xr:uid="{71F174CE-AD22-4D4B-931F-AEBD9D5E0C64}"/>
    <cellStyle name="Normal 10 2 7 4 3" xfId="4678" xr:uid="{FD2104A7-3A3F-4DD7-BB90-B2E23A215F88}"/>
    <cellStyle name="Normal 10 2 7 4 4" xfId="4601" xr:uid="{F7BF989F-77A8-4E07-B5E8-3BE746937390}"/>
    <cellStyle name="Normal 10 2 8" xfId="1045" xr:uid="{2E77124B-027D-435C-B56B-A3C87E5E481F}"/>
    <cellStyle name="Normal 10 2 8 2" xfId="1046" xr:uid="{C32916F1-4213-4BEC-830E-70E1723BA34B}"/>
    <cellStyle name="Normal 10 2 8 3" xfId="2546" xr:uid="{7448CEC0-19C8-4FC1-8044-2EC08DC78B98}"/>
    <cellStyle name="Normal 10 2 8 4" xfId="2547" xr:uid="{4F6A6423-3210-494E-942D-C4E5119F17DF}"/>
    <cellStyle name="Normal 10 2 9" xfId="1047" xr:uid="{1D7D62E5-A5E8-401E-86A2-CC3D1E47DDE9}"/>
    <cellStyle name="Normal 10 3" xfId="50" xr:uid="{4EEB9163-B468-495D-A81E-1D1772BA206C}"/>
    <cellStyle name="Normal 10 3 10" xfId="2548" xr:uid="{0D4A07F3-50AA-4C41-BCA5-69CB5BDD720E}"/>
    <cellStyle name="Normal 10 3 11" xfId="2549" xr:uid="{8E84C4A0-46C1-4AAB-AB1A-C62F0D718ABE}"/>
    <cellStyle name="Normal 10 3 2" xfId="51" xr:uid="{F20F7126-23CF-409A-8821-D929F4E64147}"/>
    <cellStyle name="Normal 10 3 2 2" xfId="52" xr:uid="{3EA2ED3B-EC2F-4627-A3D4-F44C0D60853E}"/>
    <cellStyle name="Normal 10 3 2 2 2" xfId="247" xr:uid="{26901085-F684-46FB-B72B-C75FCC2AEAB0}"/>
    <cellStyle name="Normal 10 3 2 2 2 2" xfId="486" xr:uid="{EF04EBB4-E5DD-44DA-8A97-CE895511BB64}"/>
    <cellStyle name="Normal 10 3 2 2 2 2 2" xfId="1048" xr:uid="{83AA57DB-4886-4EC6-A118-9398545DE8FA}"/>
    <cellStyle name="Normal 10 3 2 2 2 2 2 2" xfId="1049" xr:uid="{DD89B8ED-E81E-44AE-A3C6-DC6B1578D9ED}"/>
    <cellStyle name="Normal 10 3 2 2 2 2 3" xfId="1050" xr:uid="{FDBFD2F1-D6FF-4B37-8E1E-FD9FC6352151}"/>
    <cellStyle name="Normal 10 3 2 2 2 2 4" xfId="2550" xr:uid="{3D476636-5EC3-4B34-A918-64F4AA427E3A}"/>
    <cellStyle name="Normal 10 3 2 2 2 3" xfId="1051" xr:uid="{E3EE3EF6-DBD5-45C2-93ED-0DFEE00DAD14}"/>
    <cellStyle name="Normal 10 3 2 2 2 3 2" xfId="1052" xr:uid="{4F9B81BD-5F66-418A-BCEF-4CAD3E0BBDF1}"/>
    <cellStyle name="Normal 10 3 2 2 2 3 3" xfId="2551" xr:uid="{E54244B7-3863-4DD4-9A53-5DDB30729922}"/>
    <cellStyle name="Normal 10 3 2 2 2 3 4" xfId="2552" xr:uid="{C629932F-17DB-4593-BF4F-29902DC0032C}"/>
    <cellStyle name="Normal 10 3 2 2 2 4" xfId="1053" xr:uid="{25696571-4754-4E56-AE4D-F3A6343DFCAB}"/>
    <cellStyle name="Normal 10 3 2 2 2 5" xfId="2553" xr:uid="{487E0039-4158-48AF-8946-929F8DB97F60}"/>
    <cellStyle name="Normal 10 3 2 2 2 6" xfId="2554" xr:uid="{222014B8-9B85-4454-B273-9C7CE3ABE741}"/>
    <cellStyle name="Normal 10 3 2 2 3" xfId="487" xr:uid="{611DC289-AB0D-4C78-8D00-A91F28521B49}"/>
    <cellStyle name="Normal 10 3 2 2 3 2" xfId="1054" xr:uid="{F6529336-6E87-4889-B57D-251E2498CC07}"/>
    <cellStyle name="Normal 10 3 2 2 3 2 2" xfId="1055" xr:uid="{B6B5CBE2-EAD7-4940-BED6-BFFB5DB9C963}"/>
    <cellStyle name="Normal 10 3 2 2 3 2 3" xfId="2555" xr:uid="{2B9EB168-37AF-4442-B85F-18491964F1D8}"/>
    <cellStyle name="Normal 10 3 2 2 3 2 4" xfId="2556" xr:uid="{207215BB-F271-402E-9F82-04745B633224}"/>
    <cellStyle name="Normal 10 3 2 2 3 3" xfId="1056" xr:uid="{8B02E218-48C3-4E80-811C-942CF4167C4A}"/>
    <cellStyle name="Normal 10 3 2 2 3 4" xfId="2557" xr:uid="{9883B266-775A-4407-9A7E-6A1D26BF4281}"/>
    <cellStyle name="Normal 10 3 2 2 3 5" xfId="2558" xr:uid="{07C261B4-FD9D-4361-AAEC-81E9456DC376}"/>
    <cellStyle name="Normal 10 3 2 2 4" xfId="1057" xr:uid="{FE9C7D64-70B5-4369-A867-ABCC9FA4895A}"/>
    <cellStyle name="Normal 10 3 2 2 4 2" xfId="1058" xr:uid="{E2AFB9B4-55C9-4015-8BD9-4199A3E62F2D}"/>
    <cellStyle name="Normal 10 3 2 2 4 3" xfId="2559" xr:uid="{81734D81-3465-4A39-97F9-0C84E607C056}"/>
    <cellStyle name="Normal 10 3 2 2 4 4" xfId="2560" xr:uid="{AEA90450-9272-423D-AA0A-26829812E4BD}"/>
    <cellStyle name="Normal 10 3 2 2 5" xfId="1059" xr:uid="{AAFE5622-F670-4691-B59A-80AFA26E893E}"/>
    <cellStyle name="Normal 10 3 2 2 5 2" xfId="2561" xr:uid="{6AC0ED4B-BADA-4E1F-A343-8B6ED45496F4}"/>
    <cellStyle name="Normal 10 3 2 2 5 3" xfId="2562" xr:uid="{8C5B1E1E-B443-46A8-AB2F-D1E3ED08A69F}"/>
    <cellStyle name="Normal 10 3 2 2 5 4" xfId="2563" xr:uid="{234D866D-BD14-4A1A-B2BD-481F7DE7458F}"/>
    <cellStyle name="Normal 10 3 2 2 6" xfId="2564" xr:uid="{D3B1F5D2-03AC-44E6-B50B-9212AC01B1B9}"/>
    <cellStyle name="Normal 10 3 2 2 7" xfId="2565" xr:uid="{C5EEC118-396F-4FA6-8F8C-BBC4B9E85926}"/>
    <cellStyle name="Normal 10 3 2 2 8" xfId="2566" xr:uid="{7D2727A1-DAF5-484E-AABA-43D5E51CD141}"/>
    <cellStyle name="Normal 10 3 2 3" xfId="248" xr:uid="{84F5A7FE-B122-41F3-A7EB-802A0C06F265}"/>
    <cellStyle name="Normal 10 3 2 3 2" xfId="488" xr:uid="{731FE483-BA36-4B1E-A378-10DE4FA558EB}"/>
    <cellStyle name="Normal 10 3 2 3 2 2" xfId="489" xr:uid="{55563F19-18BC-4193-92B0-F0E6A3445481}"/>
    <cellStyle name="Normal 10 3 2 3 2 2 2" xfId="1060" xr:uid="{35871E54-8AB8-492A-8C82-C8CB56AACC8A}"/>
    <cellStyle name="Normal 10 3 2 3 2 2 2 2" xfId="1061" xr:uid="{0FE99F87-0FA4-4261-9F65-7B0D616D85CB}"/>
    <cellStyle name="Normal 10 3 2 3 2 2 3" xfId="1062" xr:uid="{CA932647-4F4D-4689-AE90-C1651DB81613}"/>
    <cellStyle name="Normal 10 3 2 3 2 3" xfId="1063" xr:uid="{50FC76C1-0349-4555-B9E6-CC8E743E4879}"/>
    <cellStyle name="Normal 10 3 2 3 2 3 2" xfId="1064" xr:uid="{99846BBE-22F2-43BF-8749-996F31A340EE}"/>
    <cellStyle name="Normal 10 3 2 3 2 4" xfId="1065" xr:uid="{F9AEA809-3F41-4E76-8CC3-295867936346}"/>
    <cellStyle name="Normal 10 3 2 3 3" xfId="490" xr:uid="{64FB0A81-2E01-481E-B41E-C4ACE0F88507}"/>
    <cellStyle name="Normal 10 3 2 3 3 2" xfId="1066" xr:uid="{DA3B0400-880E-41CC-90F9-D6F9E4185501}"/>
    <cellStyle name="Normal 10 3 2 3 3 2 2" xfId="1067" xr:uid="{E4F459A0-4229-4110-9B2E-4BB0D532D269}"/>
    <cellStyle name="Normal 10 3 2 3 3 3" xfId="1068" xr:uid="{888BF8C3-D69C-40F8-AF09-E9121540615D}"/>
    <cellStyle name="Normal 10 3 2 3 3 4" xfId="2567" xr:uid="{67A90CB2-5B62-4FBE-A58E-6530F9CD5A90}"/>
    <cellStyle name="Normal 10 3 2 3 4" xfId="1069" xr:uid="{BF2E9BFB-B2A4-454D-8EFD-E7C5EA09ECCE}"/>
    <cellStyle name="Normal 10 3 2 3 4 2" xfId="1070" xr:uid="{BA38456E-91E0-4116-9E7F-615184309EA9}"/>
    <cellStyle name="Normal 10 3 2 3 5" xfId="1071" xr:uid="{CF4BBE46-EF90-4D65-ADCE-D4B01A9B67F2}"/>
    <cellStyle name="Normal 10 3 2 3 6" xfId="2568" xr:uid="{D2C2ABBC-A158-48ED-B139-A50EAC4448EE}"/>
    <cellStyle name="Normal 10 3 2 4" xfId="249" xr:uid="{DF0CFBFA-C844-4CA7-8730-A5F64A8E9FE4}"/>
    <cellStyle name="Normal 10 3 2 4 2" xfId="491" xr:uid="{1C02B600-417F-4ACF-96CD-680BE994FB0D}"/>
    <cellStyle name="Normal 10 3 2 4 2 2" xfId="1072" xr:uid="{ECF92FEC-969E-4FDC-9776-988362D79AF5}"/>
    <cellStyle name="Normal 10 3 2 4 2 2 2" xfId="1073" xr:uid="{4BCDEB8F-B335-4799-917A-2B36DCB04810}"/>
    <cellStyle name="Normal 10 3 2 4 2 3" xfId="1074" xr:uid="{EF95F97B-86F3-4449-AA4C-2028D82D0390}"/>
    <cellStyle name="Normal 10 3 2 4 2 4" xfId="2569" xr:uid="{D680FA46-4FCE-472A-97D4-6D8369530D7B}"/>
    <cellStyle name="Normal 10 3 2 4 3" xfId="1075" xr:uid="{7E71F4DE-A894-47F6-BF07-750347ED44F8}"/>
    <cellStyle name="Normal 10 3 2 4 3 2" xfId="1076" xr:uid="{37FB9252-5D84-452A-9142-1AE82B375368}"/>
    <cellStyle name="Normal 10 3 2 4 4" xfId="1077" xr:uid="{B5FE79AD-1168-4CF1-ABE1-AF7FC3394A49}"/>
    <cellStyle name="Normal 10 3 2 4 5" xfId="2570" xr:uid="{5F240305-73BA-463C-88B7-628553E9F6F9}"/>
    <cellStyle name="Normal 10 3 2 5" xfId="251" xr:uid="{970CC3BA-C7F1-4FD0-A43D-EB816CD93441}"/>
    <cellStyle name="Normal 10 3 2 5 2" xfId="1078" xr:uid="{74657678-30AD-44BC-A541-188F6FDA5710}"/>
    <cellStyle name="Normal 10 3 2 5 2 2" xfId="1079" xr:uid="{5897E375-226F-4E5F-B143-9AF742DA50C4}"/>
    <cellStyle name="Normal 10 3 2 5 3" xfId="1080" xr:uid="{5396AC50-DF0A-4277-8B5D-33B07F2E5274}"/>
    <cellStyle name="Normal 10 3 2 5 4" xfId="2571" xr:uid="{C0069B74-8489-4C9C-9B1E-18D25F98496E}"/>
    <cellStyle name="Normal 10 3 2 6" xfId="1081" xr:uid="{D7EB370F-6F15-4742-81C3-D2217E2E7CF0}"/>
    <cellStyle name="Normal 10 3 2 6 2" xfId="1082" xr:uid="{161EF4AE-68A2-4CB3-B42A-8827D858805A}"/>
    <cellStyle name="Normal 10 3 2 6 3" xfId="2572" xr:uid="{B6118687-46C0-4FEE-A59C-100C6EF514BA}"/>
    <cellStyle name="Normal 10 3 2 6 4" xfId="2573" xr:uid="{29EA410A-4DF1-4E20-B247-AD442BA8FB87}"/>
    <cellStyle name="Normal 10 3 2 7" xfId="1083" xr:uid="{D94926B1-6901-4E34-A4B1-123B04EDD5A7}"/>
    <cellStyle name="Normal 10 3 2 8" xfId="2574" xr:uid="{3B65C72A-D8CF-4841-A87D-3F22699DC24D}"/>
    <cellStyle name="Normal 10 3 2 9" xfId="2575" xr:uid="{F28660A1-1313-4CD9-9AC5-6E6E86FFC396}"/>
    <cellStyle name="Normal 10 3 3" xfId="53" xr:uid="{6133D794-4086-48C3-AE08-175C44C1620A}"/>
    <cellStyle name="Normal 10 3 3 2" xfId="54" xr:uid="{970FA9A1-D1AF-485C-82EB-7231E2FCC535}"/>
    <cellStyle name="Normal 10 3 3 2 2" xfId="492" xr:uid="{5C202445-F642-42DC-840B-99D328672885}"/>
    <cellStyle name="Normal 10 3 3 2 2 2" xfId="1084" xr:uid="{CEC09BAF-A0B5-4FB0-A00A-85F027135130}"/>
    <cellStyle name="Normal 10 3 3 2 2 2 2" xfId="1085" xr:uid="{F6858B09-E1F9-47FD-9A3A-27AD30A7C2D6}"/>
    <cellStyle name="Normal 10 3 3 2 2 2 2 2" xfId="4445" xr:uid="{29EC6774-5CB3-4225-A6E4-31EC083C09DA}"/>
    <cellStyle name="Normal 10 3 3 2 2 2 3" xfId="4446" xr:uid="{E7026071-47FC-4EB9-83DB-382D2C7D6C46}"/>
    <cellStyle name="Normal 10 3 3 2 2 3" xfId="1086" xr:uid="{EED1286D-18B2-4D12-A07D-2CBF1E679337}"/>
    <cellStyle name="Normal 10 3 3 2 2 3 2" xfId="4447" xr:uid="{62D0BD6B-75F2-4BA8-A75F-92210C262E33}"/>
    <cellStyle name="Normal 10 3 3 2 2 4" xfId="2576" xr:uid="{B606274D-A2FD-4304-9276-8E909F21A5D4}"/>
    <cellStyle name="Normal 10 3 3 2 3" xfId="1087" xr:uid="{D9E48F35-C787-4AFB-A5AC-C1024E76FFCD}"/>
    <cellStyle name="Normal 10 3 3 2 3 2" xfId="1088" xr:uid="{961596E1-5240-4188-9871-EBFB21ED55B1}"/>
    <cellStyle name="Normal 10 3 3 2 3 2 2" xfId="4448" xr:uid="{C6269DC1-8EA2-4B0F-9AD9-3E67CA0435A4}"/>
    <cellStyle name="Normal 10 3 3 2 3 3" xfId="2577" xr:uid="{43FF4183-A168-4753-959F-84052F53D373}"/>
    <cellStyle name="Normal 10 3 3 2 3 4" xfId="2578" xr:uid="{96C7EEA5-EFF5-4657-9714-19882AD59F83}"/>
    <cellStyle name="Normal 10 3 3 2 4" xfId="1089" xr:uid="{F901232A-7105-482A-8E74-320550DCDDA9}"/>
    <cellStyle name="Normal 10 3 3 2 4 2" xfId="4449" xr:uid="{6C569310-B60E-4BF1-8D72-A8BCCF83C691}"/>
    <cellStyle name="Normal 10 3 3 2 5" xfId="2579" xr:uid="{586C8BFB-DE88-4569-A77E-72E13ECEF7B6}"/>
    <cellStyle name="Normal 10 3 3 2 6" xfId="2580" xr:uid="{4518190E-602F-411A-BA98-3ADE6D93295B}"/>
    <cellStyle name="Normal 10 3 3 3" xfId="252" xr:uid="{C6AFB2DA-2B80-478E-AC9B-8FD82AF61A48}"/>
    <cellStyle name="Normal 10 3 3 3 2" xfId="1090" xr:uid="{4B36B007-3C21-4067-A84D-4E4BE98EB952}"/>
    <cellStyle name="Normal 10 3 3 3 2 2" xfId="1091" xr:uid="{98BC2C32-FA99-47C7-B03B-1BEC725925BA}"/>
    <cellStyle name="Normal 10 3 3 3 2 2 2" xfId="4450" xr:uid="{581F5BDC-6863-4097-8535-35195AB8E449}"/>
    <cellStyle name="Normal 10 3 3 3 2 3" xfId="2581" xr:uid="{C79198CE-65A7-4A43-B5FF-0962E258325B}"/>
    <cellStyle name="Normal 10 3 3 3 2 4" xfId="2582" xr:uid="{086130AA-42CE-46A6-8BA1-DCDED0E073B4}"/>
    <cellStyle name="Normal 10 3 3 3 3" xfId="1092" xr:uid="{C41A736E-8347-42AD-B219-1677ED915642}"/>
    <cellStyle name="Normal 10 3 3 3 3 2" xfId="4451" xr:uid="{E9F01F58-9A29-4996-94BA-4F6ED09EC63B}"/>
    <cellStyle name="Normal 10 3 3 3 4" xfId="2583" xr:uid="{A0961AC7-582A-450E-A2F5-FE766BFEA15B}"/>
    <cellStyle name="Normal 10 3 3 3 5" xfId="2584" xr:uid="{06BD9CA6-6094-43B8-87D4-958C5D789BF5}"/>
    <cellStyle name="Normal 10 3 3 4" xfId="1093" xr:uid="{A845DCF0-682F-4025-ABDD-003E4E761D3E}"/>
    <cellStyle name="Normal 10 3 3 4 2" xfId="1094" xr:uid="{7AA7F90F-DAB4-445D-81F3-3D84470D3274}"/>
    <cellStyle name="Normal 10 3 3 4 2 2" xfId="4452" xr:uid="{E17AEA68-7283-4189-8914-34BFFE09D016}"/>
    <cellStyle name="Normal 10 3 3 4 3" xfId="2585" xr:uid="{4A2022DD-9330-4009-8113-D032CB34158B}"/>
    <cellStyle name="Normal 10 3 3 4 4" xfId="2586" xr:uid="{DA61585F-E680-448B-B427-FEDEA60F3C41}"/>
    <cellStyle name="Normal 10 3 3 5" xfId="1095" xr:uid="{B3EABDB8-AE6E-4BCA-B52C-2CD10E3C326C}"/>
    <cellStyle name="Normal 10 3 3 5 2" xfId="2587" xr:uid="{47219962-23B3-4979-B00B-104BBD5A4DB9}"/>
    <cellStyle name="Normal 10 3 3 5 3" xfId="2588" xr:uid="{C956E7A0-2E20-45A3-972E-028B1B2C7F6E}"/>
    <cellStyle name="Normal 10 3 3 5 4" xfId="2589" xr:uid="{C27AE84B-08A5-4746-B9DA-1B14A416F631}"/>
    <cellStyle name="Normal 10 3 3 6" xfId="2590" xr:uid="{F385C532-012C-4B7A-B88F-00385FA2E970}"/>
    <cellStyle name="Normal 10 3 3 7" xfId="2591" xr:uid="{087B2F11-736D-47B7-A451-79B26C103424}"/>
    <cellStyle name="Normal 10 3 3 8" xfId="2592" xr:uid="{E1CAFDA6-9BD2-4BA0-8012-565E39AB5576}"/>
    <cellStyle name="Normal 10 3 4" xfId="55" xr:uid="{CBD38092-6A17-4A05-ADC0-8569A8E46B60}"/>
    <cellStyle name="Normal 10 3 4 2" xfId="493" xr:uid="{6A71183A-883E-48EA-AC26-A61F52605C36}"/>
    <cellStyle name="Normal 10 3 4 2 2" xfId="494" xr:uid="{07C33D5C-D32C-4450-8C17-6FE21B6E77D4}"/>
    <cellStyle name="Normal 10 3 4 2 2 2" xfId="1096" xr:uid="{88330665-18E8-4972-B66B-1F38DD42CEDB}"/>
    <cellStyle name="Normal 10 3 4 2 2 2 2" xfId="1097" xr:uid="{C2A555C1-EB2E-4261-9BB9-F4758AA77991}"/>
    <cellStyle name="Normal 10 3 4 2 2 3" xfId="1098" xr:uid="{CABA1284-4162-441A-B23C-21ACE530A16C}"/>
    <cellStyle name="Normal 10 3 4 2 2 4" xfId="2593" xr:uid="{10A17225-CE2A-43A2-A55B-CFBB2EC9EB92}"/>
    <cellStyle name="Normal 10 3 4 2 3" xfId="1099" xr:uid="{48494120-B54E-4167-A982-06D4D32616F0}"/>
    <cellStyle name="Normal 10 3 4 2 3 2" xfId="1100" xr:uid="{32338771-4D79-4866-9F8A-17B1645DE524}"/>
    <cellStyle name="Normal 10 3 4 2 4" xfId="1101" xr:uid="{3CFD5648-F475-4DF1-8F23-1ED75F2BEA38}"/>
    <cellStyle name="Normal 10 3 4 2 5" xfId="2594" xr:uid="{217B201D-8043-413B-806C-6CD05DF9345A}"/>
    <cellStyle name="Normal 10 3 4 3" xfId="495" xr:uid="{8F26B779-322B-4592-9A4F-A68DE8C42B9A}"/>
    <cellStyle name="Normal 10 3 4 3 2" xfId="1102" xr:uid="{5DC8ED59-CE11-4527-B08E-2E2783AAD730}"/>
    <cellStyle name="Normal 10 3 4 3 2 2" xfId="1103" xr:uid="{CD6126F3-084E-4493-A23A-9EFB66669691}"/>
    <cellStyle name="Normal 10 3 4 3 3" xfId="1104" xr:uid="{1769B3F1-A7A5-4CB2-AB6A-6AF918DB8C54}"/>
    <cellStyle name="Normal 10 3 4 3 4" xfId="2595" xr:uid="{777D0E58-2510-40D2-AF14-DC078E5AD762}"/>
    <cellStyle name="Normal 10 3 4 4" xfId="1105" xr:uid="{85283D0F-883D-43D7-9CC1-3690AAA65F97}"/>
    <cellStyle name="Normal 10 3 4 4 2" xfId="1106" xr:uid="{3B1CBB8E-CF92-4BA4-B30A-D2D3B4C72514}"/>
    <cellStyle name="Normal 10 3 4 4 3" xfId="2596" xr:uid="{D5B9E750-CF7D-46CB-B091-D8997359B2B6}"/>
    <cellStyle name="Normal 10 3 4 4 4" xfId="2597" xr:uid="{4CC2B8B8-7801-4B8D-8F46-1CA5AD55E90E}"/>
    <cellStyle name="Normal 10 3 4 5" xfId="1107" xr:uid="{6C1ED677-08E1-43A8-8003-D077347B3D1D}"/>
    <cellStyle name="Normal 10 3 4 6" xfId="2598" xr:uid="{3E1B8937-41B1-45A2-AFBD-3DD71568EC2E}"/>
    <cellStyle name="Normal 10 3 4 7" xfId="2599" xr:uid="{93E81F58-C683-47F8-A5A7-E921F2A121A7}"/>
    <cellStyle name="Normal 10 3 5" xfId="253" xr:uid="{3DEFF082-40D5-4E74-867A-502EE5148F5B}"/>
    <cellStyle name="Normal 10 3 5 2" xfId="496" xr:uid="{1CA5957D-2870-4D20-A8D1-E24B535A5F90}"/>
    <cellStyle name="Normal 10 3 5 2 2" xfId="1108" xr:uid="{A7286E4F-2086-45D1-98CF-7F43435D45CD}"/>
    <cellStyle name="Normal 10 3 5 2 2 2" xfId="1109" xr:uid="{1D144998-F2F9-46F9-9D4D-D3FA55AD0EAA}"/>
    <cellStyle name="Normal 10 3 5 2 3" xfId="1110" xr:uid="{CC8770E0-5450-49B5-9C91-E4B27C0769CE}"/>
    <cellStyle name="Normal 10 3 5 2 4" xfId="2600" xr:uid="{120075B8-8524-43B8-8EF1-529A30AB6881}"/>
    <cellStyle name="Normal 10 3 5 3" xfId="1111" xr:uid="{F7E5CEE6-102C-4C06-B7D1-DCB6DC3D5C23}"/>
    <cellStyle name="Normal 10 3 5 3 2" xfId="1112" xr:uid="{50D6F4C0-278F-47EF-AF1B-AF764106B9F6}"/>
    <cellStyle name="Normal 10 3 5 3 3" xfId="2601" xr:uid="{3D4FFC6B-5EB0-491E-90AF-C22E84D0BC9A}"/>
    <cellStyle name="Normal 10 3 5 3 4" xfId="2602" xr:uid="{838B782B-33C8-4315-8B3A-ACF492E0EC0F}"/>
    <cellStyle name="Normal 10 3 5 4" xfId="1113" xr:uid="{5E436F86-69BF-456F-9B8D-AF1701F38B10}"/>
    <cellStyle name="Normal 10 3 5 5" xfId="2603" xr:uid="{2BE0AF4F-BDCF-4C86-A229-9478BA1B86BC}"/>
    <cellStyle name="Normal 10 3 5 6" xfId="2604" xr:uid="{665A8F5F-AC05-40B9-94AC-02127B1E8E71}"/>
    <cellStyle name="Normal 10 3 6" xfId="254" xr:uid="{C50C49BE-F034-4C6E-A965-F0F575D74809}"/>
    <cellStyle name="Normal 10 3 6 2" xfId="1114" xr:uid="{7C1BB283-DC01-44D2-8EC4-67E201578300}"/>
    <cellStyle name="Normal 10 3 6 2 2" xfId="1115" xr:uid="{09A18AF6-C9BD-428C-B68C-444814D3A5E0}"/>
    <cellStyle name="Normal 10 3 6 2 3" xfId="2605" xr:uid="{9357880E-9EAF-4F19-B17B-18C9030D580A}"/>
    <cellStyle name="Normal 10 3 6 2 4" xfId="2606" xr:uid="{B4BD0470-BCDA-423A-ACCB-58F2B3BEB91A}"/>
    <cellStyle name="Normal 10 3 6 3" xfId="1116" xr:uid="{35E759B2-F416-4657-B31B-8A3C2B6CD946}"/>
    <cellStyle name="Normal 10 3 6 4" xfId="2607" xr:uid="{7B019288-51E2-4A51-A84F-A7C651614DE4}"/>
    <cellStyle name="Normal 10 3 6 5" xfId="2608" xr:uid="{B7C50099-B899-463C-AF52-4440715B9860}"/>
    <cellStyle name="Normal 10 3 7" xfId="1117" xr:uid="{013FA72D-B37E-4F47-9A94-25779230434D}"/>
    <cellStyle name="Normal 10 3 7 2" xfId="1118" xr:uid="{0DDEB44B-8E08-4FDB-A222-43F9CD85F122}"/>
    <cellStyle name="Normal 10 3 7 3" xfId="2609" xr:uid="{D1E8ABF4-93A3-4221-B473-378CE6858B06}"/>
    <cellStyle name="Normal 10 3 7 4" xfId="2610" xr:uid="{4F03021E-0407-49DC-8735-F0D82DD36007}"/>
    <cellStyle name="Normal 10 3 8" xfId="1119" xr:uid="{160543BC-BD85-45E1-A80D-8E4AE0C4ECF9}"/>
    <cellStyle name="Normal 10 3 8 2" xfId="2611" xr:uid="{EB06B812-0169-4695-A229-6CB9C52BC1E7}"/>
    <cellStyle name="Normal 10 3 8 3" xfId="2612" xr:uid="{AC2502F5-3F23-4BC5-9FCF-DF0B01E0FA40}"/>
    <cellStyle name="Normal 10 3 8 4" xfId="2613" xr:uid="{CECD667D-A08A-40C5-84BC-8C5660A42C78}"/>
    <cellStyle name="Normal 10 3 9" xfId="2614" xr:uid="{99D0EC08-8C00-460B-BF29-FD60B42BDC49}"/>
    <cellStyle name="Normal 10 4" xfId="56" xr:uid="{E1AFCCF6-2E16-488E-A56C-E473D5E55D05}"/>
    <cellStyle name="Normal 10 4 10" xfId="2615" xr:uid="{7611F384-9491-47C4-9230-66683F70C063}"/>
    <cellStyle name="Normal 10 4 11" xfId="2616" xr:uid="{C9040BE3-B33E-460F-A354-700E402F260E}"/>
    <cellStyle name="Normal 10 4 2" xfId="57" xr:uid="{CF69E4A7-94DD-4C13-B5AD-17C08351D53F}"/>
    <cellStyle name="Normal 10 4 2 2" xfId="255" xr:uid="{2CB5A7D1-CACD-4CB6-982A-76B743460071}"/>
    <cellStyle name="Normal 10 4 2 2 2" xfId="497" xr:uid="{2FA822A9-88CF-4828-96C7-D7904803F85E}"/>
    <cellStyle name="Normal 10 4 2 2 2 2" xfId="498" xr:uid="{D8917896-1AF2-48D7-ABF1-B8F94D4A727B}"/>
    <cellStyle name="Normal 10 4 2 2 2 2 2" xfId="1120" xr:uid="{3DC065BE-0355-4068-8F66-DC069B7B3BA9}"/>
    <cellStyle name="Normal 10 4 2 2 2 2 3" xfId="2617" xr:uid="{6C7B13E2-82F5-4970-A603-D969E7EEF8B5}"/>
    <cellStyle name="Normal 10 4 2 2 2 2 4" xfId="2618" xr:uid="{F09F08EB-D5EC-4990-A951-04CE67BB13B9}"/>
    <cellStyle name="Normal 10 4 2 2 2 3" xfId="1121" xr:uid="{6D2ABC61-1DD1-4792-9B97-8004889B7753}"/>
    <cellStyle name="Normal 10 4 2 2 2 3 2" xfId="2619" xr:uid="{212F9465-7BB3-450F-B08E-B5DBFF41B75D}"/>
    <cellStyle name="Normal 10 4 2 2 2 3 3" xfId="2620" xr:uid="{F63C908B-56AA-4693-8A3D-DEA65A6FF912}"/>
    <cellStyle name="Normal 10 4 2 2 2 3 4" xfId="2621" xr:uid="{C7C379F5-B65E-4933-80CE-804E1AE6B46E}"/>
    <cellStyle name="Normal 10 4 2 2 2 4" xfId="2622" xr:uid="{AEAFC687-3826-4FDF-AF37-105235792583}"/>
    <cellStyle name="Normal 10 4 2 2 2 5" xfId="2623" xr:uid="{D20BE48F-639E-4A33-AD32-1F59CA90FC2F}"/>
    <cellStyle name="Normal 10 4 2 2 2 6" xfId="2624" xr:uid="{85BCF6E2-5F8B-4A60-97A0-8A6C3D90D5F5}"/>
    <cellStyle name="Normal 10 4 2 2 3" xfId="499" xr:uid="{533F8A0E-D2C3-4539-9A27-C63499505AA1}"/>
    <cellStyle name="Normal 10 4 2 2 3 2" xfId="1122" xr:uid="{FFA68381-7561-4360-A689-26484591AF2C}"/>
    <cellStyle name="Normal 10 4 2 2 3 2 2" xfId="2625" xr:uid="{ED3BD286-7773-421A-896C-E9922E6AC27F}"/>
    <cellStyle name="Normal 10 4 2 2 3 2 3" xfId="2626" xr:uid="{F4F3D137-6ABF-48C5-8008-7977D1099F66}"/>
    <cellStyle name="Normal 10 4 2 2 3 2 4" xfId="2627" xr:uid="{1D17A295-50A2-48CD-8918-F8ACC4926E08}"/>
    <cellStyle name="Normal 10 4 2 2 3 3" xfId="2628" xr:uid="{C96A9C26-2357-4E18-8461-A1F98AE41BDF}"/>
    <cellStyle name="Normal 10 4 2 2 3 4" xfId="2629" xr:uid="{852A36A2-E851-4DED-BF76-AE3722F9F8C8}"/>
    <cellStyle name="Normal 10 4 2 2 3 5" xfId="2630" xr:uid="{D46EAD0D-299D-411C-AFCE-1B1B38D5BB2A}"/>
    <cellStyle name="Normal 10 4 2 2 4" xfId="1123" xr:uid="{2F550054-B66F-4AA1-A35B-2805C5D781E3}"/>
    <cellStyle name="Normal 10 4 2 2 4 2" xfId="2631" xr:uid="{E8BE8593-2D9E-4CA8-B709-B597A8B38285}"/>
    <cellStyle name="Normal 10 4 2 2 4 3" xfId="2632" xr:uid="{72BE9594-4CBA-4647-AE93-01FC31586823}"/>
    <cellStyle name="Normal 10 4 2 2 4 4" xfId="2633" xr:uid="{AF4F43C8-0728-4ACE-BEAB-91638B1AF13B}"/>
    <cellStyle name="Normal 10 4 2 2 5" xfId="2634" xr:uid="{6D937FDC-573A-4572-94C2-BA877D0AF593}"/>
    <cellStyle name="Normal 10 4 2 2 5 2" xfId="2635" xr:uid="{2B1943FE-7655-4D9D-BC4C-82797BCBF3C1}"/>
    <cellStyle name="Normal 10 4 2 2 5 3" xfId="2636" xr:uid="{CC0D7B28-B6C9-4E6B-8614-2FDE8B8760F6}"/>
    <cellStyle name="Normal 10 4 2 2 5 4" xfId="2637" xr:uid="{9B9B57F0-F065-46C5-89ED-ABA1C1931D08}"/>
    <cellStyle name="Normal 10 4 2 2 6" xfId="2638" xr:uid="{09248EE8-BC0B-4538-926D-940C95519ED9}"/>
    <cellStyle name="Normal 10 4 2 2 7" xfId="2639" xr:uid="{B7656177-8060-4965-9144-FE74010F3CBA}"/>
    <cellStyle name="Normal 10 4 2 2 8" xfId="2640" xr:uid="{183BC2A5-BD54-4063-A07A-ED01D6580453}"/>
    <cellStyle name="Normal 10 4 2 3" xfId="500" xr:uid="{B9DB961F-4EE1-48ED-9DDA-AA66FB527987}"/>
    <cellStyle name="Normal 10 4 2 3 2" xfId="501" xr:uid="{2D9CE7BA-F5A6-41FA-A52A-8DA456C48E1E}"/>
    <cellStyle name="Normal 10 4 2 3 2 2" xfId="502" xr:uid="{4DB38647-9817-43BC-8D68-57B3B8C6CB00}"/>
    <cellStyle name="Normal 10 4 2 3 2 3" xfId="2641" xr:uid="{749A2848-4B16-47E4-A2F6-C831B1DB4AF8}"/>
    <cellStyle name="Normal 10 4 2 3 2 4" xfId="2642" xr:uid="{76C6279F-B313-413B-9468-AC65B593898E}"/>
    <cellStyle name="Normal 10 4 2 3 3" xfId="503" xr:uid="{FF9A9B29-0A36-4B0C-B75D-557B1AA197D2}"/>
    <cellStyle name="Normal 10 4 2 3 3 2" xfId="2643" xr:uid="{6642A70C-01AA-4EF9-BCB9-65B0E7156554}"/>
    <cellStyle name="Normal 10 4 2 3 3 3" xfId="2644" xr:uid="{E26AD195-D5DD-4479-8BEC-B03ACCB164A6}"/>
    <cellStyle name="Normal 10 4 2 3 3 4" xfId="2645" xr:uid="{B373F10A-D344-4A25-AC67-6D4AF06DDEF3}"/>
    <cellStyle name="Normal 10 4 2 3 4" xfId="2646" xr:uid="{2241BEA2-56F2-48B2-A39D-CA1EF413B898}"/>
    <cellStyle name="Normal 10 4 2 3 5" xfId="2647" xr:uid="{13182C82-760C-40DD-ACBB-6ADBB90A7519}"/>
    <cellStyle name="Normal 10 4 2 3 6" xfId="2648" xr:uid="{C6D7ADAD-C3F2-4A18-8896-58EBF5E2106B}"/>
    <cellStyle name="Normal 10 4 2 4" xfId="504" xr:uid="{EC8387A5-2860-431E-8428-7FE37666A14C}"/>
    <cellStyle name="Normal 10 4 2 4 2" xfId="505" xr:uid="{BCE0342C-7374-4021-B2D9-47FAB149DD10}"/>
    <cellStyle name="Normal 10 4 2 4 2 2" xfId="2649" xr:uid="{F0C1D199-7F18-4220-8FAD-431176483B48}"/>
    <cellStyle name="Normal 10 4 2 4 2 3" xfId="2650" xr:uid="{B75E5F46-8A77-4114-8036-9580BC616709}"/>
    <cellStyle name="Normal 10 4 2 4 2 4" xfId="2651" xr:uid="{C4677A03-C247-4234-9471-95B9DEC4869B}"/>
    <cellStyle name="Normal 10 4 2 4 3" xfId="2652" xr:uid="{AA5AD85D-C3CD-44FC-8079-2B0EF27C98CD}"/>
    <cellStyle name="Normal 10 4 2 4 4" xfId="2653" xr:uid="{E14F1D83-5FF6-4ABB-9735-8D33C332CCE8}"/>
    <cellStyle name="Normal 10 4 2 4 5" xfId="2654" xr:uid="{A3B9BF65-DF81-45AE-ACAD-04698E2CE97F}"/>
    <cellStyle name="Normal 10 4 2 5" xfId="506" xr:uid="{8349DC64-852D-4422-A04F-DFFCEC28D056}"/>
    <cellStyle name="Normal 10 4 2 5 2" xfId="2655" xr:uid="{F9A00F5E-E560-4A84-A6F2-D79244D3A2C5}"/>
    <cellStyle name="Normal 10 4 2 5 3" xfId="2656" xr:uid="{46A7645A-948B-4453-85B6-19B730A9D4AB}"/>
    <cellStyle name="Normal 10 4 2 5 4" xfId="2657" xr:uid="{2356CB43-5E22-4F99-98F5-255CBBE4869D}"/>
    <cellStyle name="Normal 10 4 2 6" xfId="2658" xr:uid="{AE2DE35D-6CF1-44D8-8A85-312CC080917E}"/>
    <cellStyle name="Normal 10 4 2 6 2" xfId="2659" xr:uid="{4D0AAD08-3297-47E7-920B-9AFC237B1756}"/>
    <cellStyle name="Normal 10 4 2 6 3" xfId="2660" xr:uid="{FB082CCF-D44D-411D-AB73-7F64E8BE4B93}"/>
    <cellStyle name="Normal 10 4 2 6 4" xfId="2661" xr:uid="{A5D21EB5-3E95-410D-B9E9-46AA77010A91}"/>
    <cellStyle name="Normal 10 4 2 7" xfId="2662" xr:uid="{616757ED-6BC2-4CF5-9F1E-434C64AF35EE}"/>
    <cellStyle name="Normal 10 4 2 8" xfId="2663" xr:uid="{1F4C4A7B-4A36-4056-B1B4-A790F50937A6}"/>
    <cellStyle name="Normal 10 4 2 9" xfId="2664" xr:uid="{B3CD79E1-6698-4268-A5C6-361DCDFCAD2A}"/>
    <cellStyle name="Normal 10 4 3" xfId="256" xr:uid="{3CA0A35F-999D-412A-A602-3B79549CA714}"/>
    <cellStyle name="Normal 10 4 3 2" xfId="507" xr:uid="{B6B68851-B851-4813-B3DA-76DD97C10B8C}"/>
    <cellStyle name="Normal 10 4 3 2 2" xfId="508" xr:uid="{9B65D63B-7D24-4294-9827-5848D6749113}"/>
    <cellStyle name="Normal 10 4 3 2 2 2" xfId="1124" xr:uid="{EE9D4362-B78D-42DB-91D9-0006943775B8}"/>
    <cellStyle name="Normal 10 4 3 2 2 2 2" xfId="1125" xr:uid="{50DCF140-98B3-44A6-9F9D-E8D2435E1129}"/>
    <cellStyle name="Normal 10 4 3 2 2 3" xfId="1126" xr:uid="{E5DA1DC4-02EA-4318-99EE-454794011C17}"/>
    <cellStyle name="Normal 10 4 3 2 2 4" xfId="2665" xr:uid="{9E1C6797-C2D7-4443-AE19-B320BD8A97A0}"/>
    <cellStyle name="Normal 10 4 3 2 3" xfId="1127" xr:uid="{CC666DDF-0C36-4CB0-B5BF-9EEF36E319A7}"/>
    <cellStyle name="Normal 10 4 3 2 3 2" xfId="1128" xr:uid="{411583E9-5B19-4E68-B880-2AD5E4479531}"/>
    <cellStyle name="Normal 10 4 3 2 3 3" xfId="2666" xr:uid="{44F61523-7AEC-4D80-86BE-6A1D1F5B15FB}"/>
    <cellStyle name="Normal 10 4 3 2 3 4" xfId="2667" xr:uid="{7600CF81-6A66-4C89-98BA-074674708579}"/>
    <cellStyle name="Normal 10 4 3 2 4" xfId="1129" xr:uid="{E4C255FA-AC9F-4A4B-8DE0-A69E70D540EF}"/>
    <cellStyle name="Normal 10 4 3 2 5" xfId="2668" xr:uid="{F7E6AB24-C9E5-4684-BFF5-6FF202168803}"/>
    <cellStyle name="Normal 10 4 3 2 6" xfId="2669" xr:uid="{71A05F7F-D481-4A33-B2A0-B938BFD727DB}"/>
    <cellStyle name="Normal 10 4 3 3" xfId="509" xr:uid="{73F80B23-060A-4508-B5D3-81FFFFAFD473}"/>
    <cellStyle name="Normal 10 4 3 3 2" xfId="1130" xr:uid="{580FC88B-A590-4B29-9C8D-E53F5B6457F2}"/>
    <cellStyle name="Normal 10 4 3 3 2 2" xfId="1131" xr:uid="{29F19290-B9EC-4E8D-95E5-F647F1AD0761}"/>
    <cellStyle name="Normal 10 4 3 3 2 3" xfId="2670" xr:uid="{9A2B3331-C28B-4324-9A60-CB49DF619213}"/>
    <cellStyle name="Normal 10 4 3 3 2 4" xfId="2671" xr:uid="{C1015BE2-AFB8-46B0-92BF-C9B9E27F8DD2}"/>
    <cellStyle name="Normal 10 4 3 3 3" xfId="1132" xr:uid="{99F6EDD4-920B-4316-88B9-CFBA3FB1E5BE}"/>
    <cellStyle name="Normal 10 4 3 3 4" xfId="2672" xr:uid="{F37B1710-96D6-47DF-A43B-415906499505}"/>
    <cellStyle name="Normal 10 4 3 3 5" xfId="2673" xr:uid="{4979FF45-EC5E-4866-931C-6C4B16A980B3}"/>
    <cellStyle name="Normal 10 4 3 4" xfId="1133" xr:uid="{8FBEF3B9-FA97-4B37-9678-CC7C283749CB}"/>
    <cellStyle name="Normal 10 4 3 4 2" xfId="1134" xr:uid="{98AAFE9F-FDF1-4A19-B5D6-6FC5502BDCFD}"/>
    <cellStyle name="Normal 10 4 3 4 3" xfId="2674" xr:uid="{24070E04-480E-403E-BA6A-62CF3005D04D}"/>
    <cellStyle name="Normal 10 4 3 4 4" xfId="2675" xr:uid="{5D9670EC-C3BA-44D6-B485-79122A264398}"/>
    <cellStyle name="Normal 10 4 3 5" xfId="1135" xr:uid="{2CD4D5DA-BC69-4972-A881-C59C442A5B70}"/>
    <cellStyle name="Normal 10 4 3 5 2" xfId="2676" xr:uid="{76637CA8-B109-479E-BFB7-89CB07CD6848}"/>
    <cellStyle name="Normal 10 4 3 5 3" xfId="2677" xr:uid="{892765BC-C9E5-4E63-8BDF-14D0A51B9F5A}"/>
    <cellStyle name="Normal 10 4 3 5 4" xfId="2678" xr:uid="{E1E293DF-5B4E-49E4-90B9-AF697C49D848}"/>
    <cellStyle name="Normal 10 4 3 6" xfId="2679" xr:uid="{3B959D8E-83CF-444C-AA56-3ADE3464194C}"/>
    <cellStyle name="Normal 10 4 3 7" xfId="2680" xr:uid="{16532864-427E-4DF0-A24D-948D69FCC029}"/>
    <cellStyle name="Normal 10 4 3 8" xfId="2681" xr:uid="{D762A50B-AF9E-4A95-87E2-2DF26E703137}"/>
    <cellStyle name="Normal 10 4 4" xfId="257" xr:uid="{7D9C0876-5EC3-4F8B-816F-D201E6BF9151}"/>
    <cellStyle name="Normal 10 4 4 2" xfId="510" xr:uid="{26646FA2-2B14-417A-B460-2214410FA740}"/>
    <cellStyle name="Normal 10 4 4 2 2" xfId="511" xr:uid="{194CE924-EE3A-40C4-A42C-04331C60419E}"/>
    <cellStyle name="Normal 10 4 4 2 2 2" xfId="1136" xr:uid="{33657A54-D8E1-4FE1-985B-92B303D94BCB}"/>
    <cellStyle name="Normal 10 4 4 2 2 3" xfId="2682" xr:uid="{0DA7ED17-4E80-41BE-B062-93FF7D0F3931}"/>
    <cellStyle name="Normal 10 4 4 2 2 4" xfId="2683" xr:uid="{A2BBAA87-6797-4B22-89C9-EA88994B4388}"/>
    <cellStyle name="Normal 10 4 4 2 3" xfId="1137" xr:uid="{35306384-76B0-412B-8A24-50273302ADCF}"/>
    <cellStyle name="Normal 10 4 4 2 4" xfId="2684" xr:uid="{03870BBF-B870-41C9-B94C-8495DD456D5D}"/>
    <cellStyle name="Normal 10 4 4 2 5" xfId="2685" xr:uid="{404C13DF-E6F2-4CDD-A1C3-D84599983EFD}"/>
    <cellStyle name="Normal 10 4 4 3" xfId="512" xr:uid="{752B023B-F9E4-4479-B226-DE7B443673B4}"/>
    <cellStyle name="Normal 10 4 4 3 2" xfId="1138" xr:uid="{AA59D16C-579A-495E-A904-CF4ED7D3C167}"/>
    <cellStyle name="Normal 10 4 4 3 3" xfId="2686" xr:uid="{59B640C8-FDAB-444D-9D90-90F984FB7457}"/>
    <cellStyle name="Normal 10 4 4 3 4" xfId="2687" xr:uid="{07BE72E2-56C1-492F-8366-C808563967FD}"/>
    <cellStyle name="Normal 10 4 4 4" xfId="1139" xr:uid="{2439666E-8CFA-4976-B1F7-9A394554C116}"/>
    <cellStyle name="Normal 10 4 4 4 2" xfId="2688" xr:uid="{A8FD8E64-9875-4693-8D9D-56D3E05E6B6A}"/>
    <cellStyle name="Normal 10 4 4 4 3" xfId="2689" xr:uid="{C8F87261-50F2-4F42-AF4E-8A3121BBD0A6}"/>
    <cellStyle name="Normal 10 4 4 4 4" xfId="2690" xr:uid="{E2F870AC-D620-419B-A9B1-B8164B37036F}"/>
    <cellStyle name="Normal 10 4 4 5" xfId="2691" xr:uid="{5F0F919D-34F3-43D5-B0A7-E1A7321C3DEB}"/>
    <cellStyle name="Normal 10 4 4 6" xfId="2692" xr:uid="{E0A2D885-3D7C-4972-8B19-069EA62D8B1A}"/>
    <cellStyle name="Normal 10 4 4 7" xfId="2693" xr:uid="{82EA51C9-2C4D-408B-9FFD-C70CDCCBAB94}"/>
    <cellStyle name="Normal 10 4 5" xfId="258" xr:uid="{DFA0C5CE-1EC0-4F15-A56F-4600EDCA2194}"/>
    <cellStyle name="Normal 10 4 5 2" xfId="513" xr:uid="{B1B2E19E-7CDD-4041-A242-6C7604A242A9}"/>
    <cellStyle name="Normal 10 4 5 2 2" xfId="1140" xr:uid="{B28E7DB8-0E2D-4DC9-A520-49EE83B6D51F}"/>
    <cellStyle name="Normal 10 4 5 2 3" xfId="2694" xr:uid="{F53E4C7F-90BA-4D10-8151-3C5BED92826D}"/>
    <cellStyle name="Normal 10 4 5 2 4" xfId="2695" xr:uid="{99B21481-BEC5-4927-A69B-A86D3D5C6CBB}"/>
    <cellStyle name="Normal 10 4 5 3" xfId="1141" xr:uid="{54824EB7-AA0A-437B-9695-6C3C8D5D9528}"/>
    <cellStyle name="Normal 10 4 5 3 2" xfId="2696" xr:uid="{587AFD20-13B8-4B89-9664-21F96A4F3720}"/>
    <cellStyle name="Normal 10 4 5 3 3" xfId="2697" xr:uid="{CCFF3598-69CB-435B-81C8-C39EC59D6A6D}"/>
    <cellStyle name="Normal 10 4 5 3 4" xfId="2698" xr:uid="{F3743368-33A5-41BE-8EB1-EB807C867527}"/>
    <cellStyle name="Normal 10 4 5 4" xfId="2699" xr:uid="{DA4A56A8-9DDC-49D2-AFF1-3A524FB678F6}"/>
    <cellStyle name="Normal 10 4 5 5" xfId="2700" xr:uid="{43BDCF18-652B-45CF-845E-28CE38DF268F}"/>
    <cellStyle name="Normal 10 4 5 6" xfId="2701" xr:uid="{8CB821AD-1576-43AA-A9EC-7B42EB1ADF60}"/>
    <cellStyle name="Normal 10 4 6" xfId="514" xr:uid="{1CAE7130-E8D8-490C-BAE8-1ACF74E60412}"/>
    <cellStyle name="Normal 10 4 6 2" xfId="1142" xr:uid="{4ECCD8A0-E6A7-4CBF-B55E-9ED6E59C8475}"/>
    <cellStyle name="Normal 10 4 6 2 2" xfId="2702" xr:uid="{6241A5B4-5F12-45CE-984B-53D03CADEDEA}"/>
    <cellStyle name="Normal 10 4 6 2 3" xfId="2703" xr:uid="{494D064F-3ECC-4E13-BE27-628ACCB7BF62}"/>
    <cellStyle name="Normal 10 4 6 2 4" xfId="2704" xr:uid="{9A15DB8F-CCBE-456E-9143-7CA1FCEFED15}"/>
    <cellStyle name="Normal 10 4 6 3" xfId="2705" xr:uid="{D5CFEDAE-B2DC-495B-9486-D93E5AFDA836}"/>
    <cellStyle name="Normal 10 4 6 4" xfId="2706" xr:uid="{20BB785A-7624-4F92-BC45-073E6ADCB4DC}"/>
    <cellStyle name="Normal 10 4 6 5" xfId="2707" xr:uid="{4AC743E3-DF34-41D8-9547-CE83F7AA4DFD}"/>
    <cellStyle name="Normal 10 4 7" xfId="1143" xr:uid="{348B73E3-7472-4AFB-83D2-CD6ADA17D5B1}"/>
    <cellStyle name="Normal 10 4 7 2" xfId="2708" xr:uid="{16A3D0CA-7ECE-4826-9E84-BE740F49C139}"/>
    <cellStyle name="Normal 10 4 7 3" xfId="2709" xr:uid="{50FFA5E4-AC41-4331-923E-B0DA1E1039A5}"/>
    <cellStyle name="Normal 10 4 7 4" xfId="2710" xr:uid="{84056736-5A2E-49C4-BA3A-75EB2364E7CC}"/>
    <cellStyle name="Normal 10 4 8" xfId="2711" xr:uid="{BA91D80B-AE65-4020-85A8-8FDFED8C4FB6}"/>
    <cellStyle name="Normal 10 4 8 2" xfId="2712" xr:uid="{3F9EB696-CDE8-41F5-B1C5-048071AA7F62}"/>
    <cellStyle name="Normal 10 4 8 3" xfId="2713" xr:uid="{870248B9-F45F-4E4A-922E-7F63B9906327}"/>
    <cellStyle name="Normal 10 4 8 4" xfId="2714" xr:uid="{444B85F9-86A3-4FB9-96F1-F706EA0D84B7}"/>
    <cellStyle name="Normal 10 4 9" xfId="2715" xr:uid="{1ACD197F-7F39-4EFF-A932-FA5931DB9075}"/>
    <cellStyle name="Normal 10 5" xfId="58" xr:uid="{638219A7-E044-4439-B11B-0D1AB048CCD3}"/>
    <cellStyle name="Normal 10 5 2" xfId="59" xr:uid="{F6AEDA63-9CB6-489D-B169-5401EEBB6879}"/>
    <cellStyle name="Normal 10 5 2 2" xfId="259" xr:uid="{BCC4C4C0-8921-48BA-ACE3-3528929CFDEA}"/>
    <cellStyle name="Normal 10 5 2 2 2" xfId="515" xr:uid="{57091101-8A46-4266-8419-F651285F355F}"/>
    <cellStyle name="Normal 10 5 2 2 2 2" xfId="1144" xr:uid="{6262E2B2-AECB-45CC-B16E-436DDFBBE9EE}"/>
    <cellStyle name="Normal 10 5 2 2 2 3" xfId="2716" xr:uid="{683B3D08-CEDB-4CAF-A806-99EE29309A72}"/>
    <cellStyle name="Normal 10 5 2 2 2 4" xfId="2717" xr:uid="{8BDE6EE8-D1E5-432D-8F63-0ACBA4C713F4}"/>
    <cellStyle name="Normal 10 5 2 2 3" xfId="1145" xr:uid="{F16FA459-4EA1-401B-9F55-2F3AC8285DF6}"/>
    <cellStyle name="Normal 10 5 2 2 3 2" xfId="2718" xr:uid="{B0EC0F1E-8F7A-450B-B3AB-0EF31007A9E1}"/>
    <cellStyle name="Normal 10 5 2 2 3 3" xfId="2719" xr:uid="{F9D90655-8729-4334-AD41-5BBF37D43008}"/>
    <cellStyle name="Normal 10 5 2 2 3 4" xfId="2720" xr:uid="{2F3C5B0D-034E-4704-B208-8C04E90CBF1E}"/>
    <cellStyle name="Normal 10 5 2 2 4" xfId="2721" xr:uid="{DD158E29-6924-49F6-B365-1A3E4E092592}"/>
    <cellStyle name="Normal 10 5 2 2 5" xfId="2722" xr:uid="{943B2E33-F882-47BA-80A1-46A839043718}"/>
    <cellStyle name="Normal 10 5 2 2 6" xfId="2723" xr:uid="{BA9F91F8-37C7-4424-8887-3059FC7E6C4C}"/>
    <cellStyle name="Normal 10 5 2 3" xfId="516" xr:uid="{7915A240-858D-421B-8902-D4CB13049F20}"/>
    <cellStyle name="Normal 10 5 2 3 2" xfId="1146" xr:uid="{D85A030F-CBD9-482A-A94C-23354D42AAB9}"/>
    <cellStyle name="Normal 10 5 2 3 2 2" xfId="2724" xr:uid="{DB484ED6-9333-4A4A-B078-A06AA6DD8D02}"/>
    <cellStyle name="Normal 10 5 2 3 2 3" xfId="2725" xr:uid="{32D93676-34DC-42C7-A37E-AFD94738A759}"/>
    <cellStyle name="Normal 10 5 2 3 2 4" xfId="2726" xr:uid="{A3A17740-1D06-4B0A-9700-88FDA42A68C9}"/>
    <cellStyle name="Normal 10 5 2 3 3" xfId="2727" xr:uid="{CB531145-3EDB-4B4F-A34C-678F1A796EEA}"/>
    <cellStyle name="Normal 10 5 2 3 4" xfId="2728" xr:uid="{8BC072A6-EE5E-4887-BC66-504C8B79F927}"/>
    <cellStyle name="Normal 10 5 2 3 5" xfId="2729" xr:uid="{ACAF7FFB-832E-4993-BA6C-A1F0899ABD81}"/>
    <cellStyle name="Normal 10 5 2 4" xfId="1147" xr:uid="{A4576628-06A1-44FE-839D-FE485CE6FB01}"/>
    <cellStyle name="Normal 10 5 2 4 2" xfId="2730" xr:uid="{28074B96-CEA0-45B2-8B9E-B3ECA4591E38}"/>
    <cellStyle name="Normal 10 5 2 4 3" xfId="2731" xr:uid="{DA12358D-3181-4D0B-8307-6CD172E1FE87}"/>
    <cellStyle name="Normal 10 5 2 4 4" xfId="2732" xr:uid="{013AF250-158E-4930-BB6C-48D8B7113610}"/>
    <cellStyle name="Normal 10 5 2 5" xfId="2733" xr:uid="{482E735F-D564-4475-91E9-609FD6ACC877}"/>
    <cellStyle name="Normal 10 5 2 5 2" xfId="2734" xr:uid="{DB5E6DE2-1AD0-4471-873A-2CE144781200}"/>
    <cellStyle name="Normal 10 5 2 5 3" xfId="2735" xr:uid="{9BD52948-84B5-4918-877A-3990D9E9C5E6}"/>
    <cellStyle name="Normal 10 5 2 5 4" xfId="2736" xr:uid="{493C5946-A116-434D-BAA6-151483C44D36}"/>
    <cellStyle name="Normal 10 5 2 6" xfId="2737" xr:uid="{B88015AF-6271-4935-99EB-36AB9A23C975}"/>
    <cellStyle name="Normal 10 5 2 7" xfId="2738" xr:uid="{585FBA9E-5654-4C4B-83E4-77FD3E3610A9}"/>
    <cellStyle name="Normal 10 5 2 8" xfId="2739" xr:uid="{E0FF9C7A-8CF8-4B89-B58E-790915C238E0}"/>
    <cellStyle name="Normal 10 5 3" xfId="260" xr:uid="{C7158F3E-02E2-41B4-8630-056FFF84C141}"/>
    <cellStyle name="Normal 10 5 3 2" xfId="517" xr:uid="{EEAAA36C-BCCC-43D8-B32B-5568DCC74258}"/>
    <cellStyle name="Normal 10 5 3 2 2" xfId="518" xr:uid="{D9F3265F-257A-424E-B4D8-08A88E285069}"/>
    <cellStyle name="Normal 10 5 3 2 3" xfId="2740" xr:uid="{B88FE7F0-F60E-445E-9CEC-BB36EF1B594B}"/>
    <cellStyle name="Normal 10 5 3 2 4" xfId="2741" xr:uid="{3AD2B324-D6EB-43E9-AC43-4A25D28E9AB6}"/>
    <cellStyle name="Normal 10 5 3 3" xfId="519" xr:uid="{AE9B9CCF-6FF4-4064-89FE-F241510C8DCA}"/>
    <cellStyle name="Normal 10 5 3 3 2" xfId="2742" xr:uid="{8C4E865C-A925-479A-99FD-F8C79F19C972}"/>
    <cellStyle name="Normal 10 5 3 3 3" xfId="2743" xr:uid="{A8A5B0B7-D089-41BF-BE5D-3B6937A8015D}"/>
    <cellStyle name="Normal 10 5 3 3 4" xfId="2744" xr:uid="{3E641631-5672-4BF5-B031-479865A4848C}"/>
    <cellStyle name="Normal 10 5 3 4" xfId="2745" xr:uid="{0AC956DE-A7D9-4C78-8EC9-0D92B4A38F88}"/>
    <cellStyle name="Normal 10 5 3 5" xfId="2746" xr:uid="{A8A8F89A-707A-425E-BF30-B17F644B473D}"/>
    <cellStyle name="Normal 10 5 3 6" xfId="2747" xr:uid="{2F69F9F3-377E-4EF0-B522-D9A8E754ECD6}"/>
    <cellStyle name="Normal 10 5 4" xfId="261" xr:uid="{734EE328-0A6F-4991-97BE-3F78507DD0EC}"/>
    <cellStyle name="Normal 10 5 4 2" xfId="520" xr:uid="{A3942A70-5CBF-42C1-B4C9-9362F1260FC7}"/>
    <cellStyle name="Normal 10 5 4 2 2" xfId="2748" xr:uid="{4303CFB2-2031-4E88-A40E-52FC6DEC1C4D}"/>
    <cellStyle name="Normal 10 5 4 2 3" xfId="2749" xr:uid="{7B022A1F-E268-464E-B2F2-AE5A5C7CAA39}"/>
    <cellStyle name="Normal 10 5 4 2 4" xfId="2750" xr:uid="{D4ACDDA1-0A55-446E-8A8D-1225605D8C05}"/>
    <cellStyle name="Normal 10 5 4 3" xfId="2751" xr:uid="{382DEB75-080A-4A96-8B68-3CCF6F697567}"/>
    <cellStyle name="Normal 10 5 4 4" xfId="2752" xr:uid="{F26ED69E-FB8A-475A-8A51-DCAD8C155D06}"/>
    <cellStyle name="Normal 10 5 4 5" xfId="2753" xr:uid="{48F6BCDF-E086-40E3-B56C-B62D825E2D9F}"/>
    <cellStyle name="Normal 10 5 5" xfId="521" xr:uid="{EA0C3F57-ED04-45F6-B1F3-1D22E0F95B2A}"/>
    <cellStyle name="Normal 10 5 5 2" xfId="2754" xr:uid="{10EB7D84-023B-43D4-829D-26FCF8A56F3D}"/>
    <cellStyle name="Normal 10 5 5 3" xfId="2755" xr:uid="{104F609B-69FD-46B4-861E-908D3D6D4EB3}"/>
    <cellStyle name="Normal 10 5 5 4" xfId="2756" xr:uid="{A60321B0-C758-4752-AB00-A3E1942F98AE}"/>
    <cellStyle name="Normal 10 5 6" xfId="2757" xr:uid="{B1EBA4D7-FD92-466E-B8A4-785CD3592112}"/>
    <cellStyle name="Normal 10 5 6 2" xfId="2758" xr:uid="{E7BA657F-F156-41B4-99D6-15288DBA5288}"/>
    <cellStyle name="Normal 10 5 6 3" xfId="2759" xr:uid="{BA13DBAE-D251-4533-BFED-E24168DE8795}"/>
    <cellStyle name="Normal 10 5 6 4" xfId="2760" xr:uid="{D7286A40-840B-4CD5-8A66-D507AF4201D9}"/>
    <cellStyle name="Normal 10 5 7" xfId="2761" xr:uid="{6A947F3A-FB1C-43DA-B11B-5DD690F472D8}"/>
    <cellStyle name="Normal 10 5 8" xfId="2762" xr:uid="{84F5637F-5104-4526-807E-E80C4331E27C}"/>
    <cellStyle name="Normal 10 5 9" xfId="2763" xr:uid="{73E53B1B-2B4A-4CF8-B2B2-994057A99657}"/>
    <cellStyle name="Normal 10 6" xfId="60" xr:uid="{2E68C016-5CF7-4D9D-AA18-0CE5AEE85AAC}"/>
    <cellStyle name="Normal 10 6 2" xfId="262" xr:uid="{425CD341-2F0A-4D01-BE89-66882AD0A312}"/>
    <cellStyle name="Normal 10 6 2 2" xfId="522" xr:uid="{2BB01A34-6F22-4F73-B21D-82ECA6684234}"/>
    <cellStyle name="Normal 10 6 2 2 2" xfId="1148" xr:uid="{1B5AD99D-BA33-42BA-8544-F0756CAC8D11}"/>
    <cellStyle name="Normal 10 6 2 2 2 2" xfId="1149" xr:uid="{D50DF042-703C-488F-AA83-25DF1B12B78A}"/>
    <cellStyle name="Normal 10 6 2 2 3" xfId="1150" xr:uid="{8A82F48A-FE90-4999-AC00-02832FC8238A}"/>
    <cellStyle name="Normal 10 6 2 2 4" xfId="2764" xr:uid="{6D2B5E1B-31CC-4B03-ACE3-9BCCD7759DE3}"/>
    <cellStyle name="Normal 10 6 2 3" xfId="1151" xr:uid="{80652F2F-5705-4AA1-B018-50DF35C3F540}"/>
    <cellStyle name="Normal 10 6 2 3 2" xfId="1152" xr:uid="{FEAF9DB0-A5C3-4F30-BBBC-807988561C1D}"/>
    <cellStyle name="Normal 10 6 2 3 3" xfId="2765" xr:uid="{DDC33916-5060-4776-9984-B27D02A22476}"/>
    <cellStyle name="Normal 10 6 2 3 4" xfId="2766" xr:uid="{AF63E2AC-43B3-4B7B-B6D6-BBB11CDAC270}"/>
    <cellStyle name="Normal 10 6 2 4" xfId="1153" xr:uid="{E2ACBA9F-A7C2-4391-A747-DA149D3B4CEE}"/>
    <cellStyle name="Normal 10 6 2 5" xfId="2767" xr:uid="{ABE6C9F3-0D6B-471B-9C3F-EFF70F58BE80}"/>
    <cellStyle name="Normal 10 6 2 6" xfId="2768" xr:uid="{A7D262C9-1D40-47B3-A2C9-7319ECB7EFDC}"/>
    <cellStyle name="Normal 10 6 3" xfId="523" xr:uid="{1A6E43FE-CC13-413F-A85D-574D5A63BE80}"/>
    <cellStyle name="Normal 10 6 3 2" xfId="1154" xr:uid="{318AE3B6-D8F2-4BD1-BC9C-D2F7F8A2672D}"/>
    <cellStyle name="Normal 10 6 3 2 2" xfId="1155" xr:uid="{D92691EA-8524-43F7-BA4E-0443761870F4}"/>
    <cellStyle name="Normal 10 6 3 2 3" xfId="2769" xr:uid="{471DDBA2-90C2-4693-9C1B-098CC04C13C1}"/>
    <cellStyle name="Normal 10 6 3 2 4" xfId="2770" xr:uid="{9A067D5F-D66E-4105-840F-5ADBA093B638}"/>
    <cellStyle name="Normal 10 6 3 3" xfId="1156" xr:uid="{5ED86BAC-1502-4648-819F-19F3F2B45DE6}"/>
    <cellStyle name="Normal 10 6 3 4" xfId="2771" xr:uid="{ABC09E9E-7B96-45B5-AF10-A4A21E0368EF}"/>
    <cellStyle name="Normal 10 6 3 5" xfId="2772" xr:uid="{4B31B9CD-53D6-4F94-98BD-B307BDD25BF2}"/>
    <cellStyle name="Normal 10 6 4" xfId="1157" xr:uid="{88F9B2F3-9919-455B-BAEF-4A4A9858DCEA}"/>
    <cellStyle name="Normal 10 6 4 2" xfId="1158" xr:uid="{6FAEE00C-BA11-49BD-B6D4-4ABE00301CE3}"/>
    <cellStyle name="Normal 10 6 4 3" xfId="2773" xr:uid="{521AA4E3-116D-4B4F-A9BE-B6E715B4FA80}"/>
    <cellStyle name="Normal 10 6 4 4" xfId="2774" xr:uid="{12DD3566-5BB2-4558-A985-D24D2A0A1BCD}"/>
    <cellStyle name="Normal 10 6 5" xfId="1159" xr:uid="{1305E1D5-F397-4D30-BE95-EAB71FE10439}"/>
    <cellStyle name="Normal 10 6 5 2" xfId="2775" xr:uid="{BBC90CFA-9009-4ADF-AA08-C2436C0C99B3}"/>
    <cellStyle name="Normal 10 6 5 3" xfId="2776" xr:uid="{1DA87952-AEFA-4529-AD94-37347D9AAA10}"/>
    <cellStyle name="Normal 10 6 5 4" xfId="2777" xr:uid="{64A55FFF-4FF0-4204-B6BC-88FCA662757D}"/>
    <cellStyle name="Normal 10 6 6" xfId="2778" xr:uid="{1B6CE66B-A261-463F-AF7C-7A27994D77A4}"/>
    <cellStyle name="Normal 10 6 7" xfId="2779" xr:uid="{AD619AE2-D7C7-4D77-BE73-5BEE1CA0D383}"/>
    <cellStyle name="Normal 10 6 8" xfId="2780" xr:uid="{43410849-24C2-4315-962C-0B8F66377B70}"/>
    <cellStyle name="Normal 10 7" xfId="263" xr:uid="{00731467-DB6A-4E5B-A277-12C2E7DDBF47}"/>
    <cellStyle name="Normal 10 7 2" xfId="524" xr:uid="{26A378FD-5280-4FDD-909B-3E374A5AAB96}"/>
    <cellStyle name="Normal 10 7 2 2" xfId="525" xr:uid="{3DB22D44-FFE5-4BA1-8956-5152EA51A571}"/>
    <cellStyle name="Normal 10 7 2 2 2" xfId="1160" xr:uid="{02004869-CC33-4E63-8528-85FB974EA050}"/>
    <cellStyle name="Normal 10 7 2 2 3" xfId="2781" xr:uid="{E49604F5-FD17-4C94-8B98-61E1D77E0588}"/>
    <cellStyle name="Normal 10 7 2 2 4" xfId="2782" xr:uid="{D5FAE89B-0A3C-4B3A-B253-74B607F8CE27}"/>
    <cellStyle name="Normal 10 7 2 3" xfId="1161" xr:uid="{B3CF4002-9733-4BFB-AD97-3228867F8290}"/>
    <cellStyle name="Normal 10 7 2 4" xfId="2783" xr:uid="{223DA8D9-0D7E-44AA-BA65-F615F0E6299D}"/>
    <cellStyle name="Normal 10 7 2 5" xfId="2784" xr:uid="{E3F5021E-A4F8-4F73-B274-3D42E5E72A0E}"/>
    <cellStyle name="Normal 10 7 3" xfId="526" xr:uid="{8AFEAAE7-3688-4A5D-BA44-311469752DBE}"/>
    <cellStyle name="Normal 10 7 3 2" xfId="1162" xr:uid="{527A09A8-7C82-4220-A495-12CCB76A01EF}"/>
    <cellStyle name="Normal 10 7 3 3" xfId="2785" xr:uid="{D862A007-B848-4F48-9363-05E77E527C12}"/>
    <cellStyle name="Normal 10 7 3 4" xfId="2786" xr:uid="{79F3D76A-23C9-4599-82B6-1A2A75442DEB}"/>
    <cellStyle name="Normal 10 7 4" xfId="1163" xr:uid="{63B3AD67-6635-43E1-99AB-C11AA196E94F}"/>
    <cellStyle name="Normal 10 7 4 2" xfId="2787" xr:uid="{AF9284FC-7CFE-4436-8D1E-176BC9675474}"/>
    <cellStyle name="Normal 10 7 4 3" xfId="2788" xr:uid="{FDE92F0B-BC4A-4D03-A01D-713565530FF5}"/>
    <cellStyle name="Normal 10 7 4 4" xfId="2789" xr:uid="{5CDEC6F8-6914-4082-A897-0C0C772CD68D}"/>
    <cellStyle name="Normal 10 7 5" xfId="2790" xr:uid="{1EB24F90-E0D1-4E50-BAC9-5F3570AC74FB}"/>
    <cellStyle name="Normal 10 7 6" xfId="2791" xr:uid="{50CF1F8A-4A25-48E4-B242-CB9BF78601D3}"/>
    <cellStyle name="Normal 10 7 7" xfId="2792" xr:uid="{CEA2FE92-53F4-4503-BE44-20DC54583307}"/>
    <cellStyle name="Normal 10 8" xfId="264" xr:uid="{2AA22749-3276-4D6E-AA5D-14B4D94932C5}"/>
    <cellStyle name="Normal 10 8 2" xfId="527" xr:uid="{49AAFE60-5069-45C2-9DF3-2BD87FBDD2CF}"/>
    <cellStyle name="Normal 10 8 2 2" xfId="1164" xr:uid="{58579CE8-D7B2-4C9D-B6C0-DBAC4C9E7D7D}"/>
    <cellStyle name="Normal 10 8 2 3" xfId="2793" xr:uid="{A9079D4B-4AD5-4A3E-B6AE-5777CBC1C08D}"/>
    <cellStyle name="Normal 10 8 2 4" xfId="2794" xr:uid="{7771C09C-EE2F-40C6-AB84-FEBEEF1403A9}"/>
    <cellStyle name="Normal 10 8 3" xfId="1165" xr:uid="{5846C6F1-7355-4DF1-9579-9AFC57E8F1DF}"/>
    <cellStyle name="Normal 10 8 3 2" xfId="2795" xr:uid="{C5C7C455-0B49-4659-B4D8-76F0D0E4EA83}"/>
    <cellStyle name="Normal 10 8 3 3" xfId="2796" xr:uid="{8C123191-A3F6-4B3B-90FF-8CFC35BC30BE}"/>
    <cellStyle name="Normal 10 8 3 4" xfId="2797" xr:uid="{06B894A6-8AF7-46FA-9757-6941FD3A7B29}"/>
    <cellStyle name="Normal 10 8 4" xfId="2798" xr:uid="{693CF359-A3D5-4DBE-A968-BE09D55F91D6}"/>
    <cellStyle name="Normal 10 8 5" xfId="2799" xr:uid="{1BF05669-37BD-43BB-B8FD-DFF2BA488B3A}"/>
    <cellStyle name="Normal 10 8 6" xfId="2800" xr:uid="{E4FE95AB-1322-42E6-8B66-195812D81CD6}"/>
    <cellStyle name="Normal 10 9" xfId="265" xr:uid="{1E9CF7C6-B317-4127-A136-6D6817AAD937}"/>
    <cellStyle name="Normal 10 9 2" xfId="1166" xr:uid="{42803D36-DBD1-4848-BC0A-BBEA68A73869}"/>
    <cellStyle name="Normal 10 9 2 2" xfId="2801" xr:uid="{88F01CC8-34FF-40FD-9C6B-932894A6D17E}"/>
    <cellStyle name="Normal 10 9 2 2 2" xfId="4330" xr:uid="{BF8747C0-6BD5-4215-B2B2-F2A8CA5E762C}"/>
    <cellStyle name="Normal 10 9 2 2 3" xfId="4679" xr:uid="{DAD1E6D6-4743-4C2D-B34A-F44BC0F1F0CF}"/>
    <cellStyle name="Normal 10 9 2 3" xfId="2802" xr:uid="{FC439DBE-5144-4A2F-9F16-4973AACFC0EB}"/>
    <cellStyle name="Normal 10 9 2 4" xfId="2803" xr:uid="{1C4C4BDE-0647-4794-928E-83A167D6D147}"/>
    <cellStyle name="Normal 10 9 3" xfId="2804" xr:uid="{1D69F41A-5A1A-4B30-AA07-ACA7401B0B25}"/>
    <cellStyle name="Normal 10 9 4" xfId="2805" xr:uid="{AE28AEC4-D0AB-433E-93D1-D5EACC678BC9}"/>
    <cellStyle name="Normal 10 9 4 2" xfId="4562" xr:uid="{DAD93260-42B1-44F4-85E2-DD604F3C45DC}"/>
    <cellStyle name="Normal 10 9 4 3" xfId="4680" xr:uid="{F9B4216E-38FD-4A15-AA29-C424D6252D5C}"/>
    <cellStyle name="Normal 10 9 4 4" xfId="4600" xr:uid="{A2673279-BC9C-46A2-89C3-376B7328DA88}"/>
    <cellStyle name="Normal 10 9 5" xfId="2806" xr:uid="{8D13CBBF-FD8E-422E-B9B2-AE447D7F3A86}"/>
    <cellStyle name="Normal 11" xfId="61" xr:uid="{D84EB348-5423-4CD3-AFD9-76CC608D4008}"/>
    <cellStyle name="Normal 11 2" xfId="266" xr:uid="{938B06C7-9FC3-4F07-A595-5EE96BF77E34}"/>
    <cellStyle name="Normal 11 2 2" xfId="4647" xr:uid="{5466813E-771A-4832-AF7F-E6F479A74154}"/>
    <cellStyle name="Normal 11 3" xfId="4335" xr:uid="{7D6053EA-7805-468B-8A62-73E7CFA25672}"/>
    <cellStyle name="Normal 11 3 2" xfId="4541" xr:uid="{C5F44446-BDBC-441B-9D0E-27EF69970407}"/>
    <cellStyle name="Normal 11 3 3" xfId="4724" xr:uid="{EF4FD00F-034B-4BFE-A312-B114F65561F2}"/>
    <cellStyle name="Normal 11 3 4" xfId="4701" xr:uid="{0916C723-8D00-4049-9FD0-BDA48BA1E3C9}"/>
    <cellStyle name="Normal 12" xfId="62" xr:uid="{207DD952-4026-4D07-A426-9420B9A946B1}"/>
    <cellStyle name="Normal 12 2" xfId="267" xr:uid="{61A29D21-2987-4FFF-ACC9-E003C669F5BB}"/>
    <cellStyle name="Normal 12 2 2" xfId="4648" xr:uid="{FEB88169-F123-44B6-8907-4D0F2F8FBB47}"/>
    <cellStyle name="Normal 12 3" xfId="4542" xr:uid="{CE061C6F-A450-49E1-A973-A36699747EDB}"/>
    <cellStyle name="Normal 13" xfId="63" xr:uid="{07A1A41F-481F-40E3-A7E9-16BA60D715E0}"/>
    <cellStyle name="Normal 13 2" xfId="64" xr:uid="{25854ECB-1CEC-4A2B-928C-556F51F88CF9}"/>
    <cellStyle name="Normal 13 2 2" xfId="268" xr:uid="{909C043B-6022-4863-82A1-DF2C333BFA6C}"/>
    <cellStyle name="Normal 13 2 2 2" xfId="4649" xr:uid="{B0B772E4-2889-4ACA-AC88-79560AD2634B}"/>
    <cellStyle name="Normal 13 2 3" xfId="4337" xr:uid="{C3A61445-C0EA-4688-B78F-CDAD921DA3F5}"/>
    <cellStyle name="Normal 13 2 3 2" xfId="4543" xr:uid="{86C0EC0E-427C-4CA7-A3A0-CF76C2C9A61E}"/>
    <cellStyle name="Normal 13 2 3 3" xfId="4725" xr:uid="{9A341960-D9B2-44C4-A683-470CC10619FD}"/>
    <cellStyle name="Normal 13 2 3 4" xfId="4702" xr:uid="{8D8841B0-6DCC-450F-91F6-B62C54C0583A}"/>
    <cellStyle name="Normal 13 3" xfId="269" xr:uid="{1117D1FD-6DC2-4C2B-97FF-821EC9FB0263}"/>
    <cellStyle name="Normal 13 3 2" xfId="4421" xr:uid="{5088F373-A7C6-4E28-936A-DD022DA15BFC}"/>
    <cellStyle name="Normal 13 3 3" xfId="4338" xr:uid="{A93CAD27-3307-4FBD-B8C3-182295FFCB63}"/>
    <cellStyle name="Normal 13 3 4" xfId="4566" xr:uid="{046ED6AF-9396-420B-91C5-F2873728CBF5}"/>
    <cellStyle name="Normal 13 3 5" xfId="4726" xr:uid="{8760464D-0A09-4DEF-A175-850EA3257CCD}"/>
    <cellStyle name="Normal 13 4" xfId="4339" xr:uid="{C2A39E5D-5837-4107-873B-2668974802DC}"/>
    <cellStyle name="Normal 13 5" xfId="4336" xr:uid="{200FF66D-EA3E-4341-A72C-F2143B3F61C7}"/>
    <cellStyle name="Normal 14" xfId="65" xr:uid="{FF949826-CF88-4380-8212-5756FE694593}"/>
    <cellStyle name="Normal 14 18" xfId="4341" xr:uid="{B65A67F7-B239-4278-BF36-3CEEA88DF5E6}"/>
    <cellStyle name="Normal 14 2" xfId="270" xr:uid="{BBD963E7-9C28-4101-8254-4E9CA4DBD97F}"/>
    <cellStyle name="Normal 14 2 2" xfId="430" xr:uid="{A6C55F2D-4675-4A6A-A925-A72AEA946CF0}"/>
    <cellStyle name="Normal 14 2 2 2" xfId="431" xr:uid="{57D4EF1F-6059-45F5-BBB2-19CDE9DBBB2E}"/>
    <cellStyle name="Normal 14 2 3" xfId="432" xr:uid="{8CF022F9-7676-49A2-AFB2-49CB891E0870}"/>
    <cellStyle name="Normal 14 3" xfId="433" xr:uid="{DB9E77CE-ED3D-438C-A5F3-3360667CAAC4}"/>
    <cellStyle name="Normal 14 3 2" xfId="4650" xr:uid="{4464DF35-3E46-42CE-82E9-5717FAB16C1B}"/>
    <cellStyle name="Normal 14 4" xfId="4340" xr:uid="{7D6913D5-DE0B-40F4-917D-F1558F19FD6D}"/>
    <cellStyle name="Normal 14 4 2" xfId="4544" xr:uid="{2F11E92E-34FF-4394-B9B9-4EC4AFF6CAD4}"/>
    <cellStyle name="Normal 14 4 3" xfId="4727" xr:uid="{C1690C90-A637-43C9-BB00-5CC5A1CE4562}"/>
    <cellStyle name="Normal 14 4 4" xfId="4703" xr:uid="{6B3818F5-CFB9-46F5-8796-9553AE39B24A}"/>
    <cellStyle name="Normal 15" xfId="66" xr:uid="{957B2BC8-7453-4BD4-AF4F-CD7F840DA1AA}"/>
    <cellStyle name="Normal 15 2" xfId="67" xr:uid="{5E67AF86-EA09-46F4-857D-76B4E62033FF}"/>
    <cellStyle name="Normal 15 2 2" xfId="271" xr:uid="{0196F980-ECA2-43AF-AB53-15D9181C3413}"/>
    <cellStyle name="Normal 15 2 2 2" xfId="4453" xr:uid="{A369F749-D568-49B3-A2FD-9A97AB0C2906}"/>
    <cellStyle name="Normal 15 2 3" xfId="4546" xr:uid="{B26C8AD4-F3B6-499D-9819-EF4EF6C152AD}"/>
    <cellStyle name="Normal 15 3" xfId="272" xr:uid="{53542103-C002-4A28-8824-891A0CF4CFE3}"/>
    <cellStyle name="Normal 15 3 2" xfId="4422" xr:uid="{E647D56D-475F-4E75-BBB1-21AF00BE575C}"/>
    <cellStyle name="Normal 15 3 3" xfId="4343" xr:uid="{30EFEB16-0F5E-4677-809D-BCC5882190D3}"/>
    <cellStyle name="Normal 15 3 4" xfId="4567" xr:uid="{6174BB0A-458C-4C5C-8FDD-905A09717D21}"/>
    <cellStyle name="Normal 15 3 5" xfId="4729" xr:uid="{4B836876-089C-425C-BF39-27E15ADC0ADC}"/>
    <cellStyle name="Normal 15 4" xfId="4342" xr:uid="{B022E779-25D5-4B35-BD68-8F94AA8601C1}"/>
    <cellStyle name="Normal 15 4 2" xfId="4545" xr:uid="{6D1764FB-FAA8-46EB-9D82-53AB3EA1A9F6}"/>
    <cellStyle name="Normal 15 4 3" xfId="4728" xr:uid="{1FBA1D93-B0CC-4662-9BF8-27D21E772174}"/>
    <cellStyle name="Normal 15 4 4" xfId="4704" xr:uid="{465D15AC-2764-4017-912A-BA3D0D7644F8}"/>
    <cellStyle name="Normal 16" xfId="68" xr:uid="{65890907-69D7-4C7F-8592-B0C83F8718C1}"/>
    <cellStyle name="Normal 16 2" xfId="273" xr:uid="{66BE687E-B12A-4082-AC42-4F042507C7F6}"/>
    <cellStyle name="Normal 16 2 2" xfId="4423" xr:uid="{FD0C7874-C5B4-497B-B5EC-82A9BC514F23}"/>
    <cellStyle name="Normal 16 2 3" xfId="4344" xr:uid="{48B702C8-30B6-4E78-B74B-F71F3720194D}"/>
    <cellStyle name="Normal 16 2 4" xfId="4568" xr:uid="{1E0E5042-A8AF-4B92-A7D4-20BD28DD7BF5}"/>
    <cellStyle name="Normal 16 2 5" xfId="4730" xr:uid="{3A7A684C-402E-4DD4-93CF-E17ADABEC9A5}"/>
    <cellStyle name="Normal 16 3" xfId="274" xr:uid="{C7B8FE67-1F2F-44AF-BDFB-D692EE3DC256}"/>
    <cellStyle name="Normal 17" xfId="69" xr:uid="{684EB44A-F261-458D-ADA7-0F811E232941}"/>
    <cellStyle name="Normal 17 2" xfId="275" xr:uid="{84E137A5-B5EA-439E-920C-6A9C9241A02D}"/>
    <cellStyle name="Normal 17 2 2" xfId="4424" xr:uid="{00D6B994-28EB-448B-BEC9-D742B5D61C94}"/>
    <cellStyle name="Normal 17 2 3" xfId="4346" xr:uid="{B78737F5-3552-4ABD-991D-EC6F71653107}"/>
    <cellStyle name="Normal 17 2 4" xfId="4569" xr:uid="{958A83B5-2A24-44B7-8DE2-B91725E0147A}"/>
    <cellStyle name="Normal 17 2 5" xfId="4731" xr:uid="{A7860D1D-8803-469A-939A-FC0EEAE108F1}"/>
    <cellStyle name="Normal 17 3" xfId="4347" xr:uid="{761FEF50-81B8-4A3A-9493-17C93B49BCD5}"/>
    <cellStyle name="Normal 17 4" xfId="4345" xr:uid="{9842BC9F-ED83-48E3-B346-8F9B791AEB4D}"/>
    <cellStyle name="Normal 18" xfId="70" xr:uid="{90F8D7C1-6BFA-44B5-A204-B8FD1F9C6932}"/>
    <cellStyle name="Normal 18 2" xfId="276" xr:uid="{8DCD2E23-0275-4BE4-A620-FD0C1742340E}"/>
    <cellStyle name="Normal 18 2 2" xfId="4454" xr:uid="{431B9762-79A9-4551-AEB3-39081EA4BDB0}"/>
    <cellStyle name="Normal 18 3" xfId="4348" xr:uid="{210D87F9-5807-4C5D-A422-2EC2C4C10CC6}"/>
    <cellStyle name="Normal 18 3 2" xfId="4547" xr:uid="{4FE0216D-D1D4-4EB1-BB12-170C0BCFBF4A}"/>
    <cellStyle name="Normal 18 3 3" xfId="4732" xr:uid="{EA993703-7584-48B8-99FA-AF3AFA685CDE}"/>
    <cellStyle name="Normal 18 3 4" xfId="4705" xr:uid="{2CFDC2D7-B37C-42FE-B40B-E71D9D758238}"/>
    <cellStyle name="Normal 19" xfId="71" xr:uid="{19DF3F19-2ED9-4EB2-88CF-AF9C9BA34A0F}"/>
    <cellStyle name="Normal 19 2" xfId="72" xr:uid="{EA9A4710-EAC6-4A64-A6B5-7A11780AF297}"/>
    <cellStyle name="Normal 19 2 2" xfId="277" xr:uid="{A932411F-0273-4458-82A7-D5E123E6BB06}"/>
    <cellStyle name="Normal 19 2 2 2" xfId="4651" xr:uid="{72DB92C3-EC4D-4DA1-8C6C-B8AD2F3089B9}"/>
    <cellStyle name="Normal 19 2 3" xfId="4549" xr:uid="{58A54596-0FA7-4FE3-9E6D-C6B2679CEF3C}"/>
    <cellStyle name="Normal 19 3" xfId="278" xr:uid="{33B99012-EAEF-42A6-BCE5-50970AC354AC}"/>
    <cellStyle name="Normal 19 3 2" xfId="4652" xr:uid="{D25DEE56-6331-4427-8C70-C5C6AE127BD9}"/>
    <cellStyle name="Normal 19 4" xfId="4548" xr:uid="{359E30A4-DAE7-41DE-B4C1-9DAC557BD46D}"/>
    <cellStyle name="Normal 2" xfId="3" xr:uid="{0035700C-F3A5-4A6F-B63A-5CE25669DEE2}"/>
    <cellStyle name="Normal 2 2" xfId="73" xr:uid="{404AEB9D-0CA3-4D37-B83A-D647D10A0B02}"/>
    <cellStyle name="Normal 2 2 2" xfId="74" xr:uid="{E3E71240-71E2-45A6-BCEE-23EA514DDA56}"/>
    <cellStyle name="Normal 2 2 2 2" xfId="279" xr:uid="{FF0FF3FC-2A8D-4D93-8DC4-068846EC0C99}"/>
    <cellStyle name="Normal 2 2 2 2 2" xfId="4655" xr:uid="{F372933F-7268-4703-B4E9-B8229CBDD36C}"/>
    <cellStyle name="Normal 2 2 2 3" xfId="4551" xr:uid="{9A7D15A6-1117-4434-A6A8-10E30F700452}"/>
    <cellStyle name="Normal 2 2 3" xfId="280" xr:uid="{1FEA5F0B-AB62-4E5A-99BF-020FAE88B980}"/>
    <cellStyle name="Normal 2 2 3 2" xfId="4455" xr:uid="{D7EB1303-5670-432B-93EE-C4208BCA8007}"/>
    <cellStyle name="Normal 2 2 3 2 2" xfId="4585" xr:uid="{152F74D6-F49E-40F1-AE4E-CE10A95A5D4F}"/>
    <cellStyle name="Normal 2 2 3 2 2 2" xfId="4656" xr:uid="{CE136265-317B-4E95-BA50-CCBC6DE90A11}"/>
    <cellStyle name="Normal 2 2 3 2 3" xfId="4750" xr:uid="{04CD3343-779D-4938-89DC-31B49BE6F242}"/>
    <cellStyle name="Normal 2 2 3 2 4" xfId="5305" xr:uid="{1BDFB9F4-7D07-4306-8745-B058709EFA0C}"/>
    <cellStyle name="Normal 2 2 3 3" xfId="4435" xr:uid="{AC2E7806-89CF-4DAB-B394-25A58316CE78}"/>
    <cellStyle name="Normal 2 2 3 4" xfId="4706" xr:uid="{83B122F6-ED85-4061-B61E-35EC9FC5B591}"/>
    <cellStyle name="Normal 2 2 3 5" xfId="4695" xr:uid="{D96E8E45-445D-47AF-8736-D06DB5349655}"/>
    <cellStyle name="Normal 2 2 4" xfId="4349" xr:uid="{BA6A61E7-795D-462E-A7A3-743E1F6D28CD}"/>
    <cellStyle name="Normal 2 2 4 2" xfId="4550" xr:uid="{D4C4CC29-DAF7-46B9-BD43-7636EAED7B13}"/>
    <cellStyle name="Normal 2 2 4 3" xfId="4733" xr:uid="{FF95A6EC-4233-4709-8A4C-C11360B3F16A}"/>
    <cellStyle name="Normal 2 2 4 4" xfId="4707" xr:uid="{D51643AD-0E5C-466C-A964-0B0992F225E3}"/>
    <cellStyle name="Normal 2 2 5" xfId="4654" xr:uid="{1586CA3E-D6E2-4DFD-9ACD-11EC9110C10F}"/>
    <cellStyle name="Normal 2 2 6" xfId="4753" xr:uid="{DCD2CDAD-9790-4E37-90ED-47CFFC711B17}"/>
    <cellStyle name="Normal 2 3" xfId="75" xr:uid="{C4EB10AA-54DD-4D95-8F5C-A5A4E33D0FFB}"/>
    <cellStyle name="Normal 2 3 2" xfId="76" xr:uid="{E07B485D-4099-42B4-AC7C-F6EED6218E09}"/>
    <cellStyle name="Normal 2 3 2 2" xfId="281" xr:uid="{71E48CC7-C81C-46F8-940B-7F03D294F1E1}"/>
    <cellStyle name="Normal 2 3 2 2 2" xfId="4657" xr:uid="{93A99922-B5D7-4851-9ECB-1EF0337BE9FF}"/>
    <cellStyle name="Normal 2 3 2 3" xfId="4351" xr:uid="{0820311C-AEBA-47B6-84BE-CFB8631ADB8E}"/>
    <cellStyle name="Normal 2 3 2 3 2" xfId="4553" xr:uid="{D98CFD41-463D-43ED-B8C1-B98F95418C61}"/>
    <cellStyle name="Normal 2 3 2 3 3" xfId="4735" xr:uid="{F4F3111B-509F-4DE4-8989-37716C421902}"/>
    <cellStyle name="Normal 2 3 2 3 4" xfId="4708" xr:uid="{6EA120F9-5FD0-4042-83C6-2984285E3597}"/>
    <cellStyle name="Normal 2 3 3" xfId="77" xr:uid="{EB8F47C9-E580-4389-BD40-075B3AE86FD4}"/>
    <cellStyle name="Normal 2 3 4" xfId="78" xr:uid="{310B4BB5-ABDD-4B9B-9F1D-46DF7B88C16C}"/>
    <cellStyle name="Normal 2 3 5" xfId="185" xr:uid="{8943F057-B044-4421-9E87-6CFC869F120A}"/>
    <cellStyle name="Normal 2 3 5 2" xfId="4658" xr:uid="{287A25E5-6D10-4AC7-9382-DD65D7F2E77E}"/>
    <cellStyle name="Normal 2 3 6" xfId="4350" xr:uid="{C712E753-9FFD-46C1-AD9D-07E1F581CA94}"/>
    <cellStyle name="Normal 2 3 6 2" xfId="4552" xr:uid="{7970D8E3-89EB-4EF7-B147-E90CE7D8F098}"/>
    <cellStyle name="Normal 2 3 6 3" xfId="4734" xr:uid="{4310BA12-28F3-4A74-960D-7BB0FFB8264D}"/>
    <cellStyle name="Normal 2 3 6 4" xfId="4709" xr:uid="{6A35A167-F4B0-4A5E-AD54-D8921AA72A05}"/>
    <cellStyle name="Normal 2 3 7" xfId="5318" xr:uid="{76187E63-203E-4EF9-AB75-B7A272D48EEE}"/>
    <cellStyle name="Normal 2 4" xfId="79" xr:uid="{438E3943-BB39-4154-8DDD-2A72E147F588}"/>
    <cellStyle name="Normal 2 4 2" xfId="80" xr:uid="{9A61E85E-1ECA-4B11-B7AE-F7EB2A685A00}"/>
    <cellStyle name="Normal 2 4 3" xfId="282" xr:uid="{F24468CF-6FD4-46D7-A860-A936A4565250}"/>
    <cellStyle name="Normal 2 4 3 2" xfId="4659" xr:uid="{182B2910-DC3E-41EB-912E-0071C7246145}"/>
    <cellStyle name="Normal 2 4 3 3" xfId="4673" xr:uid="{4400FD6F-E24B-41B4-9C7F-94A147BCFF71}"/>
    <cellStyle name="Normal 2 4 4" xfId="4554" xr:uid="{961EB903-7B7A-45E9-9F2F-FCB3CCEC6492}"/>
    <cellStyle name="Normal 2 4 5" xfId="4754" xr:uid="{B958BF7B-127E-4C9B-8049-CEFE1D1EC13C}"/>
    <cellStyle name="Normal 2 4 6" xfId="4752" xr:uid="{D3510CA5-87EE-4FCA-B08A-2EE987451B72}"/>
    <cellStyle name="Normal 2 5" xfId="184" xr:uid="{161779F8-F789-4004-BEC6-995A19F0E2B2}"/>
    <cellStyle name="Normal 2 5 2" xfId="284" xr:uid="{31977808-0426-406D-A250-22B601D7645B}"/>
    <cellStyle name="Normal 2 5 2 2" xfId="2505" xr:uid="{2D9F48D9-6B82-47FE-9D31-C570EF1B77BD}"/>
    <cellStyle name="Normal 2 5 3" xfId="283" xr:uid="{1A2C9C27-365D-40CE-A810-53A20E4BFDD7}"/>
    <cellStyle name="Normal 2 5 3 2" xfId="4586" xr:uid="{BB4EE755-5D00-4313-B678-2CBE7FCD1199}"/>
    <cellStyle name="Normal 2 5 3 3" xfId="4746" xr:uid="{FA88B858-C634-4806-A73C-BC7E235F7D60}"/>
    <cellStyle name="Normal 2 5 3 4" xfId="5302" xr:uid="{9607EDBB-0288-4A1D-9AA6-4B8E8A691A07}"/>
    <cellStyle name="Normal 2 5 4" xfId="4660" xr:uid="{95A4B5DE-1998-4D7D-9A40-528FFD07125E}"/>
    <cellStyle name="Normal 2 5 5" xfId="4615" xr:uid="{3B106260-D1C0-4960-B230-5EA3BB9828B8}"/>
    <cellStyle name="Normal 2 5 6" xfId="4614" xr:uid="{9345A72C-9F36-40DC-9777-04BE3542E0BC}"/>
    <cellStyle name="Normal 2 5 7" xfId="4749" xr:uid="{8CCC3522-5F26-4C39-BB3A-D7135490C41A}"/>
    <cellStyle name="Normal 2 5 8" xfId="4719" xr:uid="{268D8A70-5B36-45C0-ACBB-5BB04B3F0652}"/>
    <cellStyle name="Normal 2 6" xfId="285" xr:uid="{E6112BD3-2F85-4396-84AD-0CC77C8A6C7D}"/>
    <cellStyle name="Normal 2 6 2" xfId="286" xr:uid="{C00B77C4-BF75-4E09-B8B8-9E7D498323F5}"/>
    <cellStyle name="Normal 2 6 3" xfId="452" xr:uid="{D1C2735A-50DD-4560-BA16-6ECA45C63479}"/>
    <cellStyle name="Normal 2 6 3 2" xfId="5335" xr:uid="{9E2C848E-9634-4DBE-8315-CA52C1451256}"/>
    <cellStyle name="Normal 2 6 4" xfId="4661" xr:uid="{45C14C67-6580-4A79-926D-19652F206719}"/>
    <cellStyle name="Normal 2 6 5" xfId="4612" xr:uid="{24E26AA1-D975-4FF3-8A55-5E3C24B88948}"/>
    <cellStyle name="Normal 2 6 5 2" xfId="4710" xr:uid="{A6B9168B-543C-4C98-8CEB-01C026C97B18}"/>
    <cellStyle name="Normal 2 6 6" xfId="4598" xr:uid="{ECF8845A-C7CB-4709-9A30-07A022E50CE2}"/>
    <cellStyle name="Normal 2 6 7" xfId="5322" xr:uid="{A1AC9354-4DE0-4172-9D7A-FEA2A4DD3616}"/>
    <cellStyle name="Normal 2 6 8" xfId="5331" xr:uid="{FA6DCEA6-C6F9-4A98-BEA1-0D5206A2C16F}"/>
    <cellStyle name="Normal 2 7" xfId="287" xr:uid="{464B3481-1693-4D2D-A279-1B0CDB263EEC}"/>
    <cellStyle name="Normal 2 7 2" xfId="4456" xr:uid="{DF1DE196-B667-486F-BC05-33D09C0E8FD9}"/>
    <cellStyle name="Normal 2 7 3" xfId="4662" xr:uid="{539695F4-D299-4CB3-BD30-E9C40AD3B10F}"/>
    <cellStyle name="Normal 2 7 4" xfId="5303" xr:uid="{7A40E5C1-9FA1-418C-9364-E99490547147}"/>
    <cellStyle name="Normal 2 8" xfId="4508" xr:uid="{5B67A57E-AA61-41AA-BA41-9F1855C19CC1}"/>
    <cellStyle name="Normal 2 9" xfId="4653" xr:uid="{40460FC1-C456-4539-B14A-644302B42BE5}"/>
    <cellStyle name="Normal 20" xfId="434" xr:uid="{0473ADAF-2F4E-4DB7-9939-0C024A5503E8}"/>
    <cellStyle name="Normal 20 2" xfId="435" xr:uid="{651985ED-4D13-4B2F-B36E-28821806B8B2}"/>
    <cellStyle name="Normal 20 2 2" xfId="436" xr:uid="{24064061-2D54-429A-8526-9BCCC2AC72DB}"/>
    <cellStyle name="Normal 20 2 2 2" xfId="4425" xr:uid="{92AF1C0A-76C4-4015-9E0B-6270A5959148}"/>
    <cellStyle name="Normal 20 2 2 3" xfId="4417" xr:uid="{F80AB631-7799-4025-883F-E8177A842730}"/>
    <cellStyle name="Normal 20 2 2 4" xfId="4582" xr:uid="{21C23AA9-1927-40FD-8050-B0A4E3CB4AF5}"/>
    <cellStyle name="Normal 20 2 2 5" xfId="4744" xr:uid="{39886967-7E95-45EA-A759-80A458A1B023}"/>
    <cellStyle name="Normal 20 2 3" xfId="4420" xr:uid="{34612772-9DF7-40E1-80CD-6FD9C89C27EE}"/>
    <cellStyle name="Normal 20 2 4" xfId="4416" xr:uid="{69BFC75B-45E8-4468-A2F9-BF49C5C22DDD}"/>
    <cellStyle name="Normal 20 2 5" xfId="4581" xr:uid="{746FA909-7206-460E-A368-D396A845C03B}"/>
    <cellStyle name="Normal 20 2 6" xfId="4743" xr:uid="{16722A98-BD5E-4154-91DD-EFE1C7EAC411}"/>
    <cellStyle name="Normal 20 3" xfId="1167" xr:uid="{31F21258-0B0D-4A3E-B304-B6B76D961E00}"/>
    <cellStyle name="Normal 20 3 2" xfId="4457" xr:uid="{5C4CCAE1-5915-47FD-A2E8-EC2C295F81C4}"/>
    <cellStyle name="Normal 20 4" xfId="4352" xr:uid="{43CF214B-56EB-4147-8227-DD4C89BB7973}"/>
    <cellStyle name="Normal 20 4 2" xfId="4555" xr:uid="{50656C61-72D4-46E8-B96D-4BE3D731F183}"/>
    <cellStyle name="Normal 20 4 3" xfId="4736" xr:uid="{78FE6EDA-7486-4CB3-BA97-B771B4448FBE}"/>
    <cellStyle name="Normal 20 4 4" xfId="4711" xr:uid="{24C41F6E-E106-4BF2-AC7E-6C9B75B99AA0}"/>
    <cellStyle name="Normal 20 5" xfId="4433" xr:uid="{98F5EA9E-439A-4648-8E63-A72DB9C34976}"/>
    <cellStyle name="Normal 20 5 2" xfId="5328" xr:uid="{4F43BA7B-AD4F-44C4-A81D-81FF3162DDC0}"/>
    <cellStyle name="Normal 20 6" xfId="4587" xr:uid="{894A2115-D258-4562-9C7A-5C14E0695BF6}"/>
    <cellStyle name="Normal 20 7" xfId="4696" xr:uid="{FE721F63-B621-4010-8CE9-95EDA65CE015}"/>
    <cellStyle name="Normal 20 8" xfId="4717" xr:uid="{BDF19A92-4E74-415F-873F-06DB438770F7}"/>
    <cellStyle name="Normal 20 9" xfId="4716" xr:uid="{87CE2424-F506-4152-B4CF-678501D50962}"/>
    <cellStyle name="Normal 21" xfId="437" xr:uid="{F3EFBE5E-1105-426A-B56C-CB7BC1660E90}"/>
    <cellStyle name="Normal 21 2" xfId="438" xr:uid="{71873B12-309D-468E-95C1-DF276AF6DD6D}"/>
    <cellStyle name="Normal 21 2 2" xfId="439" xr:uid="{8EA12EDD-A1F6-4F7B-9275-C0E44D6F26CF}"/>
    <cellStyle name="Normal 21 3" xfId="4353" xr:uid="{7E094371-55CE-4D4C-8B3D-94E0DAFDDAC6}"/>
    <cellStyle name="Normal 21 3 2" xfId="4459" xr:uid="{E59FF6FC-B48E-40C4-8DF5-52FB6888DBE0}"/>
    <cellStyle name="Normal 21 3 3" xfId="4458" xr:uid="{38CB1F9C-0B60-49BF-80CF-F3257EEA0B5F}"/>
    <cellStyle name="Normal 21 4" xfId="4570" xr:uid="{D5F10AED-ECBD-4C62-BDC8-1A81481D1500}"/>
    <cellStyle name="Normal 21 5" xfId="4737" xr:uid="{269BA5D6-2E76-481B-A248-C6E31A404F5E}"/>
    <cellStyle name="Normal 22" xfId="440" xr:uid="{1FA34005-2743-4E09-810B-224EEAE9B701}"/>
    <cellStyle name="Normal 22 2" xfId="441" xr:uid="{28E31E88-D105-4DAB-9462-C60BAB348BB0}"/>
    <cellStyle name="Normal 22 3" xfId="4310" xr:uid="{661E2568-8B2C-4676-B239-9C4A439B7418}"/>
    <cellStyle name="Normal 22 3 2" xfId="4354" xr:uid="{2E6A6B04-2FEC-4610-88B1-5C442895369E}"/>
    <cellStyle name="Normal 22 3 2 2" xfId="4461" xr:uid="{10ECBC81-6CCF-450E-BD89-8729F804E9EF}"/>
    <cellStyle name="Normal 22 3 3" xfId="4460" xr:uid="{550CB7B9-9735-4EDD-AEE7-E2CA6F86C64B}"/>
    <cellStyle name="Normal 22 3 4" xfId="4691" xr:uid="{D4FD8F28-F00E-4FFD-96F4-FD04AEEA8B2D}"/>
    <cellStyle name="Normal 22 4" xfId="4313" xr:uid="{3258A72B-1E48-4790-9E76-D9573FF22BD5}"/>
    <cellStyle name="Normal 22 4 2" xfId="4431" xr:uid="{81749541-E63B-40D3-9DF5-3FFCB1A2F303}"/>
    <cellStyle name="Normal 22 4 3" xfId="4571" xr:uid="{B0D1891A-B581-499F-B07B-559536DF97E2}"/>
    <cellStyle name="Normal 22 4 3 2" xfId="4590" xr:uid="{E4E3431C-7DE0-4C9E-9A34-AE07D3C3DE3D}"/>
    <cellStyle name="Normal 22 4 3 3" xfId="4748" xr:uid="{932778D2-6C07-437F-B532-FF308DAA8ECD}"/>
    <cellStyle name="Normal 22 4 3 4" xfId="5338" xr:uid="{CDF3A398-9DEA-4358-80A3-85B0FCEA9D61}"/>
    <cellStyle name="Normal 22 4 3 5" xfId="5334" xr:uid="{05C67EAE-4BAE-417F-85C1-EABFD45C85EA}"/>
    <cellStyle name="Normal 22 4 4" xfId="4692" xr:uid="{29046423-C0E5-48E4-80C4-3D74786F8E64}"/>
    <cellStyle name="Normal 22 4 5" xfId="4604" xr:uid="{C13BA3DA-BB4B-4093-9234-E7851C6BC4C4}"/>
    <cellStyle name="Normal 22 4 6" xfId="4595" xr:uid="{2CFADB4A-8F35-4A38-8B23-09E3299ABABD}"/>
    <cellStyle name="Normal 22 4 7" xfId="4594" xr:uid="{44DCE9ED-0093-436A-91DA-61F81B4EEB8A}"/>
    <cellStyle name="Normal 22 4 8" xfId="4593" xr:uid="{3CB1D7FB-DA00-45C9-980A-8EF6D701731E}"/>
    <cellStyle name="Normal 22 4 9" xfId="4592" xr:uid="{23DC75A1-A6B6-4271-9FB2-9312684FC267}"/>
    <cellStyle name="Normal 22 5" xfId="4738" xr:uid="{4F3740A1-303E-468C-BD0B-50C6A9D63375}"/>
    <cellStyle name="Normal 23" xfId="442" xr:uid="{CD4DF221-7917-401D-A185-A9ED90C6AE03}"/>
    <cellStyle name="Normal 23 2" xfId="2500" xr:uid="{790E2567-2DAE-412A-9A47-155EC338C652}"/>
    <cellStyle name="Normal 23 2 2" xfId="4356" xr:uid="{C49D3C13-3CC4-4E2F-8610-1F3CC2D70784}"/>
    <cellStyle name="Normal 23 2 2 2" xfId="4751" xr:uid="{ED871CBF-6F3E-4D40-9B0B-9E4AB3C62192}"/>
    <cellStyle name="Normal 23 2 2 3" xfId="4693" xr:uid="{8E60CA3F-F027-4840-B92E-A7B08C132CD9}"/>
    <cellStyle name="Normal 23 2 2 4" xfId="4663" xr:uid="{9816F8CD-B225-4386-AD9B-B2D04CEF804F}"/>
    <cellStyle name="Normal 23 2 3" xfId="4605" xr:uid="{DAFD92C2-0166-486B-965F-9010B783B09A}"/>
    <cellStyle name="Normal 23 2 4" xfId="4712" xr:uid="{10AE8A69-1672-46B0-9016-9FC41E9D6B37}"/>
    <cellStyle name="Normal 23 3" xfId="4426" xr:uid="{7B03E92E-6F1B-4C06-99A3-1CD6093126E4}"/>
    <cellStyle name="Normal 23 4" xfId="4355" xr:uid="{CBB782B5-E771-46CF-9CDB-CB1BFC712BFE}"/>
    <cellStyle name="Normal 23 5" xfId="4572" xr:uid="{6A67EF36-BAD2-4C2B-9349-ABC40D7F270B}"/>
    <cellStyle name="Normal 23 6" xfId="4739" xr:uid="{CE51C5D6-FAE2-420B-9ED8-3A36779B9A38}"/>
    <cellStyle name="Normal 24" xfId="443" xr:uid="{34FD4824-BDAB-418F-8F52-0408F76031FA}"/>
    <cellStyle name="Normal 24 2" xfId="444" xr:uid="{E5B9C99F-FED9-41D1-BDC0-7B857B2812E5}"/>
    <cellStyle name="Normal 24 2 2" xfId="4428" xr:uid="{902DC752-BEE1-4E9A-B4BE-B92F2FAD8001}"/>
    <cellStyle name="Normal 24 2 3" xfId="4358" xr:uid="{2814C13E-8415-4765-8854-C87059AA99C6}"/>
    <cellStyle name="Normal 24 2 4" xfId="4574" xr:uid="{9C7480C8-546A-419D-B2F5-60F61966880E}"/>
    <cellStyle name="Normal 24 2 5" xfId="4741" xr:uid="{06AB2E1E-EAF2-4154-8A37-40613608FB9D}"/>
    <cellStyle name="Normal 24 3" xfId="4427" xr:uid="{B362B174-F0BA-474E-B41F-4D1BFF672FF1}"/>
    <cellStyle name="Normal 24 4" xfId="4357" xr:uid="{9854911E-EBF6-4276-8653-43D172398111}"/>
    <cellStyle name="Normal 24 5" xfId="4573" xr:uid="{1AEDD011-F9EA-4516-BB21-B0EED2D4CD4A}"/>
    <cellStyle name="Normal 24 6" xfId="4740" xr:uid="{8932A6EF-FC12-4BE0-B3E3-20C9411AB91C}"/>
    <cellStyle name="Normal 25" xfId="451" xr:uid="{658E78E6-FBF9-442C-BD6A-A97E9E07D5DD}"/>
    <cellStyle name="Normal 25 2" xfId="4360" xr:uid="{A4DF697F-54C3-495E-B1A2-E21F32EE633F}"/>
    <cellStyle name="Normal 25 2 2" xfId="5337" xr:uid="{C7588AE7-0CBC-4CBF-A7A4-3F268B1CE7E0}"/>
    <cellStyle name="Normal 25 3" xfId="4429" xr:uid="{0411E3D8-52C8-4E04-80B8-45CB5939BCEF}"/>
    <cellStyle name="Normal 25 4" xfId="4359" xr:uid="{2D59A4EA-8E25-46F7-8DFB-CCF933579487}"/>
    <cellStyle name="Normal 25 5" xfId="4575" xr:uid="{D7EB1BBB-0E9E-4A57-8E6C-054E0B023300}"/>
    <cellStyle name="Normal 26" xfId="2498" xr:uid="{BA99FEF2-D580-4860-90E0-3712D7C70FAC}"/>
    <cellStyle name="Normal 26 2" xfId="2499" xr:uid="{819175F3-CC85-465F-93C6-808C2C981645}"/>
    <cellStyle name="Normal 26 2 2" xfId="4362" xr:uid="{6497F545-E6BF-4BDB-B046-842660F5882F}"/>
    <cellStyle name="Normal 26 3" xfId="4361" xr:uid="{CE864374-5428-4750-A0A4-72B1239C2706}"/>
    <cellStyle name="Normal 26 3 2" xfId="4436" xr:uid="{FBF855FD-6A15-4309-B6DF-A4C8B7FE2B4E}"/>
    <cellStyle name="Normal 27" xfId="2507" xr:uid="{5F6D7740-3C48-4400-B028-976006541DD6}"/>
    <cellStyle name="Normal 27 2" xfId="4364" xr:uid="{E2CBF971-A5D6-46C7-B154-F5E1B6EEB02D}"/>
    <cellStyle name="Normal 27 3" xfId="4363" xr:uid="{067C886F-7AD8-4CB4-B48A-3BFC183BD71B}"/>
    <cellStyle name="Normal 27 4" xfId="4599" xr:uid="{D47EB5E0-E27C-4384-8295-C489F73FB5BC}"/>
    <cellStyle name="Normal 27 5" xfId="5320" xr:uid="{EC4F843B-0625-4F38-A518-32DE7928CFAE}"/>
    <cellStyle name="Normal 27 6" xfId="4589" xr:uid="{6A3FFE56-8113-4E04-AEAC-817783066D64}"/>
    <cellStyle name="Normal 27 7" xfId="5332" xr:uid="{82A94915-9DB7-4B80-971E-3370D3388C30}"/>
    <cellStyle name="Normal 28" xfId="4365" xr:uid="{C12E459F-5A63-429E-B4B4-17213118B350}"/>
    <cellStyle name="Normal 28 2" xfId="4366" xr:uid="{63A366F8-0C56-44B3-8F1F-005CC11E3089}"/>
    <cellStyle name="Normal 28 3" xfId="4367" xr:uid="{E3C16549-8D64-47E7-B783-0033F2411B62}"/>
    <cellStyle name="Normal 29" xfId="4368" xr:uid="{00EE811C-96D9-4597-A1C0-F50069D572A5}"/>
    <cellStyle name="Normal 29 2" xfId="4369" xr:uid="{C1AE3FCE-BBC2-4349-B86A-FAACAF40E161}"/>
    <cellStyle name="Normal 3" xfId="2" xr:uid="{665067A7-73F8-4B7E-BFD2-7BB3B9468366}"/>
    <cellStyle name="Normal 3 2" xfId="81" xr:uid="{4898189E-DA74-4873-8F28-911F3ED84FCD}"/>
    <cellStyle name="Normal 3 2 2" xfId="82" xr:uid="{8420A734-AC05-4FF1-BDD6-5E40AF678966}"/>
    <cellStyle name="Normal 3 2 2 2" xfId="288" xr:uid="{78AA6E5D-10EF-48EF-BBCF-60433A573BC5}"/>
    <cellStyle name="Normal 3 2 2 2 2" xfId="4665" xr:uid="{21ED385A-761C-439B-8ED3-105DB39C6E39}"/>
    <cellStyle name="Normal 3 2 2 3" xfId="4556" xr:uid="{EFBF6698-0C3B-45A9-997B-79F142E61A3B}"/>
    <cellStyle name="Normal 3 2 3" xfId="83" xr:uid="{68BE433E-63FD-4283-883B-BA144262200F}"/>
    <cellStyle name="Normal 3 2 4" xfId="289" xr:uid="{CFE39821-512A-48DC-8D59-A680227C5BA5}"/>
    <cellStyle name="Normal 3 2 4 2" xfId="4666" xr:uid="{2F47096B-3DA8-4542-8CA1-95E12F22D695}"/>
    <cellStyle name="Normal 3 2 5" xfId="2506" xr:uid="{F52004E1-702B-417A-98A4-07E65205B706}"/>
    <cellStyle name="Normal 3 2 5 2" xfId="4509" xr:uid="{F0E6AC89-1746-4D4C-AAE2-E05C88675FEA}"/>
    <cellStyle name="Normal 3 2 5 3" xfId="5304" xr:uid="{3817202F-AC87-45D3-9D19-530F899B34AE}"/>
    <cellStyle name="Normal 3 3" xfId="84" xr:uid="{2D008A03-AF47-403C-B74D-51350C5A5CB1}"/>
    <cellStyle name="Normal 3 3 2" xfId="290" xr:uid="{A2FA3D13-C1F9-4F9E-A642-751E91D83033}"/>
    <cellStyle name="Normal 3 3 2 2" xfId="4667" xr:uid="{57A56C6E-D643-4268-833D-658DA25E4565}"/>
    <cellStyle name="Normal 3 3 3" xfId="4557" xr:uid="{A86AA2B9-DF3A-43E9-A78C-1971506B21C0}"/>
    <cellStyle name="Normal 3 4" xfId="85" xr:uid="{F848B10A-289E-4C84-90BC-29EFD5528519}"/>
    <cellStyle name="Normal 3 4 2" xfId="2502" xr:uid="{AB9EA111-F320-4D87-8A99-6CCA203516C1}"/>
    <cellStyle name="Normal 3 4 2 2" xfId="4668" xr:uid="{03655AE3-5AFC-4608-B6AF-2FC38022B891}"/>
    <cellStyle name="Normal 3 5" xfId="2501" xr:uid="{9DA40D7E-0762-4AB2-A9D1-004977F6CE0A}"/>
    <cellStyle name="Normal 3 5 2" xfId="4669" xr:uid="{D1C63AFC-CA63-4CD2-A436-290254DE419E}"/>
    <cellStyle name="Normal 3 5 3" xfId="4745" xr:uid="{F7B1535E-DC2B-4CBF-A66C-6529407F9577}"/>
    <cellStyle name="Normal 3 5 4" xfId="4713" xr:uid="{5BE82973-07FF-4D7E-A40E-8B505C677626}"/>
    <cellStyle name="Normal 3 6" xfId="4664" xr:uid="{29AEE75B-0683-41A6-A487-C0567911D83E}"/>
    <cellStyle name="Normal 3 6 2" xfId="5336" xr:uid="{7D7361ED-7E3D-4156-A639-89894C85CD81}"/>
    <cellStyle name="Normal 3 6 2 2" xfId="5333" xr:uid="{293B22D1-5264-43DF-AA03-9B0A6A255750}"/>
    <cellStyle name="Normal 30" xfId="4370" xr:uid="{DDC3B3B7-8599-4894-ABC8-CD60F7526F75}"/>
    <cellStyle name="Normal 30 2" xfId="4371" xr:uid="{DBC2755B-0B5F-40F2-9DBD-0CE08C2D6628}"/>
    <cellStyle name="Normal 31" xfId="4372" xr:uid="{B4EA75B7-8E7B-4D54-BD53-3DEF60375F45}"/>
    <cellStyle name="Normal 31 2" xfId="4373" xr:uid="{D16C1E5D-DD8E-4261-B30C-8E4AD88888A4}"/>
    <cellStyle name="Normal 32" xfId="4374" xr:uid="{7B93E327-1207-461E-B9A9-824DACD15F65}"/>
    <cellStyle name="Normal 33" xfId="4375" xr:uid="{52FEAB54-8C5F-443F-B0BF-BB67C72CBFAA}"/>
    <cellStyle name="Normal 33 2" xfId="4376" xr:uid="{52BE0DF3-A4D2-4531-9ED4-EBE6FCD0A2EC}"/>
    <cellStyle name="Normal 34" xfId="4377" xr:uid="{A5F7E653-4464-418A-8FA3-4B7D3E099E04}"/>
    <cellStyle name="Normal 34 2" xfId="4378" xr:uid="{28292E83-EE5C-400B-9508-8BD3B5686D15}"/>
    <cellStyle name="Normal 35" xfId="4379" xr:uid="{94573AC8-5A96-43F4-9E2E-FA234692216C}"/>
    <cellStyle name="Normal 35 2" xfId="4380" xr:uid="{996359C6-0BC8-448B-9734-A4485FC43BAC}"/>
    <cellStyle name="Normal 36" xfId="4381" xr:uid="{9365F3A1-9E8D-4836-A78F-E6DEE3D6BB5E}"/>
    <cellStyle name="Normal 36 2" xfId="4382" xr:uid="{3359B0C3-F195-4BED-9117-012C213074B8}"/>
    <cellStyle name="Normal 37" xfId="4383" xr:uid="{BA3C513C-72C3-46CF-BE8F-36755CC874F2}"/>
    <cellStyle name="Normal 37 2" xfId="4384" xr:uid="{2D5BA9DD-942E-4BDD-B0E5-0EFB69AEEB19}"/>
    <cellStyle name="Normal 38" xfId="4385" xr:uid="{F271F96A-0CB1-4A79-B2AE-C307A23A1409}"/>
    <cellStyle name="Normal 38 2" xfId="4386" xr:uid="{87B4B9C1-A45A-4891-AD01-88C36397355A}"/>
    <cellStyle name="Normal 39" xfId="4387" xr:uid="{02D7F974-3553-4EC1-94C8-C049AB0C025E}"/>
    <cellStyle name="Normal 39 2" xfId="4388" xr:uid="{29A1BBC7-5671-4B6A-A43C-9A7744FED066}"/>
    <cellStyle name="Normal 39 2 2" xfId="4389" xr:uid="{01CC8CE9-6511-4032-911C-C8D5AF06BA1E}"/>
    <cellStyle name="Normal 39 3" xfId="4390" xr:uid="{24F28EA8-B58D-465C-BC2C-8B2E93CAE948}"/>
    <cellStyle name="Normal 4" xfId="86" xr:uid="{E0CFB45C-A56D-45AD-A301-C62F9C369AF4}"/>
    <cellStyle name="Normal 4 2" xfId="87" xr:uid="{D7CB1598-96CA-44C8-B4DD-DBF01073377E}"/>
    <cellStyle name="Normal 4 2 2" xfId="88" xr:uid="{A555BFB8-6343-409F-B60B-BA739E4260E0}"/>
    <cellStyle name="Normal 4 2 2 2" xfId="445" xr:uid="{F4C7666D-6981-429A-A089-4D934F0F4F2F}"/>
    <cellStyle name="Normal 4 2 2 3" xfId="2807" xr:uid="{80FD9A51-5CCE-4692-B1B4-8E3EBE0318C9}"/>
    <cellStyle name="Normal 4 2 2 4" xfId="2808" xr:uid="{CD16CD85-EF84-4EF3-B1D7-20B57502356C}"/>
    <cellStyle name="Normal 4 2 2 4 2" xfId="2809" xr:uid="{C8E5614B-F974-4091-9CA4-7EFB7F867CB0}"/>
    <cellStyle name="Normal 4 2 2 4 3" xfId="2810" xr:uid="{196CA71E-CFF7-4399-9C78-81A04251103A}"/>
    <cellStyle name="Normal 4 2 2 4 3 2" xfId="2811" xr:uid="{B17D9CE0-DD4F-4E47-831A-5FA7704CF111}"/>
    <cellStyle name="Normal 4 2 2 4 3 3" xfId="4312" xr:uid="{4821FB69-8F62-4872-8CC3-656D3ADFCAD5}"/>
    <cellStyle name="Normal 4 2 3" xfId="2493" xr:uid="{55AA5CE4-3B40-4773-B318-C1E9ABBE6B54}"/>
    <cellStyle name="Normal 4 2 3 2" xfId="2504" xr:uid="{B8C6244D-C33A-4C28-B91C-12BFA4F7D114}"/>
    <cellStyle name="Normal 4 2 3 2 2" xfId="4462" xr:uid="{ABED36E8-4704-471F-8E2B-BC7BB7941245}"/>
    <cellStyle name="Normal 4 2 3 2 3" xfId="5341" xr:uid="{01A50BD3-ED63-45D0-BF1F-D95A08A5C4E1}"/>
    <cellStyle name="Normal 4 2 3 3" xfId="4463" xr:uid="{5856F6E9-52C5-4CD9-A3A2-1635A9EC68B1}"/>
    <cellStyle name="Normal 4 2 3 3 2" xfId="4464" xr:uid="{F1B30532-7605-47CA-A12D-0B8536B500F4}"/>
    <cellStyle name="Normal 4 2 3 4" xfId="4465" xr:uid="{EE075540-E087-4C7B-8657-BAAFD15FD7EC}"/>
    <cellStyle name="Normal 4 2 3 5" xfId="4466" xr:uid="{7A65B4E7-DECA-4925-85F9-C69E3D9EC278}"/>
    <cellStyle name="Normal 4 2 4" xfId="2494" xr:uid="{759DB56B-2A0A-472D-9B27-18B0F5DC6597}"/>
    <cellStyle name="Normal 4 2 4 2" xfId="4392" xr:uid="{DAA5EC77-9595-4826-B8CE-DADB664E1F76}"/>
    <cellStyle name="Normal 4 2 4 2 2" xfId="4467" xr:uid="{9883FF29-507A-4E3E-80A2-2C5872FE8F2F}"/>
    <cellStyle name="Normal 4 2 4 2 3" xfId="4694" xr:uid="{75A08DB0-4F03-4141-B169-0A19701B4B85}"/>
    <cellStyle name="Normal 4 2 4 2 4" xfId="4613" xr:uid="{1E394C3D-48DB-45E1-A44A-E26C3ECB7293}"/>
    <cellStyle name="Normal 4 2 4 3" xfId="4576" xr:uid="{B4C852EF-86EC-4127-9ADE-0B43EF0FECD7}"/>
    <cellStyle name="Normal 4 2 4 4" xfId="4714" xr:uid="{CF6A4B57-D28F-4087-B2D0-3B991F6621ED}"/>
    <cellStyle name="Normal 4 2 5" xfId="1168" xr:uid="{C7A2C178-D262-48C8-B41C-BDBDF580B353}"/>
    <cellStyle name="Normal 4 2 6" xfId="4558" xr:uid="{871C46AE-1F37-43A4-80E7-BC76AA43C072}"/>
    <cellStyle name="Normal 4 3" xfId="528" xr:uid="{373264C9-2BB9-4DB5-8FF0-80E5F64E8582}"/>
    <cellStyle name="Normal 4 3 2" xfId="1170" xr:uid="{FF56467B-C5C0-42AF-B37B-DB4871A916FF}"/>
    <cellStyle name="Normal 4 3 2 2" xfId="1171" xr:uid="{011A0BA7-2BA6-4D48-B249-A64F0F6F6CE2}"/>
    <cellStyle name="Normal 4 3 2 3" xfId="1172" xr:uid="{D42EBC4D-8583-4FBB-AD88-8C10D59DCF02}"/>
    <cellStyle name="Normal 4 3 3" xfId="1169" xr:uid="{E051EACD-9541-4486-8BA2-10C36C028A43}"/>
    <cellStyle name="Normal 4 3 3 2" xfId="4434" xr:uid="{D1B83CBC-08D1-4B09-84C0-2AFF8BB1FEC5}"/>
    <cellStyle name="Normal 4 3 4" xfId="2812" xr:uid="{7F8E8938-85DC-439C-B8A5-1E8CD5A1E093}"/>
    <cellStyle name="Normal 4 3 5" xfId="2813" xr:uid="{5C9EA78E-97EB-414F-A3CB-1C4D893FBF7D}"/>
    <cellStyle name="Normal 4 3 5 2" xfId="2814" xr:uid="{3A606104-71A1-4358-928B-73003DA963A9}"/>
    <cellStyle name="Normal 4 3 5 3" xfId="2815" xr:uid="{8FF37F79-62B1-4104-90F3-B264B410FAEA}"/>
    <cellStyle name="Normal 4 3 5 3 2" xfId="2816" xr:uid="{8CA7F606-4F69-46F3-992A-730D923E8077}"/>
    <cellStyle name="Normal 4 3 5 3 3" xfId="4311" xr:uid="{459FE69B-4E4B-47EC-A2CB-ACB31EB6B8EC}"/>
    <cellStyle name="Normal 4 3 6" xfId="4314" xr:uid="{12D98796-6BBC-4E50-9D9D-361268544C76}"/>
    <cellStyle name="Normal 4 3 7" xfId="5340" xr:uid="{FCBB7DA7-AA6F-4C54-98D3-FFBC3A761289}"/>
    <cellStyle name="Normal 4 4" xfId="453" xr:uid="{4CFA845F-325C-4E02-8905-F989D47CF385}"/>
    <cellStyle name="Normal 4 4 2" xfId="2495" xr:uid="{F9E0A9D0-4CA5-4080-ADB4-FCAA06FDF5D2}"/>
    <cellStyle name="Normal 4 4 3" xfId="2503" xr:uid="{558905AA-776A-4AFA-AE9E-3ECC828500D5}"/>
    <cellStyle name="Normal 4 4 3 2" xfId="4317" xr:uid="{A9684170-19E9-4359-82E5-525E91450165}"/>
    <cellStyle name="Normal 4 4 3 3" xfId="4316" xr:uid="{E7B0AA5F-7CC4-4EF0-9A10-35D10FB9B623}"/>
    <cellStyle name="Normal 4 4 4" xfId="4747" xr:uid="{D2D6992C-AC5B-4DA1-91F7-C4260B46BAAC}"/>
    <cellStyle name="Normal 4 4 4 2" xfId="5342" xr:uid="{E952E2CF-12A1-4991-90D4-7CB04079634E}"/>
    <cellStyle name="Normal 4 4 5" xfId="5339" xr:uid="{2A231888-DF52-4E20-8922-5B42B0FB35ED}"/>
    <cellStyle name="Normal 4 5" xfId="2496" xr:uid="{7CB6C746-B6EE-4A4C-A1A1-4D1E042F84F1}"/>
    <cellStyle name="Normal 4 5 2" xfId="4391" xr:uid="{E810B2AC-CA9E-4FF6-B1B3-7648589E944F}"/>
    <cellStyle name="Normal 4 6" xfId="2497" xr:uid="{3042F5DC-7A36-4B5C-89AA-0CE1856CFDBB}"/>
    <cellStyle name="Normal 4 7" xfId="900" xr:uid="{A7FABA3D-02DE-4A27-BB55-03C9C769E706}"/>
    <cellStyle name="Normal 40" xfId="4393" xr:uid="{864AFB77-B026-4815-B4D6-C0E2821727AA}"/>
    <cellStyle name="Normal 40 2" xfId="4394" xr:uid="{41CC1D7A-536A-46D6-AECC-BE106BFA1A52}"/>
    <cellStyle name="Normal 40 2 2" xfId="4395" xr:uid="{42874D06-8257-4159-9371-5DF98898A365}"/>
    <cellStyle name="Normal 40 3" xfId="4396" xr:uid="{86A7A87E-521B-4333-9FF3-83C7C8F0F729}"/>
    <cellStyle name="Normal 41" xfId="4397" xr:uid="{2FD36216-2594-438E-A76F-DC2AF168B07C}"/>
    <cellStyle name="Normal 41 2" xfId="4398" xr:uid="{B6AA3A51-B3E3-4522-A25F-B1FF8FCD3715}"/>
    <cellStyle name="Normal 42" xfId="4399" xr:uid="{5704AAE5-C4D4-4E1B-AE8F-A5DA2AD4CE51}"/>
    <cellStyle name="Normal 42 2" xfId="4400" xr:uid="{DCD7EABE-4799-4A91-A800-CF8403F59A69}"/>
    <cellStyle name="Normal 43" xfId="4401" xr:uid="{3C562ED1-9218-4D46-91D8-73A033A5A235}"/>
    <cellStyle name="Normal 43 2" xfId="4402" xr:uid="{C9B33D11-C427-4DCB-BB47-8E4C26DF24C5}"/>
    <cellStyle name="Normal 44" xfId="4412" xr:uid="{134C9D95-B2A4-400A-A282-BD3EFA3BEB21}"/>
    <cellStyle name="Normal 44 2" xfId="4413" xr:uid="{85330AB5-B80C-4DB6-92D3-9F04B9000B8E}"/>
    <cellStyle name="Normal 45" xfId="4674" xr:uid="{88EF625E-DA83-4D9D-A9C7-E91609680A34}"/>
    <cellStyle name="Normal 45 2" xfId="5324" xr:uid="{49DE711E-C5E0-469E-926D-1F97C2CB8E4C}"/>
    <cellStyle name="Normal 45 3" xfId="5323" xr:uid="{C547F840-DE0B-4F6D-A541-F37D337694A3}"/>
    <cellStyle name="Normal 5" xfId="89" xr:uid="{DA8C2A52-BE0C-4C31-9C89-99FDF8420A5A}"/>
    <cellStyle name="Normal 5 10" xfId="291" xr:uid="{4D870CD0-376F-42F6-A147-31D7647BF229}"/>
    <cellStyle name="Normal 5 10 2" xfId="529" xr:uid="{48057842-DA27-4388-AE7A-DB33DC5F5332}"/>
    <cellStyle name="Normal 5 10 2 2" xfId="1173" xr:uid="{A471CE48-2F43-40AB-908C-F2FF8A7E8DEC}"/>
    <cellStyle name="Normal 5 10 2 3" xfId="2817" xr:uid="{24920FDF-7694-4558-AEB1-81A4700E7C8A}"/>
    <cellStyle name="Normal 5 10 2 4" xfId="2818" xr:uid="{A42810F5-C16B-48D2-B1F9-D91C1CE6730A}"/>
    <cellStyle name="Normal 5 10 3" xfId="1174" xr:uid="{B1885339-5780-4365-9DF1-70FD008EF66A}"/>
    <cellStyle name="Normal 5 10 3 2" xfId="2819" xr:uid="{E3D20F8C-4AF7-4046-A9E4-4553C37E7F82}"/>
    <cellStyle name="Normal 5 10 3 3" xfId="2820" xr:uid="{25B0856D-C624-4B61-8020-879FE7C06160}"/>
    <cellStyle name="Normal 5 10 3 4" xfId="2821" xr:uid="{7A39E067-52C0-425B-988B-BA140904D080}"/>
    <cellStyle name="Normal 5 10 4" xfId="2822" xr:uid="{7FD53EEE-C080-49B6-BF0E-1FD0518BB12B}"/>
    <cellStyle name="Normal 5 10 5" xfId="2823" xr:uid="{64DC44BF-14A9-42B1-9E0D-98D3A0AF6A69}"/>
    <cellStyle name="Normal 5 10 6" xfId="2824" xr:uid="{E2E7D405-73B0-41C2-A909-27BA618E5E93}"/>
    <cellStyle name="Normal 5 11" xfId="292" xr:uid="{C4C047BE-14F3-4A70-916B-4DE27D750227}"/>
    <cellStyle name="Normal 5 11 2" xfId="1175" xr:uid="{38C88ABF-B96E-4938-B39F-784399835EE1}"/>
    <cellStyle name="Normal 5 11 2 2" xfId="2825" xr:uid="{98342D8F-CEF9-4408-8419-45E9C77F8DFA}"/>
    <cellStyle name="Normal 5 11 2 2 2" xfId="4403" xr:uid="{07526C66-E9CA-4D52-868D-530D0213BBF6}"/>
    <cellStyle name="Normal 5 11 2 2 3" xfId="4681" xr:uid="{880516BC-3DC0-4E59-9362-A85E8469539F}"/>
    <cellStyle name="Normal 5 11 2 3" xfId="2826" xr:uid="{9FF499C9-3C86-499A-8DA2-4F9DC06DECA0}"/>
    <cellStyle name="Normal 5 11 2 4" xfId="2827" xr:uid="{E2081F82-34E5-44A8-B4DE-4279CE967EF9}"/>
    <cellStyle name="Normal 5 11 3" xfId="2828" xr:uid="{82C45282-194A-41D3-8DF5-A33E99A6AFAC}"/>
    <cellStyle name="Normal 5 11 4" xfId="2829" xr:uid="{F05F9F05-65CE-464F-93B2-DA3D31B6279A}"/>
    <cellStyle name="Normal 5 11 4 2" xfId="4577" xr:uid="{A421F172-F9CC-414F-AEDA-FF28645EE55B}"/>
    <cellStyle name="Normal 5 11 4 3" xfId="4682" xr:uid="{55C0C3E6-DA4A-4FC0-BE50-253BA2167ADB}"/>
    <cellStyle name="Normal 5 11 4 4" xfId="4606" xr:uid="{3275CA14-4042-4164-90DF-1FEBB6844760}"/>
    <cellStyle name="Normal 5 11 5" xfId="2830" xr:uid="{2723FE06-0182-4F04-A478-1DA5A5DC5471}"/>
    <cellStyle name="Normal 5 12" xfId="1176" xr:uid="{1DE3B6AC-7920-411A-9788-15ADD2E01EDB}"/>
    <cellStyle name="Normal 5 12 2" xfId="2831" xr:uid="{FE8471CB-2CCF-4F24-860B-BC35DFA0FC32}"/>
    <cellStyle name="Normal 5 12 3" xfId="2832" xr:uid="{8E1C8DDD-2F83-4708-87AE-F584E23CEF18}"/>
    <cellStyle name="Normal 5 12 4" xfId="2833" xr:uid="{6C1ADBF9-195B-4071-B04B-2F870FAA9920}"/>
    <cellStyle name="Normal 5 13" xfId="901" xr:uid="{72BA8ED6-9C30-4362-B8B8-024840B215F0}"/>
    <cellStyle name="Normal 5 13 2" xfId="2834" xr:uid="{2F8F4C12-221F-4B5F-9403-937B75A840B8}"/>
    <cellStyle name="Normal 5 13 3" xfId="2835" xr:uid="{2DB52B42-712C-4232-844B-8422978A3587}"/>
    <cellStyle name="Normal 5 13 4" xfId="2836" xr:uid="{0EDEA851-F762-4BB7-BA84-61B2498A0EEB}"/>
    <cellStyle name="Normal 5 14" xfId="2837" xr:uid="{9D57D500-4232-4C42-8CD0-408AEB0DC51D}"/>
    <cellStyle name="Normal 5 14 2" xfId="2838" xr:uid="{0FCCF94E-0F7B-4D4A-8162-8A860F047C50}"/>
    <cellStyle name="Normal 5 15" xfId="2839" xr:uid="{8FF08479-F3F4-45CC-B952-83987A18C2A3}"/>
    <cellStyle name="Normal 5 16" xfId="2840" xr:uid="{FD6287BC-703D-4FA0-A004-2454A8FF4DAD}"/>
    <cellStyle name="Normal 5 17" xfId="2841" xr:uid="{23449A22-2AFA-402D-B272-67BBAA7F9255}"/>
    <cellStyle name="Normal 5 2" xfId="90" xr:uid="{452CF98E-0A98-4E54-8BE0-8EE078F962A3}"/>
    <cellStyle name="Normal 5 2 2" xfId="187" xr:uid="{13917B52-677D-48B8-901E-79B4D475CA47}"/>
    <cellStyle name="Normal 5 2 2 2" xfId="188" xr:uid="{379E1C4B-846D-4A2A-AEE3-502B9DF561A8}"/>
    <cellStyle name="Normal 5 2 2 2 2" xfId="189" xr:uid="{7E53F9F8-5EF0-4450-857F-60458DC1AC58}"/>
    <cellStyle name="Normal 5 2 2 2 2 2" xfId="190" xr:uid="{8A1F47DD-CDC5-4D74-9D14-C3196F00C494}"/>
    <cellStyle name="Normal 5 2 2 2 3" xfId="191" xr:uid="{D983B7DD-D40C-434F-82A9-66E49D618CE8}"/>
    <cellStyle name="Normal 5 2 2 2 4" xfId="4670" xr:uid="{C768C2E7-3A2C-4591-968D-D8DD70057CD9}"/>
    <cellStyle name="Normal 5 2 2 2 5" xfId="5300" xr:uid="{9283263F-4870-426D-9C8C-8F332918618C}"/>
    <cellStyle name="Normal 5 2 2 3" xfId="192" xr:uid="{8FBEB01A-A55C-4351-8D56-B71BCAFC9FD7}"/>
    <cellStyle name="Normal 5 2 2 3 2" xfId="193" xr:uid="{E8DF31CD-DD95-426B-A5E5-CC50A5D15AE0}"/>
    <cellStyle name="Normal 5 2 2 4" xfId="194" xr:uid="{10E06843-5C79-4BF1-B57B-1882AE13E4BA}"/>
    <cellStyle name="Normal 5 2 2 5" xfId="293" xr:uid="{96651538-6BEB-4814-AFCB-EBCD27610639}"/>
    <cellStyle name="Normal 5 2 2 6" xfId="4596" xr:uid="{B79EFB6A-E7D2-4026-8C80-9112026DC8E0}"/>
    <cellStyle name="Normal 5 2 2 7" xfId="5329" xr:uid="{F7B57A1C-A767-49CB-9456-4A3581587921}"/>
    <cellStyle name="Normal 5 2 3" xfId="195" xr:uid="{1615F4FB-23A1-4448-8AA4-0924F06DF371}"/>
    <cellStyle name="Normal 5 2 3 2" xfId="196" xr:uid="{50152952-E9DB-45F1-A2EB-33F678B9458F}"/>
    <cellStyle name="Normal 5 2 3 2 2" xfId="197" xr:uid="{E3F6A8B1-E7EB-4E50-B4B6-F5BBCF73C2D5}"/>
    <cellStyle name="Normal 5 2 3 2 3" xfId="4559" xr:uid="{7846E739-0B62-40B4-A87E-DFA0E09CA161}"/>
    <cellStyle name="Normal 5 2 3 2 4" xfId="5301" xr:uid="{6DC7ACA9-6287-404B-859C-8C29DDCD4484}"/>
    <cellStyle name="Normal 5 2 3 3" xfId="198" xr:uid="{72842710-EE34-4E27-A59A-F8E192E17753}"/>
    <cellStyle name="Normal 5 2 3 3 2" xfId="4742" xr:uid="{5CCDE407-A58E-40C5-AD86-273F053BDC68}"/>
    <cellStyle name="Normal 5 2 3 4" xfId="4404" xr:uid="{BB50FFC4-C87D-4A91-B62A-9BEE2B6D4E01}"/>
    <cellStyle name="Normal 5 2 3 4 2" xfId="4715" xr:uid="{92E61CF2-8C93-4E0A-AAC7-169849497912}"/>
    <cellStyle name="Normal 5 2 3 5" xfId="4597" xr:uid="{CE1C8485-599F-45DB-AB58-175DD8934620}"/>
    <cellStyle name="Normal 5 2 3 6" xfId="5321" xr:uid="{05D3E6F9-5520-46ED-8146-0E26F1CE0156}"/>
    <cellStyle name="Normal 5 2 3 7" xfId="5330" xr:uid="{8DD4C50A-EB0F-4C0F-854D-E948F63E5226}"/>
    <cellStyle name="Normal 5 2 4" xfId="199" xr:uid="{5927838F-B17E-4C8E-B2CE-BA1EC6BAB4DA}"/>
    <cellStyle name="Normal 5 2 4 2" xfId="200" xr:uid="{D0346DB4-B817-4B8A-888C-5A1F67FF8F32}"/>
    <cellStyle name="Normal 5 2 5" xfId="201" xr:uid="{E4E21DBD-888B-42FD-8D40-EA6E0EBA39F0}"/>
    <cellStyle name="Normal 5 2 6" xfId="186" xr:uid="{DA39B316-21B8-44A0-AE21-D7B6E79795F7}"/>
    <cellStyle name="Normal 5 3" xfId="91" xr:uid="{35A44C69-3BF4-4302-A9F7-CBDBFDCE2762}"/>
    <cellStyle name="Normal 5 3 2" xfId="4406" xr:uid="{56A14705-73EC-45D4-A1F3-AA8A82C6B03F}"/>
    <cellStyle name="Normal 5 3 3" xfId="4405" xr:uid="{C75F0EA5-9D2C-4ABB-82BE-0AF797BB9807}"/>
    <cellStyle name="Normal 5 4" xfId="92" xr:uid="{3BFEEE78-F4F3-4466-ABF4-907E266F43F7}"/>
    <cellStyle name="Normal 5 4 10" xfId="2842" xr:uid="{7B13AEE3-1E91-4CEE-925B-C66A6681E383}"/>
    <cellStyle name="Normal 5 4 11" xfId="2843" xr:uid="{99E828E7-74E2-486B-AF7E-12F4234DC631}"/>
    <cellStyle name="Normal 5 4 2" xfId="93" xr:uid="{090C57F4-01EA-4C49-A486-9F4553D26BA7}"/>
    <cellStyle name="Normal 5 4 2 2" xfId="94" xr:uid="{10B98995-A954-4DC6-AED4-3AD13D61E11B}"/>
    <cellStyle name="Normal 5 4 2 2 2" xfId="294" xr:uid="{CBE7013B-A828-4334-81BD-DB53BEAC300E}"/>
    <cellStyle name="Normal 5 4 2 2 2 2" xfId="530" xr:uid="{31B9182A-C7DE-4F89-8CD5-318DE3D34BF1}"/>
    <cellStyle name="Normal 5 4 2 2 2 2 2" xfId="531" xr:uid="{F018F660-5D71-4E9B-9BF4-917D65E7576B}"/>
    <cellStyle name="Normal 5 4 2 2 2 2 2 2" xfId="1177" xr:uid="{1F16FB5A-0807-49AA-95C6-154F5BFA9F9F}"/>
    <cellStyle name="Normal 5 4 2 2 2 2 2 2 2" xfId="1178" xr:uid="{6A79D170-EA99-4219-ADE1-1BE8CFAB731B}"/>
    <cellStyle name="Normal 5 4 2 2 2 2 2 3" xfId="1179" xr:uid="{6508D724-866C-4F2F-B96E-568757C7E3D6}"/>
    <cellStyle name="Normal 5 4 2 2 2 2 3" xfId="1180" xr:uid="{007E2D6C-66D3-4796-B70A-07499E35CC59}"/>
    <cellStyle name="Normal 5 4 2 2 2 2 3 2" xfId="1181" xr:uid="{5893B203-F98B-49E4-ACCB-BF7FC09B1939}"/>
    <cellStyle name="Normal 5 4 2 2 2 2 4" xfId="1182" xr:uid="{60CA9793-8B65-4255-9216-8A7E7EB0A58D}"/>
    <cellStyle name="Normal 5 4 2 2 2 3" xfId="532" xr:uid="{E7007F72-6CFB-43DB-A20B-B8ABD092B1ED}"/>
    <cellStyle name="Normal 5 4 2 2 2 3 2" xfId="1183" xr:uid="{9BAA7EF3-8D22-4BBC-BDD6-4C5F3AC5C8CE}"/>
    <cellStyle name="Normal 5 4 2 2 2 3 2 2" xfId="1184" xr:uid="{79E4E67F-7837-4B62-A5B3-07134D6B9081}"/>
    <cellStyle name="Normal 5 4 2 2 2 3 3" xfId="1185" xr:uid="{FCC68E86-4698-4A85-9D9F-1A9C6AC9FE43}"/>
    <cellStyle name="Normal 5 4 2 2 2 3 4" xfId="2844" xr:uid="{B03E951F-2C8E-4C33-84AD-328BBFA92554}"/>
    <cellStyle name="Normal 5 4 2 2 2 4" xfId="1186" xr:uid="{164673D3-8DFA-4AA8-B908-1B4372AD3DCF}"/>
    <cellStyle name="Normal 5 4 2 2 2 4 2" xfId="1187" xr:uid="{311DC0FA-44EE-4B49-B6F9-2349CE746DC4}"/>
    <cellStyle name="Normal 5 4 2 2 2 5" xfId="1188" xr:uid="{291AA5DF-A83F-4C82-AB64-CF81B5466FB6}"/>
    <cellStyle name="Normal 5 4 2 2 2 6" xfId="2845" xr:uid="{6FFEBE88-1C28-4F0A-B9E1-43D49E591361}"/>
    <cellStyle name="Normal 5 4 2 2 3" xfId="295" xr:uid="{6B6AADE8-2852-4378-9213-AF0C5A8EA841}"/>
    <cellStyle name="Normal 5 4 2 2 3 2" xfId="533" xr:uid="{547881F2-79E7-4A1B-A2D5-C6F62976DE0D}"/>
    <cellStyle name="Normal 5 4 2 2 3 2 2" xfId="534" xr:uid="{5D4F2BAE-6127-40BB-8495-EDA468DBA1FA}"/>
    <cellStyle name="Normal 5 4 2 2 3 2 2 2" xfId="1189" xr:uid="{AD01DC81-33DF-4DD0-AA7A-406715FE791B}"/>
    <cellStyle name="Normal 5 4 2 2 3 2 2 2 2" xfId="1190" xr:uid="{C6B9EAC4-3505-40FD-AEF6-2AE5FC3C9E37}"/>
    <cellStyle name="Normal 5 4 2 2 3 2 2 3" xfId="1191" xr:uid="{D8B19166-1C66-4E3C-BB32-41DE59A38CD4}"/>
    <cellStyle name="Normal 5 4 2 2 3 2 3" xfId="1192" xr:uid="{379400F3-AD9E-4660-8851-A5D483505EC6}"/>
    <cellStyle name="Normal 5 4 2 2 3 2 3 2" xfId="1193" xr:uid="{5410F55B-8E2E-426E-9EA4-E2F27A7E215E}"/>
    <cellStyle name="Normal 5 4 2 2 3 2 4" xfId="1194" xr:uid="{3997A426-1570-4956-8959-17CCC3784814}"/>
    <cellStyle name="Normal 5 4 2 2 3 3" xfId="535" xr:uid="{79E7BA68-B6B2-4CD4-BFE8-CDFD6B709698}"/>
    <cellStyle name="Normal 5 4 2 2 3 3 2" xfId="1195" xr:uid="{51843DCA-575A-43A4-A4CD-6535620726DB}"/>
    <cellStyle name="Normal 5 4 2 2 3 3 2 2" xfId="1196" xr:uid="{BC742714-CA0C-46FE-9720-B60EE999326D}"/>
    <cellStyle name="Normal 5 4 2 2 3 3 3" xfId="1197" xr:uid="{1B622662-9910-4522-9771-A74AB3BEB134}"/>
    <cellStyle name="Normal 5 4 2 2 3 4" xfId="1198" xr:uid="{1A624DFB-1886-495A-9226-68F068814AE8}"/>
    <cellStyle name="Normal 5 4 2 2 3 4 2" xfId="1199" xr:uid="{4849F644-4373-4599-B003-16E9B9B9A79A}"/>
    <cellStyle name="Normal 5 4 2 2 3 5" xfId="1200" xr:uid="{E0605D0C-3770-4F9A-B633-BC835D6DFE17}"/>
    <cellStyle name="Normal 5 4 2 2 4" xfId="536" xr:uid="{579A61E2-1138-48AF-BECB-761A30A35B2D}"/>
    <cellStyle name="Normal 5 4 2 2 4 2" xfId="537" xr:uid="{36AB7A92-CF31-4766-9D06-4B7620E2DA7A}"/>
    <cellStyle name="Normal 5 4 2 2 4 2 2" xfId="1201" xr:uid="{027E296B-0816-430A-B2E9-E4F423AC4A16}"/>
    <cellStyle name="Normal 5 4 2 2 4 2 2 2" xfId="1202" xr:uid="{66DBBC77-79CE-43FC-BD1D-127A42ECF77A}"/>
    <cellStyle name="Normal 5 4 2 2 4 2 3" xfId="1203" xr:uid="{9A542213-1C5C-4421-ACCD-7D61C902489C}"/>
    <cellStyle name="Normal 5 4 2 2 4 3" xfId="1204" xr:uid="{8A398E33-BF9B-4E2E-8E52-40B8364C1528}"/>
    <cellStyle name="Normal 5 4 2 2 4 3 2" xfId="1205" xr:uid="{2662E0B1-0E84-4B79-B430-A37A58D49132}"/>
    <cellStyle name="Normal 5 4 2 2 4 4" xfId="1206" xr:uid="{FF6A4057-A357-4639-AA16-C91D98E05389}"/>
    <cellStyle name="Normal 5 4 2 2 5" xfId="538" xr:uid="{039A6F42-491D-4E3F-961F-094F73838A1B}"/>
    <cellStyle name="Normal 5 4 2 2 5 2" xfId="1207" xr:uid="{B0B6EC37-44B3-4ABA-B582-B04F137B20CB}"/>
    <cellStyle name="Normal 5 4 2 2 5 2 2" xfId="1208" xr:uid="{18E9EBAD-70CB-40E9-9024-8FBA15BAB33F}"/>
    <cellStyle name="Normal 5 4 2 2 5 3" xfId="1209" xr:uid="{EC9964FD-E2C3-4D69-9D19-5EF0E3E8AF4F}"/>
    <cellStyle name="Normal 5 4 2 2 5 4" xfId="2846" xr:uid="{0908CFF7-8ED1-4A0F-BBAE-FFB860D3E739}"/>
    <cellStyle name="Normal 5 4 2 2 6" xfId="1210" xr:uid="{E5254148-2BB5-421B-81C4-06A74C5CB90C}"/>
    <cellStyle name="Normal 5 4 2 2 6 2" xfId="1211" xr:uid="{1CD1D66A-9A10-4288-AC13-32A5A78A518E}"/>
    <cellStyle name="Normal 5 4 2 2 7" xfId="1212" xr:uid="{5535C8E6-599B-4EE3-B2DB-BA5146462934}"/>
    <cellStyle name="Normal 5 4 2 2 8" xfId="2847" xr:uid="{6991D0CB-3878-456E-B783-AF3839DE0B1D}"/>
    <cellStyle name="Normal 5 4 2 3" xfId="296" xr:uid="{AC6044F0-3374-4CA6-839D-61C240E13042}"/>
    <cellStyle name="Normal 5 4 2 3 2" xfId="539" xr:uid="{BA68454D-E873-4396-9907-09356B60FD65}"/>
    <cellStyle name="Normal 5 4 2 3 2 2" xfId="540" xr:uid="{043919B7-CF69-4A42-9A91-E0E3FA4024F7}"/>
    <cellStyle name="Normal 5 4 2 3 2 2 2" xfId="1213" xr:uid="{43ABFAC7-518E-4667-8D74-FDC0046BA554}"/>
    <cellStyle name="Normal 5 4 2 3 2 2 2 2" xfId="1214" xr:uid="{271B3156-EC9D-4302-8F76-FAE89FA02E86}"/>
    <cellStyle name="Normal 5 4 2 3 2 2 3" xfId="1215" xr:uid="{A33A800B-E06D-4A9B-8C3C-21118B5E6B65}"/>
    <cellStyle name="Normal 5 4 2 3 2 3" xfId="1216" xr:uid="{66757EEC-EC04-4186-894D-0FB5D5A3DE8D}"/>
    <cellStyle name="Normal 5 4 2 3 2 3 2" xfId="1217" xr:uid="{3506AC0B-756D-4B72-98C9-7EF70B4A34E1}"/>
    <cellStyle name="Normal 5 4 2 3 2 4" xfId="1218" xr:uid="{F1C790EB-BA6E-419B-86F3-D2BB33A2BF99}"/>
    <cellStyle name="Normal 5 4 2 3 3" xfId="541" xr:uid="{6F02D810-97A3-48D0-9F5D-8D93126EF4F8}"/>
    <cellStyle name="Normal 5 4 2 3 3 2" xfId="1219" xr:uid="{29D3FC84-1209-4CAA-9E29-87EF898D9127}"/>
    <cellStyle name="Normal 5 4 2 3 3 2 2" xfId="1220" xr:uid="{3FE78181-8AD7-4D47-9A99-3EFB9D6D9432}"/>
    <cellStyle name="Normal 5 4 2 3 3 3" xfId="1221" xr:uid="{62860B8F-0116-4FA6-8BE9-E3FAB169C10B}"/>
    <cellStyle name="Normal 5 4 2 3 3 4" xfId="2848" xr:uid="{9C454FCD-24F7-45B3-B7AC-A994981D0BF6}"/>
    <cellStyle name="Normal 5 4 2 3 4" xfId="1222" xr:uid="{B930E7A9-240C-412A-B644-04668EF24128}"/>
    <cellStyle name="Normal 5 4 2 3 4 2" xfId="1223" xr:uid="{D0103493-DFBF-460C-8DF6-54FEB16D3318}"/>
    <cellStyle name="Normal 5 4 2 3 5" xfId="1224" xr:uid="{51BFC5E2-386F-434D-851C-77C17A4D2459}"/>
    <cellStyle name="Normal 5 4 2 3 6" xfId="2849" xr:uid="{661D267B-D53F-40E1-9AAD-43ED96BEB5A9}"/>
    <cellStyle name="Normal 5 4 2 4" xfId="297" xr:uid="{3A900489-D78F-418B-8D00-84F97DEAFDBA}"/>
    <cellStyle name="Normal 5 4 2 4 2" xfId="542" xr:uid="{ABFC1567-260B-46B0-885E-63D04A8CA0C2}"/>
    <cellStyle name="Normal 5 4 2 4 2 2" xfId="543" xr:uid="{6E1DF23D-44E1-4664-A82B-3C79083CFD1B}"/>
    <cellStyle name="Normal 5 4 2 4 2 2 2" xfId="1225" xr:uid="{53C942F8-A5DF-4F65-A07A-3E97D2443969}"/>
    <cellStyle name="Normal 5 4 2 4 2 2 2 2" xfId="1226" xr:uid="{5CBD595C-6875-48AD-B6E8-E657332C8C7E}"/>
    <cellStyle name="Normal 5 4 2 4 2 2 3" xfId="1227" xr:uid="{505A5D8A-C164-45FB-A717-6B551E7FC12B}"/>
    <cellStyle name="Normal 5 4 2 4 2 3" xfId="1228" xr:uid="{BC661E7D-5453-4870-8E8C-CE9321DD408F}"/>
    <cellStyle name="Normal 5 4 2 4 2 3 2" xfId="1229" xr:uid="{583083BC-6F2C-41B9-BDA2-C6E7EFF130FA}"/>
    <cellStyle name="Normal 5 4 2 4 2 4" xfId="1230" xr:uid="{D3745874-D038-4C9B-93AB-F84D0D817ED6}"/>
    <cellStyle name="Normal 5 4 2 4 3" xfId="544" xr:uid="{943FD455-3BE9-4404-8D0A-C36FE032C131}"/>
    <cellStyle name="Normal 5 4 2 4 3 2" xfId="1231" xr:uid="{A98CE9D6-BD86-4683-A11C-1FD7630CED10}"/>
    <cellStyle name="Normal 5 4 2 4 3 2 2" xfId="1232" xr:uid="{88E2A3C7-2807-4BDA-9B50-5C4D1222B414}"/>
    <cellStyle name="Normal 5 4 2 4 3 3" xfId="1233" xr:uid="{58562ADA-7882-48F3-961B-44DEF320A4F3}"/>
    <cellStyle name="Normal 5 4 2 4 4" xfId="1234" xr:uid="{13FBCA6F-F14A-4404-AFDA-A64BED485C81}"/>
    <cellStyle name="Normal 5 4 2 4 4 2" xfId="1235" xr:uid="{53527CAE-A33E-444F-97F8-FB0ACC608F69}"/>
    <cellStyle name="Normal 5 4 2 4 5" xfId="1236" xr:uid="{E7B0490E-82F6-48C9-9A9F-294D0315C4EB}"/>
    <cellStyle name="Normal 5 4 2 5" xfId="298" xr:uid="{D5024856-2118-4236-BB4A-7E0503F609E1}"/>
    <cellStyle name="Normal 5 4 2 5 2" xfId="545" xr:uid="{19E7EBD8-2168-4371-8261-4D88181A87D1}"/>
    <cellStyle name="Normal 5 4 2 5 2 2" xfId="1237" xr:uid="{33347BD6-C0AE-4D4A-9318-475FCE838403}"/>
    <cellStyle name="Normal 5 4 2 5 2 2 2" xfId="1238" xr:uid="{CAE2A48C-FBFC-4BA2-8D51-B94B58BDFF5E}"/>
    <cellStyle name="Normal 5 4 2 5 2 3" xfId="1239" xr:uid="{8093837A-6068-4646-BC53-CD4916D0B399}"/>
    <cellStyle name="Normal 5 4 2 5 3" xfId="1240" xr:uid="{13AF43D4-4830-4DF8-8CD9-CE5EEFAFC333}"/>
    <cellStyle name="Normal 5 4 2 5 3 2" xfId="1241" xr:uid="{E04BF51F-4DCD-4F93-B036-6DF8C5B9A750}"/>
    <cellStyle name="Normal 5 4 2 5 4" xfId="1242" xr:uid="{ABBC1921-0A2A-4764-AC0F-B7DDD55413DB}"/>
    <cellStyle name="Normal 5 4 2 6" xfId="546" xr:uid="{E6F1B403-7BE1-4495-B118-A313F90F5674}"/>
    <cellStyle name="Normal 5 4 2 6 2" xfId="1243" xr:uid="{FFA638B4-835C-4703-BE58-276A424F7FBC}"/>
    <cellStyle name="Normal 5 4 2 6 2 2" xfId="1244" xr:uid="{AC584737-0CF7-4056-937C-6A13E7BBA566}"/>
    <cellStyle name="Normal 5 4 2 6 2 3" xfId="4419" xr:uid="{465F9114-201F-4B98-BF36-04D69B0A5FD3}"/>
    <cellStyle name="Normal 5 4 2 6 3" xfId="1245" xr:uid="{08EF06B3-EB40-48E7-BD3A-CDEF4B04D1CB}"/>
    <cellStyle name="Normal 5 4 2 6 4" xfId="2850" xr:uid="{3B0176F6-D00A-4E22-9FB7-73259ABB11D1}"/>
    <cellStyle name="Normal 5 4 2 6 4 2" xfId="4584" xr:uid="{04065F2B-5196-4DC6-8696-46B146B0DE1A}"/>
    <cellStyle name="Normal 5 4 2 6 4 3" xfId="4683" xr:uid="{86CFC5F7-045F-474F-AEAC-3C0E05BE6769}"/>
    <cellStyle name="Normal 5 4 2 6 4 4" xfId="4611" xr:uid="{CC0C56B8-9B15-4556-8536-A6794A8CEA21}"/>
    <cellStyle name="Normal 5 4 2 7" xfId="1246" xr:uid="{AA778134-CEF6-4801-BE10-B6ADF68DC482}"/>
    <cellStyle name="Normal 5 4 2 7 2" xfId="1247" xr:uid="{A6A88559-BF8C-48FC-95A7-B611CD7886BD}"/>
    <cellStyle name="Normal 5 4 2 8" xfId="1248" xr:uid="{204A59AC-CB69-4EA4-B987-64AEF6428AFD}"/>
    <cellStyle name="Normal 5 4 2 9" xfId="2851" xr:uid="{174E92D8-1375-4216-8EC7-FD725BACFF4F}"/>
    <cellStyle name="Normal 5 4 3" xfId="95" xr:uid="{5B5EF802-119A-42DA-A6CE-20CDA74F5A23}"/>
    <cellStyle name="Normal 5 4 3 2" xfId="96" xr:uid="{ACE76ADD-0496-44B9-9536-4D3CBC7A2C89}"/>
    <cellStyle name="Normal 5 4 3 2 2" xfId="547" xr:uid="{C650E548-C43C-48CD-BACF-B9C9D4C61FC4}"/>
    <cellStyle name="Normal 5 4 3 2 2 2" xfId="548" xr:uid="{63C4F573-DAA2-4E45-A5B5-AB353D72433F}"/>
    <cellStyle name="Normal 5 4 3 2 2 2 2" xfId="1249" xr:uid="{AE658FAD-8BD9-4509-9895-0BE748DB5E18}"/>
    <cellStyle name="Normal 5 4 3 2 2 2 2 2" xfId="1250" xr:uid="{DBA5654A-1445-464A-A9E7-CD91A5D62740}"/>
    <cellStyle name="Normal 5 4 3 2 2 2 3" xfId="1251" xr:uid="{0679FB38-9A50-4720-A848-FF3A58476841}"/>
    <cellStyle name="Normal 5 4 3 2 2 3" xfId="1252" xr:uid="{B3B9F7D6-B06B-4C59-8F9A-BF16B79D42F5}"/>
    <cellStyle name="Normal 5 4 3 2 2 3 2" xfId="1253" xr:uid="{30647B48-E810-4228-B099-9EF6A94B1B16}"/>
    <cellStyle name="Normal 5 4 3 2 2 4" xfId="1254" xr:uid="{C8477D83-26BB-4FCF-ADB1-FC6297383369}"/>
    <cellStyle name="Normal 5 4 3 2 3" xfId="549" xr:uid="{9BF0B397-7617-449D-91CE-AC7411C8DE4F}"/>
    <cellStyle name="Normal 5 4 3 2 3 2" xfId="1255" xr:uid="{DCB08F41-6CA9-4285-8E2D-1E3E30AE35DA}"/>
    <cellStyle name="Normal 5 4 3 2 3 2 2" xfId="1256" xr:uid="{FC7DB9C8-B9B6-4B9F-B332-5A90FF13A1F1}"/>
    <cellStyle name="Normal 5 4 3 2 3 3" xfId="1257" xr:uid="{8D1BDAC0-2A5E-4997-84EC-ED4E77445CC0}"/>
    <cellStyle name="Normal 5 4 3 2 3 4" xfId="2852" xr:uid="{7CF5F738-D033-44A2-9ED0-6E0F8D1C4BC6}"/>
    <cellStyle name="Normal 5 4 3 2 4" xfId="1258" xr:uid="{393DAAED-1F55-46A8-A060-175B0652DFAC}"/>
    <cellStyle name="Normal 5 4 3 2 4 2" xfId="1259" xr:uid="{476A80DD-8003-4F91-A6B0-0C3BBAEABC27}"/>
    <cellStyle name="Normal 5 4 3 2 5" xfId="1260" xr:uid="{4663B3BF-66A6-47B0-A100-F2ACB8114494}"/>
    <cellStyle name="Normal 5 4 3 2 6" xfId="2853" xr:uid="{2358171A-C482-497D-A18E-DC79750C1174}"/>
    <cellStyle name="Normal 5 4 3 3" xfId="299" xr:uid="{288F538C-9C45-42F8-B3B9-0B1CD1451E92}"/>
    <cellStyle name="Normal 5 4 3 3 2" xfId="550" xr:uid="{928E4662-4F02-434D-AC61-448A33BCE301}"/>
    <cellStyle name="Normal 5 4 3 3 2 2" xfId="551" xr:uid="{6981BF36-0D23-48EB-AEDE-6F5323F3D8BB}"/>
    <cellStyle name="Normal 5 4 3 3 2 2 2" xfId="1261" xr:uid="{38FBDDBA-1D3F-4B75-9E06-E069746C5FEA}"/>
    <cellStyle name="Normal 5 4 3 3 2 2 2 2" xfId="1262" xr:uid="{6C645934-E376-49B8-BEB7-9B87CC7589C7}"/>
    <cellStyle name="Normal 5 4 3 3 2 2 3" xfId="1263" xr:uid="{F78259CA-0B98-47E5-A57B-DF45E999BAD7}"/>
    <cellStyle name="Normal 5 4 3 3 2 3" xfId="1264" xr:uid="{C88DF462-DE5C-4206-993B-EBECF0B6689E}"/>
    <cellStyle name="Normal 5 4 3 3 2 3 2" xfId="1265" xr:uid="{D455CCAA-43E0-4D84-93A7-64679EDCEDF8}"/>
    <cellStyle name="Normal 5 4 3 3 2 4" xfId="1266" xr:uid="{A3935349-11E0-42B2-9B9E-3550D4E43E53}"/>
    <cellStyle name="Normal 5 4 3 3 3" xfId="552" xr:uid="{63CC5C68-3B4B-40F0-9083-2A7601893F56}"/>
    <cellStyle name="Normal 5 4 3 3 3 2" xfId="1267" xr:uid="{281C48F7-7900-48C0-9081-432240239EAB}"/>
    <cellStyle name="Normal 5 4 3 3 3 2 2" xfId="1268" xr:uid="{377609ED-C0B4-4DE9-9EDD-2E3B6869FAD4}"/>
    <cellStyle name="Normal 5 4 3 3 3 3" xfId="1269" xr:uid="{8F774F54-77E2-4E2B-9CFD-3D90D778EBFB}"/>
    <cellStyle name="Normal 5 4 3 3 4" xfId="1270" xr:uid="{BC163221-7A7B-497A-B1D3-274E56820199}"/>
    <cellStyle name="Normal 5 4 3 3 4 2" xfId="1271" xr:uid="{AA82AEA7-8437-4F2A-98A3-2DE55D2BE228}"/>
    <cellStyle name="Normal 5 4 3 3 5" xfId="1272" xr:uid="{68FD5C86-4F84-442A-94D8-63A30011C677}"/>
    <cellStyle name="Normal 5 4 3 4" xfId="300" xr:uid="{110507BD-C1A3-4C9F-9741-DF4185EAC674}"/>
    <cellStyle name="Normal 5 4 3 4 2" xfId="553" xr:uid="{5A2CCBE0-3C9C-497F-913C-DEA7196EF87E}"/>
    <cellStyle name="Normal 5 4 3 4 2 2" xfId="1273" xr:uid="{9F13CA42-D1F3-405B-945F-EDA372B1371F}"/>
    <cellStyle name="Normal 5 4 3 4 2 2 2" xfId="1274" xr:uid="{79E6A2DE-5802-40F7-9A1D-63107026039D}"/>
    <cellStyle name="Normal 5 4 3 4 2 3" xfId="1275" xr:uid="{AF27AFB2-79FE-4BD2-BECB-5B13E43BF8F6}"/>
    <cellStyle name="Normal 5 4 3 4 3" xfId="1276" xr:uid="{90CAE806-DA07-4BC5-BA4C-13FCEB47B6B2}"/>
    <cellStyle name="Normal 5 4 3 4 3 2" xfId="1277" xr:uid="{C437D1C6-946D-4BEE-89F8-D57F1DB656E8}"/>
    <cellStyle name="Normal 5 4 3 4 4" xfId="1278" xr:uid="{CA7C95B9-D41C-4007-AB59-53D5E3915C40}"/>
    <cellStyle name="Normal 5 4 3 5" xfId="554" xr:uid="{9B6C89B9-CBB1-4605-8191-ABC5B183AFBF}"/>
    <cellStyle name="Normal 5 4 3 5 2" xfId="1279" xr:uid="{2FCEE730-4E2D-4B19-950A-C5A14A15B496}"/>
    <cellStyle name="Normal 5 4 3 5 2 2" xfId="1280" xr:uid="{9156BE85-A700-40D4-9611-3E8434A2A0D4}"/>
    <cellStyle name="Normal 5 4 3 5 3" xfId="1281" xr:uid="{B2EB0A80-31E7-4ACC-8AD4-6575B8C2A075}"/>
    <cellStyle name="Normal 5 4 3 5 4" xfId="2854" xr:uid="{C962754E-3B79-4570-9182-B418EF6C4C33}"/>
    <cellStyle name="Normal 5 4 3 6" xfId="1282" xr:uid="{C137756A-1F28-4633-95AD-2A13D6C3B72D}"/>
    <cellStyle name="Normal 5 4 3 6 2" xfId="1283" xr:uid="{01B0C6AA-942D-4EF4-AC4A-3F9454D7989E}"/>
    <cellStyle name="Normal 5 4 3 7" xfId="1284" xr:uid="{9275738D-4E70-4055-9E0F-5B803FECBFC7}"/>
    <cellStyle name="Normal 5 4 3 8" xfId="2855" xr:uid="{CCDB5B6C-97E3-4562-82E3-0B6AC0047C30}"/>
    <cellStyle name="Normal 5 4 4" xfId="97" xr:uid="{2AC86D94-4753-447F-B34E-8A179F03F741}"/>
    <cellStyle name="Normal 5 4 4 2" xfId="446" xr:uid="{6A0025FF-1449-4829-BAD1-B5F7AEFCBEE9}"/>
    <cellStyle name="Normal 5 4 4 2 2" xfId="555" xr:uid="{71F93CE1-343C-4AEB-B7F2-EB2A46A0B0BB}"/>
    <cellStyle name="Normal 5 4 4 2 2 2" xfId="1285" xr:uid="{5B41A4B2-A0AF-4E7F-9A77-47625B3A1D9B}"/>
    <cellStyle name="Normal 5 4 4 2 2 2 2" xfId="1286" xr:uid="{E2FC9B91-EBA7-49D2-A819-57E84B3FE69D}"/>
    <cellStyle name="Normal 5 4 4 2 2 3" xfId="1287" xr:uid="{AAAD6160-7055-41C2-90C3-6F6B557278CC}"/>
    <cellStyle name="Normal 5 4 4 2 2 4" xfId="2856" xr:uid="{AA7C4959-8FF4-4EC4-BFED-623A061FEFAC}"/>
    <cellStyle name="Normal 5 4 4 2 3" xfId="1288" xr:uid="{5D84CAEF-1EBC-44BB-8C93-C31FE0B17BA2}"/>
    <cellStyle name="Normal 5 4 4 2 3 2" xfId="1289" xr:uid="{D1A7DE8E-A01A-46C6-85DD-8BD58FC0AA03}"/>
    <cellStyle name="Normal 5 4 4 2 4" xfId="1290" xr:uid="{00CB2336-8616-4AC0-A749-16CF40A30703}"/>
    <cellStyle name="Normal 5 4 4 2 5" xfId="2857" xr:uid="{A3F89278-F276-4E5B-BD03-7739B5CD4585}"/>
    <cellStyle name="Normal 5 4 4 3" xfId="556" xr:uid="{238C314E-4920-4F98-B913-FC63DFFC17F8}"/>
    <cellStyle name="Normal 5 4 4 3 2" xfId="1291" xr:uid="{487ACBDA-CCB1-4CB5-A02C-7C4426244DEE}"/>
    <cellStyle name="Normal 5 4 4 3 2 2" xfId="1292" xr:uid="{B286AD06-0E23-4F10-82EA-BDE9C21CAA54}"/>
    <cellStyle name="Normal 5 4 4 3 3" xfId="1293" xr:uid="{D2E2DBAC-CDE4-4637-8707-6346744CE4AE}"/>
    <cellStyle name="Normal 5 4 4 3 4" xfId="2858" xr:uid="{4CC22255-4BB8-4A4F-B9FA-C3E3F78CC0DF}"/>
    <cellStyle name="Normal 5 4 4 4" xfId="1294" xr:uid="{ABC64D37-A7FC-4D65-BB58-65927EA0DCEB}"/>
    <cellStyle name="Normal 5 4 4 4 2" xfId="1295" xr:uid="{65039A2A-3683-494E-AAC5-700AAEA3A586}"/>
    <cellStyle name="Normal 5 4 4 4 3" xfId="2859" xr:uid="{2F7AB4DD-F3E7-4474-81CE-4E55F49E22A4}"/>
    <cellStyle name="Normal 5 4 4 4 4" xfId="2860" xr:uid="{CA0DBEC7-E88D-4609-A175-34A760CAD55B}"/>
    <cellStyle name="Normal 5 4 4 5" xfId="1296" xr:uid="{E2F2E480-70DB-44A3-A4EE-3146DFFB446D}"/>
    <cellStyle name="Normal 5 4 4 6" xfId="2861" xr:uid="{F02DC7DD-E511-4B95-A324-707BD8614195}"/>
    <cellStyle name="Normal 5 4 4 7" xfId="2862" xr:uid="{17C04A95-56B9-4992-96D3-BF0F59A99388}"/>
    <cellStyle name="Normal 5 4 5" xfId="301" xr:uid="{A927E91A-8986-4824-823C-EF424F64F724}"/>
    <cellStyle name="Normal 5 4 5 2" xfId="557" xr:uid="{D50B72C6-D39A-4D60-9E11-A0EC61C91FF9}"/>
    <cellStyle name="Normal 5 4 5 2 2" xfId="558" xr:uid="{4130C055-B2B1-449B-91A5-0F17223221FC}"/>
    <cellStyle name="Normal 5 4 5 2 2 2" xfId="1297" xr:uid="{901DC0CB-F705-4C4A-9C3D-83627C0E47DA}"/>
    <cellStyle name="Normal 5 4 5 2 2 2 2" xfId="1298" xr:uid="{20A70E66-9720-4F75-BC6F-6C2094F2B512}"/>
    <cellStyle name="Normal 5 4 5 2 2 3" xfId="1299" xr:uid="{1EEC829E-CC4A-4089-AEF4-38631A504828}"/>
    <cellStyle name="Normal 5 4 5 2 3" xfId="1300" xr:uid="{39CF80FD-FE56-4E7A-BBCD-CB9A19FC9027}"/>
    <cellStyle name="Normal 5 4 5 2 3 2" xfId="1301" xr:uid="{85C2C7DE-93D3-49A0-ACCD-4A5B49FD472A}"/>
    <cellStyle name="Normal 5 4 5 2 4" xfId="1302" xr:uid="{E3FF52F4-AC0A-4A07-912C-E4F023BB6227}"/>
    <cellStyle name="Normal 5 4 5 3" xfId="559" xr:uid="{5B49BC89-376F-4600-A911-DF6F9E050E9C}"/>
    <cellStyle name="Normal 5 4 5 3 2" xfId="1303" xr:uid="{11E8476A-DF84-46FF-8FDE-5E3AE5CA1A0B}"/>
    <cellStyle name="Normal 5 4 5 3 2 2" xfId="1304" xr:uid="{91017668-5A34-4FF1-885F-DAA63D1BAAF5}"/>
    <cellStyle name="Normal 5 4 5 3 3" xfId="1305" xr:uid="{2991A310-EC51-4845-8398-F4E488BB4DBB}"/>
    <cellStyle name="Normal 5 4 5 3 4" xfId="2863" xr:uid="{A8061F3C-CC7C-478F-9E73-C3582CB1A284}"/>
    <cellStyle name="Normal 5 4 5 4" xfId="1306" xr:uid="{88DAFEF6-EE79-4396-983D-B6D2E84871F4}"/>
    <cellStyle name="Normal 5 4 5 4 2" xfId="1307" xr:uid="{156CA005-F62E-4D71-958B-E8DD57D89268}"/>
    <cellStyle name="Normal 5 4 5 5" xfId="1308" xr:uid="{B2AAF17B-862D-4D2A-9840-6D9F6F0F23F3}"/>
    <cellStyle name="Normal 5 4 5 6" xfId="2864" xr:uid="{23003BFF-3F43-4982-86D9-C4F3CD4142D8}"/>
    <cellStyle name="Normal 5 4 6" xfId="302" xr:uid="{33913BF2-53AE-4ABD-8548-2975226A3490}"/>
    <cellStyle name="Normal 5 4 6 2" xfId="560" xr:uid="{6376AC8F-34B4-4CDC-95A9-85C5DA09CF25}"/>
    <cellStyle name="Normal 5 4 6 2 2" xfId="1309" xr:uid="{D7E4AABB-51FA-496D-B868-0077D96918EF}"/>
    <cellStyle name="Normal 5 4 6 2 2 2" xfId="1310" xr:uid="{62FFF983-8D0C-46F3-BE56-140E876E35E5}"/>
    <cellStyle name="Normal 5 4 6 2 3" xfId="1311" xr:uid="{B69030CE-C3A2-4C8D-BAA5-F5DE31FFF2FA}"/>
    <cellStyle name="Normal 5 4 6 2 4" xfId="2865" xr:uid="{E9F7BE3B-214F-4857-BC10-3198975B399B}"/>
    <cellStyle name="Normal 5 4 6 3" xfId="1312" xr:uid="{C0E620C7-71D1-4DEB-8307-1DE6DBFAD8E9}"/>
    <cellStyle name="Normal 5 4 6 3 2" xfId="1313" xr:uid="{F9E98673-4D3F-4A61-8254-A08750FCFA1B}"/>
    <cellStyle name="Normal 5 4 6 4" xfId="1314" xr:uid="{BD5543F0-5FDB-41CE-A52D-65FB242AC07D}"/>
    <cellStyle name="Normal 5 4 6 5" xfId="2866" xr:uid="{6419C1F8-5E4F-400A-B0B9-A9194B7F8932}"/>
    <cellStyle name="Normal 5 4 7" xfId="561" xr:uid="{881D9856-73C0-467C-8B96-E11AA602FA27}"/>
    <cellStyle name="Normal 5 4 7 2" xfId="1315" xr:uid="{099A771C-35F2-4C01-B3F0-9FC1696AB8E5}"/>
    <cellStyle name="Normal 5 4 7 2 2" xfId="1316" xr:uid="{FE61DE4A-4E27-452A-BD4C-50F10DC54A1F}"/>
    <cellStyle name="Normal 5 4 7 2 3" xfId="4418" xr:uid="{CFD75620-8BF0-4BB4-A46A-525D399977DD}"/>
    <cellStyle name="Normal 5 4 7 3" xfId="1317" xr:uid="{4961070A-6F2A-4041-A2F0-E2BB4989FF72}"/>
    <cellStyle name="Normal 5 4 7 4" xfId="2867" xr:uid="{371D0F36-3EA1-4397-9DE8-04CB251F3D04}"/>
    <cellStyle name="Normal 5 4 7 4 2" xfId="4583" xr:uid="{9C986203-AEA8-413C-8F2C-DF27AD49B415}"/>
    <cellStyle name="Normal 5 4 7 4 3" xfId="4684" xr:uid="{3125A3C2-7BC5-4996-957F-C3A525A7F36A}"/>
    <cellStyle name="Normal 5 4 7 4 4" xfId="4610" xr:uid="{A45B0780-A26F-40F2-BEE6-9DCDEEDC9AC6}"/>
    <cellStyle name="Normal 5 4 8" xfId="1318" xr:uid="{9EC97D29-77DE-4809-9FE8-059208A0D693}"/>
    <cellStyle name="Normal 5 4 8 2" xfId="1319" xr:uid="{BDC5E680-0964-4F10-8312-FB2F43F338A7}"/>
    <cellStyle name="Normal 5 4 8 3" xfId="2868" xr:uid="{219AF8E3-AC96-4636-9C9A-AC068FC7028B}"/>
    <cellStyle name="Normal 5 4 8 4" xfId="2869" xr:uid="{D4A85CF6-1807-4D70-9229-EED088A04FE1}"/>
    <cellStyle name="Normal 5 4 9" xfId="1320" xr:uid="{0FC8D5BF-BF8A-404B-A9E3-F7E21635645F}"/>
    <cellStyle name="Normal 5 5" xfId="98" xr:uid="{E93E70F4-8F4D-43F5-A27F-6453DAFB56A8}"/>
    <cellStyle name="Normal 5 5 10" xfId="2870" xr:uid="{45BD3F42-57C0-4EC7-BF4B-12F83CDEA316}"/>
    <cellStyle name="Normal 5 5 11" xfId="2871" xr:uid="{B87E15CA-DC87-43D5-AB55-F382D3EAD78F}"/>
    <cellStyle name="Normal 5 5 2" xfId="99" xr:uid="{F92AF31D-2ACC-4DF7-BEFD-E0462CB8EB69}"/>
    <cellStyle name="Normal 5 5 2 2" xfId="100" xr:uid="{E2D9435C-E1A1-4832-8182-2B427E346E13}"/>
    <cellStyle name="Normal 5 5 2 2 2" xfId="303" xr:uid="{3CB6F281-91F2-4B6E-9288-A4BD0208D82D}"/>
    <cellStyle name="Normal 5 5 2 2 2 2" xfId="562" xr:uid="{4A52E41F-1226-4B72-9BF8-0C13A8F553B1}"/>
    <cellStyle name="Normal 5 5 2 2 2 2 2" xfId="1321" xr:uid="{788506E3-A437-4E10-AF0F-8FCE5D5A8C63}"/>
    <cellStyle name="Normal 5 5 2 2 2 2 2 2" xfId="1322" xr:uid="{3E4BC76E-DB45-46E7-9341-F43C67F59AC8}"/>
    <cellStyle name="Normal 5 5 2 2 2 2 3" xfId="1323" xr:uid="{43B50E04-EB0F-4C7F-B84C-FE0693579451}"/>
    <cellStyle name="Normal 5 5 2 2 2 2 4" xfId="2872" xr:uid="{583A2018-56DC-4A91-BE91-DE24A5BCEC88}"/>
    <cellStyle name="Normal 5 5 2 2 2 3" xfId="1324" xr:uid="{4D8BA7AC-2A85-48AE-86CF-1126DC96A23E}"/>
    <cellStyle name="Normal 5 5 2 2 2 3 2" xfId="1325" xr:uid="{96768AD4-8A33-4580-A7F8-18D8CFB2D599}"/>
    <cellStyle name="Normal 5 5 2 2 2 3 3" xfId="2873" xr:uid="{DFFA5B11-FE76-4AE0-92A0-F3B7219C03E3}"/>
    <cellStyle name="Normal 5 5 2 2 2 3 4" xfId="2874" xr:uid="{CC865877-440A-4224-9705-73875786B1CB}"/>
    <cellStyle name="Normal 5 5 2 2 2 4" xfId="1326" xr:uid="{659FD854-ED6B-4A49-A0E0-0941F1FEDA75}"/>
    <cellStyle name="Normal 5 5 2 2 2 5" xfId="2875" xr:uid="{36B793BE-9783-4FBA-BF0D-4F088795712C}"/>
    <cellStyle name="Normal 5 5 2 2 2 6" xfId="2876" xr:uid="{0359553F-ADEB-42CA-974C-49D25713FD8F}"/>
    <cellStyle name="Normal 5 5 2 2 3" xfId="563" xr:uid="{37F9A95C-AD61-4AB8-960E-E73752C3381D}"/>
    <cellStyle name="Normal 5 5 2 2 3 2" xfId="1327" xr:uid="{B5CD9E2E-C08A-4A2A-9835-CCB3CC89FE35}"/>
    <cellStyle name="Normal 5 5 2 2 3 2 2" xfId="1328" xr:uid="{E524C6DE-4C81-425B-B30A-D02CBFA6267B}"/>
    <cellStyle name="Normal 5 5 2 2 3 2 3" xfId="2877" xr:uid="{E2A42BB1-5D6D-4FD6-A42F-BC20B60832EF}"/>
    <cellStyle name="Normal 5 5 2 2 3 2 4" xfId="2878" xr:uid="{E800674D-793B-4896-A2E1-037303ECBBE4}"/>
    <cellStyle name="Normal 5 5 2 2 3 3" xfId="1329" xr:uid="{B859FAA2-30AA-46BB-A493-96346F49AFB3}"/>
    <cellStyle name="Normal 5 5 2 2 3 4" xfId="2879" xr:uid="{8324BFBE-52EE-4B6D-80A2-D85734558419}"/>
    <cellStyle name="Normal 5 5 2 2 3 5" xfId="2880" xr:uid="{D324442E-F535-4ECE-B14D-12E496193966}"/>
    <cellStyle name="Normal 5 5 2 2 4" xfId="1330" xr:uid="{673D7B8A-393D-44DD-A746-05ECAE7776EF}"/>
    <cellStyle name="Normal 5 5 2 2 4 2" xfId="1331" xr:uid="{DFEE012F-633A-4659-8DDA-4F8BFA1A6B14}"/>
    <cellStyle name="Normal 5 5 2 2 4 3" xfId="2881" xr:uid="{B392EF21-2650-4161-9A8A-841FB25AD91D}"/>
    <cellStyle name="Normal 5 5 2 2 4 4" xfId="2882" xr:uid="{33D375BE-D382-4FEE-9EF7-CC4A8C75E638}"/>
    <cellStyle name="Normal 5 5 2 2 5" xfId="1332" xr:uid="{7C6CC2B4-F3F8-4B97-8138-FD5596C93F9D}"/>
    <cellStyle name="Normal 5 5 2 2 5 2" xfId="2883" xr:uid="{BB45E051-F4E8-4135-959A-3793A5023ACC}"/>
    <cellStyle name="Normal 5 5 2 2 5 3" xfId="2884" xr:uid="{BC1A4211-AD89-4211-B451-8ED1A7EA4729}"/>
    <cellStyle name="Normal 5 5 2 2 5 4" xfId="2885" xr:uid="{22FFA2B9-3639-4177-B0CB-920ADBB20DA6}"/>
    <cellStyle name="Normal 5 5 2 2 6" xfId="2886" xr:uid="{3DC116E4-B726-4958-82B7-569E265821F6}"/>
    <cellStyle name="Normal 5 5 2 2 7" xfId="2887" xr:uid="{104241C6-22DC-46A6-9899-874344F37E7E}"/>
    <cellStyle name="Normal 5 5 2 2 8" xfId="2888" xr:uid="{8157BC61-D13E-427C-9E01-4F4422495C1C}"/>
    <cellStyle name="Normal 5 5 2 3" xfId="304" xr:uid="{A737D40F-2F5D-4575-941E-B1A83DFB2FA0}"/>
    <cellStyle name="Normal 5 5 2 3 2" xfId="564" xr:uid="{9716B816-EAF1-49FA-93B5-C0B2A3BAD88E}"/>
    <cellStyle name="Normal 5 5 2 3 2 2" xfId="565" xr:uid="{2726E1AB-E696-4BC9-97C5-8394F58AC217}"/>
    <cellStyle name="Normal 5 5 2 3 2 2 2" xfId="1333" xr:uid="{108B5097-6DFF-4B8F-B4D6-438061B2A572}"/>
    <cellStyle name="Normal 5 5 2 3 2 2 2 2" xfId="1334" xr:uid="{C0C57B06-7C99-490D-8ED3-A2A7BC6BCBA4}"/>
    <cellStyle name="Normal 5 5 2 3 2 2 3" xfId="1335" xr:uid="{F65533B3-0A13-49D6-AEC0-C5BC0E352F4E}"/>
    <cellStyle name="Normal 5 5 2 3 2 3" xfId="1336" xr:uid="{79B2CA7B-2038-4361-BD4A-7C84FD852A66}"/>
    <cellStyle name="Normal 5 5 2 3 2 3 2" xfId="1337" xr:uid="{1229D46D-77DA-479A-BFD8-786B474C1391}"/>
    <cellStyle name="Normal 5 5 2 3 2 4" xfId="1338" xr:uid="{885AFF29-4855-4B63-B3BA-EFF22BDEECAA}"/>
    <cellStyle name="Normal 5 5 2 3 3" xfId="566" xr:uid="{CD21FAFE-9EBB-4B10-97EF-AF479D5B7119}"/>
    <cellStyle name="Normal 5 5 2 3 3 2" xfId="1339" xr:uid="{5D0D9A9A-C971-4EE1-9A44-128C1C32B153}"/>
    <cellStyle name="Normal 5 5 2 3 3 2 2" xfId="1340" xr:uid="{56F84472-4E28-437C-B3DF-4D6E6EDFE8E0}"/>
    <cellStyle name="Normal 5 5 2 3 3 3" xfId="1341" xr:uid="{BAEC2EFB-FB1E-40E1-8D29-C8423E85A0C1}"/>
    <cellStyle name="Normal 5 5 2 3 3 4" xfId="2889" xr:uid="{0BA81BF9-BCBB-4798-B183-F14FD4FAC1E0}"/>
    <cellStyle name="Normal 5 5 2 3 4" xfId="1342" xr:uid="{06C6B45B-D5B0-4E8F-9945-3F9690D658B5}"/>
    <cellStyle name="Normal 5 5 2 3 4 2" xfId="1343" xr:uid="{B76D2F73-F180-4191-A5B0-61400BD3C8BA}"/>
    <cellStyle name="Normal 5 5 2 3 5" xfId="1344" xr:uid="{13DC35E0-9F64-4331-8C04-A791FC83ACC0}"/>
    <cellStyle name="Normal 5 5 2 3 6" xfId="2890" xr:uid="{3F400DAF-0DFD-4C48-878F-E3C33BE379E3}"/>
    <cellStyle name="Normal 5 5 2 4" xfId="305" xr:uid="{5E37F2E6-6424-40EF-AA24-4E04BA5B03FC}"/>
    <cellStyle name="Normal 5 5 2 4 2" xfId="567" xr:uid="{E612F941-A94B-42D0-A4A7-734FC346B955}"/>
    <cellStyle name="Normal 5 5 2 4 2 2" xfId="1345" xr:uid="{0B3739F2-2DAE-4D4E-B429-82EDA77FF880}"/>
    <cellStyle name="Normal 5 5 2 4 2 2 2" xfId="1346" xr:uid="{614E4389-FE1F-4E23-9DD0-C7A0530D09B3}"/>
    <cellStyle name="Normal 5 5 2 4 2 3" xfId="1347" xr:uid="{B853A8E9-1A6E-4380-A148-409F7EE26600}"/>
    <cellStyle name="Normal 5 5 2 4 2 4" xfId="2891" xr:uid="{954055AF-F4FB-4796-9C11-6C6C6F9F7191}"/>
    <cellStyle name="Normal 5 5 2 4 3" xfId="1348" xr:uid="{FBCF44BF-217A-485B-B446-824828B32894}"/>
    <cellStyle name="Normal 5 5 2 4 3 2" xfId="1349" xr:uid="{C5BD8338-F3C9-4A62-BA4D-AE776514A4AA}"/>
    <cellStyle name="Normal 5 5 2 4 4" xfId="1350" xr:uid="{3B468478-9A3F-4E97-A440-42A1A07B7E0E}"/>
    <cellStyle name="Normal 5 5 2 4 5" xfId="2892" xr:uid="{C25C1CB0-4979-4145-9CC9-89433F093618}"/>
    <cellStyle name="Normal 5 5 2 5" xfId="306" xr:uid="{4325E23B-D7D5-4DFB-8C60-77EEE98B5FCF}"/>
    <cellStyle name="Normal 5 5 2 5 2" xfId="1351" xr:uid="{C334F039-C8DD-44E7-899D-6C12424B68E6}"/>
    <cellStyle name="Normal 5 5 2 5 2 2" xfId="1352" xr:uid="{C4AB734F-08BA-41B1-8863-F6387E1AD8F9}"/>
    <cellStyle name="Normal 5 5 2 5 3" xfId="1353" xr:uid="{83EB1A02-BEC0-4205-840D-4F5AAA0D23E1}"/>
    <cellStyle name="Normal 5 5 2 5 4" xfId="2893" xr:uid="{AB5BA162-C3BB-49F8-B97F-0A5240AA0D51}"/>
    <cellStyle name="Normal 5 5 2 6" xfId="1354" xr:uid="{8B7EC372-E3DC-41BA-B8DB-7405DBDEAF61}"/>
    <cellStyle name="Normal 5 5 2 6 2" xfId="1355" xr:uid="{2C32D8C3-5C91-4858-94F6-84FA09E68509}"/>
    <cellStyle name="Normal 5 5 2 6 3" xfId="2894" xr:uid="{F0820D0F-4460-42CD-82B4-20FE1C33A781}"/>
    <cellStyle name="Normal 5 5 2 6 4" xfId="2895" xr:uid="{0B780609-369A-497E-A34D-177538C9470E}"/>
    <cellStyle name="Normal 5 5 2 7" xfId="1356" xr:uid="{C98BCF64-E0A1-45A1-A764-EDC66394335E}"/>
    <cellStyle name="Normal 5 5 2 8" xfId="2896" xr:uid="{3905AD15-E1A8-49DE-BD8D-8AC915656D6E}"/>
    <cellStyle name="Normal 5 5 2 9" xfId="2897" xr:uid="{93365E6C-DC4C-4AE6-924B-99B1A471E2FE}"/>
    <cellStyle name="Normal 5 5 3" xfId="101" xr:uid="{599C924A-2FCB-4928-A0C9-3725E9C445E2}"/>
    <cellStyle name="Normal 5 5 3 2" xfId="102" xr:uid="{3157F84D-283F-44C5-A044-F138D05C6A9E}"/>
    <cellStyle name="Normal 5 5 3 2 2" xfId="568" xr:uid="{6A7FC707-83B8-4179-A416-61F18A3F5054}"/>
    <cellStyle name="Normal 5 5 3 2 2 2" xfId="1357" xr:uid="{C4325AEE-5D72-45C9-B368-EA428A7A3BC5}"/>
    <cellStyle name="Normal 5 5 3 2 2 2 2" xfId="1358" xr:uid="{30D90DB8-3CEC-4F1F-A023-7E3F2571AA04}"/>
    <cellStyle name="Normal 5 5 3 2 2 2 2 2" xfId="4468" xr:uid="{6DC46C42-A671-4123-B607-CB25E090A1F7}"/>
    <cellStyle name="Normal 5 5 3 2 2 2 3" xfId="4469" xr:uid="{757464A5-6BF3-47DE-8167-A1332F4BB5D5}"/>
    <cellStyle name="Normal 5 5 3 2 2 3" xfId="1359" xr:uid="{808F94C9-0B00-420B-B441-E90A53154A27}"/>
    <cellStyle name="Normal 5 5 3 2 2 3 2" xfId="4470" xr:uid="{6180F650-4052-4779-A7AF-6C7501832A0B}"/>
    <cellStyle name="Normal 5 5 3 2 2 4" xfId="2898" xr:uid="{BC9A8431-2A1A-4989-A742-93CBC89EC7EA}"/>
    <cellStyle name="Normal 5 5 3 2 3" xfId="1360" xr:uid="{7031FD98-5560-4C36-8EBC-D8BC15F8820C}"/>
    <cellStyle name="Normal 5 5 3 2 3 2" xfId="1361" xr:uid="{BCF75135-2AA4-451E-89DA-15D31B9A40FA}"/>
    <cellStyle name="Normal 5 5 3 2 3 2 2" xfId="4471" xr:uid="{6A9FB6A3-1FFF-42BC-AD73-AA79BCCFDBCF}"/>
    <cellStyle name="Normal 5 5 3 2 3 3" xfId="2899" xr:uid="{B6405043-61EE-453C-85AF-E094671017C8}"/>
    <cellStyle name="Normal 5 5 3 2 3 4" xfId="2900" xr:uid="{D88F6BC8-7187-4E86-9CC4-BB865777F67F}"/>
    <cellStyle name="Normal 5 5 3 2 4" xfId="1362" xr:uid="{E074E440-E7BA-457A-B027-578A9B9B17E4}"/>
    <cellStyle name="Normal 5 5 3 2 4 2" xfId="4472" xr:uid="{4652FA48-9D37-463E-9B99-564B026FD5E9}"/>
    <cellStyle name="Normal 5 5 3 2 5" xfId="2901" xr:uid="{C46F13EE-2F51-402F-9A79-7909D17B1FC2}"/>
    <cellStyle name="Normal 5 5 3 2 6" xfId="2902" xr:uid="{84B9E3C4-0D4E-4FA5-938F-873605DDD279}"/>
    <cellStyle name="Normal 5 5 3 3" xfId="307" xr:uid="{AB2D754A-7979-4DC8-BF46-8D6124332D05}"/>
    <cellStyle name="Normal 5 5 3 3 2" xfId="1363" xr:uid="{33BE2784-C95E-472F-9E6E-C8166FCD4B68}"/>
    <cellStyle name="Normal 5 5 3 3 2 2" xfId="1364" xr:uid="{7A602AC9-A1C0-406A-901D-46A4E3AE7E6D}"/>
    <cellStyle name="Normal 5 5 3 3 2 2 2" xfId="4473" xr:uid="{10B09A37-EC60-4E4E-89C3-161288A91047}"/>
    <cellStyle name="Normal 5 5 3 3 2 3" xfId="2903" xr:uid="{2F0FEB68-3526-470C-8B09-F793B4869D82}"/>
    <cellStyle name="Normal 5 5 3 3 2 4" xfId="2904" xr:uid="{6D807B39-0784-4B70-868A-62D9035DDD08}"/>
    <cellStyle name="Normal 5 5 3 3 3" xfId="1365" xr:uid="{A1BE5205-67E0-44A5-9CAA-A3EB20D67C66}"/>
    <cellStyle name="Normal 5 5 3 3 3 2" xfId="4474" xr:uid="{3F652BFC-DE78-42FA-9B9C-5F725CA26F4B}"/>
    <cellStyle name="Normal 5 5 3 3 4" xfId="2905" xr:uid="{D906E11D-EAE0-4BE5-AA49-009495A75F9D}"/>
    <cellStyle name="Normal 5 5 3 3 5" xfId="2906" xr:uid="{42D02A45-6A94-4E16-BD12-B99CFAF4F5BE}"/>
    <cellStyle name="Normal 5 5 3 4" xfId="1366" xr:uid="{4C311445-78D2-40F6-854E-41E16387BA57}"/>
    <cellStyle name="Normal 5 5 3 4 2" xfId="1367" xr:uid="{89E31E90-6697-4DC4-8A6B-4F2A4452A6F0}"/>
    <cellStyle name="Normal 5 5 3 4 2 2" xfId="4475" xr:uid="{634AC66B-44F4-42BC-B7DF-9F0CD452D15F}"/>
    <cellStyle name="Normal 5 5 3 4 3" xfId="2907" xr:uid="{4882AC22-6A66-419B-B5C2-627749176BA2}"/>
    <cellStyle name="Normal 5 5 3 4 4" xfId="2908" xr:uid="{67AAED16-47C6-493F-8FB6-BB958A49F729}"/>
    <cellStyle name="Normal 5 5 3 5" xfId="1368" xr:uid="{34B85ECE-E535-4CE9-99E3-C573E342B39D}"/>
    <cellStyle name="Normal 5 5 3 5 2" xfId="2909" xr:uid="{EE721594-646F-4784-82B8-0D2AF66030EE}"/>
    <cellStyle name="Normal 5 5 3 5 3" xfId="2910" xr:uid="{2684537A-3F1D-4C8D-8A6A-8B591EC02B1A}"/>
    <cellStyle name="Normal 5 5 3 5 4" xfId="2911" xr:uid="{80DBF173-5CB6-4B61-BCE5-0CF3E10CC2D0}"/>
    <cellStyle name="Normal 5 5 3 6" xfId="2912" xr:uid="{D85FBC89-16B4-453D-BB35-B211B4540417}"/>
    <cellStyle name="Normal 5 5 3 7" xfId="2913" xr:uid="{D2700BC0-5005-4DAF-ADA8-B6AEDBC0BE58}"/>
    <cellStyle name="Normal 5 5 3 8" xfId="2914" xr:uid="{799AA96F-39CE-422E-913C-E39B79E4D3FC}"/>
    <cellStyle name="Normal 5 5 4" xfId="103" xr:uid="{E26BA358-6876-4C0F-8CED-E3CF070A05D0}"/>
    <cellStyle name="Normal 5 5 4 2" xfId="569" xr:uid="{3EC56798-6AE9-4DEA-8D28-4B8F0DA89E71}"/>
    <cellStyle name="Normal 5 5 4 2 2" xfId="570" xr:uid="{ACF0B5DF-50E3-44A3-B137-46C521B0CE1B}"/>
    <cellStyle name="Normal 5 5 4 2 2 2" xfId="1369" xr:uid="{6825008A-35E6-4EDF-BEB6-60BE0FE48CFD}"/>
    <cellStyle name="Normal 5 5 4 2 2 2 2" xfId="1370" xr:uid="{850C0706-4E3B-4841-82A3-36073FAA1902}"/>
    <cellStyle name="Normal 5 5 4 2 2 3" xfId="1371" xr:uid="{707BB628-A57B-4AAA-B587-25D15969C5AA}"/>
    <cellStyle name="Normal 5 5 4 2 2 4" xfId="2915" xr:uid="{876EEE33-D323-4803-9AD8-71D07943CEF2}"/>
    <cellStyle name="Normal 5 5 4 2 3" xfId="1372" xr:uid="{95A3EFF9-B8DB-444B-8F6B-063E8E1EB181}"/>
    <cellStyle name="Normal 5 5 4 2 3 2" xfId="1373" xr:uid="{6C0B3C57-CE64-41DE-ABE3-48E77A30B22E}"/>
    <cellStyle name="Normal 5 5 4 2 4" xfId="1374" xr:uid="{F39C0CBF-C6C8-479A-8F8B-0804883A798C}"/>
    <cellStyle name="Normal 5 5 4 2 5" xfId="2916" xr:uid="{DC8D272A-1C0A-49AE-ABC6-A0F16306ADC6}"/>
    <cellStyle name="Normal 5 5 4 3" xfId="571" xr:uid="{56B80910-3B8A-4267-9200-EE5F7B73535F}"/>
    <cellStyle name="Normal 5 5 4 3 2" xfId="1375" xr:uid="{9512D8B8-C92C-4F6B-9A0D-F10ECFAD2FD9}"/>
    <cellStyle name="Normal 5 5 4 3 2 2" xfId="1376" xr:uid="{4F2CC501-EDA4-4B9E-A4AE-049E822444A0}"/>
    <cellStyle name="Normal 5 5 4 3 3" xfId="1377" xr:uid="{B095E7D2-BEA5-4E43-9EA4-15CF0BBAEFCB}"/>
    <cellStyle name="Normal 5 5 4 3 4" xfId="2917" xr:uid="{C960545A-8A23-44CA-A2ED-1C853CB22C65}"/>
    <cellStyle name="Normal 5 5 4 4" xfId="1378" xr:uid="{BCB8CD58-14A5-4B27-BF09-658000465F8B}"/>
    <cellStyle name="Normal 5 5 4 4 2" xfId="1379" xr:uid="{6EAB06B7-8877-4695-B5A0-8238CCB412FC}"/>
    <cellStyle name="Normal 5 5 4 4 3" xfId="2918" xr:uid="{24941825-38B8-49AE-897B-4E8DB86F1F3C}"/>
    <cellStyle name="Normal 5 5 4 4 4" xfId="2919" xr:uid="{C88B72B0-8AB4-4486-A950-7C232930B186}"/>
    <cellStyle name="Normal 5 5 4 5" xfId="1380" xr:uid="{6477BC9B-6C05-4D0C-8E98-AEED301E2BD6}"/>
    <cellStyle name="Normal 5 5 4 6" xfId="2920" xr:uid="{FAE81D62-1A36-4828-AFAF-CE4753EB1289}"/>
    <cellStyle name="Normal 5 5 4 7" xfId="2921" xr:uid="{9E89ACDA-AA4F-4F5F-88A6-6D09660EFD90}"/>
    <cellStyle name="Normal 5 5 5" xfId="308" xr:uid="{823AA7FC-19D7-45E7-B11D-77D8EF61D6A8}"/>
    <cellStyle name="Normal 5 5 5 2" xfId="572" xr:uid="{AAC26E12-1395-4E13-9504-4B6EE09D37A2}"/>
    <cellStyle name="Normal 5 5 5 2 2" xfId="1381" xr:uid="{FF1D5B5D-E117-49C4-B36E-06DCE3B68B0D}"/>
    <cellStyle name="Normal 5 5 5 2 2 2" xfId="1382" xr:uid="{8DDEDF33-870E-4509-9DED-FE935B59B7B3}"/>
    <cellStyle name="Normal 5 5 5 2 3" xfId="1383" xr:uid="{CC0D4BA7-5397-49AF-8160-2FEC3833D1A5}"/>
    <cellStyle name="Normal 5 5 5 2 4" xfId="2922" xr:uid="{571E2BB5-72FC-48AA-AC8E-0ACF8A6A512C}"/>
    <cellStyle name="Normal 5 5 5 3" xfId="1384" xr:uid="{2F8EE215-6E6F-462C-AE22-F08F6C52BC21}"/>
    <cellStyle name="Normal 5 5 5 3 2" xfId="1385" xr:uid="{799B20F3-6A5F-4FBC-ADDF-57F96E138151}"/>
    <cellStyle name="Normal 5 5 5 3 3" xfId="2923" xr:uid="{E20A9EA1-32F4-4372-9DAB-3DBB75AB292D}"/>
    <cellStyle name="Normal 5 5 5 3 4" xfId="2924" xr:uid="{2D988964-7D51-4D52-8528-49BA81AB80C8}"/>
    <cellStyle name="Normal 5 5 5 4" xfId="1386" xr:uid="{E35FE3F8-FCD8-4AA3-9658-AFC3569695B5}"/>
    <cellStyle name="Normal 5 5 5 5" xfId="2925" xr:uid="{39B18376-71C8-4A15-95FA-70FB30C0252D}"/>
    <cellStyle name="Normal 5 5 5 6" xfId="2926" xr:uid="{584DB6C3-EEF4-4E64-AD65-72D533612000}"/>
    <cellStyle name="Normal 5 5 6" xfId="309" xr:uid="{D203CB91-FDE9-420B-97F6-234BB19F8074}"/>
    <cellStyle name="Normal 5 5 6 2" xfId="1387" xr:uid="{9831AC7D-9B4E-423A-A913-2A364EB711F0}"/>
    <cellStyle name="Normal 5 5 6 2 2" xfId="1388" xr:uid="{B7C0BB82-8B27-4536-B9F2-BAC103787DE0}"/>
    <cellStyle name="Normal 5 5 6 2 3" xfId="2927" xr:uid="{C52DBC80-308F-4416-8837-ED750DD3F3B4}"/>
    <cellStyle name="Normal 5 5 6 2 4" xfId="2928" xr:uid="{469EE858-51A5-4689-948C-26CAB0152043}"/>
    <cellStyle name="Normal 5 5 6 3" xfId="1389" xr:uid="{C5AD4475-41BD-44CF-9087-6392DF2EF7DD}"/>
    <cellStyle name="Normal 5 5 6 4" xfId="2929" xr:uid="{928C5D00-E8FF-4D0A-93A2-C642981391B9}"/>
    <cellStyle name="Normal 5 5 6 5" xfId="2930" xr:uid="{33CE416A-83EE-43EF-8992-372D5856B4A9}"/>
    <cellStyle name="Normal 5 5 7" xfId="1390" xr:uid="{C674662D-F35C-4220-A601-1C5A1660B0C1}"/>
    <cellStyle name="Normal 5 5 7 2" xfId="1391" xr:uid="{D68DC6F3-D964-45F1-ABB5-01529C269DC6}"/>
    <cellStyle name="Normal 5 5 7 3" xfId="2931" xr:uid="{00E54078-D852-4452-87E8-EB61D070216C}"/>
    <cellStyle name="Normal 5 5 7 4" xfId="2932" xr:uid="{2FA89B9E-C69D-49EF-9790-6589F482F502}"/>
    <cellStyle name="Normal 5 5 8" xfId="1392" xr:uid="{C1A010CF-431D-4E9A-AA3A-9E26A599AFBF}"/>
    <cellStyle name="Normal 5 5 8 2" xfId="2933" xr:uid="{4DEA4B80-607A-4262-9657-41CB8A977362}"/>
    <cellStyle name="Normal 5 5 8 3" xfId="2934" xr:uid="{3913F2C0-14C0-4837-8BB3-EEF40661E35A}"/>
    <cellStyle name="Normal 5 5 8 4" xfId="2935" xr:uid="{4278CEDE-875A-44A7-96B5-319FFC04AC73}"/>
    <cellStyle name="Normal 5 5 9" xfId="2936" xr:uid="{CEEE7C74-DA21-40CF-8066-140E8B6CF06E}"/>
    <cellStyle name="Normal 5 6" xfId="104" xr:uid="{D1F2E1EB-E01E-4948-9580-FC7264DC1A0E}"/>
    <cellStyle name="Normal 5 6 10" xfId="2937" xr:uid="{13922257-25CB-4EE0-B9E5-11D558B22088}"/>
    <cellStyle name="Normal 5 6 11" xfId="2938" xr:uid="{39C6C1CB-B9F3-4768-8A77-5964CC816E6C}"/>
    <cellStyle name="Normal 5 6 2" xfId="105" xr:uid="{5C5E9329-22A5-42D5-8CEB-22E60CF957DA}"/>
    <cellStyle name="Normal 5 6 2 2" xfId="310" xr:uid="{A9901703-2844-49E9-A9C1-4608EA0FB34B}"/>
    <cellStyle name="Normal 5 6 2 2 2" xfId="573" xr:uid="{8F840F6E-CAF9-4856-8F76-A436F0B265E0}"/>
    <cellStyle name="Normal 5 6 2 2 2 2" xfId="574" xr:uid="{F673E615-E656-410F-BDA4-E67FF50DF4A5}"/>
    <cellStyle name="Normal 5 6 2 2 2 2 2" xfId="1393" xr:uid="{AC2FD290-85DD-47F3-BFC1-343D3A8246BE}"/>
    <cellStyle name="Normal 5 6 2 2 2 2 3" xfId="2939" xr:uid="{9F24FA90-4067-47A3-B2F1-D8740016A160}"/>
    <cellStyle name="Normal 5 6 2 2 2 2 4" xfId="2940" xr:uid="{973E7C58-2A85-456C-95E3-50C58BCFE5E5}"/>
    <cellStyle name="Normal 5 6 2 2 2 3" xfId="1394" xr:uid="{2BE92AA7-9362-46C0-BD3B-46B53C131F5F}"/>
    <cellStyle name="Normal 5 6 2 2 2 3 2" xfId="2941" xr:uid="{6C19C0BF-0CA7-42BA-A1F5-310D6EE54649}"/>
    <cellStyle name="Normal 5 6 2 2 2 3 3" xfId="2942" xr:uid="{39BA29F6-EB81-45B0-9696-26D02CFA471D}"/>
    <cellStyle name="Normal 5 6 2 2 2 3 4" xfId="2943" xr:uid="{9D19FE25-DFFC-4FF8-B5D6-6F44D6ABC0F3}"/>
    <cellStyle name="Normal 5 6 2 2 2 4" xfId="2944" xr:uid="{792F0B19-E595-4AA4-95CD-61AAA5A65470}"/>
    <cellStyle name="Normal 5 6 2 2 2 5" xfId="2945" xr:uid="{220D5F72-5D71-469D-B6E5-66BDA2B7CAFF}"/>
    <cellStyle name="Normal 5 6 2 2 2 6" xfId="2946" xr:uid="{E2C2FFF0-BA1F-483F-9329-CB9DC45B2E21}"/>
    <cellStyle name="Normal 5 6 2 2 3" xfId="575" xr:uid="{3E01D126-23AC-4DCB-81FC-31BC5BD309B7}"/>
    <cellStyle name="Normal 5 6 2 2 3 2" xfId="1395" xr:uid="{F006CDD5-F2C5-4548-BDD8-17C706648D65}"/>
    <cellStyle name="Normal 5 6 2 2 3 2 2" xfId="2947" xr:uid="{50F96239-0F04-4A0A-A08D-4B1A4076294F}"/>
    <cellStyle name="Normal 5 6 2 2 3 2 3" xfId="2948" xr:uid="{277541C0-9F47-481F-8DB9-98EC13DE0806}"/>
    <cellStyle name="Normal 5 6 2 2 3 2 4" xfId="2949" xr:uid="{BFF7EBB5-AE35-4F5A-8113-62B8B14BF44A}"/>
    <cellStyle name="Normal 5 6 2 2 3 3" xfId="2950" xr:uid="{CEF1578C-492C-439A-B8C4-B2E8856EE30C}"/>
    <cellStyle name="Normal 5 6 2 2 3 4" xfId="2951" xr:uid="{726DA751-A5AA-444F-82FE-48C510DA104D}"/>
    <cellStyle name="Normal 5 6 2 2 3 5" xfId="2952" xr:uid="{0FF07D30-E863-4E03-B2D9-96391FFBFC93}"/>
    <cellStyle name="Normal 5 6 2 2 4" xfId="1396" xr:uid="{5508F20A-FB03-4B4E-9E90-E017AF68AB84}"/>
    <cellStyle name="Normal 5 6 2 2 4 2" xfId="2953" xr:uid="{4E506F8E-6F66-4E09-B330-C45DA44C8FAB}"/>
    <cellStyle name="Normal 5 6 2 2 4 3" xfId="2954" xr:uid="{E9F95163-93C6-410D-A81E-2BD7A3DD43FF}"/>
    <cellStyle name="Normal 5 6 2 2 4 4" xfId="2955" xr:uid="{183E2BB9-1CEE-49FD-9745-C4239EF3203F}"/>
    <cellStyle name="Normal 5 6 2 2 5" xfId="2956" xr:uid="{615A2321-9C57-4B36-BBA5-B79DBE2A3B10}"/>
    <cellStyle name="Normal 5 6 2 2 5 2" xfId="2957" xr:uid="{462B545E-0CE2-4FF5-97ED-EFECF1367E75}"/>
    <cellStyle name="Normal 5 6 2 2 5 3" xfId="2958" xr:uid="{8852CFB5-D210-4626-AAC6-6DB56A6FA64F}"/>
    <cellStyle name="Normal 5 6 2 2 5 4" xfId="2959" xr:uid="{FA18ED57-9420-4E01-88FE-9A39C12D35F8}"/>
    <cellStyle name="Normal 5 6 2 2 6" xfId="2960" xr:uid="{53C4D103-110F-4FD2-A898-F3F1FC745C1E}"/>
    <cellStyle name="Normal 5 6 2 2 7" xfId="2961" xr:uid="{0B367292-014D-44F7-846F-B217263A5125}"/>
    <cellStyle name="Normal 5 6 2 2 8" xfId="2962" xr:uid="{99B64792-527D-48D7-AC38-6EEFB5AEC40B}"/>
    <cellStyle name="Normal 5 6 2 3" xfId="576" xr:uid="{2A7DD685-B0C2-4195-8B9C-7B528E941C0D}"/>
    <cellStyle name="Normal 5 6 2 3 2" xfId="577" xr:uid="{17746989-EDE0-44F9-A155-9031B42194C4}"/>
    <cellStyle name="Normal 5 6 2 3 2 2" xfId="578" xr:uid="{3BF76417-82AD-492B-A089-8FAB9AF15294}"/>
    <cellStyle name="Normal 5 6 2 3 2 3" xfId="2963" xr:uid="{146A168F-0B6B-4C71-924B-B17948075E2F}"/>
    <cellStyle name="Normal 5 6 2 3 2 4" xfId="2964" xr:uid="{6803AB28-E384-427D-8B4F-3AD0545BFE7B}"/>
    <cellStyle name="Normal 5 6 2 3 3" xfId="579" xr:uid="{B6EB8ADB-5EF6-426F-869E-38F33978F872}"/>
    <cellStyle name="Normal 5 6 2 3 3 2" xfId="2965" xr:uid="{ED49AB0B-A6C7-4407-AEDA-1A1C3D3CF62E}"/>
    <cellStyle name="Normal 5 6 2 3 3 3" xfId="2966" xr:uid="{AC8F2A22-4CF2-422C-845B-9920E64B6D94}"/>
    <cellStyle name="Normal 5 6 2 3 3 4" xfId="2967" xr:uid="{4EAFB6E8-FD1C-4CA1-8598-EF863A1F4698}"/>
    <cellStyle name="Normal 5 6 2 3 4" xfId="2968" xr:uid="{53764E1A-9FF0-469A-A3DC-6B2087FE3965}"/>
    <cellStyle name="Normal 5 6 2 3 5" xfId="2969" xr:uid="{D3B93556-3BAA-458F-90EE-07EF38C7130F}"/>
    <cellStyle name="Normal 5 6 2 3 6" xfId="2970" xr:uid="{0CBCD5AB-164F-42DC-B837-CD22805E40C6}"/>
    <cellStyle name="Normal 5 6 2 4" xfId="580" xr:uid="{CCA76433-7B70-4E5A-B92A-FC0037F6D9A9}"/>
    <cellStyle name="Normal 5 6 2 4 2" xfId="581" xr:uid="{051F7886-A15E-441E-8976-CE28EF93DB6B}"/>
    <cellStyle name="Normal 5 6 2 4 2 2" xfId="2971" xr:uid="{3B1942E6-5C1B-4CDD-919E-6EA97C71E269}"/>
    <cellStyle name="Normal 5 6 2 4 2 3" xfId="2972" xr:uid="{B75754D2-EF3E-494A-99DD-69F58BC111B3}"/>
    <cellStyle name="Normal 5 6 2 4 2 4" xfId="2973" xr:uid="{524DCC6B-190F-4056-AE42-60807311B8F7}"/>
    <cellStyle name="Normal 5 6 2 4 3" xfId="2974" xr:uid="{6F61FE34-ADEC-47AA-A674-2E8ABB96804D}"/>
    <cellStyle name="Normal 5 6 2 4 4" xfId="2975" xr:uid="{EBCCC170-E15C-4DD7-9049-36E35513CA2D}"/>
    <cellStyle name="Normal 5 6 2 4 5" xfId="2976" xr:uid="{9225A73B-F31E-469F-8751-7A126CADE90D}"/>
    <cellStyle name="Normal 5 6 2 5" xfId="582" xr:uid="{76DE290C-02E5-4D92-8F38-1DC133DD8A1B}"/>
    <cellStyle name="Normal 5 6 2 5 2" xfId="2977" xr:uid="{ABB96471-3180-44B5-BA12-E2E35163B9CF}"/>
    <cellStyle name="Normal 5 6 2 5 3" xfId="2978" xr:uid="{587ACD6F-482A-44B3-B9F2-85AA327F40E3}"/>
    <cellStyle name="Normal 5 6 2 5 4" xfId="2979" xr:uid="{231F81BF-82CE-460D-8E1D-44BC8B588FC2}"/>
    <cellStyle name="Normal 5 6 2 6" xfId="2980" xr:uid="{2B708664-8C42-498A-9464-7D9394F4F0A9}"/>
    <cellStyle name="Normal 5 6 2 6 2" xfId="2981" xr:uid="{C4634650-E970-45EF-831F-142FD3CB46A6}"/>
    <cellStyle name="Normal 5 6 2 6 3" xfId="2982" xr:uid="{A9BAEB8F-E1A6-4B78-9F21-B11890F5EE67}"/>
    <cellStyle name="Normal 5 6 2 6 4" xfId="2983" xr:uid="{CF59973B-8B3C-47D3-9C4F-71749E101C57}"/>
    <cellStyle name="Normal 5 6 2 7" xfId="2984" xr:uid="{67B181FB-5668-498F-AC23-EF42BD1DC8B2}"/>
    <cellStyle name="Normal 5 6 2 8" xfId="2985" xr:uid="{30DD75F8-58EC-42C3-91E6-4D72802DFD2A}"/>
    <cellStyle name="Normal 5 6 2 9" xfId="2986" xr:uid="{A4D190EE-E361-4E59-B73F-326340C8F6B6}"/>
    <cellStyle name="Normal 5 6 3" xfId="311" xr:uid="{9930B4EF-B5B6-4247-AB14-6CC8751A4700}"/>
    <cellStyle name="Normal 5 6 3 2" xfId="583" xr:uid="{F34B20D0-78CA-4745-BC66-A717D78AC929}"/>
    <cellStyle name="Normal 5 6 3 2 2" xfId="584" xr:uid="{34C88077-B0D6-44DE-B179-7B4404058AA6}"/>
    <cellStyle name="Normal 5 6 3 2 2 2" xfId="1397" xr:uid="{438FF796-AA4D-4BD4-A1B1-A34BB2945C7C}"/>
    <cellStyle name="Normal 5 6 3 2 2 2 2" xfId="1398" xr:uid="{58283E56-4F12-4A9F-B85A-3B99A3089526}"/>
    <cellStyle name="Normal 5 6 3 2 2 3" xfId="1399" xr:uid="{E5424899-97B8-4AC2-B632-104B6D996247}"/>
    <cellStyle name="Normal 5 6 3 2 2 4" xfId="2987" xr:uid="{7461BECE-8851-4A96-B0BD-326ADA36FB58}"/>
    <cellStyle name="Normal 5 6 3 2 3" xfId="1400" xr:uid="{34FCE3C7-7D2D-49B9-BE19-719F59C8E476}"/>
    <cellStyle name="Normal 5 6 3 2 3 2" xfId="1401" xr:uid="{478EBD00-7900-44FE-BA6D-5CE1EEDC47EA}"/>
    <cellStyle name="Normal 5 6 3 2 3 3" xfId="2988" xr:uid="{846597FA-02E8-49A0-89DF-369895BC270F}"/>
    <cellStyle name="Normal 5 6 3 2 3 4" xfId="2989" xr:uid="{9C41F224-0C02-4F43-913C-82D9D1F40F7D}"/>
    <cellStyle name="Normal 5 6 3 2 4" xfId="1402" xr:uid="{9F1FEC86-0BFD-415B-A923-4E3FDF75D7E6}"/>
    <cellStyle name="Normal 5 6 3 2 5" xfId="2990" xr:uid="{13847A39-F7BA-4F64-89AF-186CBB843E44}"/>
    <cellStyle name="Normal 5 6 3 2 6" xfId="2991" xr:uid="{93F9E141-6259-47C9-B14B-6A7268510FAC}"/>
    <cellStyle name="Normal 5 6 3 3" xfId="585" xr:uid="{E0C4FBAC-8891-4680-969F-72BEC8D5224B}"/>
    <cellStyle name="Normal 5 6 3 3 2" xfId="1403" xr:uid="{D37DC08F-6A66-4E15-A810-F4A74A1ADB96}"/>
    <cellStyle name="Normal 5 6 3 3 2 2" xfId="1404" xr:uid="{1FCB3E60-501D-4CD9-BD86-524A35359580}"/>
    <cellStyle name="Normal 5 6 3 3 2 3" xfId="2992" xr:uid="{A1843662-24CA-4CF4-B37A-6E786EF77CDA}"/>
    <cellStyle name="Normal 5 6 3 3 2 4" xfId="2993" xr:uid="{5B41DDDD-7910-4C09-A21E-31BFFDF39B7E}"/>
    <cellStyle name="Normal 5 6 3 3 3" xfId="1405" xr:uid="{D9677EA7-BD7B-44F0-AAB9-18FFA28E1271}"/>
    <cellStyle name="Normal 5 6 3 3 4" xfId="2994" xr:uid="{DD20079C-CF83-41B6-800A-985BEE32D2E2}"/>
    <cellStyle name="Normal 5 6 3 3 5" xfId="2995" xr:uid="{7AC30D3D-A112-46A7-86D2-0894C951AD65}"/>
    <cellStyle name="Normal 5 6 3 4" xfId="1406" xr:uid="{F9ECB689-82E5-49D7-A7E7-06A4984797AB}"/>
    <cellStyle name="Normal 5 6 3 4 2" xfId="1407" xr:uid="{512CEE1C-B588-43E7-BD9B-BE7506FDEA63}"/>
    <cellStyle name="Normal 5 6 3 4 3" xfId="2996" xr:uid="{B828B6CA-53EC-4D86-8DE9-79F6A57F23E9}"/>
    <cellStyle name="Normal 5 6 3 4 4" xfId="2997" xr:uid="{B5E7F6D8-1A71-4759-8F59-CA2C59C0F8B8}"/>
    <cellStyle name="Normal 5 6 3 5" xfId="1408" xr:uid="{50619DB3-C997-4B3F-A2C2-80642B662611}"/>
    <cellStyle name="Normal 5 6 3 5 2" xfId="2998" xr:uid="{B332D5DA-EEE1-4E0C-8EF1-5347F247C3DA}"/>
    <cellStyle name="Normal 5 6 3 5 3" xfId="2999" xr:uid="{005A2FF7-6E04-4E52-9504-EE6F85CD6B51}"/>
    <cellStyle name="Normal 5 6 3 5 4" xfId="3000" xr:uid="{4FF6FFF0-DBF1-422A-94D5-A13C45213587}"/>
    <cellStyle name="Normal 5 6 3 6" xfId="3001" xr:uid="{07CDDDF8-6B83-4D25-B35D-20628A4EEEDA}"/>
    <cellStyle name="Normal 5 6 3 7" xfId="3002" xr:uid="{4442F658-D2FB-41E8-BB27-10EFB5F7E814}"/>
    <cellStyle name="Normal 5 6 3 8" xfId="3003" xr:uid="{C534CE09-C21F-4E4B-81C7-E85E6D2EA837}"/>
    <cellStyle name="Normal 5 6 4" xfId="312" xr:uid="{41743306-28DA-4D5D-A8C9-FAD6295A81F3}"/>
    <cellStyle name="Normal 5 6 4 2" xfId="586" xr:uid="{EDAAE78E-71CE-4638-9D44-CADFD4903BEF}"/>
    <cellStyle name="Normal 5 6 4 2 2" xfId="587" xr:uid="{0062D9D2-1A08-4A97-97E5-AFC781D8CDB7}"/>
    <cellStyle name="Normal 5 6 4 2 2 2" xfId="1409" xr:uid="{CA621BE4-A119-4BE0-AB8A-09B631502D84}"/>
    <cellStyle name="Normal 5 6 4 2 2 3" xfId="3004" xr:uid="{A5DBF16C-8C44-4717-B209-E865E1F2E675}"/>
    <cellStyle name="Normal 5 6 4 2 2 4" xfId="3005" xr:uid="{47862EAF-7073-4579-9EAC-D25CB8110224}"/>
    <cellStyle name="Normal 5 6 4 2 3" xfId="1410" xr:uid="{7F1CA757-C4BB-4332-B279-C419D5C8C77A}"/>
    <cellStyle name="Normal 5 6 4 2 4" xfId="3006" xr:uid="{E60C79DB-5D18-429F-B98A-C79F28C63E6C}"/>
    <cellStyle name="Normal 5 6 4 2 5" xfId="3007" xr:uid="{3C461338-9B18-4F9C-8B6F-06CBC7109818}"/>
    <cellStyle name="Normal 5 6 4 3" xfId="588" xr:uid="{EFA0948E-6606-4998-A796-B172DBDFC08F}"/>
    <cellStyle name="Normal 5 6 4 3 2" xfId="1411" xr:uid="{CDD9CD48-BDFD-4A72-B385-FAFE835682E7}"/>
    <cellStyle name="Normal 5 6 4 3 3" xfId="3008" xr:uid="{7B689B06-AC70-4C61-B607-EC8986C637DE}"/>
    <cellStyle name="Normal 5 6 4 3 4" xfId="3009" xr:uid="{23A46935-A99F-49E7-9A7A-293F3A2D00F9}"/>
    <cellStyle name="Normal 5 6 4 4" xfId="1412" xr:uid="{B365C929-9BFA-4047-A0D6-321889F449B8}"/>
    <cellStyle name="Normal 5 6 4 4 2" xfId="3010" xr:uid="{655B7071-82EF-4D23-9DB4-D156CCF6BA82}"/>
    <cellStyle name="Normal 5 6 4 4 3" xfId="3011" xr:uid="{75D49E27-FDA8-46DB-B65C-C09FCEB466ED}"/>
    <cellStyle name="Normal 5 6 4 4 4" xfId="3012" xr:uid="{189CE1B4-4B35-410A-9688-51B551C72560}"/>
    <cellStyle name="Normal 5 6 4 5" xfId="3013" xr:uid="{8E8F87D7-D2E0-4BF4-8BE8-97BF2C56A48E}"/>
    <cellStyle name="Normal 5 6 4 6" xfId="3014" xr:uid="{3A1AE145-6929-418C-ABDB-778CD6A1120C}"/>
    <cellStyle name="Normal 5 6 4 7" xfId="3015" xr:uid="{E233E970-FF2A-4E3A-A7D6-F8A0D5B029BE}"/>
    <cellStyle name="Normal 5 6 5" xfId="313" xr:uid="{D263CAD4-3B32-45DE-9075-72458A30870F}"/>
    <cellStyle name="Normal 5 6 5 2" xfId="589" xr:uid="{66808249-64D0-488B-886B-569B3EFC8CF0}"/>
    <cellStyle name="Normal 5 6 5 2 2" xfId="1413" xr:uid="{031E4A69-6962-43D7-A74B-43B961EBC02E}"/>
    <cellStyle name="Normal 5 6 5 2 3" xfId="3016" xr:uid="{7958E76C-5A6A-47C6-B94E-CDB7947CE941}"/>
    <cellStyle name="Normal 5 6 5 2 4" xfId="3017" xr:uid="{B40D6859-69C9-4B4B-810E-3C8CE939A3C9}"/>
    <cellStyle name="Normal 5 6 5 3" xfId="1414" xr:uid="{4A5639AD-A962-40D0-A317-980E20A872BD}"/>
    <cellStyle name="Normal 5 6 5 3 2" xfId="3018" xr:uid="{3332DD91-9C7D-472A-929A-B85A50E8CE75}"/>
    <cellStyle name="Normal 5 6 5 3 3" xfId="3019" xr:uid="{E0E97E16-18AD-4E78-9FB4-EB8D196B587C}"/>
    <cellStyle name="Normal 5 6 5 3 4" xfId="3020" xr:uid="{C9D5E0EF-15F8-4CAB-B7EE-BCD517B403BC}"/>
    <cellStyle name="Normal 5 6 5 4" xfId="3021" xr:uid="{07980955-650D-4443-A960-F196B11D4367}"/>
    <cellStyle name="Normal 5 6 5 5" xfId="3022" xr:uid="{2422BA87-1159-47ED-9753-4C3C49B4E1F6}"/>
    <cellStyle name="Normal 5 6 5 6" xfId="3023" xr:uid="{D9030402-D31D-4931-8258-D749A4EEAADB}"/>
    <cellStyle name="Normal 5 6 6" xfId="590" xr:uid="{49B6197F-3FC1-4B62-88B9-9F626590556C}"/>
    <cellStyle name="Normal 5 6 6 2" xfId="1415" xr:uid="{EB1C1BCE-236B-4D3B-98AE-5664B4E87727}"/>
    <cellStyle name="Normal 5 6 6 2 2" xfId="3024" xr:uid="{E7C2663C-DAE8-4170-9102-63298A5ACE43}"/>
    <cellStyle name="Normal 5 6 6 2 3" xfId="3025" xr:uid="{932DAFF8-1703-4964-8162-523FE2AFCB98}"/>
    <cellStyle name="Normal 5 6 6 2 4" xfId="3026" xr:uid="{80A1DB54-340A-41F8-B698-EB82B867E2BB}"/>
    <cellStyle name="Normal 5 6 6 3" xfId="3027" xr:uid="{CEF05BF5-45B3-42EA-841C-453FC036F576}"/>
    <cellStyle name="Normal 5 6 6 4" xfId="3028" xr:uid="{3395A5EB-DC14-4A99-A71F-406CDCCB5DB4}"/>
    <cellStyle name="Normal 5 6 6 5" xfId="3029" xr:uid="{5E78254A-83CE-44FB-8B84-CBFFFB7C058E}"/>
    <cellStyle name="Normal 5 6 7" xfId="1416" xr:uid="{E1842E02-9E41-43EE-B4CB-30FAEFD3AD41}"/>
    <cellStyle name="Normal 5 6 7 2" xfId="3030" xr:uid="{D43BD67F-E0BB-4865-A92F-1DC05FEBD4E1}"/>
    <cellStyle name="Normal 5 6 7 3" xfId="3031" xr:uid="{79AB349C-192A-49B7-AF78-975768B874C6}"/>
    <cellStyle name="Normal 5 6 7 4" xfId="3032" xr:uid="{6A801334-C8AC-4FC0-80DF-6F35DC72FCF9}"/>
    <cellStyle name="Normal 5 6 8" xfId="3033" xr:uid="{F82EE65B-C677-4DF2-974D-EB00B4291450}"/>
    <cellStyle name="Normal 5 6 8 2" xfId="3034" xr:uid="{3AF881CB-0589-4BBA-9886-D5ED3D853E15}"/>
    <cellStyle name="Normal 5 6 8 3" xfId="3035" xr:uid="{B8E69984-02C7-4B58-BC20-D34039D1B7FE}"/>
    <cellStyle name="Normal 5 6 8 4" xfId="3036" xr:uid="{9E317CC9-10E5-4AC1-9397-B0A547135369}"/>
    <cellStyle name="Normal 5 6 9" xfId="3037" xr:uid="{C9E5A5E0-EB29-4F8D-9AB3-D3E47B12646C}"/>
    <cellStyle name="Normal 5 7" xfId="106" xr:uid="{8DEEDB2F-AAE5-4B4B-8209-1F33E6BFCD54}"/>
    <cellStyle name="Normal 5 7 2" xfId="107" xr:uid="{3939C872-5B67-4342-8DEA-C364FBCDBBD0}"/>
    <cellStyle name="Normal 5 7 2 2" xfId="314" xr:uid="{2A379679-D121-4253-A445-BBD1014DDE8A}"/>
    <cellStyle name="Normal 5 7 2 2 2" xfId="591" xr:uid="{EAD60804-F12D-43EA-9CAF-65BDF7F20256}"/>
    <cellStyle name="Normal 5 7 2 2 2 2" xfId="1417" xr:uid="{F8FADE24-B39F-4EEC-8D94-3A60399F6F1F}"/>
    <cellStyle name="Normal 5 7 2 2 2 3" xfId="3038" xr:uid="{D1DC9577-BAC4-4E1C-B7E8-C44007106E38}"/>
    <cellStyle name="Normal 5 7 2 2 2 4" xfId="3039" xr:uid="{A3F25A07-792C-4CB0-BCF3-7F9CBDD59781}"/>
    <cellStyle name="Normal 5 7 2 2 3" xfId="1418" xr:uid="{A65D2D13-553F-4631-B3C4-322A56993072}"/>
    <cellStyle name="Normal 5 7 2 2 3 2" xfId="3040" xr:uid="{91466021-5794-4D63-B9B6-37DF6F62D4AF}"/>
    <cellStyle name="Normal 5 7 2 2 3 3" xfId="3041" xr:uid="{69A7FB0D-B672-46A1-8653-8820797613E8}"/>
    <cellStyle name="Normal 5 7 2 2 3 4" xfId="3042" xr:uid="{121A754B-D60F-4608-B80F-1500DF476881}"/>
    <cellStyle name="Normal 5 7 2 2 4" xfId="3043" xr:uid="{A6F62777-4BA1-47B5-9BB4-F6CB37CFD8E8}"/>
    <cellStyle name="Normal 5 7 2 2 5" xfId="3044" xr:uid="{1454F7AB-0681-460F-B97D-1DA238FF6ABE}"/>
    <cellStyle name="Normal 5 7 2 2 6" xfId="3045" xr:uid="{82A00BF1-8B5E-4AE2-8886-01EFEEBDFFCE}"/>
    <cellStyle name="Normal 5 7 2 3" xfId="592" xr:uid="{7A1E3430-3D43-4B6C-8869-193239307562}"/>
    <cellStyle name="Normal 5 7 2 3 2" xfId="1419" xr:uid="{187EC202-1F58-44F4-8A0F-38C97A74FBFE}"/>
    <cellStyle name="Normal 5 7 2 3 2 2" xfId="3046" xr:uid="{B2FD45C0-D633-4162-A4F5-25E8C86E87A6}"/>
    <cellStyle name="Normal 5 7 2 3 2 3" xfId="3047" xr:uid="{42880F49-86ED-4733-AE2E-7B207F789F96}"/>
    <cellStyle name="Normal 5 7 2 3 2 4" xfId="3048" xr:uid="{B4825A66-76A2-4FEB-B529-F8EDA7145CC9}"/>
    <cellStyle name="Normal 5 7 2 3 3" xfId="3049" xr:uid="{ADC3EB10-D4B0-469F-9B2F-204BBD3DD0F6}"/>
    <cellStyle name="Normal 5 7 2 3 4" xfId="3050" xr:uid="{F8AED6B7-F65B-4C51-BEED-7E1AF99FC758}"/>
    <cellStyle name="Normal 5 7 2 3 5" xfId="3051" xr:uid="{BA0B2809-C107-405D-84A1-C7CD7302D379}"/>
    <cellStyle name="Normal 5 7 2 4" xfId="1420" xr:uid="{6D24F39B-8B0E-4B26-8124-994FC54B379B}"/>
    <cellStyle name="Normal 5 7 2 4 2" xfId="3052" xr:uid="{EA83FE99-D394-4E26-A9E2-7B9CE076BA5C}"/>
    <cellStyle name="Normal 5 7 2 4 3" xfId="3053" xr:uid="{502BB81B-9261-4799-B0CE-06F02C361482}"/>
    <cellStyle name="Normal 5 7 2 4 4" xfId="3054" xr:uid="{85E8A5BA-76C2-4731-AB09-5EFA3B13F84C}"/>
    <cellStyle name="Normal 5 7 2 5" xfId="3055" xr:uid="{F1630754-1E28-46FC-BD11-31281FF85CED}"/>
    <cellStyle name="Normal 5 7 2 5 2" xfId="3056" xr:uid="{44C05536-6646-41FF-9789-19A9B281B84A}"/>
    <cellStyle name="Normal 5 7 2 5 3" xfId="3057" xr:uid="{D641964A-52EA-49AA-8D19-DF560591A08F}"/>
    <cellStyle name="Normal 5 7 2 5 4" xfId="3058" xr:uid="{F418433D-156B-45A5-8DE7-85D4252ECC3F}"/>
    <cellStyle name="Normal 5 7 2 6" xfId="3059" xr:uid="{787D98A0-CB80-4861-958E-A0F9BF646149}"/>
    <cellStyle name="Normal 5 7 2 7" xfId="3060" xr:uid="{DF75BE92-29CA-431E-B74C-F5411853A125}"/>
    <cellStyle name="Normal 5 7 2 8" xfId="3061" xr:uid="{3454C444-2261-4742-8968-A000A1AF284F}"/>
    <cellStyle name="Normal 5 7 3" xfId="315" xr:uid="{F99437BF-5C73-43F6-B7A8-2151FFA644AA}"/>
    <cellStyle name="Normal 5 7 3 2" xfId="593" xr:uid="{AC126E59-BAB5-4B16-9647-7B5876510A5F}"/>
    <cellStyle name="Normal 5 7 3 2 2" xfId="594" xr:uid="{AF2337EA-86FE-46DF-BA86-7CD6FD5B356E}"/>
    <cellStyle name="Normal 5 7 3 2 3" xfId="3062" xr:uid="{D876D190-8F42-4B5E-A64E-01D322F7B027}"/>
    <cellStyle name="Normal 5 7 3 2 4" xfId="3063" xr:uid="{93B44996-5C03-495D-9943-E86D30B3CE03}"/>
    <cellStyle name="Normal 5 7 3 3" xfId="595" xr:uid="{E5D848C1-5277-41BF-9907-0A1C7455FE06}"/>
    <cellStyle name="Normal 5 7 3 3 2" xfId="3064" xr:uid="{A5ACD8DC-BBFA-4EB8-B92A-22C61505B83C}"/>
    <cellStyle name="Normal 5 7 3 3 3" xfId="3065" xr:uid="{D04987D9-104F-40E7-AFAB-E2B7663A454C}"/>
    <cellStyle name="Normal 5 7 3 3 4" xfId="3066" xr:uid="{513A30CA-DFD6-4B9D-B0E8-0FFE6D588AF1}"/>
    <cellStyle name="Normal 5 7 3 4" xfId="3067" xr:uid="{1B8859EF-4FB4-41D2-A053-8C0AF984B7D1}"/>
    <cellStyle name="Normal 5 7 3 5" xfId="3068" xr:uid="{4C4FD6C3-23CE-4C1E-9AF9-FB68381E8B4E}"/>
    <cellStyle name="Normal 5 7 3 6" xfId="3069" xr:uid="{5E3D2DB5-4008-40AF-AC78-828D699D60E0}"/>
    <cellStyle name="Normal 5 7 4" xfId="316" xr:uid="{2AF21BEE-0846-4FEB-B4E6-7BC2CC2261EF}"/>
    <cellStyle name="Normal 5 7 4 2" xfId="596" xr:uid="{6FBFA755-D201-4E00-8C0C-BFB8024608C6}"/>
    <cellStyle name="Normal 5 7 4 2 2" xfId="3070" xr:uid="{0CF215EC-4E33-4128-A49C-9346C95D813F}"/>
    <cellStyle name="Normal 5 7 4 2 3" xfId="3071" xr:uid="{1815660F-7545-4EB2-831C-856ACBA78FB4}"/>
    <cellStyle name="Normal 5 7 4 2 4" xfId="3072" xr:uid="{9DC8018C-3E5D-4391-B3DE-ACF1EA8E68EB}"/>
    <cellStyle name="Normal 5 7 4 3" xfId="3073" xr:uid="{779B14FD-8262-449F-8EF2-103B9272B70F}"/>
    <cellStyle name="Normal 5 7 4 4" xfId="3074" xr:uid="{E1CB932F-0BD5-4608-99D2-D521DA3CEAE9}"/>
    <cellStyle name="Normal 5 7 4 5" xfId="3075" xr:uid="{07E049D4-EED0-404B-9C0A-A931FE9BE9EF}"/>
    <cellStyle name="Normal 5 7 5" xfId="597" xr:uid="{424BBC4B-1227-4A6F-B1BD-C782105BAF41}"/>
    <cellStyle name="Normal 5 7 5 2" xfId="3076" xr:uid="{5C2FCEE5-0958-482E-8895-55F652F0DED3}"/>
    <cellStyle name="Normal 5 7 5 3" xfId="3077" xr:uid="{7FCF4776-D3C9-4EED-8FA6-98EE0881CB1B}"/>
    <cellStyle name="Normal 5 7 5 4" xfId="3078" xr:uid="{28635F24-AE52-4325-BF8D-744807848853}"/>
    <cellStyle name="Normal 5 7 6" xfId="3079" xr:uid="{41D06E83-21C4-4AA8-A8AE-0F6C9FD14434}"/>
    <cellStyle name="Normal 5 7 6 2" xfId="3080" xr:uid="{5481B4A6-1AC7-490E-99D2-433D5666B069}"/>
    <cellStyle name="Normal 5 7 6 3" xfId="3081" xr:uid="{3029E409-E1E6-47F1-A4B5-6C1583021945}"/>
    <cellStyle name="Normal 5 7 6 4" xfId="3082" xr:uid="{A2E9B683-5B54-4917-AD3A-896495C58ED0}"/>
    <cellStyle name="Normal 5 7 7" xfId="3083" xr:uid="{AC619036-294A-499D-BC94-E7450DA30AD2}"/>
    <cellStyle name="Normal 5 7 8" xfId="3084" xr:uid="{C9B32EE6-1F53-4662-85D0-D553852870DA}"/>
    <cellStyle name="Normal 5 7 9" xfId="3085" xr:uid="{952E7E1A-BCFC-4620-852B-2F4218D8922D}"/>
    <cellStyle name="Normal 5 8" xfId="108" xr:uid="{094E7117-3DD1-4EC0-BF98-3442A13B0C47}"/>
    <cellStyle name="Normal 5 8 2" xfId="317" xr:uid="{80479E33-5ECE-45C5-A362-D100140390F2}"/>
    <cellStyle name="Normal 5 8 2 2" xfId="598" xr:uid="{C42264D7-1ECD-4738-BAFA-8CA1A69A71AB}"/>
    <cellStyle name="Normal 5 8 2 2 2" xfId="1421" xr:uid="{E4DC07D7-9A6A-4D9F-A2F2-72190DBB2B45}"/>
    <cellStyle name="Normal 5 8 2 2 2 2" xfId="1422" xr:uid="{E80D9676-3325-4377-AA75-77CAD276064A}"/>
    <cellStyle name="Normal 5 8 2 2 3" xfId="1423" xr:uid="{A29A1C13-C899-460A-8AE5-2A663CD0382E}"/>
    <cellStyle name="Normal 5 8 2 2 4" xfId="3086" xr:uid="{06527213-934D-448C-9DCC-13E5CE82BB29}"/>
    <cellStyle name="Normal 5 8 2 3" xfId="1424" xr:uid="{4D1E4177-448E-4597-89E7-CAE4F8965229}"/>
    <cellStyle name="Normal 5 8 2 3 2" xfId="1425" xr:uid="{511C184C-6A61-4747-AC61-2242BA511EF5}"/>
    <cellStyle name="Normal 5 8 2 3 3" xfId="3087" xr:uid="{5296CA0D-0DBF-4266-8A7D-A803E8362503}"/>
    <cellStyle name="Normal 5 8 2 3 4" xfId="3088" xr:uid="{7206324A-C14D-4E37-ABFC-06A0B64C1E53}"/>
    <cellStyle name="Normal 5 8 2 4" xfId="1426" xr:uid="{4A9320D6-6610-4FEC-B2D7-58342CD6EB69}"/>
    <cellStyle name="Normal 5 8 2 5" xfId="3089" xr:uid="{01365055-F761-469A-934A-EBE39E4D8A70}"/>
    <cellStyle name="Normal 5 8 2 6" xfId="3090" xr:uid="{A8B51AE9-952B-4508-819D-C865A5692592}"/>
    <cellStyle name="Normal 5 8 3" xfId="599" xr:uid="{EF42A761-9728-4D4F-ADCF-B67FC470B511}"/>
    <cellStyle name="Normal 5 8 3 2" xfId="1427" xr:uid="{BF8A712E-5EE0-4CC5-BD6D-7FF7A2BFCDFA}"/>
    <cellStyle name="Normal 5 8 3 2 2" xfId="1428" xr:uid="{9F0D94AE-4129-43A6-8DCC-7D48E113FD38}"/>
    <cellStyle name="Normal 5 8 3 2 3" xfId="3091" xr:uid="{15B7A86C-D867-4AB5-8CFD-F55C2B85B933}"/>
    <cellStyle name="Normal 5 8 3 2 4" xfId="3092" xr:uid="{51FB0EDB-F2DE-41B2-B4A1-CD187EA1D6A2}"/>
    <cellStyle name="Normal 5 8 3 3" xfId="1429" xr:uid="{DF8EF598-4F53-4699-A57C-30225B5C45D2}"/>
    <cellStyle name="Normal 5 8 3 4" xfId="3093" xr:uid="{62880EC8-263D-41D5-A797-68AAA1E924DB}"/>
    <cellStyle name="Normal 5 8 3 5" xfId="3094" xr:uid="{AE20F636-8C36-43A9-9D5D-7AF0ADAFE271}"/>
    <cellStyle name="Normal 5 8 4" xfId="1430" xr:uid="{887A0A53-ABA9-4AA3-9E7C-4CE56C7846B3}"/>
    <cellStyle name="Normal 5 8 4 2" xfId="1431" xr:uid="{788AA87F-E328-4C46-AC40-C79712043FBE}"/>
    <cellStyle name="Normal 5 8 4 3" xfId="3095" xr:uid="{64FCE1FE-6DBB-493D-9087-3541975AD23E}"/>
    <cellStyle name="Normal 5 8 4 4" xfId="3096" xr:uid="{B1C7D923-5D8F-47F4-9C36-470E96C0ED08}"/>
    <cellStyle name="Normal 5 8 5" xfId="1432" xr:uid="{6CD46020-FA24-4DFE-A395-CE6D3232E585}"/>
    <cellStyle name="Normal 5 8 5 2" xfId="3097" xr:uid="{02867356-0590-4ED3-ADA2-F04E051F1119}"/>
    <cellStyle name="Normal 5 8 5 3" xfId="3098" xr:uid="{C6158F57-ED4C-4F22-BD6C-C18F7A300BF0}"/>
    <cellStyle name="Normal 5 8 5 4" xfId="3099" xr:uid="{78A6F914-7853-440F-8596-7DBF0F718102}"/>
    <cellStyle name="Normal 5 8 6" xfId="3100" xr:uid="{57149C30-9E12-49BB-82AA-8415113EE750}"/>
    <cellStyle name="Normal 5 8 7" xfId="3101" xr:uid="{CCD41E0A-8E5D-48A6-B41B-3CF569B83ED5}"/>
    <cellStyle name="Normal 5 8 8" xfId="3102" xr:uid="{6AF615D4-EB3B-448D-9EE2-9D92CB65C85F}"/>
    <cellStyle name="Normal 5 9" xfId="318" xr:uid="{5CEB7F87-1F24-4597-91D7-CD828A641E3D}"/>
    <cellStyle name="Normal 5 9 2" xfId="600" xr:uid="{BA1D873E-2D37-4106-AF1F-840CB59572A5}"/>
    <cellStyle name="Normal 5 9 2 2" xfId="601" xr:uid="{DC5FC7E0-382E-46A5-A57F-D5954AB0324F}"/>
    <cellStyle name="Normal 5 9 2 2 2" xfId="1433" xr:uid="{D942F3B4-71C4-4133-8AEF-69D44D4DFDFD}"/>
    <cellStyle name="Normal 5 9 2 2 3" xfId="3103" xr:uid="{9651E7F7-D531-42D1-9516-B540111F90A3}"/>
    <cellStyle name="Normal 5 9 2 2 4" xfId="3104" xr:uid="{D13AC8AA-579C-4710-B839-155A50FCB88B}"/>
    <cellStyle name="Normal 5 9 2 3" xfId="1434" xr:uid="{48747DD1-2FA5-4177-9480-544624E89053}"/>
    <cellStyle name="Normal 5 9 2 4" xfId="3105" xr:uid="{BC15D8A5-45B8-4FEE-A233-A86A5A5BD3E0}"/>
    <cellStyle name="Normal 5 9 2 5" xfId="3106" xr:uid="{1D4BAA94-B37E-423D-954E-8F81C4DD22DC}"/>
    <cellStyle name="Normal 5 9 3" xfId="602" xr:uid="{22A8D809-CCD0-4A5D-B2E2-E2865D0C9485}"/>
    <cellStyle name="Normal 5 9 3 2" xfId="1435" xr:uid="{A2A1C0DF-8B49-4DF5-B77C-62D9DDBF72AC}"/>
    <cellStyle name="Normal 5 9 3 3" xfId="3107" xr:uid="{7A29F0FF-CE66-49DD-A695-88E71EFE688B}"/>
    <cellStyle name="Normal 5 9 3 4" xfId="3108" xr:uid="{C039CD0F-1C46-4161-A8A4-6CFF7A6BAC89}"/>
    <cellStyle name="Normal 5 9 4" xfId="1436" xr:uid="{ABDDBD36-7D23-4807-B270-5CE767B57610}"/>
    <cellStyle name="Normal 5 9 4 2" xfId="3109" xr:uid="{A8BAE760-D168-45D5-84BB-1CE08495DB1F}"/>
    <cellStyle name="Normal 5 9 4 3" xfId="3110" xr:uid="{902E0FC6-6D33-4D7F-AF2B-4FDFCEA96F9F}"/>
    <cellStyle name="Normal 5 9 4 4" xfId="3111" xr:uid="{334BA957-9CA0-441B-A057-9AE1C64B66E5}"/>
    <cellStyle name="Normal 5 9 5" xfId="3112" xr:uid="{D6FC19BC-4F0B-4CDC-A122-BEFCD782E87D}"/>
    <cellStyle name="Normal 5 9 6" xfId="3113" xr:uid="{11823FF3-E752-40FA-ACBD-4AB8D7DD94D6}"/>
    <cellStyle name="Normal 5 9 7" xfId="3114" xr:uid="{1BCFBFC5-FB34-425A-BF15-696F7F045FDC}"/>
    <cellStyle name="Normal 6" xfId="109" xr:uid="{4BBB3DFF-ED5C-4031-9ED4-13325D991BE7}"/>
    <cellStyle name="Normal 6 10" xfId="319" xr:uid="{C4310502-05B0-40BD-85F2-E037D8A5F108}"/>
    <cellStyle name="Normal 6 10 2" xfId="1437" xr:uid="{60348944-1E32-4C1A-9B0A-164503957A28}"/>
    <cellStyle name="Normal 6 10 2 2" xfId="3115" xr:uid="{E505FF96-75C2-464B-81B3-CDB88D46990D}"/>
    <cellStyle name="Normal 6 10 2 2 2" xfId="4588" xr:uid="{60E2CF9E-6656-49D2-8772-43F5E1F05E25}"/>
    <cellStyle name="Normal 6 10 2 3" xfId="3116" xr:uid="{C2CFE8FD-8FE3-45B2-B1BA-ACDFA3F2A204}"/>
    <cellStyle name="Normal 6 10 2 4" xfId="3117" xr:uid="{F67A1ED3-265C-4896-AD99-2E46B588626F}"/>
    <cellStyle name="Normal 6 10 3" xfId="3118" xr:uid="{C59F966E-1125-4D4D-B01C-07B951FC0499}"/>
    <cellStyle name="Normal 6 10 4" xfId="3119" xr:uid="{112425C4-A94A-4A61-9893-F2B65221F143}"/>
    <cellStyle name="Normal 6 10 5" xfId="3120" xr:uid="{6A232D49-AF03-499C-B86A-305DEB684AED}"/>
    <cellStyle name="Normal 6 11" xfId="1438" xr:uid="{1DE349A5-5D5B-43CF-AB24-2A6F2A7C5BA5}"/>
    <cellStyle name="Normal 6 11 2" xfId="3121" xr:uid="{DCE1C0C6-7FE8-4617-86BA-720D2D59DFEB}"/>
    <cellStyle name="Normal 6 11 3" xfId="3122" xr:uid="{F955E52D-874C-4D31-A29D-30D3A36BB9EF}"/>
    <cellStyle name="Normal 6 11 4" xfId="3123" xr:uid="{C091EBF8-340D-4167-AD58-022291907EE7}"/>
    <cellStyle name="Normal 6 12" xfId="902" xr:uid="{BEB434CC-8EEB-4C29-AD7B-BCFDB708478F}"/>
    <cellStyle name="Normal 6 12 2" xfId="3124" xr:uid="{A6179885-A48E-4723-86D0-2D69F4E11D38}"/>
    <cellStyle name="Normal 6 12 3" xfId="3125" xr:uid="{9D0E8A43-499E-4413-9F6D-DEC40F75E4F1}"/>
    <cellStyle name="Normal 6 12 4" xfId="3126" xr:uid="{CAF46402-0784-44CE-A3B6-3080BFEC7BC3}"/>
    <cellStyle name="Normal 6 13" xfId="899" xr:uid="{D8BAD11C-A05F-4951-B01C-142E637F525E}"/>
    <cellStyle name="Normal 6 13 2" xfId="3128" xr:uid="{B9FC7B47-4D5A-43C8-9F96-A5787A646EA3}"/>
    <cellStyle name="Normal 6 13 3" xfId="4315" xr:uid="{D947CC16-7E23-4D07-88F8-BE00F9F1F08C}"/>
    <cellStyle name="Normal 6 13 4" xfId="3127" xr:uid="{340FF623-B291-4B14-889D-B876CBB4EA4F}"/>
    <cellStyle name="Normal 6 13 5" xfId="5319" xr:uid="{2F63401A-885A-4297-952E-7ED58D7FAECE}"/>
    <cellStyle name="Normal 6 14" xfId="3129" xr:uid="{77BC8809-CEAF-45CC-ACA5-6E2B48E82B94}"/>
    <cellStyle name="Normal 6 15" xfId="3130" xr:uid="{115A71B3-3FE5-45C9-8189-BA038A18394A}"/>
    <cellStyle name="Normal 6 16" xfId="3131" xr:uid="{C69D1D18-3398-4FB0-B705-D90CF63DF3BC}"/>
    <cellStyle name="Normal 6 2" xfId="110" xr:uid="{76DE488A-BD8D-4938-9551-EC464EACF4EB}"/>
    <cellStyle name="Normal 6 2 2" xfId="320" xr:uid="{1B024879-E0CF-491C-9FEC-5289179C2C9A}"/>
    <cellStyle name="Normal 6 2 2 2" xfId="4671" xr:uid="{B68C68BE-B8D1-4CDB-80F4-31CEEFCA6CAD}"/>
    <cellStyle name="Normal 6 2 3" xfId="4560" xr:uid="{6125BC61-95D1-4E43-AB91-1083C300CFDD}"/>
    <cellStyle name="Normal 6 3" xfId="111" xr:uid="{9D38A647-BB66-4017-8CE2-16A9C6EF9120}"/>
    <cellStyle name="Normal 6 3 10" xfId="3132" xr:uid="{AAF5E3BF-E4BD-48CF-8A82-C68124B5451E}"/>
    <cellStyle name="Normal 6 3 11" xfId="3133" xr:uid="{2E1E873B-0FFE-47BD-91B9-F38635CE9663}"/>
    <cellStyle name="Normal 6 3 2" xfId="112" xr:uid="{213FD4B8-21A4-49A3-BEA3-E262FF67F7C6}"/>
    <cellStyle name="Normal 6 3 2 2" xfId="113" xr:uid="{E25DBFC3-0B91-4955-8AD3-525A1AD4D4F5}"/>
    <cellStyle name="Normal 6 3 2 2 2" xfId="321" xr:uid="{739BAC91-F854-4FC9-A40F-1FB7509E3347}"/>
    <cellStyle name="Normal 6 3 2 2 2 2" xfId="603" xr:uid="{1C5FD579-B5EA-4153-A871-AC531A1746FD}"/>
    <cellStyle name="Normal 6 3 2 2 2 2 2" xfId="604" xr:uid="{DEB41F4F-8468-4033-AB52-E72632E7A363}"/>
    <cellStyle name="Normal 6 3 2 2 2 2 2 2" xfId="1439" xr:uid="{7E54E4FF-AE09-477D-8C38-F7620183E949}"/>
    <cellStyle name="Normal 6 3 2 2 2 2 2 2 2" xfId="1440" xr:uid="{1A2DCFD3-A8A8-4416-92D5-47F09730F86F}"/>
    <cellStyle name="Normal 6 3 2 2 2 2 2 3" xfId="1441" xr:uid="{F67F70DA-CC09-4ECB-B4E3-0CE2F329D2F3}"/>
    <cellStyle name="Normal 6 3 2 2 2 2 3" xfId="1442" xr:uid="{FE263FDD-3D61-4B30-93AA-ABCEDBA66869}"/>
    <cellStyle name="Normal 6 3 2 2 2 2 3 2" xfId="1443" xr:uid="{761EE693-4DD3-42DE-AF7B-5F9C6A0C05AD}"/>
    <cellStyle name="Normal 6 3 2 2 2 2 4" xfId="1444" xr:uid="{0C46BB23-E9BE-4E46-9F6A-6EA2632A76E8}"/>
    <cellStyle name="Normal 6 3 2 2 2 3" xfId="605" xr:uid="{0BE85AE7-B1B8-4BD7-8C36-3957B68AD798}"/>
    <cellStyle name="Normal 6 3 2 2 2 3 2" xfId="1445" xr:uid="{2C6053A4-FC0B-4AEC-8E8E-95F6DF942027}"/>
    <cellStyle name="Normal 6 3 2 2 2 3 2 2" xfId="1446" xr:uid="{8C2D5C60-5E77-4FFD-9184-579EA70934AF}"/>
    <cellStyle name="Normal 6 3 2 2 2 3 3" xfId="1447" xr:uid="{DA57097A-617B-4ACE-AAB4-7418CA8116F8}"/>
    <cellStyle name="Normal 6 3 2 2 2 3 4" xfId="3134" xr:uid="{D09358F9-5414-4266-A878-9DE52680738E}"/>
    <cellStyle name="Normal 6 3 2 2 2 4" xfId="1448" xr:uid="{7933201C-5363-4C49-A7D2-286A3000B761}"/>
    <cellStyle name="Normal 6 3 2 2 2 4 2" xfId="1449" xr:uid="{09D3B59F-CC02-428E-A441-BF3329DDF807}"/>
    <cellStyle name="Normal 6 3 2 2 2 5" xfId="1450" xr:uid="{D97A3579-9C8F-4F90-A14B-0B7FD014DD63}"/>
    <cellStyle name="Normal 6 3 2 2 2 6" xfId="3135" xr:uid="{867A081E-DDFA-4D59-A138-A2BE6363FE63}"/>
    <cellStyle name="Normal 6 3 2 2 3" xfId="322" xr:uid="{1BEB8D98-7FC3-4BEE-AB70-448908A2D04B}"/>
    <cellStyle name="Normal 6 3 2 2 3 2" xfId="606" xr:uid="{118FF217-2F09-4232-A037-ECD2DAFA04F4}"/>
    <cellStyle name="Normal 6 3 2 2 3 2 2" xfId="607" xr:uid="{B4E395EA-A8B3-4512-B41E-DD9568F56FC2}"/>
    <cellStyle name="Normal 6 3 2 2 3 2 2 2" xfId="1451" xr:uid="{0196DEC0-C555-4DD7-BD63-F562744A378B}"/>
    <cellStyle name="Normal 6 3 2 2 3 2 2 2 2" xfId="1452" xr:uid="{D1790E94-E484-4864-9867-7EA0A4417A46}"/>
    <cellStyle name="Normal 6 3 2 2 3 2 2 3" xfId="1453" xr:uid="{AFA3360D-26E3-44F9-8309-EDCCF61AABBA}"/>
    <cellStyle name="Normal 6 3 2 2 3 2 3" xfId="1454" xr:uid="{AF76CC92-C5B6-4805-A334-99C1DF104C75}"/>
    <cellStyle name="Normal 6 3 2 2 3 2 3 2" xfId="1455" xr:uid="{9D87DCDC-B63C-4746-8736-C52123E8A40B}"/>
    <cellStyle name="Normal 6 3 2 2 3 2 4" xfId="1456" xr:uid="{EF466F64-CDAA-4BE7-86EF-7FE8F8630DC0}"/>
    <cellStyle name="Normal 6 3 2 2 3 3" xfId="608" xr:uid="{9EFE80E8-EDEB-4FD9-A396-985026C7D278}"/>
    <cellStyle name="Normal 6 3 2 2 3 3 2" xfId="1457" xr:uid="{8C4286CC-42A7-45B2-B226-5CB479CE5E7A}"/>
    <cellStyle name="Normal 6 3 2 2 3 3 2 2" xfId="1458" xr:uid="{9A016893-BD90-4797-B2CB-AC27AD32F5BD}"/>
    <cellStyle name="Normal 6 3 2 2 3 3 3" xfId="1459" xr:uid="{9123AD47-3D5C-4656-B310-EC3D4B9929B7}"/>
    <cellStyle name="Normal 6 3 2 2 3 4" xfId="1460" xr:uid="{4B090069-9102-4508-BEB0-C510BCDC4FA5}"/>
    <cellStyle name="Normal 6 3 2 2 3 4 2" xfId="1461" xr:uid="{69ADC0BE-56F5-4B63-A60C-2BA3ED73A709}"/>
    <cellStyle name="Normal 6 3 2 2 3 5" xfId="1462" xr:uid="{A0B200CC-C416-4EEC-A4FF-3B747E6935AE}"/>
    <cellStyle name="Normal 6 3 2 2 4" xfId="609" xr:uid="{49B51AAA-7544-4BDC-AFF4-11B0AB6BC33A}"/>
    <cellStyle name="Normal 6 3 2 2 4 2" xfId="610" xr:uid="{FFDE5E30-9AC5-4C1A-B851-5C37685B2AFE}"/>
    <cellStyle name="Normal 6 3 2 2 4 2 2" xfId="1463" xr:uid="{F4511BC1-5D09-4A5D-97DF-6960C87F3B4E}"/>
    <cellStyle name="Normal 6 3 2 2 4 2 2 2" xfId="1464" xr:uid="{6FFEFBA1-C8BE-447D-8826-D9DC5B1B575A}"/>
    <cellStyle name="Normal 6 3 2 2 4 2 3" xfId="1465" xr:uid="{EC96834D-8BF2-45E0-BD3D-0E5D45595505}"/>
    <cellStyle name="Normal 6 3 2 2 4 3" xfId="1466" xr:uid="{FAA131F0-6DCE-430B-A6BF-2402F87CE4D7}"/>
    <cellStyle name="Normal 6 3 2 2 4 3 2" xfId="1467" xr:uid="{FAF7458C-AFA6-41DB-AE8E-45EB58A2F181}"/>
    <cellStyle name="Normal 6 3 2 2 4 4" xfId="1468" xr:uid="{7A964E09-2967-4C5B-B372-88216192E91A}"/>
    <cellStyle name="Normal 6 3 2 2 5" xfId="611" xr:uid="{5879D1A7-4AD9-460F-AE55-6B4A47C620A6}"/>
    <cellStyle name="Normal 6 3 2 2 5 2" xfId="1469" xr:uid="{4462CE7E-FB78-4CFB-9AF7-04329EA73053}"/>
    <cellStyle name="Normal 6 3 2 2 5 2 2" xfId="1470" xr:uid="{C134F3B1-5EAE-47A4-90CB-C6729B69C05B}"/>
    <cellStyle name="Normal 6 3 2 2 5 3" xfId="1471" xr:uid="{85A72C8F-3309-4C03-A808-568092E37890}"/>
    <cellStyle name="Normal 6 3 2 2 5 4" xfId="3136" xr:uid="{FCC3A9D6-DB17-43F4-8640-A4C1BB5A926A}"/>
    <cellStyle name="Normal 6 3 2 2 6" xfId="1472" xr:uid="{4E136B1D-717F-46D2-8A66-5FE1E590A1F1}"/>
    <cellStyle name="Normal 6 3 2 2 6 2" xfId="1473" xr:uid="{182E00ED-92F8-476A-9B40-7571C5FA0D5C}"/>
    <cellStyle name="Normal 6 3 2 2 7" xfId="1474" xr:uid="{5C2E6199-6AF4-4F97-995F-4235507A867D}"/>
    <cellStyle name="Normal 6 3 2 2 8" xfId="3137" xr:uid="{2E113E77-2800-4B9C-A416-F3285E2AC69E}"/>
    <cellStyle name="Normal 6 3 2 3" xfId="323" xr:uid="{F471E6B3-1F1C-46F1-8A94-6AAD1F820AFB}"/>
    <cellStyle name="Normal 6 3 2 3 2" xfId="612" xr:uid="{DE38A8E5-87CD-4D76-9D23-3D8473A70A44}"/>
    <cellStyle name="Normal 6 3 2 3 2 2" xfId="613" xr:uid="{7ED864CF-F1A1-4FA5-9AA1-D18AE34729D4}"/>
    <cellStyle name="Normal 6 3 2 3 2 2 2" xfId="1475" xr:uid="{238905E8-BAD2-44BB-99DC-9F0AA50DC63F}"/>
    <cellStyle name="Normal 6 3 2 3 2 2 2 2" xfId="1476" xr:uid="{FEFF0A36-253D-4403-BA54-07DFF4E0A150}"/>
    <cellStyle name="Normal 6 3 2 3 2 2 3" xfId="1477" xr:uid="{7F300029-AB08-4501-84EC-5DAD8750E406}"/>
    <cellStyle name="Normal 6 3 2 3 2 3" xfId="1478" xr:uid="{E69C8C01-2CB7-44D7-A00E-1A0CAD4AA8B5}"/>
    <cellStyle name="Normal 6 3 2 3 2 3 2" xfId="1479" xr:uid="{388B2D6E-4352-4457-95EC-2AB3E41E6C13}"/>
    <cellStyle name="Normal 6 3 2 3 2 4" xfId="1480" xr:uid="{B6002EB2-16C0-433B-B434-271F418CB9A3}"/>
    <cellStyle name="Normal 6 3 2 3 3" xfId="614" xr:uid="{5DF49A4D-C3EA-4137-8194-F30E71F6E2FB}"/>
    <cellStyle name="Normal 6 3 2 3 3 2" xfId="1481" xr:uid="{FFA433C6-15BC-42B5-82C1-AE7857845E41}"/>
    <cellStyle name="Normal 6 3 2 3 3 2 2" xfId="1482" xr:uid="{F3588576-3CB8-4230-93D3-334DE1A485BB}"/>
    <cellStyle name="Normal 6 3 2 3 3 3" xfId="1483" xr:uid="{4D5A6D7A-F76E-4D05-9F07-027BED7124D9}"/>
    <cellStyle name="Normal 6 3 2 3 3 4" xfId="3138" xr:uid="{50E7D8B4-371C-40B6-B043-ED97A5F7477D}"/>
    <cellStyle name="Normal 6 3 2 3 4" xfId="1484" xr:uid="{AAAFB3E1-E453-4274-A4CC-0FFB10EA4C00}"/>
    <cellStyle name="Normal 6 3 2 3 4 2" xfId="1485" xr:uid="{17C3B7EC-2367-4E48-9336-C920F6D7C2CF}"/>
    <cellStyle name="Normal 6 3 2 3 5" xfId="1486" xr:uid="{A9FE2D22-EE06-4341-98D2-1B0D94F18267}"/>
    <cellStyle name="Normal 6 3 2 3 6" xfId="3139" xr:uid="{A4F9EA0D-2BEB-4614-B725-E94A78A68233}"/>
    <cellStyle name="Normal 6 3 2 4" xfId="324" xr:uid="{F7D91C57-305A-4912-A1C9-AB7D98A76BA6}"/>
    <cellStyle name="Normal 6 3 2 4 2" xfId="615" xr:uid="{7090F108-8BDC-4EBC-A7A6-918526C6B38B}"/>
    <cellStyle name="Normal 6 3 2 4 2 2" xfId="616" xr:uid="{FC1D41E2-2002-42C7-9BE1-4971000EC027}"/>
    <cellStyle name="Normal 6 3 2 4 2 2 2" xfId="1487" xr:uid="{AFEC4E51-BC58-4B1C-A169-B3F6DE70C93A}"/>
    <cellStyle name="Normal 6 3 2 4 2 2 2 2" xfId="1488" xr:uid="{2925214B-A2D0-4BC3-A4C9-CE6BDA2BAD05}"/>
    <cellStyle name="Normal 6 3 2 4 2 2 3" xfId="1489" xr:uid="{87A28731-4187-4B99-99BD-EF827131EF3D}"/>
    <cellStyle name="Normal 6 3 2 4 2 3" xfId="1490" xr:uid="{2A6172A0-A89D-4480-8E43-73B1E1365DB5}"/>
    <cellStyle name="Normal 6 3 2 4 2 3 2" xfId="1491" xr:uid="{A6E5168D-957B-4FAF-BCAA-1DDE7A48583B}"/>
    <cellStyle name="Normal 6 3 2 4 2 4" xfId="1492" xr:uid="{569203DE-A070-4F7A-B105-95081B2A7070}"/>
    <cellStyle name="Normal 6 3 2 4 3" xfId="617" xr:uid="{220E6AC7-2648-4E4D-8B86-553A41FEECF6}"/>
    <cellStyle name="Normal 6 3 2 4 3 2" xfId="1493" xr:uid="{E15BD82C-DC09-468E-9362-B3808E1A9E73}"/>
    <cellStyle name="Normal 6 3 2 4 3 2 2" xfId="1494" xr:uid="{E510C24C-64D4-4A75-9746-0857928E2E06}"/>
    <cellStyle name="Normal 6 3 2 4 3 3" xfId="1495" xr:uid="{EEE6D523-11B7-4DDB-90E2-B08E84AFC3E8}"/>
    <cellStyle name="Normal 6 3 2 4 4" xfId="1496" xr:uid="{B43349EE-5DB1-42E5-8601-D92524DD9DCE}"/>
    <cellStyle name="Normal 6 3 2 4 4 2" xfId="1497" xr:uid="{A645ECF4-6F2D-467D-A329-31D5FAD12137}"/>
    <cellStyle name="Normal 6 3 2 4 5" xfId="1498" xr:uid="{B735A5A3-D449-41C3-A0E0-6DD0BCA80623}"/>
    <cellStyle name="Normal 6 3 2 5" xfId="325" xr:uid="{EC8F2753-1625-4B0D-B32D-418369C11E95}"/>
    <cellStyle name="Normal 6 3 2 5 2" xfId="618" xr:uid="{F151EBC3-B2D4-4B54-AAFD-5742152D8B6C}"/>
    <cellStyle name="Normal 6 3 2 5 2 2" xfId="1499" xr:uid="{E491684D-9002-4957-B2FB-2A1E03147EC1}"/>
    <cellStyle name="Normal 6 3 2 5 2 2 2" xfId="1500" xr:uid="{6E7C1CE4-B72A-4E05-A0C0-FDAE2F6A0BA0}"/>
    <cellStyle name="Normal 6 3 2 5 2 3" xfId="1501" xr:uid="{FAFDCD7E-3515-40AC-8578-1910C9CB7B50}"/>
    <cellStyle name="Normal 6 3 2 5 3" xfId="1502" xr:uid="{527B2C93-60E2-45EF-97F6-93CBEFF6E61B}"/>
    <cellStyle name="Normal 6 3 2 5 3 2" xfId="1503" xr:uid="{6843DF53-5192-41A8-B5DA-7F4E3E0E638F}"/>
    <cellStyle name="Normal 6 3 2 5 4" xfId="1504" xr:uid="{E8381C20-FCF5-458D-9E8A-52EE3D2736EB}"/>
    <cellStyle name="Normal 6 3 2 6" xfId="619" xr:uid="{11A5E2DC-B8C0-4B4A-861D-C5746DA0F8FF}"/>
    <cellStyle name="Normal 6 3 2 6 2" xfId="1505" xr:uid="{2F95F401-91F0-44A5-B2D0-E4A948E3DC75}"/>
    <cellStyle name="Normal 6 3 2 6 2 2" xfId="1506" xr:uid="{D66D105E-93B1-4F00-844F-6F3186490AAE}"/>
    <cellStyle name="Normal 6 3 2 6 3" xfId="1507" xr:uid="{804CF352-66BF-49D2-AAB7-126AF9C07C90}"/>
    <cellStyle name="Normal 6 3 2 6 4" xfId="3140" xr:uid="{041F24E0-CB06-4457-A555-BDABF429BE00}"/>
    <cellStyle name="Normal 6 3 2 7" xfId="1508" xr:uid="{286848D1-8B6B-4B81-BCEE-17D8F9E247C9}"/>
    <cellStyle name="Normal 6 3 2 7 2" xfId="1509" xr:uid="{58DC1D59-AA29-40D1-ACB1-F0F8D146F218}"/>
    <cellStyle name="Normal 6 3 2 8" xfId="1510" xr:uid="{C25FC434-E2DA-447E-A94B-AB2AF78830B9}"/>
    <cellStyle name="Normal 6 3 2 9" xfId="3141" xr:uid="{28906335-9812-4D20-82B8-38553A07F0F7}"/>
    <cellStyle name="Normal 6 3 3" xfId="114" xr:uid="{7EAD983C-625B-4F65-AB93-658BAA52F6BB}"/>
    <cellStyle name="Normal 6 3 3 2" xfId="115" xr:uid="{A2E5C976-C04D-4332-B991-262877984B08}"/>
    <cellStyle name="Normal 6 3 3 2 2" xfId="620" xr:uid="{86D5EB38-B709-49E2-A6CD-E678BC55B061}"/>
    <cellStyle name="Normal 6 3 3 2 2 2" xfId="621" xr:uid="{B9CACAB5-34FB-4477-A5F1-90CFE122F0A8}"/>
    <cellStyle name="Normal 6 3 3 2 2 2 2" xfId="1511" xr:uid="{A9087134-0C65-48BA-83FA-F70D2F205149}"/>
    <cellStyle name="Normal 6 3 3 2 2 2 2 2" xfId="1512" xr:uid="{A42B8B4B-F00C-4C3A-8E04-20CCC6D670D4}"/>
    <cellStyle name="Normal 6 3 3 2 2 2 3" xfId="1513" xr:uid="{2EFB9BE4-9EC8-4526-BD81-362F8A3E4B02}"/>
    <cellStyle name="Normal 6 3 3 2 2 3" xfId="1514" xr:uid="{1BF49CE5-0D08-4C7A-A182-C5E15CF1EA82}"/>
    <cellStyle name="Normal 6 3 3 2 2 3 2" xfId="1515" xr:uid="{D13A680C-C405-4B93-8FA9-73811A3F5BB7}"/>
    <cellStyle name="Normal 6 3 3 2 2 4" xfId="1516" xr:uid="{2E2A8EF7-56BB-4D26-9AFE-2BE487301C98}"/>
    <cellStyle name="Normal 6 3 3 2 3" xfId="622" xr:uid="{8B8BC87F-2C68-4A40-B879-5B4F77CBEEFD}"/>
    <cellStyle name="Normal 6 3 3 2 3 2" xfId="1517" xr:uid="{DAF34D29-BE4C-4A48-BCC2-B4ED10504005}"/>
    <cellStyle name="Normal 6 3 3 2 3 2 2" xfId="1518" xr:uid="{429C5413-D53D-4126-8275-A2069C6B479C}"/>
    <cellStyle name="Normal 6 3 3 2 3 3" xfId="1519" xr:uid="{951633C7-9CAE-4F5A-BF7D-0C89E89B16E9}"/>
    <cellStyle name="Normal 6 3 3 2 3 4" xfId="3142" xr:uid="{09B78D91-DB04-4698-BB4B-A7ED127116E5}"/>
    <cellStyle name="Normal 6 3 3 2 4" xfId="1520" xr:uid="{FA190683-CB95-4349-9E32-5DBB81ABE731}"/>
    <cellStyle name="Normal 6 3 3 2 4 2" xfId="1521" xr:uid="{55FD560F-FDB1-485B-8D69-6822916C9C20}"/>
    <cellStyle name="Normal 6 3 3 2 5" xfId="1522" xr:uid="{D03E311C-7BB7-4ACF-A954-6582F6B31D77}"/>
    <cellStyle name="Normal 6 3 3 2 6" xfId="3143" xr:uid="{5CB5D6AF-B69A-47AF-9CF9-CF2E09474B64}"/>
    <cellStyle name="Normal 6 3 3 3" xfId="326" xr:uid="{889C01A8-6CBF-4372-82C4-9F82875AB1C9}"/>
    <cellStyle name="Normal 6 3 3 3 2" xfId="623" xr:uid="{B54C4C16-3D60-4A8B-872B-38BE560B389F}"/>
    <cellStyle name="Normal 6 3 3 3 2 2" xfId="624" xr:uid="{1199A9A7-B58E-4433-9906-ED00F8C1D589}"/>
    <cellStyle name="Normal 6 3 3 3 2 2 2" xfId="1523" xr:uid="{99F84574-F010-4028-82B2-914201F2F07A}"/>
    <cellStyle name="Normal 6 3 3 3 2 2 2 2" xfId="1524" xr:uid="{6050CDAF-A664-4E5F-9696-3FEAE5453FAB}"/>
    <cellStyle name="Normal 6 3 3 3 2 2 3" xfId="1525" xr:uid="{5B1A6587-B122-41B8-8686-7D2C1E2858F8}"/>
    <cellStyle name="Normal 6 3 3 3 2 3" xfId="1526" xr:uid="{8A06E3FF-0CB2-49B7-B567-830198725373}"/>
    <cellStyle name="Normal 6 3 3 3 2 3 2" xfId="1527" xr:uid="{9A6E5FDD-A512-4F7F-BE09-D831C91C287C}"/>
    <cellStyle name="Normal 6 3 3 3 2 4" xfId="1528" xr:uid="{909802E2-07AB-4E6C-8135-545D5375A220}"/>
    <cellStyle name="Normal 6 3 3 3 3" xfId="625" xr:uid="{3BF5D5CD-E8F7-4955-B09A-1373E2AE0169}"/>
    <cellStyle name="Normal 6 3 3 3 3 2" xfId="1529" xr:uid="{D416B79E-6DE2-42B0-B87F-C9D1FD3E80A1}"/>
    <cellStyle name="Normal 6 3 3 3 3 2 2" xfId="1530" xr:uid="{B2954A9E-EB2C-46E8-AA4D-FAA1E4961ABF}"/>
    <cellStyle name="Normal 6 3 3 3 3 3" xfId="1531" xr:uid="{F4587808-AF7D-4B39-B6EF-3361CF727813}"/>
    <cellStyle name="Normal 6 3 3 3 4" xfId="1532" xr:uid="{7A222CA3-CB73-4F58-BD5E-A6526D99586F}"/>
    <cellStyle name="Normal 6 3 3 3 4 2" xfId="1533" xr:uid="{1BE6EB44-2118-4F03-943E-1A05956AAE15}"/>
    <cellStyle name="Normal 6 3 3 3 5" xfId="1534" xr:uid="{702967B3-3960-4838-969A-3D51FD3C9D8A}"/>
    <cellStyle name="Normal 6 3 3 4" xfId="327" xr:uid="{FECDACF4-BA54-41E4-BF6A-DFBA871A6F0C}"/>
    <cellStyle name="Normal 6 3 3 4 2" xfId="626" xr:uid="{6F3BF616-838C-4CD7-8BC9-912AB55C94EB}"/>
    <cellStyle name="Normal 6 3 3 4 2 2" xfId="1535" xr:uid="{A31787B4-7092-4B15-A5FE-2B390E234CE8}"/>
    <cellStyle name="Normal 6 3 3 4 2 2 2" xfId="1536" xr:uid="{3ACA2BCE-5FA7-45C1-928F-255C569F240D}"/>
    <cellStyle name="Normal 6 3 3 4 2 3" xfId="1537" xr:uid="{282433B0-FDAE-4658-B196-EA0037C5FF29}"/>
    <cellStyle name="Normal 6 3 3 4 3" xfId="1538" xr:uid="{53206815-7005-49A5-A6D4-C494E217DC29}"/>
    <cellStyle name="Normal 6 3 3 4 3 2" xfId="1539" xr:uid="{3FCA1F1D-A3C9-493C-B49E-BC93170FFC83}"/>
    <cellStyle name="Normal 6 3 3 4 4" xfId="1540" xr:uid="{320E111F-609B-46A3-BA38-EBD33212B295}"/>
    <cellStyle name="Normal 6 3 3 5" xfId="627" xr:uid="{94BF03E1-20A0-49C4-B72C-B799C308E07F}"/>
    <cellStyle name="Normal 6 3 3 5 2" xfId="1541" xr:uid="{A744BB80-1B71-4EC0-BAA6-CE035CA7AFAD}"/>
    <cellStyle name="Normal 6 3 3 5 2 2" xfId="1542" xr:uid="{9A416044-4712-47A1-A20B-490DB3FBCD92}"/>
    <cellStyle name="Normal 6 3 3 5 3" xfId="1543" xr:uid="{E1CA8754-9B48-4CAD-A51F-494595D11731}"/>
    <cellStyle name="Normal 6 3 3 5 4" xfId="3144" xr:uid="{08E50D71-8B08-4694-9BEE-4EF19C09F37C}"/>
    <cellStyle name="Normal 6 3 3 6" xfId="1544" xr:uid="{4EEB3C56-14A2-4700-B0DD-987146F576B5}"/>
    <cellStyle name="Normal 6 3 3 6 2" xfId="1545" xr:uid="{E00C762E-5F51-4355-B511-308BF21A9C77}"/>
    <cellStyle name="Normal 6 3 3 7" xfId="1546" xr:uid="{B8603AFC-5988-43CE-96E9-1D14D741F61D}"/>
    <cellStyle name="Normal 6 3 3 8" xfId="3145" xr:uid="{5826CF87-5A8E-4F99-AE8A-A129ADE7D727}"/>
    <cellStyle name="Normal 6 3 4" xfId="116" xr:uid="{220E8D95-71F9-492E-8B18-7B72B5238E0F}"/>
    <cellStyle name="Normal 6 3 4 2" xfId="447" xr:uid="{BFF3EB3F-54C1-4A07-A5E2-6B6DCF25D686}"/>
    <cellStyle name="Normal 6 3 4 2 2" xfId="628" xr:uid="{CA470C31-F9B9-4663-9E7B-99EC2B0E27F4}"/>
    <cellStyle name="Normal 6 3 4 2 2 2" xfId="1547" xr:uid="{90631053-DFD9-4C86-A6F5-E8A9EA85088F}"/>
    <cellStyle name="Normal 6 3 4 2 2 2 2" xfId="1548" xr:uid="{1AD2ECEE-1226-4724-9530-8B6F6BF7D15F}"/>
    <cellStyle name="Normal 6 3 4 2 2 3" xfId="1549" xr:uid="{CA7F9A4B-A86B-4CFA-82B0-8608A11BCA50}"/>
    <cellStyle name="Normal 6 3 4 2 2 4" xfId="3146" xr:uid="{1283194B-55D1-4E20-A75E-8C617C749080}"/>
    <cellStyle name="Normal 6 3 4 2 3" xfId="1550" xr:uid="{3842169A-695F-4109-BAAB-2DF789F7ABF4}"/>
    <cellStyle name="Normal 6 3 4 2 3 2" xfId="1551" xr:uid="{D912D336-CEFB-4675-973C-08A5728BC635}"/>
    <cellStyle name="Normal 6 3 4 2 4" xfId="1552" xr:uid="{F4D5FA31-D30F-42EA-9F1C-D6626744D889}"/>
    <cellStyle name="Normal 6 3 4 2 5" xfId="3147" xr:uid="{66A66E14-2A64-4F84-BC93-5C4B25863D33}"/>
    <cellStyle name="Normal 6 3 4 3" xfId="629" xr:uid="{80DE869A-71FC-4591-AA06-5E2727262CC6}"/>
    <cellStyle name="Normal 6 3 4 3 2" xfId="1553" xr:uid="{26A99099-C48A-496F-9E5B-FE7A48B2C3B6}"/>
    <cellStyle name="Normal 6 3 4 3 2 2" xfId="1554" xr:uid="{A23D110E-C399-4F9F-86DF-5FD837391F52}"/>
    <cellStyle name="Normal 6 3 4 3 3" xfId="1555" xr:uid="{104CD047-39EF-4728-B4DE-862074168E4F}"/>
    <cellStyle name="Normal 6 3 4 3 4" xfId="3148" xr:uid="{EDD6A680-58ED-4343-82BF-8AE8CAED63A1}"/>
    <cellStyle name="Normal 6 3 4 4" xfId="1556" xr:uid="{5148EA8B-E2D2-4A35-A590-E1B126F5410D}"/>
    <cellStyle name="Normal 6 3 4 4 2" xfId="1557" xr:uid="{6FA44554-9FBF-4696-8C92-37C409FFD52E}"/>
    <cellStyle name="Normal 6 3 4 4 3" xfId="3149" xr:uid="{3BE73680-C007-455E-A1A9-2BAE876CD9CA}"/>
    <cellStyle name="Normal 6 3 4 4 4" xfId="3150" xr:uid="{9B11F5D3-A991-40E6-BF6B-480221DEAE73}"/>
    <cellStyle name="Normal 6 3 4 5" xfId="1558" xr:uid="{42BF7D2B-DA78-4DE4-B939-B65C3885F4CD}"/>
    <cellStyle name="Normal 6 3 4 6" xfId="3151" xr:uid="{5C797359-2366-45E5-8A6D-D4BD25C032E9}"/>
    <cellStyle name="Normal 6 3 4 7" xfId="3152" xr:uid="{74B2A6FB-A9FE-48CC-BA8C-4E4D58791051}"/>
    <cellStyle name="Normal 6 3 5" xfId="328" xr:uid="{2DFB2914-AA43-4840-AF5A-4F2110BD45B0}"/>
    <cellStyle name="Normal 6 3 5 2" xfId="630" xr:uid="{C3D641C4-0C94-4ACC-8982-D6C6F9B09869}"/>
    <cellStyle name="Normal 6 3 5 2 2" xfId="631" xr:uid="{C940501D-B82F-4D32-A840-61EC445E7010}"/>
    <cellStyle name="Normal 6 3 5 2 2 2" xfId="1559" xr:uid="{FBEFB30D-9793-46A5-8170-793947D5C487}"/>
    <cellStyle name="Normal 6 3 5 2 2 2 2" xfId="1560" xr:uid="{B69E708B-6501-4E8B-B019-96214B92FD43}"/>
    <cellStyle name="Normal 6 3 5 2 2 3" xfId="1561" xr:uid="{CC4FE040-537C-4DC5-9DC5-DB8A3C97C10C}"/>
    <cellStyle name="Normal 6 3 5 2 3" xfId="1562" xr:uid="{5A25C3D5-5C47-42CF-88A4-F7939D21D1AA}"/>
    <cellStyle name="Normal 6 3 5 2 3 2" xfId="1563" xr:uid="{A0690411-3E00-4DE5-A096-3DBCFA284905}"/>
    <cellStyle name="Normal 6 3 5 2 4" xfId="1564" xr:uid="{FA5B5890-C5C6-4BA8-859B-B516AF40E8CB}"/>
    <cellStyle name="Normal 6 3 5 3" xfId="632" xr:uid="{647FE259-DC3D-4971-8824-B126F62F227A}"/>
    <cellStyle name="Normal 6 3 5 3 2" xfId="1565" xr:uid="{D6B2DFED-A724-4DCE-9B24-0A5B2706A213}"/>
    <cellStyle name="Normal 6 3 5 3 2 2" xfId="1566" xr:uid="{74AE4C6D-FF73-4C01-875E-AAECFE364E7A}"/>
    <cellStyle name="Normal 6 3 5 3 3" xfId="1567" xr:uid="{859D00A8-856A-40AA-BD4B-B0D50D34AE14}"/>
    <cellStyle name="Normal 6 3 5 3 4" xfId="3153" xr:uid="{B197C970-AB91-4D2F-8232-028F4DD0EC42}"/>
    <cellStyle name="Normal 6 3 5 4" xfId="1568" xr:uid="{344D413D-A8FD-4C6E-8E46-75A5389D3240}"/>
    <cellStyle name="Normal 6 3 5 4 2" xfId="1569" xr:uid="{2CF537BD-6B76-4B19-AEDF-AA817837322F}"/>
    <cellStyle name="Normal 6 3 5 5" xfId="1570" xr:uid="{CBB14297-3E89-4A82-A838-00041FBB8CBD}"/>
    <cellStyle name="Normal 6 3 5 6" xfId="3154" xr:uid="{90CD7950-D311-4468-9373-A432BC4CE39E}"/>
    <cellStyle name="Normal 6 3 6" xfId="329" xr:uid="{17A49400-C74F-45C8-AABA-2A6D44FB73B3}"/>
    <cellStyle name="Normal 6 3 6 2" xfId="633" xr:uid="{B9C5688D-1350-4354-AA33-5E563EF4BB69}"/>
    <cellStyle name="Normal 6 3 6 2 2" xfId="1571" xr:uid="{F9839AAD-1BC1-40A6-8D9C-4B2CA2746062}"/>
    <cellStyle name="Normal 6 3 6 2 2 2" xfId="1572" xr:uid="{BF3C2AEF-97D0-433C-852F-FA9066C3E9A1}"/>
    <cellStyle name="Normal 6 3 6 2 3" xfId="1573" xr:uid="{945B1637-7BF8-4C4A-BEF1-107A547295DE}"/>
    <cellStyle name="Normal 6 3 6 2 4" xfId="3155" xr:uid="{28E98E4F-E710-4B7D-9E7F-20DBEC15C64C}"/>
    <cellStyle name="Normal 6 3 6 3" xfId="1574" xr:uid="{D8DA9FC6-5D8F-4047-A960-57A3BF03CA46}"/>
    <cellStyle name="Normal 6 3 6 3 2" xfId="1575" xr:uid="{4D3B910D-9999-4E6A-A987-1FCA47E31E3F}"/>
    <cellStyle name="Normal 6 3 6 4" xfId="1576" xr:uid="{56A65A80-B38F-4B80-8A38-0FDECA680044}"/>
    <cellStyle name="Normal 6 3 6 5" xfId="3156" xr:uid="{B0D48A02-6A32-4037-9C06-171383CF4A72}"/>
    <cellStyle name="Normal 6 3 7" xfId="634" xr:uid="{20D58C37-0617-4C07-B52E-D3AC0C502966}"/>
    <cellStyle name="Normal 6 3 7 2" xfId="1577" xr:uid="{1CA578C9-ED5A-4EAC-B845-104024A25CBF}"/>
    <cellStyle name="Normal 6 3 7 2 2" xfId="1578" xr:uid="{F763E2AD-720D-4DB6-9345-1BCE1793DA01}"/>
    <cellStyle name="Normal 6 3 7 3" xfId="1579" xr:uid="{F060E2D1-063B-42C8-B798-7C100A794845}"/>
    <cellStyle name="Normal 6 3 7 4" xfId="3157" xr:uid="{6E14669D-6823-47F6-B603-BEDADDEE6F16}"/>
    <cellStyle name="Normal 6 3 8" xfId="1580" xr:uid="{D60E47D6-0C5B-4483-89C1-1617D50A6A25}"/>
    <cellStyle name="Normal 6 3 8 2" xfId="1581" xr:uid="{ACA55C25-6980-4394-81E6-E4F3DBF83883}"/>
    <cellStyle name="Normal 6 3 8 3" xfId="3158" xr:uid="{1936F0CF-0ADF-4BFB-A9D2-47640E300A59}"/>
    <cellStyle name="Normal 6 3 8 4" xfId="3159" xr:uid="{98FC46A9-0DB5-4CC8-9B79-790E44B29C4A}"/>
    <cellStyle name="Normal 6 3 9" xfId="1582" xr:uid="{1BDC0ED4-9CBA-42AF-A364-F34374A56AEA}"/>
    <cellStyle name="Normal 6 3 9 2" xfId="4718" xr:uid="{6B8CD7E0-B42E-40A2-94B7-DAF2D7F6E2E5}"/>
    <cellStyle name="Normal 6 4" xfId="117" xr:uid="{E4029454-D102-491D-B3A6-682AE58A66C5}"/>
    <cellStyle name="Normal 6 4 10" xfId="3160" xr:uid="{30801BAC-CD63-482E-8FDE-79AFC694F392}"/>
    <cellStyle name="Normal 6 4 11" xfId="3161" xr:uid="{63EF6A2D-2C31-402B-9C25-96175CA8EFD7}"/>
    <cellStyle name="Normal 6 4 2" xfId="118" xr:uid="{AC61752A-4AA3-441D-9D01-D6FAC9EDA16A}"/>
    <cellStyle name="Normal 6 4 2 2" xfId="119" xr:uid="{EA842E44-CD71-40A6-B29E-DC84E7A35BA6}"/>
    <cellStyle name="Normal 6 4 2 2 2" xfId="330" xr:uid="{BE426AE6-FAE3-4625-9043-BD2623295294}"/>
    <cellStyle name="Normal 6 4 2 2 2 2" xfId="635" xr:uid="{04AF17F3-D991-47A0-B046-2A8CE0C89B3A}"/>
    <cellStyle name="Normal 6 4 2 2 2 2 2" xfId="1583" xr:uid="{92DBCE86-7EEA-4310-9922-637D3D1883FF}"/>
    <cellStyle name="Normal 6 4 2 2 2 2 2 2" xfId="1584" xr:uid="{DD7AE6DE-A95F-4611-9CD0-0F098B30BB3E}"/>
    <cellStyle name="Normal 6 4 2 2 2 2 3" xfId="1585" xr:uid="{F5B3B60D-3D1D-45AA-9180-DC542CAF5F94}"/>
    <cellStyle name="Normal 6 4 2 2 2 2 4" xfId="3162" xr:uid="{01980C72-D44D-422E-9190-A42ECF1C50B9}"/>
    <cellStyle name="Normal 6 4 2 2 2 3" xfId="1586" xr:uid="{6F3FFF58-7C4E-48BE-BE23-7419D85CDB4D}"/>
    <cellStyle name="Normal 6 4 2 2 2 3 2" xfId="1587" xr:uid="{56191707-A455-4735-8B37-CFA4D37C75C8}"/>
    <cellStyle name="Normal 6 4 2 2 2 3 3" xfId="3163" xr:uid="{B8984217-FD7C-49DC-8C09-D42AEC5B2DFA}"/>
    <cellStyle name="Normal 6 4 2 2 2 3 4" xfId="3164" xr:uid="{55DEBC40-57D2-4F6A-9214-6964C6E4E9EA}"/>
    <cellStyle name="Normal 6 4 2 2 2 4" xfId="1588" xr:uid="{DD13B7E8-5598-48C6-B6DE-2E7C752548EB}"/>
    <cellStyle name="Normal 6 4 2 2 2 5" xfId="3165" xr:uid="{2ECD5EE7-D3E3-4A4F-BB75-8EBFDFF7F7C9}"/>
    <cellStyle name="Normal 6 4 2 2 2 6" xfId="3166" xr:uid="{B4593CD2-3C8B-4A56-8098-A613449AFFEA}"/>
    <cellStyle name="Normal 6 4 2 2 3" xfId="636" xr:uid="{0A6E8EF2-8278-4894-BD3A-B42E4877FB51}"/>
    <cellStyle name="Normal 6 4 2 2 3 2" xfId="1589" xr:uid="{5D920EB5-24ED-4B5B-BEF9-A82A3CAE8AA3}"/>
    <cellStyle name="Normal 6 4 2 2 3 2 2" xfId="1590" xr:uid="{597CF902-E7D8-445D-8A73-9184E46882BB}"/>
    <cellStyle name="Normal 6 4 2 2 3 2 3" xfId="3167" xr:uid="{092A9289-52C8-4C52-9A21-6D7738C03C51}"/>
    <cellStyle name="Normal 6 4 2 2 3 2 4" xfId="3168" xr:uid="{F0A14F80-84F2-49F9-AEAE-6FE780115806}"/>
    <cellStyle name="Normal 6 4 2 2 3 3" xfId="1591" xr:uid="{0C9A8F56-36FB-4A47-A713-48224A581B7B}"/>
    <cellStyle name="Normal 6 4 2 2 3 4" xfId="3169" xr:uid="{3C1FDC58-EF7B-46A2-B58D-09A3CB1D6BD4}"/>
    <cellStyle name="Normal 6 4 2 2 3 5" xfId="3170" xr:uid="{7AA179B0-4336-426D-820E-213FE8BDCB23}"/>
    <cellStyle name="Normal 6 4 2 2 4" xfId="1592" xr:uid="{D9ED96E4-097F-4814-98F5-DEC112C2FFBF}"/>
    <cellStyle name="Normal 6 4 2 2 4 2" xfId="1593" xr:uid="{65E9E617-188B-43B2-A804-4E52889CAE32}"/>
    <cellStyle name="Normal 6 4 2 2 4 3" xfId="3171" xr:uid="{BB90CE54-B771-47D9-B480-CC19479A2C07}"/>
    <cellStyle name="Normal 6 4 2 2 4 4" xfId="3172" xr:uid="{6CD278D4-F8AE-4B28-85D4-0640F41AC936}"/>
    <cellStyle name="Normal 6 4 2 2 5" xfId="1594" xr:uid="{CA867867-5F0F-405D-857F-5B9906E9C572}"/>
    <cellStyle name="Normal 6 4 2 2 5 2" xfId="3173" xr:uid="{F3EDD2AA-5371-438B-974E-929CDD57D89B}"/>
    <cellStyle name="Normal 6 4 2 2 5 3" xfId="3174" xr:uid="{722F157E-2481-4A9C-94C3-281DE27C8AB4}"/>
    <cellStyle name="Normal 6 4 2 2 5 4" xfId="3175" xr:uid="{8B403E65-499E-4787-87CE-CC7459C7B0AA}"/>
    <cellStyle name="Normal 6 4 2 2 6" xfId="3176" xr:uid="{30632FC5-2DAE-4D64-B1FC-8FE12371861B}"/>
    <cellStyle name="Normal 6 4 2 2 7" xfId="3177" xr:uid="{50C17B5E-04F8-486C-A913-7A2AE05F2224}"/>
    <cellStyle name="Normal 6 4 2 2 8" xfId="3178" xr:uid="{295B2494-8713-42F4-B684-AC699224671A}"/>
    <cellStyle name="Normal 6 4 2 3" xfId="331" xr:uid="{89AD6BD7-637B-4026-92D6-197790BE052A}"/>
    <cellStyle name="Normal 6 4 2 3 2" xfId="637" xr:uid="{B3964602-D6BD-4E36-AEC9-A0F482B6BB6D}"/>
    <cellStyle name="Normal 6 4 2 3 2 2" xfId="638" xr:uid="{3793E14B-168E-4FCA-A7CB-D5A481BE57CD}"/>
    <cellStyle name="Normal 6 4 2 3 2 2 2" xfId="1595" xr:uid="{8FEEA28D-E796-4600-8F63-1056935D6878}"/>
    <cellStyle name="Normal 6 4 2 3 2 2 2 2" xfId="1596" xr:uid="{BFFA244F-989C-4DE7-93DB-2DA88BA03929}"/>
    <cellStyle name="Normal 6 4 2 3 2 2 3" xfId="1597" xr:uid="{CF79377B-E79B-431B-838A-BC21B7DF6DCD}"/>
    <cellStyle name="Normal 6 4 2 3 2 3" xfId="1598" xr:uid="{97C40BC3-ABCF-4E74-BE5D-5F3B145C3E56}"/>
    <cellStyle name="Normal 6 4 2 3 2 3 2" xfId="1599" xr:uid="{B7A9699E-B232-4453-AF00-6E21C30CC6E6}"/>
    <cellStyle name="Normal 6 4 2 3 2 4" xfId="1600" xr:uid="{3C2C9502-B66B-4A1A-A426-E5BFF9604299}"/>
    <cellStyle name="Normal 6 4 2 3 3" xfId="639" xr:uid="{FAF56174-B709-4552-BB29-8D2D8B48BDB8}"/>
    <cellStyle name="Normal 6 4 2 3 3 2" xfId="1601" xr:uid="{9B1AEDAF-A5EE-41B2-A394-2B22DE40B289}"/>
    <cellStyle name="Normal 6 4 2 3 3 2 2" xfId="1602" xr:uid="{80E146EF-957C-493E-B270-B661D404B663}"/>
    <cellStyle name="Normal 6 4 2 3 3 3" xfId="1603" xr:uid="{D1C3B26A-F26A-496D-B453-18A13923A30B}"/>
    <cellStyle name="Normal 6 4 2 3 3 4" xfId="3179" xr:uid="{F6BE98E6-8C44-46C8-88C0-8DCFFF409E48}"/>
    <cellStyle name="Normal 6 4 2 3 4" xfId="1604" xr:uid="{35B4B48D-0516-4D94-9316-26BAA3DB068B}"/>
    <cellStyle name="Normal 6 4 2 3 4 2" xfId="1605" xr:uid="{C3A40F23-044E-486F-9A31-AD10F1F670E1}"/>
    <cellStyle name="Normal 6 4 2 3 5" xfId="1606" xr:uid="{BAD574CF-C308-478C-B8FF-7F0B209CEC6F}"/>
    <cellStyle name="Normal 6 4 2 3 6" xfId="3180" xr:uid="{F21EB2F2-3459-4A49-9372-7C8ABE4ABCD2}"/>
    <cellStyle name="Normal 6 4 2 4" xfId="332" xr:uid="{47564E7D-1F61-4202-84EC-8EA6A5DB964B}"/>
    <cellStyle name="Normal 6 4 2 4 2" xfId="640" xr:uid="{6EBDC0D1-975E-4290-AE04-1829AA54C49D}"/>
    <cellStyle name="Normal 6 4 2 4 2 2" xfId="1607" xr:uid="{0AFFFBED-72DD-451A-B1DF-51EA0C17121F}"/>
    <cellStyle name="Normal 6 4 2 4 2 2 2" xfId="1608" xr:uid="{75461A43-D78D-4D9C-A00F-0A569C2981E3}"/>
    <cellStyle name="Normal 6 4 2 4 2 3" xfId="1609" xr:uid="{B145CF2B-AE58-4EE9-A25A-1545DD6ED464}"/>
    <cellStyle name="Normal 6 4 2 4 2 4" xfId="3181" xr:uid="{A3D7100A-79A9-4EB5-AA8E-20A879C7EFC4}"/>
    <cellStyle name="Normal 6 4 2 4 3" xfId="1610" xr:uid="{32617F98-85F6-4510-AC50-A67BA488A5EC}"/>
    <cellStyle name="Normal 6 4 2 4 3 2" xfId="1611" xr:uid="{EF301CED-F17F-4797-91D9-0021FD6CB44E}"/>
    <cellStyle name="Normal 6 4 2 4 4" xfId="1612" xr:uid="{CFD257D3-7B4A-4E99-BD0B-C1A089CF40DB}"/>
    <cellStyle name="Normal 6 4 2 4 5" xfId="3182" xr:uid="{A7601063-AA95-4AA9-8CD1-DD2BEC9DD6CC}"/>
    <cellStyle name="Normal 6 4 2 5" xfId="333" xr:uid="{9E72120F-7503-419D-844D-D72998CFB0E3}"/>
    <cellStyle name="Normal 6 4 2 5 2" xfId="1613" xr:uid="{20CACB40-842B-4310-84BA-2B0C9FA3C724}"/>
    <cellStyle name="Normal 6 4 2 5 2 2" xfId="1614" xr:uid="{35841E9E-161C-4656-B7BF-CAED595E221D}"/>
    <cellStyle name="Normal 6 4 2 5 3" xfId="1615" xr:uid="{F27BFBF0-B629-4765-B3D3-36071711E968}"/>
    <cellStyle name="Normal 6 4 2 5 4" xfId="3183" xr:uid="{73ED1A3D-8270-4DC3-AD8F-B26ADACA4D8F}"/>
    <cellStyle name="Normal 6 4 2 6" xfId="1616" xr:uid="{DCFD50CA-A439-4EC7-9451-53772A88BCC8}"/>
    <cellStyle name="Normal 6 4 2 6 2" xfId="1617" xr:uid="{82F5B8D8-51C6-4EA3-ADD9-C2074CB6D78E}"/>
    <cellStyle name="Normal 6 4 2 6 3" xfId="3184" xr:uid="{AD71814E-AFE2-4D21-8F8F-E822B7BA223E}"/>
    <cellStyle name="Normal 6 4 2 6 4" xfId="3185" xr:uid="{846092A5-2EE7-4E5D-8920-D644E2940065}"/>
    <cellStyle name="Normal 6 4 2 7" xfId="1618" xr:uid="{4F257B5C-D83C-4353-8C2B-F5887500EDA9}"/>
    <cellStyle name="Normal 6 4 2 8" xfId="3186" xr:uid="{2EB283AB-1A5C-4936-91ED-8FAD558B010C}"/>
    <cellStyle name="Normal 6 4 2 9" xfId="3187" xr:uid="{0FA0E423-4DC1-4E5D-815F-D7B55C904A22}"/>
    <cellStyle name="Normal 6 4 3" xfId="120" xr:uid="{3731143F-9900-461E-B287-DCD8B54BFFE6}"/>
    <cellStyle name="Normal 6 4 3 2" xfId="121" xr:uid="{24AC9C8F-407E-4D4F-97EE-0F8E1BBC1D37}"/>
    <cellStyle name="Normal 6 4 3 2 2" xfId="641" xr:uid="{D06822B0-F3D3-441C-A8CD-980D8D89D616}"/>
    <cellStyle name="Normal 6 4 3 2 2 2" xfId="1619" xr:uid="{51143DD7-30AC-4759-933E-29D61BB3ED68}"/>
    <cellStyle name="Normal 6 4 3 2 2 2 2" xfId="1620" xr:uid="{442F5451-E4DF-4F56-9F41-F7D392599E3C}"/>
    <cellStyle name="Normal 6 4 3 2 2 2 2 2" xfId="4476" xr:uid="{18A27835-900E-476C-9E64-13D96CD3B119}"/>
    <cellStyle name="Normal 6 4 3 2 2 2 3" xfId="4477" xr:uid="{AC1BA90C-75E1-4B21-9E82-2C4AB689F028}"/>
    <cellStyle name="Normal 6 4 3 2 2 3" xfId="1621" xr:uid="{E20BA726-CB23-4CE4-A420-5528880BBE9E}"/>
    <cellStyle name="Normal 6 4 3 2 2 3 2" xfId="4478" xr:uid="{AFCA2372-78EA-48FA-B5AD-5E3E7CF59BD8}"/>
    <cellStyle name="Normal 6 4 3 2 2 4" xfId="3188" xr:uid="{1C8135A5-CA71-497E-BD3A-58920F974C60}"/>
    <cellStyle name="Normal 6 4 3 2 3" xfId="1622" xr:uid="{5CF2CA03-60B7-44F9-BF6F-AC54D5382185}"/>
    <cellStyle name="Normal 6 4 3 2 3 2" xfId="1623" xr:uid="{BA1BF86E-D9E7-41B2-9241-342AF289543F}"/>
    <cellStyle name="Normal 6 4 3 2 3 2 2" xfId="4479" xr:uid="{56038D5A-2D93-4A8B-A6AB-3AE5CC94FB61}"/>
    <cellStyle name="Normal 6 4 3 2 3 3" xfId="3189" xr:uid="{A374E782-AE8B-4FEC-8F51-DB14AD3AC49D}"/>
    <cellStyle name="Normal 6 4 3 2 3 4" xfId="3190" xr:uid="{A5ED8D20-4D10-400A-8038-57444BDE6EE7}"/>
    <cellStyle name="Normal 6 4 3 2 4" xfId="1624" xr:uid="{FCDA4D41-ACCA-4CAA-B47F-92C4A47F0523}"/>
    <cellStyle name="Normal 6 4 3 2 4 2" xfId="4480" xr:uid="{24FE91BA-8BB5-4236-8174-66AB7C2DC0C0}"/>
    <cellStyle name="Normal 6 4 3 2 5" xfId="3191" xr:uid="{76FF6C4E-1C41-4B19-96D3-48BE24B60F77}"/>
    <cellStyle name="Normal 6 4 3 2 6" xfId="3192" xr:uid="{6278F440-DDA9-4D70-B428-7E8BF69A3140}"/>
    <cellStyle name="Normal 6 4 3 3" xfId="334" xr:uid="{B0C5D334-C859-49FB-B622-75CBB17E50DE}"/>
    <cellStyle name="Normal 6 4 3 3 2" xfId="1625" xr:uid="{0B3E4385-7A79-4A01-BB36-BDC86C5BC88A}"/>
    <cellStyle name="Normal 6 4 3 3 2 2" xfId="1626" xr:uid="{A2857D6F-60CA-415F-AE94-90B8C7C74B1B}"/>
    <cellStyle name="Normal 6 4 3 3 2 2 2" xfId="4481" xr:uid="{731E193E-5C7D-45DD-85F8-0B7889022F5D}"/>
    <cellStyle name="Normal 6 4 3 3 2 3" xfId="3193" xr:uid="{61E24A48-BDAD-4F63-93AB-9CC8CA166A4F}"/>
    <cellStyle name="Normal 6 4 3 3 2 4" xfId="3194" xr:uid="{17830CE3-2D87-456D-BFC9-E359B3E6EF39}"/>
    <cellStyle name="Normal 6 4 3 3 3" xfId="1627" xr:uid="{3DB90DA6-1617-43D1-9B74-9F394E9FBB02}"/>
    <cellStyle name="Normal 6 4 3 3 3 2" xfId="4482" xr:uid="{8E2D6200-68AE-4149-9521-AF2DB04FB22D}"/>
    <cellStyle name="Normal 6 4 3 3 4" xfId="3195" xr:uid="{C9550F3F-9096-4C49-A2AD-E42E837A8F22}"/>
    <cellStyle name="Normal 6 4 3 3 5" xfId="3196" xr:uid="{0963D4F4-E4E4-4496-A62F-A47C4DF1DD24}"/>
    <cellStyle name="Normal 6 4 3 4" xfId="1628" xr:uid="{C523D027-2C63-4743-B843-8CB5324F6DBA}"/>
    <cellStyle name="Normal 6 4 3 4 2" xfId="1629" xr:uid="{A2573CBA-5ACB-4B6B-AB06-D905FA1FDE1B}"/>
    <cellStyle name="Normal 6 4 3 4 2 2" xfId="4483" xr:uid="{82E79311-E3D8-4336-A59E-6BF0D58B2EE7}"/>
    <cellStyle name="Normal 6 4 3 4 3" xfId="3197" xr:uid="{71ADCF5F-204C-45EC-93A3-639F94C410FF}"/>
    <cellStyle name="Normal 6 4 3 4 4" xfId="3198" xr:uid="{A11953BE-9EA1-4795-8F88-BF8FFFBF40D3}"/>
    <cellStyle name="Normal 6 4 3 5" xfId="1630" xr:uid="{B6D1736A-6CEB-4C86-B4E2-F71CB2BD3B85}"/>
    <cellStyle name="Normal 6 4 3 5 2" xfId="3199" xr:uid="{A7E6F59D-F34A-4A09-B8C2-84BF898909B7}"/>
    <cellStyle name="Normal 6 4 3 5 3" xfId="3200" xr:uid="{B91FD909-2301-4336-AAD4-AE1EF10DE0A6}"/>
    <cellStyle name="Normal 6 4 3 5 4" xfId="3201" xr:uid="{C7873309-E970-495D-8F6A-F20C408E0D91}"/>
    <cellStyle name="Normal 6 4 3 6" xfId="3202" xr:uid="{58A2929F-5596-45E5-87AB-5CB19CA9D3D5}"/>
    <cellStyle name="Normal 6 4 3 7" xfId="3203" xr:uid="{12AE608A-6E8F-4C34-B034-E2A660B68E22}"/>
    <cellStyle name="Normal 6 4 3 8" xfId="3204" xr:uid="{C641EADE-C322-441B-A69E-AB3B421F5EF9}"/>
    <cellStyle name="Normal 6 4 4" xfId="122" xr:uid="{CF6D4F6B-F816-4006-A0A4-7307D66C04FE}"/>
    <cellStyle name="Normal 6 4 4 2" xfId="642" xr:uid="{5C18C271-FDC5-4732-B426-903249897094}"/>
    <cellStyle name="Normal 6 4 4 2 2" xfId="643" xr:uid="{78687EB1-2281-46F9-A954-AEDD9BCEDC8A}"/>
    <cellStyle name="Normal 6 4 4 2 2 2" xfId="1631" xr:uid="{A30AF603-9E38-44FB-9576-91423E328536}"/>
    <cellStyle name="Normal 6 4 4 2 2 2 2" xfId="1632" xr:uid="{E6F27399-12E4-44A7-A011-479B11AE48EB}"/>
    <cellStyle name="Normal 6 4 4 2 2 3" xfId="1633" xr:uid="{377E97E2-1625-42D6-8AC7-F0E93E5C63DA}"/>
    <cellStyle name="Normal 6 4 4 2 2 4" xfId="3205" xr:uid="{657AF507-8979-47CC-B6C5-E944FCB46A25}"/>
    <cellStyle name="Normal 6 4 4 2 3" xfId="1634" xr:uid="{B922E2B0-88DC-4EF1-8CDB-8D5E02FA2F02}"/>
    <cellStyle name="Normal 6 4 4 2 3 2" xfId="1635" xr:uid="{7EF5C16E-0EFF-413A-B1AE-94A4D78A50E2}"/>
    <cellStyle name="Normal 6 4 4 2 4" xfId="1636" xr:uid="{91ACAF81-EDB0-4516-9AA2-1B19B0EEC1C2}"/>
    <cellStyle name="Normal 6 4 4 2 5" xfId="3206" xr:uid="{B089174C-6D4A-4B71-8A0A-904C9F77D052}"/>
    <cellStyle name="Normal 6 4 4 3" xfId="644" xr:uid="{C9A7EFD4-0128-4A9D-9CCA-3ABE4D66CE4A}"/>
    <cellStyle name="Normal 6 4 4 3 2" xfId="1637" xr:uid="{B1AB7DEE-FA11-496E-B693-E452C9ECA2A3}"/>
    <cellStyle name="Normal 6 4 4 3 2 2" xfId="1638" xr:uid="{70588596-134E-4D8A-9C3B-FE3B6B05ECED}"/>
    <cellStyle name="Normal 6 4 4 3 3" xfId="1639" xr:uid="{3F16C54D-DBEE-4FB5-9EEC-8DA32626EF7E}"/>
    <cellStyle name="Normal 6 4 4 3 4" xfId="3207" xr:uid="{D6736032-70DC-437B-BF94-5BDF61ACC271}"/>
    <cellStyle name="Normal 6 4 4 4" xfId="1640" xr:uid="{4D9441CE-98C8-4801-B7E3-523E021A260E}"/>
    <cellStyle name="Normal 6 4 4 4 2" xfId="1641" xr:uid="{3142EBA4-55D6-4048-9B36-358D0759DBBD}"/>
    <cellStyle name="Normal 6 4 4 4 3" xfId="3208" xr:uid="{3AFAD95B-01CF-4223-803A-EF761C569CBD}"/>
    <cellStyle name="Normal 6 4 4 4 4" xfId="3209" xr:uid="{C8E5B6E6-E4C6-4F83-B5E2-A9F8A5C4006C}"/>
    <cellStyle name="Normal 6 4 4 5" xfId="1642" xr:uid="{945DCC96-BC9A-4586-8DB0-437289390B4B}"/>
    <cellStyle name="Normal 6 4 4 6" xfId="3210" xr:uid="{30FF3E49-5A80-430F-B27E-06668338FB7F}"/>
    <cellStyle name="Normal 6 4 4 7" xfId="3211" xr:uid="{BFFD5DE9-6068-4851-9A9E-4126DDA92A33}"/>
    <cellStyle name="Normal 6 4 5" xfId="335" xr:uid="{33FF2E87-03E5-4035-8F28-C1980C3A5AE0}"/>
    <cellStyle name="Normal 6 4 5 2" xfId="645" xr:uid="{3B83CDB6-1007-498F-9856-D2D3AF2EBE10}"/>
    <cellStyle name="Normal 6 4 5 2 2" xfId="1643" xr:uid="{B7C61199-5D35-4D4B-8263-AF0BB74A785F}"/>
    <cellStyle name="Normal 6 4 5 2 2 2" xfId="1644" xr:uid="{2204A3DE-9E60-4942-92C1-CF900BF9FFF0}"/>
    <cellStyle name="Normal 6 4 5 2 3" xfId="1645" xr:uid="{D1BE3154-292B-4272-84F2-392B0BB6CFEC}"/>
    <cellStyle name="Normal 6 4 5 2 4" xfId="3212" xr:uid="{88A43C9F-A6D5-4EC4-AA5F-988FE579B2EF}"/>
    <cellStyle name="Normal 6 4 5 3" xfId="1646" xr:uid="{394F5BA0-8B40-402D-B470-64CEA2793A11}"/>
    <cellStyle name="Normal 6 4 5 3 2" xfId="1647" xr:uid="{6A789C9C-9402-42F8-9DE6-C1B3AC0FB201}"/>
    <cellStyle name="Normal 6 4 5 3 3" xfId="3213" xr:uid="{88E6CF5A-592D-4279-BFB9-9F9E0EA6489D}"/>
    <cellStyle name="Normal 6 4 5 3 4" xfId="3214" xr:uid="{B00F7D6A-2FD2-437B-A44C-5A6B4FC9309E}"/>
    <cellStyle name="Normal 6 4 5 4" xfId="1648" xr:uid="{8460C0D1-7B01-4677-8FB3-72B89058D1AE}"/>
    <cellStyle name="Normal 6 4 5 5" xfId="3215" xr:uid="{D5E44639-629E-4E02-A58B-2D45763CC935}"/>
    <cellStyle name="Normal 6 4 5 6" xfId="3216" xr:uid="{21F0E681-0418-43C4-B456-074037AF0B44}"/>
    <cellStyle name="Normal 6 4 6" xfId="336" xr:uid="{0F3C62F8-666D-4B7D-8868-343D3DD90A75}"/>
    <cellStyle name="Normal 6 4 6 2" xfId="1649" xr:uid="{2E8EE4A8-4E01-441F-A4FB-838E68FE0722}"/>
    <cellStyle name="Normal 6 4 6 2 2" xfId="1650" xr:uid="{9E20B249-6EF2-42E1-8ABF-35840BC176FB}"/>
    <cellStyle name="Normal 6 4 6 2 3" xfId="3217" xr:uid="{78C2671C-0F81-4D6F-AE78-D09BF2F0C099}"/>
    <cellStyle name="Normal 6 4 6 2 4" xfId="3218" xr:uid="{869B10EF-CE77-4678-8E1D-F28F73C7C525}"/>
    <cellStyle name="Normal 6 4 6 3" xfId="1651" xr:uid="{EBCFCBA3-9616-453B-AB76-BAD0B489EC61}"/>
    <cellStyle name="Normal 6 4 6 4" xfId="3219" xr:uid="{722D1652-D51A-4397-8303-075FF85B7A90}"/>
    <cellStyle name="Normal 6 4 6 5" xfId="3220" xr:uid="{D3D8A9B9-33CB-43C7-A26F-671E78655726}"/>
    <cellStyle name="Normal 6 4 7" xfId="1652" xr:uid="{EED08F7A-276B-4F3C-AABB-C1CD2B0BAF01}"/>
    <cellStyle name="Normal 6 4 7 2" xfId="1653" xr:uid="{E1AB5BAA-3C03-4558-964F-06CA4A4BDF70}"/>
    <cellStyle name="Normal 6 4 7 3" xfId="3221" xr:uid="{D86C2C08-F6C7-4B98-BB01-E2E6527B7588}"/>
    <cellStyle name="Normal 6 4 7 3 2" xfId="4407" xr:uid="{40A9B71A-E65A-4FBF-BA69-76DEC664464A}"/>
    <cellStyle name="Normal 6 4 7 3 3" xfId="4685" xr:uid="{7D021426-E9FB-43D9-99DC-3AFA348D85C2}"/>
    <cellStyle name="Normal 6 4 7 4" xfId="3222" xr:uid="{DDBE02D7-7CAA-431C-84A2-200F7E40BA4F}"/>
    <cellStyle name="Normal 6 4 8" xfId="1654" xr:uid="{7D0ABEEA-5DA2-486B-A55D-E50AF2CD8814}"/>
    <cellStyle name="Normal 6 4 8 2" xfId="3223" xr:uid="{104731B8-904A-42C7-B166-05DC30E3B394}"/>
    <cellStyle name="Normal 6 4 8 3" xfId="3224" xr:uid="{3DCF84E6-4E04-48AC-9AEB-1B383BB874FB}"/>
    <cellStyle name="Normal 6 4 8 4" xfId="3225" xr:uid="{AC0BB13E-1F62-4FEC-8A71-E2DCF2002B89}"/>
    <cellStyle name="Normal 6 4 9" xfId="3226" xr:uid="{EDCE6B6B-5C21-4DE6-BF1B-FE776FC1BBBF}"/>
    <cellStyle name="Normal 6 5" xfId="123" xr:uid="{B818E2C7-2D07-48BE-9564-F34ACB4F0ABF}"/>
    <cellStyle name="Normal 6 5 10" xfId="3227" xr:uid="{0BF49EE6-70D4-4D8B-819E-83FED0CAEF57}"/>
    <cellStyle name="Normal 6 5 11" xfId="3228" xr:uid="{6D712B03-BA2D-4109-A1FB-89E1544BA37C}"/>
    <cellStyle name="Normal 6 5 2" xfId="124" xr:uid="{A968BFF2-E907-415B-A051-3D4CD747FD91}"/>
    <cellStyle name="Normal 6 5 2 2" xfId="337" xr:uid="{813EBD69-D38A-4823-A29A-6CBDB33CCF3D}"/>
    <cellStyle name="Normal 6 5 2 2 2" xfId="646" xr:uid="{F4F4095C-C7B5-42C9-946C-BA389661E010}"/>
    <cellStyle name="Normal 6 5 2 2 2 2" xfId="647" xr:uid="{53770857-DCC3-4616-8AB4-DDCD3338BCA0}"/>
    <cellStyle name="Normal 6 5 2 2 2 2 2" xfId="1655" xr:uid="{C8AFD795-65D1-409B-B11A-A11C2C33BBB6}"/>
    <cellStyle name="Normal 6 5 2 2 2 2 3" xfId="3229" xr:uid="{5AAB6222-EFBE-4D1F-ADBB-E1FBAB2AF7B5}"/>
    <cellStyle name="Normal 6 5 2 2 2 2 4" xfId="3230" xr:uid="{800F558A-9C97-4CD6-8746-6B2B8E17F1F7}"/>
    <cellStyle name="Normal 6 5 2 2 2 3" xfId="1656" xr:uid="{EC14F840-1CD5-42BF-AEA9-9E6654A2F53C}"/>
    <cellStyle name="Normal 6 5 2 2 2 3 2" xfId="3231" xr:uid="{14E97D2B-6D74-4141-B736-BC964C585912}"/>
    <cellStyle name="Normal 6 5 2 2 2 3 3" xfId="3232" xr:uid="{2C0D0764-9AFD-4C81-8C97-52535E066CFA}"/>
    <cellStyle name="Normal 6 5 2 2 2 3 4" xfId="3233" xr:uid="{A53D01FB-BC18-49CD-B04F-1D646539BCD7}"/>
    <cellStyle name="Normal 6 5 2 2 2 4" xfId="3234" xr:uid="{BEAD1BE8-1A94-4A8D-8845-50CF3981B6FE}"/>
    <cellStyle name="Normal 6 5 2 2 2 5" xfId="3235" xr:uid="{FF8D6FA8-15FF-4433-A7DA-EE7989663570}"/>
    <cellStyle name="Normal 6 5 2 2 2 6" xfId="3236" xr:uid="{FEA3C831-CB38-48BB-AACB-D95418E20BBB}"/>
    <cellStyle name="Normal 6 5 2 2 3" xfId="648" xr:uid="{AAE86FF3-3579-4C64-94A6-24616287AC43}"/>
    <cellStyle name="Normal 6 5 2 2 3 2" xfId="1657" xr:uid="{E00BDCC9-CC54-4DF7-967D-9EAA7E48C886}"/>
    <cellStyle name="Normal 6 5 2 2 3 2 2" xfId="3237" xr:uid="{35D84212-A5AF-4D70-9BF4-97191E3B60F0}"/>
    <cellStyle name="Normal 6 5 2 2 3 2 3" xfId="3238" xr:uid="{C21AE736-BBD4-410C-90D9-CAC1C062852F}"/>
    <cellStyle name="Normal 6 5 2 2 3 2 4" xfId="3239" xr:uid="{5A1326F0-A010-4127-9B44-DFB177D01D88}"/>
    <cellStyle name="Normal 6 5 2 2 3 3" xfId="3240" xr:uid="{AE1D4892-697D-4269-9B6C-039489B4571D}"/>
    <cellStyle name="Normal 6 5 2 2 3 4" xfId="3241" xr:uid="{F8C11B84-645C-471C-A36D-DB144911AB89}"/>
    <cellStyle name="Normal 6 5 2 2 3 5" xfId="3242" xr:uid="{D653D38C-0449-4966-A254-219C167B5B38}"/>
    <cellStyle name="Normal 6 5 2 2 4" xfId="1658" xr:uid="{37B52576-3EA9-4E9E-A58E-1A7C2BA5AA37}"/>
    <cellStyle name="Normal 6 5 2 2 4 2" xfId="3243" xr:uid="{8331FD56-7955-443E-B924-B341CC880B9D}"/>
    <cellStyle name="Normal 6 5 2 2 4 3" xfId="3244" xr:uid="{9A2C93E1-EE81-4209-B441-835EC855FAA2}"/>
    <cellStyle name="Normal 6 5 2 2 4 4" xfId="3245" xr:uid="{DC84D6CB-9C6F-4FB8-962A-E3952E849C3C}"/>
    <cellStyle name="Normal 6 5 2 2 5" xfId="3246" xr:uid="{64E0F3F6-D9C0-4DF2-AA9B-B7DB468B3E17}"/>
    <cellStyle name="Normal 6 5 2 2 5 2" xfId="3247" xr:uid="{164740E6-9834-4060-B272-95118C102463}"/>
    <cellStyle name="Normal 6 5 2 2 5 3" xfId="3248" xr:uid="{FDC1DC29-3300-4046-96C3-4085192A78C2}"/>
    <cellStyle name="Normal 6 5 2 2 5 4" xfId="3249" xr:uid="{0B24AD96-DA32-4E5F-B474-F1CD9C7E4D2C}"/>
    <cellStyle name="Normal 6 5 2 2 6" xfId="3250" xr:uid="{7237D064-FA0A-4B3A-A9DC-9C99FF0CC093}"/>
    <cellStyle name="Normal 6 5 2 2 7" xfId="3251" xr:uid="{3EFCADD9-FD40-4A0F-93EF-72A3BB2B4E7D}"/>
    <cellStyle name="Normal 6 5 2 2 8" xfId="3252" xr:uid="{50AA58D7-3197-409D-AFD8-7B3D9EAD36A1}"/>
    <cellStyle name="Normal 6 5 2 3" xfId="649" xr:uid="{30FB5813-7610-4B3A-A8F7-B94015889069}"/>
    <cellStyle name="Normal 6 5 2 3 2" xfId="650" xr:uid="{BEBDBC9F-9EE8-4E85-8217-1E7F3FD0FFDF}"/>
    <cellStyle name="Normal 6 5 2 3 2 2" xfId="651" xr:uid="{57AEFAF5-4249-49C0-BB94-E9F339239F10}"/>
    <cellStyle name="Normal 6 5 2 3 2 3" xfId="3253" xr:uid="{13BED5B7-8975-4B9B-A198-0A57814FA548}"/>
    <cellStyle name="Normal 6 5 2 3 2 4" xfId="3254" xr:uid="{6708AEF4-4C69-4BE8-98E2-0BA1B863A36F}"/>
    <cellStyle name="Normal 6 5 2 3 3" xfId="652" xr:uid="{04346E22-CF34-4D3A-9A0F-74797B3F9A09}"/>
    <cellStyle name="Normal 6 5 2 3 3 2" xfId="3255" xr:uid="{35D637AA-C9C6-4D0A-90AB-B7A0E653986B}"/>
    <cellStyle name="Normal 6 5 2 3 3 3" xfId="3256" xr:uid="{48A98BD3-BAC5-41FE-A5AE-EDE24FB04CD0}"/>
    <cellStyle name="Normal 6 5 2 3 3 4" xfId="3257" xr:uid="{DD157FAB-8069-4D1F-A048-12FB64CD62C8}"/>
    <cellStyle name="Normal 6 5 2 3 4" xfId="3258" xr:uid="{67687C26-8A55-4D20-AE16-DC4B383C65D5}"/>
    <cellStyle name="Normal 6 5 2 3 5" xfId="3259" xr:uid="{E189408B-7788-4583-904C-F9B4D83CE200}"/>
    <cellStyle name="Normal 6 5 2 3 6" xfId="3260" xr:uid="{3A487BFA-E649-42AB-9598-69CE6E771222}"/>
    <cellStyle name="Normal 6 5 2 4" xfId="653" xr:uid="{7D7DD46B-C9DF-4BFC-84E0-9F5BFB8BC41F}"/>
    <cellStyle name="Normal 6 5 2 4 2" xfId="654" xr:uid="{08E6ACFC-4B3D-4741-A584-25AB99944524}"/>
    <cellStyle name="Normal 6 5 2 4 2 2" xfId="3261" xr:uid="{E50A8AAA-89FC-4993-9A36-4D93ECCE89E2}"/>
    <cellStyle name="Normal 6 5 2 4 2 3" xfId="3262" xr:uid="{F0AB8203-5AB6-45D9-9816-DF8C01991DE9}"/>
    <cellStyle name="Normal 6 5 2 4 2 4" xfId="3263" xr:uid="{C859BF67-6B52-41D2-97B7-D18CAC7881B9}"/>
    <cellStyle name="Normal 6 5 2 4 3" xfId="3264" xr:uid="{9C10F482-B1F1-4091-AFBC-05E8A54B7988}"/>
    <cellStyle name="Normal 6 5 2 4 4" xfId="3265" xr:uid="{E546F0BC-8722-4C26-9BF8-5BA7072625E0}"/>
    <cellStyle name="Normal 6 5 2 4 5" xfId="3266" xr:uid="{9E168025-850F-4D13-BD6F-DF088DAB6467}"/>
    <cellStyle name="Normal 6 5 2 5" xfId="655" xr:uid="{C3683787-8170-4F5C-9AEC-FB7448188A39}"/>
    <cellStyle name="Normal 6 5 2 5 2" xfId="3267" xr:uid="{5D4618A3-8074-46BD-8426-0870B58F0424}"/>
    <cellStyle name="Normal 6 5 2 5 3" xfId="3268" xr:uid="{A7FEB18C-6C6C-408C-ACD2-F6A5371487E4}"/>
    <cellStyle name="Normal 6 5 2 5 4" xfId="3269" xr:uid="{77816DBB-3E4E-43AB-A447-2A0B24D457BE}"/>
    <cellStyle name="Normal 6 5 2 6" xfId="3270" xr:uid="{6047830E-D4F3-464E-9A9B-7D0F6A2672B9}"/>
    <cellStyle name="Normal 6 5 2 6 2" xfId="3271" xr:uid="{C7DA3708-37E0-4394-BCCA-356ADF771739}"/>
    <cellStyle name="Normal 6 5 2 6 3" xfId="3272" xr:uid="{41C8BF56-4B4B-49A4-861C-9DBC4A23BE68}"/>
    <cellStyle name="Normal 6 5 2 6 4" xfId="3273" xr:uid="{56033127-2885-4FAD-A3DE-1B5B2588C987}"/>
    <cellStyle name="Normal 6 5 2 7" xfId="3274" xr:uid="{D014A666-5F6A-4FDF-93CE-60D123A7D79B}"/>
    <cellStyle name="Normal 6 5 2 8" xfId="3275" xr:uid="{47105F5C-BE59-4B5E-991E-AC4E748AAF7F}"/>
    <cellStyle name="Normal 6 5 2 9" xfId="3276" xr:uid="{A6AD880F-2A74-40F6-80F4-580FE6D56E42}"/>
    <cellStyle name="Normal 6 5 3" xfId="338" xr:uid="{63247C9B-1904-4889-B8FA-75CD2BC24BB7}"/>
    <cellStyle name="Normal 6 5 3 2" xfId="656" xr:uid="{5A83358B-B704-4E9B-A1F5-EEF057B91F0F}"/>
    <cellStyle name="Normal 6 5 3 2 2" xfId="657" xr:uid="{66C9171E-4F85-4579-BB3A-3B939117700C}"/>
    <cellStyle name="Normal 6 5 3 2 2 2" xfId="1659" xr:uid="{0D437D67-1292-46D8-81EA-09C9A5F6F05A}"/>
    <cellStyle name="Normal 6 5 3 2 2 2 2" xfId="1660" xr:uid="{1308AA51-9A00-44A9-806A-DDDA2DE34E40}"/>
    <cellStyle name="Normal 6 5 3 2 2 3" xfId="1661" xr:uid="{AD352E55-995D-4282-95D7-630C842DBBD3}"/>
    <cellStyle name="Normal 6 5 3 2 2 4" xfId="3277" xr:uid="{E93C0745-09FF-435A-A74E-381BE90ADA96}"/>
    <cellStyle name="Normal 6 5 3 2 3" xfId="1662" xr:uid="{EB4A00F7-0EEF-412F-8007-ADAC85EAF7D9}"/>
    <cellStyle name="Normal 6 5 3 2 3 2" xfId="1663" xr:uid="{B5A3FCD4-8082-4011-8F22-4180C5FD38E2}"/>
    <cellStyle name="Normal 6 5 3 2 3 3" xfId="3278" xr:uid="{55198FE1-8523-41FF-859C-7B9A6439DDBA}"/>
    <cellStyle name="Normal 6 5 3 2 3 4" xfId="3279" xr:uid="{162D7D22-5E66-43F9-A5F4-7552FA3FFA62}"/>
    <cellStyle name="Normal 6 5 3 2 4" xfId="1664" xr:uid="{9DDF5566-65DC-456F-B16B-5218F32739D1}"/>
    <cellStyle name="Normal 6 5 3 2 5" xfId="3280" xr:uid="{5D563C0E-E842-4C5E-B98E-EBE1DDF3E6E1}"/>
    <cellStyle name="Normal 6 5 3 2 6" xfId="3281" xr:uid="{9AB58F49-8247-4C17-87AC-4882221A6E22}"/>
    <cellStyle name="Normal 6 5 3 3" xfId="658" xr:uid="{BD3417D7-1ABA-4437-BD86-A9599592FEBE}"/>
    <cellStyle name="Normal 6 5 3 3 2" xfId="1665" xr:uid="{0D1D37AA-729A-49BD-8B9A-F0D8202CEB84}"/>
    <cellStyle name="Normal 6 5 3 3 2 2" xfId="1666" xr:uid="{A501A18B-5E91-4D5F-B3F1-7FE96721239A}"/>
    <cellStyle name="Normal 6 5 3 3 2 3" xfId="3282" xr:uid="{3BEF91D9-7706-4609-828F-0FE404019CEA}"/>
    <cellStyle name="Normal 6 5 3 3 2 4" xfId="3283" xr:uid="{EF9BC2DC-1D70-4E90-A184-CCF6C9014334}"/>
    <cellStyle name="Normal 6 5 3 3 3" xfId="1667" xr:uid="{74570F90-4699-421B-B589-7B904FB97A21}"/>
    <cellStyle name="Normal 6 5 3 3 4" xfId="3284" xr:uid="{892E660F-0826-4C99-AA04-D7075A6F39BE}"/>
    <cellStyle name="Normal 6 5 3 3 5" xfId="3285" xr:uid="{4488101F-79BC-40A7-BF83-5873978090B1}"/>
    <cellStyle name="Normal 6 5 3 4" xfId="1668" xr:uid="{DB92DA0B-97B3-4895-9000-79FCC93B2B9C}"/>
    <cellStyle name="Normal 6 5 3 4 2" xfId="1669" xr:uid="{A20FC540-B9D2-4459-938F-A2B82BD052D4}"/>
    <cellStyle name="Normal 6 5 3 4 3" xfId="3286" xr:uid="{233A8F4F-B697-4642-BA6D-688DD7AFCC66}"/>
    <cellStyle name="Normal 6 5 3 4 4" xfId="3287" xr:uid="{AEF65EB8-14B8-4A15-BA7D-77E514F37E16}"/>
    <cellStyle name="Normal 6 5 3 5" xfId="1670" xr:uid="{27640781-CB55-4ADF-83F8-76F51BD04EEE}"/>
    <cellStyle name="Normal 6 5 3 5 2" xfId="3288" xr:uid="{986652CD-E2D8-4EA8-AD5D-0B841AD14F35}"/>
    <cellStyle name="Normal 6 5 3 5 3" xfId="3289" xr:uid="{03FDDCCD-35B4-46D3-A70F-B05A7FD35E4C}"/>
    <cellStyle name="Normal 6 5 3 5 4" xfId="3290" xr:uid="{E2BE1B33-B996-497C-9FE2-530F6CDF095A}"/>
    <cellStyle name="Normal 6 5 3 6" xfId="3291" xr:uid="{2A33FCA5-D3CD-48B7-B10A-B5962A988F74}"/>
    <cellStyle name="Normal 6 5 3 7" xfId="3292" xr:uid="{D56E1632-16C3-4BFA-B2AD-FAD54E2F8A54}"/>
    <cellStyle name="Normal 6 5 3 8" xfId="3293" xr:uid="{47892E9B-0BB9-4671-8C9A-7F6EBC08A700}"/>
    <cellStyle name="Normal 6 5 4" xfId="339" xr:uid="{638E4E0C-625E-4AD3-8853-42B47B64351B}"/>
    <cellStyle name="Normal 6 5 4 2" xfId="659" xr:uid="{150BA21E-5E0A-4F31-9190-18AA28CB0600}"/>
    <cellStyle name="Normal 6 5 4 2 2" xfId="660" xr:uid="{20A2D4C8-5B66-4997-A33E-3BF0E4F7B61C}"/>
    <cellStyle name="Normal 6 5 4 2 2 2" xfId="1671" xr:uid="{DF377C5C-9AE5-40E1-95DB-4399D4DC5A1F}"/>
    <cellStyle name="Normal 6 5 4 2 2 3" xfId="3294" xr:uid="{440F044C-0B32-4B02-9404-F7CE03A8568D}"/>
    <cellStyle name="Normal 6 5 4 2 2 4" xfId="3295" xr:uid="{C96D9B52-BCD6-4E0B-9A8E-568AD15E55DE}"/>
    <cellStyle name="Normal 6 5 4 2 3" xfId="1672" xr:uid="{A2449DEF-B8BC-44F4-A953-8B1385EE329B}"/>
    <cellStyle name="Normal 6 5 4 2 4" xfId="3296" xr:uid="{30260DC2-B208-4F3A-B789-B934CF7D3A9F}"/>
    <cellStyle name="Normal 6 5 4 2 5" xfId="3297" xr:uid="{45CA5136-28C5-4B71-A68B-A291104CB816}"/>
    <cellStyle name="Normal 6 5 4 3" xfId="661" xr:uid="{BAA69222-9A68-4B4E-9C78-769DA1D2EC6F}"/>
    <cellStyle name="Normal 6 5 4 3 2" xfId="1673" xr:uid="{B0E64912-0575-446D-97DD-6FBEE388A202}"/>
    <cellStyle name="Normal 6 5 4 3 3" xfId="3298" xr:uid="{379CE9DC-82F2-4922-BCB9-A45CEF280B61}"/>
    <cellStyle name="Normal 6 5 4 3 4" xfId="3299" xr:uid="{8BA81019-B3A6-474C-A11D-0FADB256492E}"/>
    <cellStyle name="Normal 6 5 4 4" xfId="1674" xr:uid="{3417F076-C2F1-4913-A401-459C961808E9}"/>
    <cellStyle name="Normal 6 5 4 4 2" xfId="3300" xr:uid="{2DA1EAFA-523A-4279-AD06-20FF2101684A}"/>
    <cellStyle name="Normal 6 5 4 4 3" xfId="3301" xr:uid="{9D03B45E-AB07-4B1B-8E0D-7379D0791799}"/>
    <cellStyle name="Normal 6 5 4 4 4" xfId="3302" xr:uid="{7E82B470-EB45-46D4-A7DE-D7BA94CA0AB9}"/>
    <cellStyle name="Normal 6 5 4 5" xfId="3303" xr:uid="{8A0FDBF1-F60C-4FD8-B553-5120F29FAF3A}"/>
    <cellStyle name="Normal 6 5 4 6" xfId="3304" xr:uid="{6E09ED61-A3BA-463A-B2E0-B684BCBEC2CC}"/>
    <cellStyle name="Normal 6 5 4 7" xfId="3305" xr:uid="{313D6477-BDD2-40D6-A779-D09FC0838665}"/>
    <cellStyle name="Normal 6 5 5" xfId="340" xr:uid="{C004F64B-1C03-41A4-96C8-28A51F460A94}"/>
    <cellStyle name="Normal 6 5 5 2" xfId="662" xr:uid="{82373AB5-AAD6-4DA0-96DD-DBF4752F7359}"/>
    <cellStyle name="Normal 6 5 5 2 2" xfId="1675" xr:uid="{C62C5EA7-7862-4D37-8349-1B7C71B0424F}"/>
    <cellStyle name="Normal 6 5 5 2 3" xfId="3306" xr:uid="{71276034-218E-471F-8B3B-20B355BA04CD}"/>
    <cellStyle name="Normal 6 5 5 2 4" xfId="3307" xr:uid="{739A2720-AFC1-4AF0-90C5-A2CD77A01D06}"/>
    <cellStyle name="Normal 6 5 5 3" xfId="1676" xr:uid="{4DA26686-E168-4735-BE1F-294438BC5239}"/>
    <cellStyle name="Normal 6 5 5 3 2" xfId="3308" xr:uid="{87100885-3F28-45A6-A970-3CB460B2C113}"/>
    <cellStyle name="Normal 6 5 5 3 3" xfId="3309" xr:uid="{A0334D41-3AD4-4454-8F27-7C7FFE8B7C91}"/>
    <cellStyle name="Normal 6 5 5 3 4" xfId="3310" xr:uid="{C5B3CBC4-D643-4EF7-811B-71E963EB54F3}"/>
    <cellStyle name="Normal 6 5 5 4" xfId="3311" xr:uid="{CEC6C123-50BB-49C7-B972-DC2645AF67CE}"/>
    <cellStyle name="Normal 6 5 5 5" xfId="3312" xr:uid="{596CB2CD-318F-401F-8A0A-18ECDF1D6D55}"/>
    <cellStyle name="Normal 6 5 5 6" xfId="3313" xr:uid="{4F7447FB-C020-4448-A179-4B6EF1DD32C7}"/>
    <cellStyle name="Normal 6 5 6" xfId="663" xr:uid="{D69C67FA-D1E9-4851-A447-9CE967A1785B}"/>
    <cellStyle name="Normal 6 5 6 2" xfId="1677" xr:uid="{714C938A-3913-4268-8BF7-C4D250E73B56}"/>
    <cellStyle name="Normal 6 5 6 2 2" xfId="3314" xr:uid="{179AB0FF-7296-4A6D-9C1D-D43F3998E12F}"/>
    <cellStyle name="Normal 6 5 6 2 3" xfId="3315" xr:uid="{8D644A81-FE96-4BC7-BCD9-99CC31D6A172}"/>
    <cellStyle name="Normal 6 5 6 2 4" xfId="3316" xr:uid="{86472284-C57F-4B5B-AFCE-0A94A85C126F}"/>
    <cellStyle name="Normal 6 5 6 3" xfId="3317" xr:uid="{8E2A07E4-E872-46D0-ACFB-9FEA7F079C3A}"/>
    <cellStyle name="Normal 6 5 6 4" xfId="3318" xr:uid="{947A4AD2-DA3F-4D49-8E7D-398957802492}"/>
    <cellStyle name="Normal 6 5 6 5" xfId="3319" xr:uid="{BBEBC406-592F-420B-A557-7EA885834B5C}"/>
    <cellStyle name="Normal 6 5 7" xfId="1678" xr:uid="{D433C872-EF0E-486C-B915-C1D3FAF59C11}"/>
    <cellStyle name="Normal 6 5 7 2" xfId="3320" xr:uid="{CD1F6DDA-CD0D-4773-B923-4000BCB36AD9}"/>
    <cellStyle name="Normal 6 5 7 3" xfId="3321" xr:uid="{A0D08378-BF8B-442A-B364-8AB077DC6CDD}"/>
    <cellStyle name="Normal 6 5 7 4" xfId="3322" xr:uid="{C86B1522-C0AA-42DC-92F8-BACC815F1F28}"/>
    <cellStyle name="Normal 6 5 8" xfId="3323" xr:uid="{82BBE442-C0D9-4980-88A4-3C17D7B4BFD5}"/>
    <cellStyle name="Normal 6 5 8 2" xfId="3324" xr:uid="{9932DF9C-7311-45CA-B8EB-6E15DFC6B5BF}"/>
    <cellStyle name="Normal 6 5 8 3" xfId="3325" xr:uid="{D38F3378-B710-495F-85CB-E3B7974F8DC7}"/>
    <cellStyle name="Normal 6 5 8 4" xfId="3326" xr:uid="{49765B97-40C2-454D-BA2B-AA3A43E93249}"/>
    <cellStyle name="Normal 6 5 9" xfId="3327" xr:uid="{191433AC-23B1-4F21-B021-037B0EE49034}"/>
    <cellStyle name="Normal 6 6" xfId="125" xr:uid="{6A94D318-01F2-4A73-8D81-8E28A73A8A26}"/>
    <cellStyle name="Normal 6 6 2" xfId="126" xr:uid="{42BE0DEF-B326-4890-A77C-2F8949906BF6}"/>
    <cellStyle name="Normal 6 6 2 2" xfId="341" xr:uid="{2A25DD6A-1AE5-4536-844D-49FDD76B0483}"/>
    <cellStyle name="Normal 6 6 2 2 2" xfId="664" xr:uid="{70CF09BC-C56F-4874-8FE5-E550B625DEB2}"/>
    <cellStyle name="Normal 6 6 2 2 2 2" xfId="1679" xr:uid="{FCF9AA98-7FA5-4934-A57E-BD4A9D892F13}"/>
    <cellStyle name="Normal 6 6 2 2 2 3" xfId="3328" xr:uid="{844DD250-F0C8-4EFA-A8C8-EC0C51609A73}"/>
    <cellStyle name="Normal 6 6 2 2 2 4" xfId="3329" xr:uid="{DFD79CB0-4D26-420E-8188-D62F47B31080}"/>
    <cellStyle name="Normal 6 6 2 2 3" xfId="1680" xr:uid="{F04FF73F-6CA7-4D74-8BA4-E9DCEF2F7684}"/>
    <cellStyle name="Normal 6 6 2 2 3 2" xfId="3330" xr:uid="{3833B269-CCFB-4F0E-B282-B91B5829D19A}"/>
    <cellStyle name="Normal 6 6 2 2 3 3" xfId="3331" xr:uid="{CC6C66D5-75B5-4D0B-B1AE-E7E59F96F778}"/>
    <cellStyle name="Normal 6 6 2 2 3 4" xfId="3332" xr:uid="{0C8C4F3E-7800-41EB-9486-0DFA13A9CC26}"/>
    <cellStyle name="Normal 6 6 2 2 4" xfId="3333" xr:uid="{C7E4DA64-650A-4367-90F1-003C4B165001}"/>
    <cellStyle name="Normal 6 6 2 2 5" xfId="3334" xr:uid="{FDB2E806-E9FA-48E7-8057-CE9A11485DDA}"/>
    <cellStyle name="Normal 6 6 2 2 6" xfId="3335" xr:uid="{6DABBBC8-E4AC-441D-8BE9-753C6B5E7525}"/>
    <cellStyle name="Normal 6 6 2 3" xfId="665" xr:uid="{271F4D50-35ED-43DB-8849-568035480C08}"/>
    <cellStyle name="Normal 6 6 2 3 2" xfId="1681" xr:uid="{E0B58270-8D46-4CD7-B80A-A1BCCF779F71}"/>
    <cellStyle name="Normal 6 6 2 3 2 2" xfId="3336" xr:uid="{B5F71324-D03A-43D9-A901-09F695953128}"/>
    <cellStyle name="Normal 6 6 2 3 2 3" xfId="3337" xr:uid="{60AF3F7E-3B32-41E5-9B1B-19DBE8335BB6}"/>
    <cellStyle name="Normal 6 6 2 3 2 4" xfId="3338" xr:uid="{C8968137-BA03-463B-BE9A-97C80894D48C}"/>
    <cellStyle name="Normal 6 6 2 3 3" xfId="3339" xr:uid="{524B9515-ACF5-423F-A0F3-9D766A42D1D4}"/>
    <cellStyle name="Normal 6 6 2 3 4" xfId="3340" xr:uid="{234A98FB-E7A0-4E75-9262-5F7313C328BF}"/>
    <cellStyle name="Normal 6 6 2 3 5" xfId="3341" xr:uid="{725DA1F9-EB60-497B-8803-2C4C0B1E5EAF}"/>
    <cellStyle name="Normal 6 6 2 4" xfId="1682" xr:uid="{D4677057-45F0-41FC-AA4D-6DACC3FCA033}"/>
    <cellStyle name="Normal 6 6 2 4 2" xfId="3342" xr:uid="{D949FD51-3DF8-4446-92E3-0888DDD138CB}"/>
    <cellStyle name="Normal 6 6 2 4 3" xfId="3343" xr:uid="{937D3727-CA0F-49C0-B3B8-C2CF0FFA5B48}"/>
    <cellStyle name="Normal 6 6 2 4 4" xfId="3344" xr:uid="{7A8C1D1B-860D-44FE-857B-5A278D6F75D8}"/>
    <cellStyle name="Normal 6 6 2 5" xfId="3345" xr:uid="{8CB78F2F-F8BA-4CB6-92BC-DAC3CEC0DC64}"/>
    <cellStyle name="Normal 6 6 2 5 2" xfId="3346" xr:uid="{872BCA32-8F00-4FD4-AD55-7ED6F78FEE8C}"/>
    <cellStyle name="Normal 6 6 2 5 3" xfId="3347" xr:uid="{6915E773-FE19-4D7B-9E5D-12BCF89E0D10}"/>
    <cellStyle name="Normal 6 6 2 5 4" xfId="3348" xr:uid="{E5FE0612-F92F-4588-A8B6-8B153565FEA2}"/>
    <cellStyle name="Normal 6 6 2 6" xfId="3349" xr:uid="{44EFC66D-4A5A-4C0C-991E-DDFE1E3FCD0F}"/>
    <cellStyle name="Normal 6 6 2 7" xfId="3350" xr:uid="{7FED66E0-E97D-4446-8996-8CDB1156C09B}"/>
    <cellStyle name="Normal 6 6 2 8" xfId="3351" xr:uid="{45FCFA1A-18E2-4DF3-9DCE-46288CB68065}"/>
    <cellStyle name="Normal 6 6 3" xfId="342" xr:uid="{133EB487-8026-4579-9ACE-FEBA8EA2CF1E}"/>
    <cellStyle name="Normal 6 6 3 2" xfId="666" xr:uid="{9B774241-13DA-4E63-8115-800CE96B7A51}"/>
    <cellStyle name="Normal 6 6 3 2 2" xfId="667" xr:uid="{904931AB-6866-4D78-B5AC-A3A97376DD27}"/>
    <cellStyle name="Normal 6 6 3 2 3" xfId="3352" xr:uid="{478F2D71-6729-4C06-861D-57E6E52D9873}"/>
    <cellStyle name="Normal 6 6 3 2 4" xfId="3353" xr:uid="{F37B5330-A639-461C-AFBA-8D078257BD37}"/>
    <cellStyle name="Normal 6 6 3 3" xfId="668" xr:uid="{02C97FAE-FC3E-4191-B5DF-6F1634065A1E}"/>
    <cellStyle name="Normal 6 6 3 3 2" xfId="3354" xr:uid="{8F4740AB-D2A8-4B2A-A0EC-E6C45E518D70}"/>
    <cellStyle name="Normal 6 6 3 3 3" xfId="3355" xr:uid="{94A64D0A-795B-47C9-A133-911E90806EA9}"/>
    <cellStyle name="Normal 6 6 3 3 4" xfId="3356" xr:uid="{F55F9EC8-1001-4862-8BCE-95E40740BA6A}"/>
    <cellStyle name="Normal 6 6 3 4" xfId="3357" xr:uid="{3BE119BD-F34A-43F9-B552-BA8EAC2D1BD3}"/>
    <cellStyle name="Normal 6 6 3 5" xfId="3358" xr:uid="{221304F8-3C91-4A92-BC21-E82932B64FB5}"/>
    <cellStyle name="Normal 6 6 3 6" xfId="3359" xr:uid="{8E0870D6-EB72-497A-ABCC-B8B89C65783B}"/>
    <cellStyle name="Normal 6 6 4" xfId="343" xr:uid="{C6C167F0-B4E8-419D-B030-E5DBDD43F258}"/>
    <cellStyle name="Normal 6 6 4 2" xfId="669" xr:uid="{9B59B8F9-4410-41EA-B9FC-9327AF2535EA}"/>
    <cellStyle name="Normal 6 6 4 2 2" xfId="3360" xr:uid="{BE4698D4-D44F-4FE6-AB0A-E1EF21202AB2}"/>
    <cellStyle name="Normal 6 6 4 2 3" xfId="3361" xr:uid="{8110B85F-A7E3-4BB7-911E-26FD54C8923D}"/>
    <cellStyle name="Normal 6 6 4 2 4" xfId="3362" xr:uid="{E3A55886-3EB7-4417-A875-CF55A69EF553}"/>
    <cellStyle name="Normal 6 6 4 3" xfId="3363" xr:uid="{4DCE360D-6984-4EDD-950F-FA393543A694}"/>
    <cellStyle name="Normal 6 6 4 4" xfId="3364" xr:uid="{AB8D6922-D618-4A6B-8175-2D57BCFD53C7}"/>
    <cellStyle name="Normal 6 6 4 5" xfId="3365" xr:uid="{AC3B5E27-D21A-440A-8659-72D6D5B4ED08}"/>
    <cellStyle name="Normal 6 6 5" xfId="670" xr:uid="{3950FF45-6F13-4E1E-B661-774DB17708E3}"/>
    <cellStyle name="Normal 6 6 5 2" xfId="3366" xr:uid="{B2CE4114-B116-4469-B6AC-04C64EA4C42D}"/>
    <cellStyle name="Normal 6 6 5 3" xfId="3367" xr:uid="{B6B6AEB8-ED03-43A0-8560-08FADAC560C9}"/>
    <cellStyle name="Normal 6 6 5 4" xfId="3368" xr:uid="{48D5E2C6-7CD3-4B3C-9591-B73EF94ADE2E}"/>
    <cellStyle name="Normal 6 6 6" xfId="3369" xr:uid="{9F83084D-F1EE-450C-ACC2-647E45A56E68}"/>
    <cellStyle name="Normal 6 6 6 2" xfId="3370" xr:uid="{6908AC29-8053-4132-89F3-BBD05AEF7823}"/>
    <cellStyle name="Normal 6 6 6 3" xfId="3371" xr:uid="{007CBA94-A1BE-4AAA-9FB2-2EF1923037B6}"/>
    <cellStyle name="Normal 6 6 6 4" xfId="3372" xr:uid="{457A4A61-4599-4F10-9E37-AD8BCD060C59}"/>
    <cellStyle name="Normal 6 6 7" xfId="3373" xr:uid="{3CFA1E45-1577-4045-A376-FA0CF02D66A8}"/>
    <cellStyle name="Normal 6 6 8" xfId="3374" xr:uid="{8F434A52-F01C-4513-A406-A2645318B187}"/>
    <cellStyle name="Normal 6 6 9" xfId="3375" xr:uid="{4ED68B8B-31D5-4300-B391-AD1F0C08DB6F}"/>
    <cellStyle name="Normal 6 7" xfId="127" xr:uid="{BA145609-94AA-4D56-BF20-3446C026D6E5}"/>
    <cellStyle name="Normal 6 7 2" xfId="344" xr:uid="{36D07901-DBCD-4502-A363-94EA435391F7}"/>
    <cellStyle name="Normal 6 7 2 2" xfId="671" xr:uid="{5C785418-3AF1-41E3-8F49-F219F98E1C2E}"/>
    <cellStyle name="Normal 6 7 2 2 2" xfId="1683" xr:uid="{B18893A4-FD94-4699-998A-3975ED644434}"/>
    <cellStyle name="Normal 6 7 2 2 2 2" xfId="1684" xr:uid="{BE9A531E-2AB7-4E2F-BB55-6398E59E1B5C}"/>
    <cellStyle name="Normal 6 7 2 2 3" xfId="1685" xr:uid="{CB5D4D36-FEC6-4C8D-9D85-E4E497177B92}"/>
    <cellStyle name="Normal 6 7 2 2 4" xfId="3376" xr:uid="{C9A6B4CA-A553-431B-8E72-230B65549FDA}"/>
    <cellStyle name="Normal 6 7 2 3" xfId="1686" xr:uid="{3DB8C626-B783-469B-8EEF-DDF071F2751A}"/>
    <cellStyle name="Normal 6 7 2 3 2" xfId="1687" xr:uid="{AB5D34B6-38D4-400C-BCB7-5B314F4629AF}"/>
    <cellStyle name="Normal 6 7 2 3 3" xfId="3377" xr:uid="{FDAE2368-70FC-4C5F-89B9-F3CF2C906572}"/>
    <cellStyle name="Normal 6 7 2 3 4" xfId="3378" xr:uid="{654EBEB9-62A9-494A-82CA-85CE8CDA49CD}"/>
    <cellStyle name="Normal 6 7 2 4" xfId="1688" xr:uid="{E1738D1E-223C-4745-8F99-9090EA0E2479}"/>
    <cellStyle name="Normal 6 7 2 5" xfId="3379" xr:uid="{8A5A16EA-B36E-47BE-994D-E9CFF93BE144}"/>
    <cellStyle name="Normal 6 7 2 6" xfId="3380" xr:uid="{6EA5F7BC-70A0-4C52-A98D-165558FDF470}"/>
    <cellStyle name="Normal 6 7 3" xfId="672" xr:uid="{CCED197C-499C-4073-9625-2402652938BA}"/>
    <cellStyle name="Normal 6 7 3 2" xfId="1689" xr:uid="{628ACB26-B46E-474D-8C26-DF0E952E00B6}"/>
    <cellStyle name="Normal 6 7 3 2 2" xfId="1690" xr:uid="{DFF37C0F-7538-460E-A44D-4A80E48FB501}"/>
    <cellStyle name="Normal 6 7 3 2 3" xfId="3381" xr:uid="{454F6F29-5E83-4FC7-B716-5C341E8EAB9C}"/>
    <cellStyle name="Normal 6 7 3 2 4" xfId="3382" xr:uid="{E4EC7DBB-BDE6-4285-AE5A-16F77940383C}"/>
    <cellStyle name="Normal 6 7 3 3" xfId="1691" xr:uid="{BA73713A-1E9E-46AA-A730-9A5F164D251E}"/>
    <cellStyle name="Normal 6 7 3 4" xfId="3383" xr:uid="{4BB92DCF-6FC9-4D07-801F-022075E62DD2}"/>
    <cellStyle name="Normal 6 7 3 5" xfId="3384" xr:uid="{378437FD-91BA-46EF-8429-AF65D520D0F9}"/>
    <cellStyle name="Normal 6 7 4" xfId="1692" xr:uid="{24107475-0531-4D16-BA29-09340D927C0A}"/>
    <cellStyle name="Normal 6 7 4 2" xfId="1693" xr:uid="{AEEBC928-E78D-4787-88DF-90B543B03916}"/>
    <cellStyle name="Normal 6 7 4 3" xfId="3385" xr:uid="{5FA44F8E-769D-4DE5-94F0-D9C882041367}"/>
    <cellStyle name="Normal 6 7 4 4" xfId="3386" xr:uid="{98A5F38D-D200-49C8-A6A9-859842F83B70}"/>
    <cellStyle name="Normal 6 7 5" xfId="1694" xr:uid="{7723F492-4FF2-4A2C-807C-272C9F08A05A}"/>
    <cellStyle name="Normal 6 7 5 2" xfId="3387" xr:uid="{7FEC2C52-9B00-4BF4-96E7-37577F82FB91}"/>
    <cellStyle name="Normal 6 7 5 3" xfId="3388" xr:uid="{24CD7325-2550-4FAD-96C8-9D4ADBE88AB9}"/>
    <cellStyle name="Normal 6 7 5 4" xfId="3389" xr:uid="{340AF065-F69E-4660-986A-DF447C1C5148}"/>
    <cellStyle name="Normal 6 7 6" xfId="3390" xr:uid="{DA74A3D9-296D-46F5-80B7-589A0BBFAB45}"/>
    <cellStyle name="Normal 6 7 7" xfId="3391" xr:uid="{4EC31CE9-FDD9-4021-BE2F-3A50606DBAFA}"/>
    <cellStyle name="Normal 6 7 8" xfId="3392" xr:uid="{E9976272-55F8-4757-B8A1-AFAE32556CBF}"/>
    <cellStyle name="Normal 6 8" xfId="345" xr:uid="{DE2E43C1-558A-42C2-A472-FB2BBB1D8087}"/>
    <cellStyle name="Normal 6 8 2" xfId="673" xr:uid="{2E218159-85E3-4775-B8BF-14AA71CDC908}"/>
    <cellStyle name="Normal 6 8 2 2" xfId="674" xr:uid="{E28C46E5-1ACF-4FBD-BC41-13E8385E6A40}"/>
    <cellStyle name="Normal 6 8 2 2 2" xfId="1695" xr:uid="{5B1FAF12-720D-4E6D-A4EC-A81B3149AFE5}"/>
    <cellStyle name="Normal 6 8 2 2 3" xfId="3393" xr:uid="{6A30EA9D-3EC1-4011-8A2E-8FBD077AD37E}"/>
    <cellStyle name="Normal 6 8 2 2 4" xfId="3394" xr:uid="{99316832-AFDA-42B6-A9F1-0B096A8ECBC3}"/>
    <cellStyle name="Normal 6 8 2 3" xfId="1696" xr:uid="{CDDF61C7-22D5-4C05-B6D0-637B5C81F32D}"/>
    <cellStyle name="Normal 6 8 2 4" xfId="3395" xr:uid="{89D0913B-6AD4-4A55-98DE-E99A61BEB3D4}"/>
    <cellStyle name="Normal 6 8 2 5" xfId="3396" xr:uid="{C0A65E2E-87C1-4BE1-8053-0A41E4E5407B}"/>
    <cellStyle name="Normal 6 8 3" xfId="675" xr:uid="{8DF586F9-66C0-4A6A-8A68-24A3477EC3ED}"/>
    <cellStyle name="Normal 6 8 3 2" xfId="1697" xr:uid="{43EE4504-AE64-4DC5-B5C8-D1F76B55A8B5}"/>
    <cellStyle name="Normal 6 8 3 3" xfId="3397" xr:uid="{205D3AE9-A38B-4CDE-9C3F-FCAE80E9EB38}"/>
    <cellStyle name="Normal 6 8 3 4" xfId="3398" xr:uid="{EA05143D-5760-4DE0-9E41-FF47EAF416CF}"/>
    <cellStyle name="Normal 6 8 4" xfId="1698" xr:uid="{11D071FC-4794-4EC1-8BA9-EC5ED4BA70DE}"/>
    <cellStyle name="Normal 6 8 4 2" xfId="3399" xr:uid="{1E4DBAF2-F81E-41B0-906C-7B80B48648F0}"/>
    <cellStyle name="Normal 6 8 4 3" xfId="3400" xr:uid="{3AB7DF5A-1E00-4DA3-B54F-65DDB176AE92}"/>
    <cellStyle name="Normal 6 8 4 4" xfId="3401" xr:uid="{0C632911-7116-4246-9298-340583A8ADCE}"/>
    <cellStyle name="Normal 6 8 5" xfId="3402" xr:uid="{843E880F-14B2-460F-B2F6-C4B89316A317}"/>
    <cellStyle name="Normal 6 8 6" xfId="3403" xr:uid="{9360D5A7-B018-438B-B74C-C23D10995DC6}"/>
    <cellStyle name="Normal 6 8 7" xfId="3404" xr:uid="{26CC7F41-5CCD-4A9A-B934-DC866F9F6171}"/>
    <cellStyle name="Normal 6 9" xfId="346" xr:uid="{EDD5EEC6-1866-481C-92ED-C8D1D9050206}"/>
    <cellStyle name="Normal 6 9 2" xfId="676" xr:uid="{C54010B4-0674-4535-A4A0-8654D41CBFD7}"/>
    <cellStyle name="Normal 6 9 2 2" xfId="1699" xr:uid="{C1216B1E-B5B9-4428-A420-E66200715FAC}"/>
    <cellStyle name="Normal 6 9 2 3" xfId="3405" xr:uid="{0C11383B-C547-4E44-936D-7FE95FA41CC3}"/>
    <cellStyle name="Normal 6 9 2 4" xfId="3406" xr:uid="{F59D7918-88F6-4AF4-BE87-80627EFA004A}"/>
    <cellStyle name="Normal 6 9 3" xfId="1700" xr:uid="{1DBD3867-52E5-48FD-AD91-58D41FD6069C}"/>
    <cellStyle name="Normal 6 9 3 2" xfId="3407" xr:uid="{4694A675-60C4-47C6-9F08-13BF34AE9657}"/>
    <cellStyle name="Normal 6 9 3 3" xfId="3408" xr:uid="{17594AFC-3DF5-4781-9FA6-8AFD246FF844}"/>
    <cellStyle name="Normal 6 9 3 4" xfId="3409" xr:uid="{FC81BBDE-893D-466B-93FD-C2666B01CC4B}"/>
    <cellStyle name="Normal 6 9 4" xfId="3410" xr:uid="{B3B5BA5C-D718-4A88-8DFA-3F50A66245DD}"/>
    <cellStyle name="Normal 6 9 5" xfId="3411" xr:uid="{A97CBC95-43AA-4D5A-A287-48CEF3C8EC5B}"/>
    <cellStyle name="Normal 6 9 6" xfId="3412" xr:uid="{A30ED2FD-36D2-420A-9801-4DE34608BD53}"/>
    <cellStyle name="Normal 7" xfId="128" xr:uid="{093B55C3-6603-49BA-A61F-0DC0C23D045C}"/>
    <cellStyle name="Normal 7 10" xfId="1701" xr:uid="{3AAE47DF-ACA6-4EEB-BD34-99911A49EBB5}"/>
    <cellStyle name="Normal 7 10 2" xfId="3413" xr:uid="{688F83FF-C8D5-4502-ACE1-9C59EC122D51}"/>
    <cellStyle name="Normal 7 10 3" xfId="3414" xr:uid="{2F1326C9-DAD8-41C8-B01E-D0D3DC5A836D}"/>
    <cellStyle name="Normal 7 10 4" xfId="3415" xr:uid="{EDC70DF9-C058-45D2-9868-BF39A29CC6D1}"/>
    <cellStyle name="Normal 7 11" xfId="3416" xr:uid="{ECD2B772-B603-4362-9713-5B73EDFE4BF0}"/>
    <cellStyle name="Normal 7 11 2" xfId="3417" xr:uid="{890E55B1-FF36-4E08-8010-45612D06F282}"/>
    <cellStyle name="Normal 7 11 3" xfId="3418" xr:uid="{ABED58BB-E3BD-438C-94D1-86CC5F13CC17}"/>
    <cellStyle name="Normal 7 11 4" xfId="3419" xr:uid="{9EDD1A89-E3E9-46CD-A516-3F58048F0BF8}"/>
    <cellStyle name="Normal 7 12" xfId="3420" xr:uid="{4E2ACC31-7EFD-45AF-A0E6-92E815F581B8}"/>
    <cellStyle name="Normal 7 12 2" xfId="3421" xr:uid="{2D9E42C0-2DA6-402B-887B-9066CEBCCCDF}"/>
    <cellStyle name="Normal 7 13" xfId="3422" xr:uid="{358ADD93-EA37-47AC-8548-D444CBBFD290}"/>
    <cellStyle name="Normal 7 14" xfId="3423" xr:uid="{11932B54-5B0A-4AD7-963A-2B0D29046017}"/>
    <cellStyle name="Normal 7 15" xfId="3424" xr:uid="{6D8FF760-B685-44D2-B160-7EDD515D6DAE}"/>
    <cellStyle name="Normal 7 2" xfId="129" xr:uid="{B1D6C939-F73F-49C0-B430-EDF69FEA1EA5}"/>
    <cellStyle name="Normal 7 2 10" xfId="3425" xr:uid="{89DB66DD-211A-4A19-B4F7-7BAF11C8943C}"/>
    <cellStyle name="Normal 7 2 11" xfId="3426" xr:uid="{D59A2D1C-94A2-4C40-987F-46A1F08B4B8A}"/>
    <cellStyle name="Normal 7 2 2" xfId="130" xr:uid="{351FBC53-F08D-4113-891F-AECA33C11717}"/>
    <cellStyle name="Normal 7 2 2 2" xfId="131" xr:uid="{AA1CB8F7-EB97-4602-BCDF-A42E94C85AD5}"/>
    <cellStyle name="Normal 7 2 2 2 2" xfId="347" xr:uid="{6B4C2879-7DD9-4260-9C86-0251C80C5862}"/>
    <cellStyle name="Normal 7 2 2 2 2 2" xfId="677" xr:uid="{838C4600-AE01-4431-9636-BC39D1257A54}"/>
    <cellStyle name="Normal 7 2 2 2 2 2 2" xfId="678" xr:uid="{A7EA8B39-9FC7-4856-BFA4-B460497195BB}"/>
    <cellStyle name="Normal 7 2 2 2 2 2 2 2" xfId="1702" xr:uid="{62FF1444-713E-461C-9F78-F1C9E1724AC7}"/>
    <cellStyle name="Normal 7 2 2 2 2 2 2 2 2" xfId="1703" xr:uid="{0BFBDAA9-6685-4736-85B2-71D58AC4D025}"/>
    <cellStyle name="Normal 7 2 2 2 2 2 2 3" xfId="1704" xr:uid="{DCF1CC9A-995A-421A-8AFB-5572322CA30B}"/>
    <cellStyle name="Normal 7 2 2 2 2 2 3" xfId="1705" xr:uid="{BD606754-93F5-4744-B75B-A7360DA1B796}"/>
    <cellStyle name="Normal 7 2 2 2 2 2 3 2" xfId="1706" xr:uid="{8B696199-0248-469D-9751-27FE69ED7F32}"/>
    <cellStyle name="Normal 7 2 2 2 2 2 4" xfId="1707" xr:uid="{FBD8E29D-5AEF-4AC1-A4A6-8738C0F4F776}"/>
    <cellStyle name="Normal 7 2 2 2 2 3" xfId="679" xr:uid="{A2019A52-BE52-435E-B64A-9873D80BB617}"/>
    <cellStyle name="Normal 7 2 2 2 2 3 2" xfId="1708" xr:uid="{E57F2D87-19A0-42A0-9DD3-AFD51F2ED6DE}"/>
    <cellStyle name="Normal 7 2 2 2 2 3 2 2" xfId="1709" xr:uid="{75775140-5874-41EC-9612-43DA1AFD690C}"/>
    <cellStyle name="Normal 7 2 2 2 2 3 3" xfId="1710" xr:uid="{9CA71BCA-ED13-48F5-B380-193AFE683B51}"/>
    <cellStyle name="Normal 7 2 2 2 2 3 4" xfId="3427" xr:uid="{0753BAC5-89EC-4558-B684-D646DFD0CAC8}"/>
    <cellStyle name="Normal 7 2 2 2 2 4" xfId="1711" xr:uid="{49FF9146-9E05-4BB3-8997-C6649B2234C7}"/>
    <cellStyle name="Normal 7 2 2 2 2 4 2" xfId="1712" xr:uid="{BB65F922-F5A8-4A9D-AAF9-06E1929B4572}"/>
    <cellStyle name="Normal 7 2 2 2 2 5" xfId="1713" xr:uid="{34FC2FBC-7D32-4BF3-9E78-A62955240192}"/>
    <cellStyle name="Normal 7 2 2 2 2 6" xfId="3428" xr:uid="{EE213AA1-F3C9-442C-9526-7EAF7E2224DF}"/>
    <cellStyle name="Normal 7 2 2 2 3" xfId="348" xr:uid="{EA8C93BA-BC2C-4633-A6E5-986654466295}"/>
    <cellStyle name="Normal 7 2 2 2 3 2" xfId="680" xr:uid="{B72FA9BD-4926-4DEF-90D4-E932621F4EE0}"/>
    <cellStyle name="Normal 7 2 2 2 3 2 2" xfId="681" xr:uid="{B097A295-BCBF-4D02-9C5F-620C163E2807}"/>
    <cellStyle name="Normal 7 2 2 2 3 2 2 2" xfId="1714" xr:uid="{8CF36B74-9FCF-4579-AE39-0762D0359364}"/>
    <cellStyle name="Normal 7 2 2 2 3 2 2 2 2" xfId="1715" xr:uid="{375024C2-1ADA-4DBC-AAE7-8D13B6D66A67}"/>
    <cellStyle name="Normal 7 2 2 2 3 2 2 3" xfId="1716" xr:uid="{7B222F63-0F4F-4F16-A4C6-FD2BDDBDFE0C}"/>
    <cellStyle name="Normal 7 2 2 2 3 2 3" xfId="1717" xr:uid="{732B180F-4E8F-447A-A188-417508065E28}"/>
    <cellStyle name="Normal 7 2 2 2 3 2 3 2" xfId="1718" xr:uid="{AE605B86-A628-4F7B-8875-720B4DB26564}"/>
    <cellStyle name="Normal 7 2 2 2 3 2 4" xfId="1719" xr:uid="{476EC9F3-D6DF-4BED-A321-D96CA155AC3D}"/>
    <cellStyle name="Normal 7 2 2 2 3 3" xfId="682" xr:uid="{2489A26D-68D8-48D4-A2F2-B1D5D6BDF238}"/>
    <cellStyle name="Normal 7 2 2 2 3 3 2" xfId="1720" xr:uid="{15184013-A85E-4AD8-9479-A42DCAF9936F}"/>
    <cellStyle name="Normal 7 2 2 2 3 3 2 2" xfId="1721" xr:uid="{30579F38-F014-4670-9633-7C66A981CC50}"/>
    <cellStyle name="Normal 7 2 2 2 3 3 3" xfId="1722" xr:uid="{68A55FAD-598E-4744-A0AD-A7633E0DD58A}"/>
    <cellStyle name="Normal 7 2 2 2 3 4" xfId="1723" xr:uid="{9CC054ED-E9A7-4B3C-A8E0-4AEB154C14D6}"/>
    <cellStyle name="Normal 7 2 2 2 3 4 2" xfId="1724" xr:uid="{509AAEFE-F209-4797-B5A7-B89B98405AB7}"/>
    <cellStyle name="Normal 7 2 2 2 3 5" xfId="1725" xr:uid="{F0D0C834-CE80-409E-9928-2ED6B2C8E9F6}"/>
    <cellStyle name="Normal 7 2 2 2 4" xfId="683" xr:uid="{65F09A69-602F-43D7-9102-0E970DF9875E}"/>
    <cellStyle name="Normal 7 2 2 2 4 2" xfId="684" xr:uid="{DB682C9E-846A-4A53-972C-0AC986474F0D}"/>
    <cellStyle name="Normal 7 2 2 2 4 2 2" xfId="1726" xr:uid="{C58ADDD2-5519-451E-B650-E5B6D91CA280}"/>
    <cellStyle name="Normal 7 2 2 2 4 2 2 2" xfId="1727" xr:uid="{0D8AE6F0-A426-4E17-A1E1-E8F1BC38CE7A}"/>
    <cellStyle name="Normal 7 2 2 2 4 2 3" xfId="1728" xr:uid="{6D165D34-D1FE-4F41-9ED4-EB4BA2EB5B23}"/>
    <cellStyle name="Normal 7 2 2 2 4 3" xfId="1729" xr:uid="{5204E052-0D75-45C8-8A44-C81756981F37}"/>
    <cellStyle name="Normal 7 2 2 2 4 3 2" xfId="1730" xr:uid="{9DD8B4DA-0B31-4D58-BE77-DFFA138E961F}"/>
    <cellStyle name="Normal 7 2 2 2 4 4" xfId="1731" xr:uid="{2A83930A-8BF1-45A0-AC3E-6E66648D1485}"/>
    <cellStyle name="Normal 7 2 2 2 5" xfId="685" xr:uid="{EBE60E67-A065-4107-910A-E7E29C043AB9}"/>
    <cellStyle name="Normal 7 2 2 2 5 2" xfId="1732" xr:uid="{C47DA5C4-FDE3-47A5-8993-81218F020A1D}"/>
    <cellStyle name="Normal 7 2 2 2 5 2 2" xfId="1733" xr:uid="{985BDFB2-3E26-4E26-9E9A-9425D026092C}"/>
    <cellStyle name="Normal 7 2 2 2 5 3" xfId="1734" xr:uid="{8BE2A135-F86B-46DA-9FB9-980D4386B73B}"/>
    <cellStyle name="Normal 7 2 2 2 5 4" xfId="3429" xr:uid="{14094E67-DD5D-4FDB-8E74-BD959644FE8F}"/>
    <cellStyle name="Normal 7 2 2 2 6" xfId="1735" xr:uid="{D05B55F2-56B3-42B8-A3E5-08845F46A8B2}"/>
    <cellStyle name="Normal 7 2 2 2 6 2" xfId="1736" xr:uid="{4C6C5E4E-91E3-4A1A-98F2-2D824D0E68D4}"/>
    <cellStyle name="Normal 7 2 2 2 7" xfId="1737" xr:uid="{2EF08E37-718C-4AD1-8909-3E55D1A01742}"/>
    <cellStyle name="Normal 7 2 2 2 8" xfId="3430" xr:uid="{49813435-30EE-4D02-A59D-DC9DE51481CC}"/>
    <cellStyle name="Normal 7 2 2 3" xfId="349" xr:uid="{C4028706-61EE-4AFE-A0FA-EDC0FA0E922E}"/>
    <cellStyle name="Normal 7 2 2 3 2" xfId="686" xr:uid="{532D53F1-0E85-41AA-88BE-F4EA791A772A}"/>
    <cellStyle name="Normal 7 2 2 3 2 2" xfId="687" xr:uid="{93F2052B-1B81-4440-9043-CF429481AC65}"/>
    <cellStyle name="Normal 7 2 2 3 2 2 2" xfId="1738" xr:uid="{08360F84-D982-4FB1-BD78-80D677F80A3B}"/>
    <cellStyle name="Normal 7 2 2 3 2 2 2 2" xfId="1739" xr:uid="{81AB9911-1F30-46C1-8AB3-F75E0F9F6820}"/>
    <cellStyle name="Normal 7 2 2 3 2 2 3" xfId="1740" xr:uid="{9FACEA20-312E-4081-B4C2-B4618DB1C4E2}"/>
    <cellStyle name="Normal 7 2 2 3 2 3" xfId="1741" xr:uid="{0EBF38F9-8464-4868-8682-231AE6DAC8FF}"/>
    <cellStyle name="Normal 7 2 2 3 2 3 2" xfId="1742" xr:uid="{09048783-BF79-4B6D-89AA-90CA0CAE0231}"/>
    <cellStyle name="Normal 7 2 2 3 2 4" xfId="1743" xr:uid="{83A2311F-76A3-480B-A859-A0CD421868C6}"/>
    <cellStyle name="Normal 7 2 2 3 3" xfId="688" xr:uid="{5CD4E717-B7E0-4E30-9C88-FF4B631BC224}"/>
    <cellStyle name="Normal 7 2 2 3 3 2" xfId="1744" xr:uid="{8ADF37F9-9F9C-4F46-8AF8-8AAEFF2E5778}"/>
    <cellStyle name="Normal 7 2 2 3 3 2 2" xfId="1745" xr:uid="{73BE3A03-A987-4B29-8B73-71B56D1C4F43}"/>
    <cellStyle name="Normal 7 2 2 3 3 3" xfId="1746" xr:uid="{7DF4F3B4-48E4-4820-8D13-410B622E81CA}"/>
    <cellStyle name="Normal 7 2 2 3 3 4" xfId="3431" xr:uid="{C7B9DDD0-410C-4C5F-9DAA-E702FFB7B8A7}"/>
    <cellStyle name="Normal 7 2 2 3 4" xfId="1747" xr:uid="{6043A3F4-EF20-403E-9D48-FAF02352C6FB}"/>
    <cellStyle name="Normal 7 2 2 3 4 2" xfId="1748" xr:uid="{BF620485-A7C4-4D3C-9B34-05CB1ACF2D0A}"/>
    <cellStyle name="Normal 7 2 2 3 5" xfId="1749" xr:uid="{1B35704C-C491-4D41-8013-18D07797852C}"/>
    <cellStyle name="Normal 7 2 2 3 6" xfId="3432" xr:uid="{C0C4F2FB-4605-423D-8F60-61FD10B3099F}"/>
    <cellStyle name="Normal 7 2 2 4" xfId="350" xr:uid="{91307820-130F-48A6-9F57-5932AC78D127}"/>
    <cellStyle name="Normal 7 2 2 4 2" xfId="689" xr:uid="{FA77865A-9B3E-420B-9561-63FF68736DB7}"/>
    <cellStyle name="Normal 7 2 2 4 2 2" xfId="690" xr:uid="{FB8EF267-6A36-4C7E-AE12-B97886A9B77C}"/>
    <cellStyle name="Normal 7 2 2 4 2 2 2" xfId="1750" xr:uid="{31281C6F-0866-494C-9D7E-F431D17BF78A}"/>
    <cellStyle name="Normal 7 2 2 4 2 2 2 2" xfId="1751" xr:uid="{86D46D27-FADD-4123-B13C-EAD8A3FEF4DD}"/>
    <cellStyle name="Normal 7 2 2 4 2 2 3" xfId="1752" xr:uid="{D5ED16E7-9608-445B-82F6-7AE8874CB714}"/>
    <cellStyle name="Normal 7 2 2 4 2 3" xfId="1753" xr:uid="{F7C4A3B9-82AE-44A5-A4A9-4E1EECE02A2C}"/>
    <cellStyle name="Normal 7 2 2 4 2 3 2" xfId="1754" xr:uid="{C3425F16-561D-4459-9DFC-C97D494D2417}"/>
    <cellStyle name="Normal 7 2 2 4 2 4" xfId="1755" xr:uid="{BA86DC55-64D3-4571-9523-533A202ED5D9}"/>
    <cellStyle name="Normal 7 2 2 4 3" xfId="691" xr:uid="{CF3DF5DF-ADAF-4FC8-ACA3-5D2C7618EF39}"/>
    <cellStyle name="Normal 7 2 2 4 3 2" xfId="1756" xr:uid="{293255BB-AEE7-4417-A6EF-8AA21CD3D950}"/>
    <cellStyle name="Normal 7 2 2 4 3 2 2" xfId="1757" xr:uid="{D3229B70-0675-4CCE-8994-A8037B10E848}"/>
    <cellStyle name="Normal 7 2 2 4 3 3" xfId="1758" xr:uid="{C407ED10-C1A2-49BE-B13B-7DBCE4DB7999}"/>
    <cellStyle name="Normal 7 2 2 4 4" xfId="1759" xr:uid="{2338F0B3-FED6-4E82-B40B-9A69D17A20C1}"/>
    <cellStyle name="Normal 7 2 2 4 4 2" xfId="1760" xr:uid="{4413172D-6871-45BB-9913-A50DBE5EFD17}"/>
    <cellStyle name="Normal 7 2 2 4 5" xfId="1761" xr:uid="{386670F0-DC68-467F-86D0-8E41BF2D4521}"/>
    <cellStyle name="Normal 7 2 2 5" xfId="351" xr:uid="{07BFB5CE-849E-4EC6-B2BB-D5DD700C5C99}"/>
    <cellStyle name="Normal 7 2 2 5 2" xfId="692" xr:uid="{792674D9-8F5F-423F-80EC-297F13A5BE26}"/>
    <cellStyle name="Normal 7 2 2 5 2 2" xfId="1762" xr:uid="{5BE3B907-1A01-4916-92C0-7937E47669FA}"/>
    <cellStyle name="Normal 7 2 2 5 2 2 2" xfId="1763" xr:uid="{689AB34C-ACB4-4712-9716-C6CE6C18A7E0}"/>
    <cellStyle name="Normal 7 2 2 5 2 3" xfId="1764" xr:uid="{CDAFBC22-C03B-4B6D-AD4B-AC982BB0663C}"/>
    <cellStyle name="Normal 7 2 2 5 3" xfId="1765" xr:uid="{35A056D2-01D6-49B2-8D8B-D0936C291CEC}"/>
    <cellStyle name="Normal 7 2 2 5 3 2" xfId="1766" xr:uid="{37B201A8-F1BF-4A12-AF23-E1A92696F329}"/>
    <cellStyle name="Normal 7 2 2 5 4" xfId="1767" xr:uid="{CB0E4719-8AF4-4599-8869-B491574F3FD8}"/>
    <cellStyle name="Normal 7 2 2 6" xfId="693" xr:uid="{78F9EE9D-DD20-4FF3-8340-C039A24A9A70}"/>
    <cellStyle name="Normal 7 2 2 6 2" xfId="1768" xr:uid="{29FDB1C4-1796-4F0C-B228-E6111CB467C5}"/>
    <cellStyle name="Normal 7 2 2 6 2 2" xfId="1769" xr:uid="{A32D1FBD-C8C4-438A-BCE0-655B9F9F80B3}"/>
    <cellStyle name="Normal 7 2 2 6 3" xfId="1770" xr:uid="{010A9A15-146E-45A9-8A7E-714155F7072A}"/>
    <cellStyle name="Normal 7 2 2 6 4" xfId="3433" xr:uid="{D12EA666-389A-481B-856B-43A220A1150B}"/>
    <cellStyle name="Normal 7 2 2 7" xfId="1771" xr:uid="{EC8C11BD-5D39-4C85-8B85-3F3457CDCE39}"/>
    <cellStyle name="Normal 7 2 2 7 2" xfId="1772" xr:uid="{486FA0FD-5872-465D-BA9C-F4981DE84238}"/>
    <cellStyle name="Normal 7 2 2 8" xfId="1773" xr:uid="{68476642-92A6-4C23-A487-69AC61EFD659}"/>
    <cellStyle name="Normal 7 2 2 9" xfId="3434" xr:uid="{9FBC9F72-0A5F-42D5-9E99-D4539EB676FE}"/>
    <cellStyle name="Normal 7 2 3" xfId="132" xr:uid="{7BFB5A0E-F1CD-404B-B22E-0C80CD26744E}"/>
    <cellStyle name="Normal 7 2 3 2" xfId="133" xr:uid="{A85B207B-785A-46BE-B76D-AA2F58C681AB}"/>
    <cellStyle name="Normal 7 2 3 2 2" xfId="694" xr:uid="{84736AEC-7CE2-4393-A073-C650C406F8DD}"/>
    <cellStyle name="Normal 7 2 3 2 2 2" xfId="695" xr:uid="{B46DBEA3-4E3E-4BB6-AB43-891BB2F3D5E4}"/>
    <cellStyle name="Normal 7 2 3 2 2 2 2" xfId="1774" xr:uid="{E36F691B-2031-4C40-A000-22D1970A64C9}"/>
    <cellStyle name="Normal 7 2 3 2 2 2 2 2" xfId="1775" xr:uid="{AC7AF050-AD1E-4D08-A43C-5B5A2FC797FF}"/>
    <cellStyle name="Normal 7 2 3 2 2 2 3" xfId="1776" xr:uid="{1873B5EA-A858-4616-B383-818AD1F843CB}"/>
    <cellStyle name="Normal 7 2 3 2 2 3" xfId="1777" xr:uid="{2B756A43-CC28-4789-BCD5-26477698A705}"/>
    <cellStyle name="Normal 7 2 3 2 2 3 2" xfId="1778" xr:uid="{8E9B2AFF-C493-4507-8732-534485D04723}"/>
    <cellStyle name="Normal 7 2 3 2 2 4" xfId="1779" xr:uid="{87408776-1115-4DF4-A6D3-DB4AE8960B65}"/>
    <cellStyle name="Normal 7 2 3 2 3" xfId="696" xr:uid="{A943C2F6-CD5A-4F54-9125-5DD02858DA1C}"/>
    <cellStyle name="Normal 7 2 3 2 3 2" xfId="1780" xr:uid="{CAF5CDBE-9339-4CDD-9AAA-742D0F999672}"/>
    <cellStyle name="Normal 7 2 3 2 3 2 2" xfId="1781" xr:uid="{7D2F588B-C30D-490F-BE56-276546A9B12B}"/>
    <cellStyle name="Normal 7 2 3 2 3 3" xfId="1782" xr:uid="{3A1CD700-980B-4C7D-B735-B7A30CBF0FC4}"/>
    <cellStyle name="Normal 7 2 3 2 3 4" xfId="3435" xr:uid="{825DDECD-20F0-4CC7-99D5-8B2C9A09042C}"/>
    <cellStyle name="Normal 7 2 3 2 4" xfId="1783" xr:uid="{81212663-FB86-421F-8A8F-518C3D4D614B}"/>
    <cellStyle name="Normal 7 2 3 2 4 2" xfId="1784" xr:uid="{DE9AB53A-5C1F-429C-AB77-E6B127F66481}"/>
    <cellStyle name="Normal 7 2 3 2 5" xfId="1785" xr:uid="{89F67165-B33A-4AFC-B3D9-33761977366F}"/>
    <cellStyle name="Normal 7 2 3 2 6" xfId="3436" xr:uid="{CC22C37A-0A62-4381-A3EA-06108AB4CBA8}"/>
    <cellStyle name="Normal 7 2 3 3" xfId="352" xr:uid="{E49BEF72-8D3F-4F18-B6D6-33665B40180A}"/>
    <cellStyle name="Normal 7 2 3 3 2" xfId="697" xr:uid="{7B9A0EF5-CF62-41BB-956C-295FFE3924A1}"/>
    <cellStyle name="Normal 7 2 3 3 2 2" xfId="698" xr:uid="{F4DFABE5-F70A-42A1-A7DF-200C044B6970}"/>
    <cellStyle name="Normal 7 2 3 3 2 2 2" xfId="1786" xr:uid="{BD50F0BC-0E59-4105-89DD-7BF534F0F18A}"/>
    <cellStyle name="Normal 7 2 3 3 2 2 2 2" xfId="1787" xr:uid="{A045EDB4-74E5-4561-BC0E-DAD97974A0A4}"/>
    <cellStyle name="Normal 7 2 3 3 2 2 3" xfId="1788" xr:uid="{250B6517-C2F2-4B2E-B334-FE8D7264CA6C}"/>
    <cellStyle name="Normal 7 2 3 3 2 3" xfId="1789" xr:uid="{43E4310B-D62C-4F6D-B351-99FA8BAE4287}"/>
    <cellStyle name="Normal 7 2 3 3 2 3 2" xfId="1790" xr:uid="{8B5F5444-8032-4EE4-9C79-0201E4DB04F3}"/>
    <cellStyle name="Normal 7 2 3 3 2 4" xfId="1791" xr:uid="{E576DD4C-BD85-40E7-9889-D786A050E52B}"/>
    <cellStyle name="Normal 7 2 3 3 3" xfId="699" xr:uid="{360D401D-5638-4E36-9E5D-C425DCA6DC9B}"/>
    <cellStyle name="Normal 7 2 3 3 3 2" xfId="1792" xr:uid="{93F3D205-A29D-4FA6-8053-B09EEC62C017}"/>
    <cellStyle name="Normal 7 2 3 3 3 2 2" xfId="1793" xr:uid="{D2E600A6-D01F-4907-8D62-EF5E22BE06C1}"/>
    <cellStyle name="Normal 7 2 3 3 3 3" xfId="1794" xr:uid="{EC4FEF9F-ECF4-4618-9BCB-ADF0B6EB2C47}"/>
    <cellStyle name="Normal 7 2 3 3 4" xfId="1795" xr:uid="{7AEB3250-28E7-48D3-B131-E00A5C310D29}"/>
    <cellStyle name="Normal 7 2 3 3 4 2" xfId="1796" xr:uid="{6056359F-3A81-4B57-A7B3-99530EFB9E1A}"/>
    <cellStyle name="Normal 7 2 3 3 5" xfId="1797" xr:uid="{F8F252B2-CA6C-464E-A73E-3744C1969C2A}"/>
    <cellStyle name="Normal 7 2 3 4" xfId="353" xr:uid="{446FF553-98C3-4A41-AC13-930CB7CD479C}"/>
    <cellStyle name="Normal 7 2 3 4 2" xfId="700" xr:uid="{1B52114B-3CDB-4537-A2CE-70B2AE2C965F}"/>
    <cellStyle name="Normal 7 2 3 4 2 2" xfId="1798" xr:uid="{5E61ABD5-48C4-43B9-96D7-0C9B89FE27B1}"/>
    <cellStyle name="Normal 7 2 3 4 2 2 2" xfId="1799" xr:uid="{422805FF-72CF-43FD-BBBB-105DF1443D64}"/>
    <cellStyle name="Normal 7 2 3 4 2 3" xfId="1800" xr:uid="{C62F7734-12CF-44A3-B64D-6B26B069261F}"/>
    <cellStyle name="Normal 7 2 3 4 3" xfId="1801" xr:uid="{C15E8665-14CD-4843-9D08-BE8BC4F6AD65}"/>
    <cellStyle name="Normal 7 2 3 4 3 2" xfId="1802" xr:uid="{038BA0C8-4D6A-4E5B-B89C-825B640FD603}"/>
    <cellStyle name="Normal 7 2 3 4 4" xfId="1803" xr:uid="{8B3601D3-D43D-4D04-BF65-B3BA7C742501}"/>
    <cellStyle name="Normal 7 2 3 5" xfId="701" xr:uid="{85BC8B7D-0935-45D8-9E95-182BD4D07CE3}"/>
    <cellStyle name="Normal 7 2 3 5 2" xfId="1804" xr:uid="{AFFAD217-A1FB-4424-8C1E-B1D8FF616DAB}"/>
    <cellStyle name="Normal 7 2 3 5 2 2" xfId="1805" xr:uid="{EF2B69C0-5B82-49CD-852A-33096EA611E4}"/>
    <cellStyle name="Normal 7 2 3 5 3" xfId="1806" xr:uid="{C40416D5-5B61-441E-B73D-0BFDD357EE66}"/>
    <cellStyle name="Normal 7 2 3 5 4" xfId="3437" xr:uid="{BA458F76-C946-4E65-90A3-A8EF212BBD8E}"/>
    <cellStyle name="Normal 7 2 3 6" xfId="1807" xr:uid="{5E05517E-296F-422F-BCFF-CF4EAD3185AE}"/>
    <cellStyle name="Normal 7 2 3 6 2" xfId="1808" xr:uid="{689F5F14-5ABE-494B-82EB-948BDFCF27C8}"/>
    <cellStyle name="Normal 7 2 3 7" xfId="1809" xr:uid="{7F956C81-D9EF-47FF-895C-BBE44375CD54}"/>
    <cellStyle name="Normal 7 2 3 8" xfId="3438" xr:uid="{3075CCC8-A107-485B-A1AB-075A4B3418CE}"/>
    <cellStyle name="Normal 7 2 4" xfId="134" xr:uid="{612174A5-6132-4A66-80C3-EDC57298D2B0}"/>
    <cellStyle name="Normal 7 2 4 2" xfId="448" xr:uid="{C5935FDC-9AE8-43BC-AB92-211C254E9E7D}"/>
    <cellStyle name="Normal 7 2 4 2 2" xfId="702" xr:uid="{68225284-9DBA-4DC5-8519-AD3B3A54DE13}"/>
    <cellStyle name="Normal 7 2 4 2 2 2" xfId="1810" xr:uid="{55135A85-0DF5-4C1F-BBED-3CA7A16ED9CA}"/>
    <cellStyle name="Normal 7 2 4 2 2 2 2" xfId="1811" xr:uid="{7F97F92D-0D32-429F-9E7F-F7D739A0670F}"/>
    <cellStyle name="Normal 7 2 4 2 2 3" xfId="1812" xr:uid="{34D00A77-3AF8-4DEF-ACBA-78B02541E29B}"/>
    <cellStyle name="Normal 7 2 4 2 2 4" xfId="3439" xr:uid="{7E2E2C2A-38DF-4DBF-BC7F-6D726930EFF5}"/>
    <cellStyle name="Normal 7 2 4 2 3" xfId="1813" xr:uid="{D35C0C84-7244-4923-A4B3-CD16C82F5A52}"/>
    <cellStyle name="Normal 7 2 4 2 3 2" xfId="1814" xr:uid="{0C9AFCF1-64A0-4BC4-9450-24D7B0114D56}"/>
    <cellStyle name="Normal 7 2 4 2 4" xfId="1815" xr:uid="{82EF4863-F340-4501-AD60-F8699EC86BD9}"/>
    <cellStyle name="Normal 7 2 4 2 5" xfId="3440" xr:uid="{5F21D29E-A498-4D8A-84D1-22A89831E252}"/>
    <cellStyle name="Normal 7 2 4 3" xfId="703" xr:uid="{185F88B8-8902-4294-896C-9295A3D2041F}"/>
    <cellStyle name="Normal 7 2 4 3 2" xfId="1816" xr:uid="{7DB3D3AE-6E31-47D5-A4CA-A1CD89429110}"/>
    <cellStyle name="Normal 7 2 4 3 2 2" xfId="1817" xr:uid="{99FD7932-DE6C-4739-ACC1-21A9E5ADA55B}"/>
    <cellStyle name="Normal 7 2 4 3 3" xfId="1818" xr:uid="{40A3AD08-1FCA-4C88-93D4-DED81073AB97}"/>
    <cellStyle name="Normal 7 2 4 3 4" xfId="3441" xr:uid="{8D59B051-FA77-4618-99EF-5FDE223B36FF}"/>
    <cellStyle name="Normal 7 2 4 4" xfId="1819" xr:uid="{131D118D-A5A2-4D10-A9B1-BCDC584A4489}"/>
    <cellStyle name="Normal 7 2 4 4 2" xfId="1820" xr:uid="{E3DE38B1-D742-4987-B7CE-B1653FB3DB30}"/>
    <cellStyle name="Normal 7 2 4 4 3" xfId="3442" xr:uid="{CBCAAF3C-1AE8-4791-A896-0FA9F86355E1}"/>
    <cellStyle name="Normal 7 2 4 4 4" xfId="3443" xr:uid="{60D96D63-B3A8-4EFB-905A-F3A2F0E14110}"/>
    <cellStyle name="Normal 7 2 4 5" xfId="1821" xr:uid="{BA0DF404-34C1-4C17-A4A1-26D53DF19FB7}"/>
    <cellStyle name="Normal 7 2 4 6" xfId="3444" xr:uid="{7239DC1F-D349-427B-9445-7703783314F5}"/>
    <cellStyle name="Normal 7 2 4 7" xfId="3445" xr:uid="{98EC0365-E86B-4759-BD75-0103F324289C}"/>
    <cellStyle name="Normal 7 2 5" xfId="354" xr:uid="{1DDC05AD-44CB-4E49-9CE1-E67ED89F8191}"/>
    <cellStyle name="Normal 7 2 5 2" xfId="704" xr:uid="{6D204F19-0092-4BB2-952D-43417C17DBE2}"/>
    <cellStyle name="Normal 7 2 5 2 2" xfId="705" xr:uid="{AE78B6ED-48F4-4334-BAD1-DE687B1B5551}"/>
    <cellStyle name="Normal 7 2 5 2 2 2" xfId="1822" xr:uid="{14F612FD-2F94-4350-B6BE-32942AE72408}"/>
    <cellStyle name="Normal 7 2 5 2 2 2 2" xfId="1823" xr:uid="{CF2C34FD-B813-4AB8-9689-52C6EC10F4FF}"/>
    <cellStyle name="Normal 7 2 5 2 2 3" xfId="1824" xr:uid="{E2E78414-65D3-490C-8678-17EE108B44E4}"/>
    <cellStyle name="Normal 7 2 5 2 3" xfId="1825" xr:uid="{799DFE44-D9EB-4997-91AD-B5A4F1385EDD}"/>
    <cellStyle name="Normal 7 2 5 2 3 2" xfId="1826" xr:uid="{EC702C99-3422-4076-99C1-4248F47C26A6}"/>
    <cellStyle name="Normal 7 2 5 2 4" xfId="1827" xr:uid="{89BEC2B3-78F2-42C2-8D36-017DB3FB2FD4}"/>
    <cellStyle name="Normal 7 2 5 3" xfId="706" xr:uid="{31D90C2D-61B0-44C9-9824-3B61B4787650}"/>
    <cellStyle name="Normal 7 2 5 3 2" xfId="1828" xr:uid="{2B139D61-F268-4641-B20F-A22A15C69947}"/>
    <cellStyle name="Normal 7 2 5 3 2 2" xfId="1829" xr:uid="{FD67C95A-F8E9-47D0-BCD7-845C1BD13BDA}"/>
    <cellStyle name="Normal 7 2 5 3 3" xfId="1830" xr:uid="{E495B0BB-0031-4EE0-AB4E-FD209C749A7B}"/>
    <cellStyle name="Normal 7 2 5 3 4" xfId="3446" xr:uid="{AB004C20-AB83-466A-A297-95E27F827DED}"/>
    <cellStyle name="Normal 7 2 5 4" xfId="1831" xr:uid="{6203AC78-014E-4041-8842-5327C6C14862}"/>
    <cellStyle name="Normal 7 2 5 4 2" xfId="1832" xr:uid="{01F4F017-B618-41D9-8F33-9AF78B4D3E1A}"/>
    <cellStyle name="Normal 7 2 5 5" xfId="1833" xr:uid="{0757B9E2-45EC-46DE-9757-6CD7296C9B1C}"/>
    <cellStyle name="Normal 7 2 5 6" xfId="3447" xr:uid="{DD2A8503-F50D-471A-A660-D43FCD14A2E2}"/>
    <cellStyle name="Normal 7 2 6" xfId="355" xr:uid="{FA1CA7BD-DD08-48D5-8919-0A0519FF019D}"/>
    <cellStyle name="Normal 7 2 6 2" xfId="707" xr:uid="{61BEA8E3-7684-48C9-91BC-5D3423A6DAFA}"/>
    <cellStyle name="Normal 7 2 6 2 2" xfId="1834" xr:uid="{34E4E3ED-36C2-4C26-A22E-A7EF76A87280}"/>
    <cellStyle name="Normal 7 2 6 2 2 2" xfId="1835" xr:uid="{462370C4-F627-4AF7-B1C1-55E90B4BD0E7}"/>
    <cellStyle name="Normal 7 2 6 2 3" xfId="1836" xr:uid="{AF5D3D15-AEF8-4B61-B6B2-8762DD18BA08}"/>
    <cellStyle name="Normal 7 2 6 2 4" xfId="3448" xr:uid="{03A87385-6720-456A-80A8-335FC57EDFC2}"/>
    <cellStyle name="Normal 7 2 6 3" xfId="1837" xr:uid="{9AB8DC7D-7B09-4345-9299-EFE9771A0479}"/>
    <cellStyle name="Normal 7 2 6 3 2" xfId="1838" xr:uid="{C35323D9-2188-4A25-AAAE-A68DBC28D483}"/>
    <cellStyle name="Normal 7 2 6 4" xfId="1839" xr:uid="{1EE1A6D9-6DFD-4CE1-AECD-D4AD85D05D68}"/>
    <cellStyle name="Normal 7 2 6 5" xfId="3449" xr:uid="{419F6286-7E6E-4103-BE65-E1A69A4C049A}"/>
    <cellStyle name="Normal 7 2 7" xfId="708" xr:uid="{2CDE257D-60E0-4849-8F1F-00D97ED653A2}"/>
    <cellStyle name="Normal 7 2 7 2" xfId="1840" xr:uid="{991B57FE-A80E-4E18-875D-9388A26A8713}"/>
    <cellStyle name="Normal 7 2 7 2 2" xfId="1841" xr:uid="{AF584962-87E6-42AA-9436-2BAC052C2B16}"/>
    <cellStyle name="Normal 7 2 7 2 3" xfId="4409" xr:uid="{3092E8BA-6024-4B74-9AF2-B41F59C1FC61}"/>
    <cellStyle name="Normal 7 2 7 3" xfId="1842" xr:uid="{F51AA66D-1DF5-4DDD-ADCA-7D8C826D2CBA}"/>
    <cellStyle name="Normal 7 2 7 4" xfId="3450" xr:uid="{C35C631F-1319-4524-8ADC-0146040C4672}"/>
    <cellStyle name="Normal 7 2 7 4 2" xfId="4579" xr:uid="{AF29CFED-622E-49F2-8789-DE8E36890BAC}"/>
    <cellStyle name="Normal 7 2 7 4 3" xfId="4686" xr:uid="{9D107265-26BE-47FE-81BA-66632662A7B6}"/>
    <cellStyle name="Normal 7 2 7 4 4" xfId="4608" xr:uid="{850A5629-A67E-4B46-9C33-DEC1FFEE6E0E}"/>
    <cellStyle name="Normal 7 2 8" xfId="1843" xr:uid="{44EF0C7A-D34D-4371-A163-BF7062DA58CA}"/>
    <cellStyle name="Normal 7 2 8 2" xfId="1844" xr:uid="{A29AED56-EAD1-4DAD-8872-4FCFFC9BAD83}"/>
    <cellStyle name="Normal 7 2 8 3" xfId="3451" xr:uid="{96141819-A1C9-4DAA-9D0A-01831A7E888C}"/>
    <cellStyle name="Normal 7 2 8 4" xfId="3452" xr:uid="{39A17BC4-35FA-4DD4-8E87-9438EDF720BA}"/>
    <cellStyle name="Normal 7 2 9" xfId="1845" xr:uid="{810F6923-EF39-4F7C-928E-553CBDA3BCBC}"/>
    <cellStyle name="Normal 7 3" xfId="135" xr:uid="{7D796280-1701-4D87-B82F-2C41A2BEB655}"/>
    <cellStyle name="Normal 7 3 10" xfId="3453" xr:uid="{9D4F427A-4D25-440D-9933-3D29A448F4D4}"/>
    <cellStyle name="Normal 7 3 11" xfId="3454" xr:uid="{1DD4715E-54FC-43E0-AE0A-84192432987B}"/>
    <cellStyle name="Normal 7 3 2" xfId="136" xr:uid="{D47AB177-0E3E-4293-A2D2-FF009686D7B2}"/>
    <cellStyle name="Normal 7 3 2 2" xfId="137" xr:uid="{AED4DF62-5E2B-438B-AC5C-EA8E857DBAED}"/>
    <cellStyle name="Normal 7 3 2 2 2" xfId="356" xr:uid="{7C88F1B5-42D4-4CB6-9F9C-9294E2E3858E}"/>
    <cellStyle name="Normal 7 3 2 2 2 2" xfId="709" xr:uid="{A5D705E6-CD56-4100-8F46-131953B9E200}"/>
    <cellStyle name="Normal 7 3 2 2 2 2 2" xfId="1846" xr:uid="{D5F1193D-3BB6-4A40-BB27-06CB863D7D15}"/>
    <cellStyle name="Normal 7 3 2 2 2 2 2 2" xfId="1847" xr:uid="{25C5BBE9-71BA-44A4-AC14-72CDD2E91B68}"/>
    <cellStyle name="Normal 7 3 2 2 2 2 3" xfId="1848" xr:uid="{7649F516-105B-4C33-ACE9-DB7E89972559}"/>
    <cellStyle name="Normal 7 3 2 2 2 2 4" xfId="3455" xr:uid="{F5DBECB9-C5B5-41C6-A075-D0620B3CF224}"/>
    <cellStyle name="Normal 7 3 2 2 2 3" xfId="1849" xr:uid="{E26A33A1-C16D-4073-8152-48F0C5F33337}"/>
    <cellStyle name="Normal 7 3 2 2 2 3 2" xfId="1850" xr:uid="{04AC2782-A657-4AB3-98AF-4E25EE83175C}"/>
    <cellStyle name="Normal 7 3 2 2 2 3 3" xfId="3456" xr:uid="{D9EA9E6A-3EB9-434C-8AF5-79474069FAA9}"/>
    <cellStyle name="Normal 7 3 2 2 2 3 4" xfId="3457" xr:uid="{11467B75-B7C4-49C2-AEF5-636909978F41}"/>
    <cellStyle name="Normal 7 3 2 2 2 4" xfId="1851" xr:uid="{893D9C92-FC4A-41E3-BFA3-7437B450BE44}"/>
    <cellStyle name="Normal 7 3 2 2 2 5" xfId="3458" xr:uid="{E529155D-FC28-49FB-A4DB-EA725D949A44}"/>
    <cellStyle name="Normal 7 3 2 2 2 6" xfId="3459" xr:uid="{F76536A3-4FFA-4BA2-874E-1E4CB7331290}"/>
    <cellStyle name="Normal 7 3 2 2 3" xfId="710" xr:uid="{C9738B85-E817-4D6D-8563-11943DC5070E}"/>
    <cellStyle name="Normal 7 3 2 2 3 2" xfId="1852" xr:uid="{8DCBA220-92E1-433F-B3A8-FB912FD4D292}"/>
    <cellStyle name="Normal 7 3 2 2 3 2 2" xfId="1853" xr:uid="{084C1168-ADCF-4587-8780-150AC18DA235}"/>
    <cellStyle name="Normal 7 3 2 2 3 2 3" xfId="3460" xr:uid="{40DFEA80-604E-4D19-89DE-7E60DBB26B02}"/>
    <cellStyle name="Normal 7 3 2 2 3 2 4" xfId="3461" xr:uid="{4147D3DC-7C7E-4959-9196-48182D81CC38}"/>
    <cellStyle name="Normal 7 3 2 2 3 3" xfId="1854" xr:uid="{F00F5BF1-E313-4C61-8914-ECB4DB4D3EB5}"/>
    <cellStyle name="Normal 7 3 2 2 3 4" xfId="3462" xr:uid="{E3241DEE-F0F9-476C-A227-920400CE63E5}"/>
    <cellStyle name="Normal 7 3 2 2 3 5" xfId="3463" xr:uid="{B236D4F9-56EE-4204-8165-C35F8426B22C}"/>
    <cellStyle name="Normal 7 3 2 2 4" xfId="1855" xr:uid="{545C98BB-4A1F-460C-AE15-C81E14AB2546}"/>
    <cellStyle name="Normal 7 3 2 2 4 2" xfId="1856" xr:uid="{1A4FC148-2D4C-437E-9E80-58C7AD886A94}"/>
    <cellStyle name="Normal 7 3 2 2 4 3" xfId="3464" xr:uid="{C10C0D69-6DF0-4ADF-8B6E-9E535C8418F8}"/>
    <cellStyle name="Normal 7 3 2 2 4 4" xfId="3465" xr:uid="{901B5187-4E5E-4670-814E-5EB8F3E2382A}"/>
    <cellStyle name="Normal 7 3 2 2 5" xfId="1857" xr:uid="{6E5B6CC9-68FF-4C58-8391-B855FD12F837}"/>
    <cellStyle name="Normal 7 3 2 2 5 2" xfId="3466" xr:uid="{D14EC363-2DFC-468F-AF91-AC76D4E4435C}"/>
    <cellStyle name="Normal 7 3 2 2 5 3" xfId="3467" xr:uid="{519DFAA3-3285-4136-A256-1B031CE124B5}"/>
    <cellStyle name="Normal 7 3 2 2 5 4" xfId="3468" xr:uid="{E31A2065-E512-4A50-AA6A-D50062663869}"/>
    <cellStyle name="Normal 7 3 2 2 6" xfId="3469" xr:uid="{8F1959A1-3372-4E1F-BC15-BA944E15E1ED}"/>
    <cellStyle name="Normal 7 3 2 2 7" xfId="3470" xr:uid="{493E0AF8-6479-4119-9F25-E2E0EC1502EB}"/>
    <cellStyle name="Normal 7 3 2 2 8" xfId="3471" xr:uid="{D7F7F7D6-2882-4A73-BABB-8D2B1C8E23F4}"/>
    <cellStyle name="Normal 7 3 2 3" xfId="357" xr:uid="{6985BB20-97AE-440D-ACF1-F470AF060D61}"/>
    <cellStyle name="Normal 7 3 2 3 2" xfId="711" xr:uid="{467C52E8-215E-45B3-BF40-966DCC19C7E9}"/>
    <cellStyle name="Normal 7 3 2 3 2 2" xfId="712" xr:uid="{7869346F-5E22-4FD3-9629-53B257FD663A}"/>
    <cellStyle name="Normal 7 3 2 3 2 2 2" xfId="1858" xr:uid="{3DF98D37-ADFB-4C72-A9EE-460A70FE735C}"/>
    <cellStyle name="Normal 7 3 2 3 2 2 2 2" xfId="1859" xr:uid="{490225D1-3601-4E27-8368-2305588F5705}"/>
    <cellStyle name="Normal 7 3 2 3 2 2 3" xfId="1860" xr:uid="{2AEDD3FE-4276-4358-A6D0-20432134702F}"/>
    <cellStyle name="Normal 7 3 2 3 2 3" xfId="1861" xr:uid="{DD97E60B-3608-4051-B0C1-5B60F99F9425}"/>
    <cellStyle name="Normal 7 3 2 3 2 3 2" xfId="1862" xr:uid="{F6929F01-BE22-47C9-9BF2-E89D328EF82D}"/>
    <cellStyle name="Normal 7 3 2 3 2 4" xfId="1863" xr:uid="{76E15DCC-B2E5-415D-BEF5-8E26F3B6B276}"/>
    <cellStyle name="Normal 7 3 2 3 3" xfId="713" xr:uid="{63D9220F-F781-42BB-A8C7-5C7C9FF0BD4A}"/>
    <cellStyle name="Normal 7 3 2 3 3 2" xfId="1864" xr:uid="{C34A7F4B-67B1-4EEE-A519-2C95E99E29ED}"/>
    <cellStyle name="Normal 7 3 2 3 3 2 2" xfId="1865" xr:uid="{18A66DF4-2245-4CF1-8DD3-62D361F2894B}"/>
    <cellStyle name="Normal 7 3 2 3 3 3" xfId="1866" xr:uid="{2CEB9BF6-E3B1-45BF-AF61-DD6887E90B6A}"/>
    <cellStyle name="Normal 7 3 2 3 3 4" xfId="3472" xr:uid="{F0F957F4-35AB-430B-9087-E0149DD0B48D}"/>
    <cellStyle name="Normal 7 3 2 3 4" xfId="1867" xr:uid="{12ED7E71-7C91-40CA-A644-8929CC0FD4DE}"/>
    <cellStyle name="Normal 7 3 2 3 4 2" xfId="1868" xr:uid="{4A7104B5-B3F5-4BE2-A012-11901A194BD8}"/>
    <cellStyle name="Normal 7 3 2 3 5" xfId="1869" xr:uid="{DDA309F8-6458-4396-ABE7-8B97E9614924}"/>
    <cellStyle name="Normal 7 3 2 3 6" xfId="3473" xr:uid="{C4BCE2E4-EF50-41DE-BB15-46009F01AF04}"/>
    <cellStyle name="Normal 7 3 2 4" xfId="358" xr:uid="{3990D65F-5467-405F-AA6C-CB5B5294493B}"/>
    <cellStyle name="Normal 7 3 2 4 2" xfId="714" xr:uid="{BFE09C7C-D973-4DAD-A95B-E570735C3D49}"/>
    <cellStyle name="Normal 7 3 2 4 2 2" xfId="1870" xr:uid="{BB6FE666-4C95-4890-9012-C4D99F019694}"/>
    <cellStyle name="Normal 7 3 2 4 2 2 2" xfId="1871" xr:uid="{D24C4F5C-CFF2-4AF1-8886-F730BF2DCEE5}"/>
    <cellStyle name="Normal 7 3 2 4 2 3" xfId="1872" xr:uid="{B4F2F4A2-1F70-4C92-9041-969A220C5C2E}"/>
    <cellStyle name="Normal 7 3 2 4 2 4" xfId="3474" xr:uid="{72BD4B6F-5E26-4CB2-93F1-9F37BF52BFF9}"/>
    <cellStyle name="Normal 7 3 2 4 3" xfId="1873" xr:uid="{6C020A2F-2ACF-4A89-9D00-9CA874DDA5B3}"/>
    <cellStyle name="Normal 7 3 2 4 3 2" xfId="1874" xr:uid="{D2C225FA-3ACC-4EFA-AA90-B5152AC07DC6}"/>
    <cellStyle name="Normal 7 3 2 4 4" xfId="1875" xr:uid="{805E54EE-E11D-4915-B24B-9C85E7028B57}"/>
    <cellStyle name="Normal 7 3 2 4 5" xfId="3475" xr:uid="{070358E5-6A4F-4B6B-8A90-8802207EB541}"/>
    <cellStyle name="Normal 7 3 2 5" xfId="359" xr:uid="{F4EAB586-582E-4B27-B27E-9E120AB52B9C}"/>
    <cellStyle name="Normal 7 3 2 5 2" xfId="1876" xr:uid="{04D9B3B8-1214-465F-8ED0-567E407AD0A9}"/>
    <cellStyle name="Normal 7 3 2 5 2 2" xfId="1877" xr:uid="{31F0E23B-E042-4564-ABD0-E2E4BD240FC2}"/>
    <cellStyle name="Normal 7 3 2 5 3" xfId="1878" xr:uid="{E6D5DE39-7426-4D56-A904-7802C1FEA45E}"/>
    <cellStyle name="Normal 7 3 2 5 4" xfId="3476" xr:uid="{927258FE-2CF7-4DDD-A1EE-C2D8BC64B998}"/>
    <cellStyle name="Normal 7 3 2 6" xfId="1879" xr:uid="{D9ED36C3-C644-4FAB-A46B-170B8A5B5C69}"/>
    <cellStyle name="Normal 7 3 2 6 2" xfId="1880" xr:uid="{94D759A2-FAC9-4FF3-8112-A26F29AF25EA}"/>
    <cellStyle name="Normal 7 3 2 6 3" xfId="3477" xr:uid="{8A990EF5-D9CD-4F56-9DE3-BFA82DACA8C3}"/>
    <cellStyle name="Normal 7 3 2 6 4" xfId="3478" xr:uid="{C22D27A1-F519-4E1B-83F1-D15003ED8350}"/>
    <cellStyle name="Normal 7 3 2 7" xfId="1881" xr:uid="{27028A9A-66EF-4CC9-93E5-D7B2D45A129F}"/>
    <cellStyle name="Normal 7 3 2 8" xfId="3479" xr:uid="{3B7CA7DC-1612-47F6-9AAC-A98CC84C3B0D}"/>
    <cellStyle name="Normal 7 3 2 9" xfId="3480" xr:uid="{09230CFD-BEB4-42EA-9439-523FD5B94E9A}"/>
    <cellStyle name="Normal 7 3 3" xfId="138" xr:uid="{91061151-9C56-426A-BA6B-C8E1A945E49B}"/>
    <cellStyle name="Normal 7 3 3 2" xfId="139" xr:uid="{B96E004A-3361-43DB-87EC-D8AB6EDCC576}"/>
    <cellStyle name="Normal 7 3 3 2 2" xfId="715" xr:uid="{403E2AA9-52CB-46B3-951F-16B42F539DF6}"/>
    <cellStyle name="Normal 7 3 3 2 2 2" xfId="1882" xr:uid="{C3610665-8194-4CBE-8A1C-57AFBC1D653F}"/>
    <cellStyle name="Normal 7 3 3 2 2 2 2" xfId="1883" xr:uid="{E55D82FA-407E-4F8D-B3D6-DDD1F018FCB0}"/>
    <cellStyle name="Normal 7 3 3 2 2 2 2 2" xfId="4484" xr:uid="{04DA2CA7-1823-474B-9751-705FEA2FB7B1}"/>
    <cellStyle name="Normal 7 3 3 2 2 2 3" xfId="4485" xr:uid="{C5CF439B-0A74-4654-9B23-BB0728FA1CD3}"/>
    <cellStyle name="Normal 7 3 3 2 2 3" xfId="1884" xr:uid="{5AFA3D47-5439-4607-9B2B-E779F2BC1FE4}"/>
    <cellStyle name="Normal 7 3 3 2 2 3 2" xfId="4486" xr:uid="{E74B3CD5-132A-47DC-AF51-F512FBCA5ACF}"/>
    <cellStyle name="Normal 7 3 3 2 2 4" xfId="3481" xr:uid="{3E6E8D93-8079-4EE5-A6DE-1005E2642A5D}"/>
    <cellStyle name="Normal 7 3 3 2 3" xfId="1885" xr:uid="{5A2F5C50-0C99-44AD-BA65-1BEC9585227A}"/>
    <cellStyle name="Normal 7 3 3 2 3 2" xfId="1886" xr:uid="{E1D37A82-0D94-42A7-A988-E5006B21B318}"/>
    <cellStyle name="Normal 7 3 3 2 3 2 2" xfId="4487" xr:uid="{521B1A8D-C9D6-4647-B987-7D7F152ABDAA}"/>
    <cellStyle name="Normal 7 3 3 2 3 3" xfId="3482" xr:uid="{A2F437AB-56E5-4328-A3F1-CE36C0C1780D}"/>
    <cellStyle name="Normal 7 3 3 2 3 4" xfId="3483" xr:uid="{ED8FC51B-784E-45BE-B2E2-5D9A72A67254}"/>
    <cellStyle name="Normal 7 3 3 2 4" xfId="1887" xr:uid="{CFD21932-E888-4491-848A-285C4B334F92}"/>
    <cellStyle name="Normal 7 3 3 2 4 2" xfId="4488" xr:uid="{53A5342F-B295-429F-B00F-C8302379C34B}"/>
    <cellStyle name="Normal 7 3 3 2 5" xfId="3484" xr:uid="{2482DA76-0E4D-42CB-8C96-3311FBAC440E}"/>
    <cellStyle name="Normal 7 3 3 2 6" xfId="3485" xr:uid="{9179A43C-F29F-4AB2-930C-D3467A5E56E1}"/>
    <cellStyle name="Normal 7 3 3 3" xfId="360" xr:uid="{81830041-A782-4337-9C5A-3DC79B89869B}"/>
    <cellStyle name="Normal 7 3 3 3 2" xfId="1888" xr:uid="{D28525F1-EF57-4B7E-9465-0EFA472DBE0E}"/>
    <cellStyle name="Normal 7 3 3 3 2 2" xfId="1889" xr:uid="{158C36CE-B25B-491D-B097-D7D7A8409EBA}"/>
    <cellStyle name="Normal 7 3 3 3 2 2 2" xfId="4489" xr:uid="{D5817E21-65F1-4788-93F2-A556D155A5BD}"/>
    <cellStyle name="Normal 7 3 3 3 2 3" xfId="3486" xr:uid="{EE12D8B1-E2FA-49C6-87A0-FF8730795453}"/>
    <cellStyle name="Normal 7 3 3 3 2 4" xfId="3487" xr:uid="{A29D678E-126F-40BD-B245-FE10DF6311BF}"/>
    <cellStyle name="Normal 7 3 3 3 3" xfId="1890" xr:uid="{53A29DF5-07E1-4B24-BEC9-430A5ED6365E}"/>
    <cellStyle name="Normal 7 3 3 3 3 2" xfId="4490" xr:uid="{FDB74919-6A4D-4E83-8E31-B4556DD9285C}"/>
    <cellStyle name="Normal 7 3 3 3 4" xfId="3488" xr:uid="{C0FA74AD-D87D-498B-A6B0-9B9BD815A22A}"/>
    <cellStyle name="Normal 7 3 3 3 5" xfId="3489" xr:uid="{F8B48676-1741-4C24-8AD1-2003AD382F9F}"/>
    <cellStyle name="Normal 7 3 3 4" xfId="1891" xr:uid="{12E5C53C-E922-4D21-BA0B-F53703DAF997}"/>
    <cellStyle name="Normal 7 3 3 4 2" xfId="1892" xr:uid="{623D6788-7204-4116-9DAE-7637C30E0DD2}"/>
    <cellStyle name="Normal 7 3 3 4 2 2" xfId="4491" xr:uid="{9CE02245-60A4-4267-8004-BB38F94724FC}"/>
    <cellStyle name="Normal 7 3 3 4 3" xfId="3490" xr:uid="{DAEDBDB3-1487-4A06-9F5A-16C76BA5C0EE}"/>
    <cellStyle name="Normal 7 3 3 4 4" xfId="3491" xr:uid="{EA7294A7-3E4E-4662-9CD4-3C65323E46C8}"/>
    <cellStyle name="Normal 7 3 3 5" xfId="1893" xr:uid="{6B640AA5-59E4-4523-A5F9-72EFE57B8724}"/>
    <cellStyle name="Normal 7 3 3 5 2" xfId="3492" xr:uid="{4CBD5EA6-7C29-486F-ABD8-B52A67D65B22}"/>
    <cellStyle name="Normal 7 3 3 5 3" xfId="3493" xr:uid="{CE22601B-93CF-49C2-AB6C-2EBA185F0A49}"/>
    <cellStyle name="Normal 7 3 3 5 4" xfId="3494" xr:uid="{7F6E9D02-AEB9-430F-8C47-81438F03B4CD}"/>
    <cellStyle name="Normal 7 3 3 6" xfId="3495" xr:uid="{8A4D61F4-163A-488C-ADD5-3986D0339AF6}"/>
    <cellStyle name="Normal 7 3 3 7" xfId="3496" xr:uid="{95BCF24C-8CA1-4F9A-8836-BA99CB28C267}"/>
    <cellStyle name="Normal 7 3 3 8" xfId="3497" xr:uid="{6584B3F8-BA11-406E-A06E-2084B870446A}"/>
    <cellStyle name="Normal 7 3 4" xfId="140" xr:uid="{0708113E-40C5-4D05-82E2-1C4DDF6B613F}"/>
    <cellStyle name="Normal 7 3 4 2" xfId="716" xr:uid="{5CD1763D-740F-4A2C-A5C2-82D7A3069AE6}"/>
    <cellStyle name="Normal 7 3 4 2 2" xfId="717" xr:uid="{05613EDC-BC2C-42C0-B518-ACB10DA7953F}"/>
    <cellStyle name="Normal 7 3 4 2 2 2" xfId="1894" xr:uid="{E79879C9-712A-4E66-ADA2-18EB00E4F60D}"/>
    <cellStyle name="Normal 7 3 4 2 2 2 2" xfId="1895" xr:uid="{2E33B8A1-F5B8-40F9-AAC5-4DD698DE490C}"/>
    <cellStyle name="Normal 7 3 4 2 2 3" xfId="1896" xr:uid="{40B4D302-C799-4C0C-A13B-1C5F492933C1}"/>
    <cellStyle name="Normal 7 3 4 2 2 4" xfId="3498" xr:uid="{089DA965-B3D5-4F9F-A2F1-3891A414ED41}"/>
    <cellStyle name="Normal 7 3 4 2 3" xfId="1897" xr:uid="{B9FBB613-34D1-49DE-B930-F0039CA73590}"/>
    <cellStyle name="Normal 7 3 4 2 3 2" xfId="1898" xr:uid="{E95FD6F5-C6E3-4A20-8B1A-3B62D2DA92F1}"/>
    <cellStyle name="Normal 7 3 4 2 4" xfId="1899" xr:uid="{2C1C5297-2F62-4DCA-8621-ACB1C63FD428}"/>
    <cellStyle name="Normal 7 3 4 2 5" xfId="3499" xr:uid="{C7315F51-42FB-493A-BFBD-1951A7FE585C}"/>
    <cellStyle name="Normal 7 3 4 3" xfId="718" xr:uid="{D90652CA-F338-44F0-A660-E7F6C1DA5D99}"/>
    <cellStyle name="Normal 7 3 4 3 2" xfId="1900" xr:uid="{CEFB1EAF-A3D6-4330-A45C-CBFBF97A4D96}"/>
    <cellStyle name="Normal 7 3 4 3 2 2" xfId="1901" xr:uid="{C3CAE69E-FB5B-44D9-97F6-2D3ECBC3AFBE}"/>
    <cellStyle name="Normal 7 3 4 3 3" xfId="1902" xr:uid="{C14F31EC-398F-4498-88F8-447D3EF3409D}"/>
    <cellStyle name="Normal 7 3 4 3 4" xfId="3500" xr:uid="{DA49A2C9-2BC4-4A34-9569-4EC5A09EC5EA}"/>
    <cellStyle name="Normal 7 3 4 4" xfId="1903" xr:uid="{D3387959-03A3-417C-B9C5-22F2C1BDE1D2}"/>
    <cellStyle name="Normal 7 3 4 4 2" xfId="1904" xr:uid="{B5D150F2-BF2B-4D83-A5FB-D7EFB38AC144}"/>
    <cellStyle name="Normal 7 3 4 4 3" xfId="3501" xr:uid="{097D740A-65DE-4CA8-9B2C-A74085C1577E}"/>
    <cellStyle name="Normal 7 3 4 4 4" xfId="3502" xr:uid="{68DC77B6-F68B-42D6-8EE2-C4D01CCC3C07}"/>
    <cellStyle name="Normal 7 3 4 5" xfId="1905" xr:uid="{716FD017-EABC-447F-AF01-8209E6324BEB}"/>
    <cellStyle name="Normal 7 3 4 6" xfId="3503" xr:uid="{1B8EF274-F10D-4314-9797-E16A307CC44E}"/>
    <cellStyle name="Normal 7 3 4 7" xfId="3504" xr:uid="{A1869504-6E22-443E-89C1-7BE84BF4DE24}"/>
    <cellStyle name="Normal 7 3 5" xfId="361" xr:uid="{971C5A19-D7C7-4F66-AAA0-250DB6C31F8B}"/>
    <cellStyle name="Normal 7 3 5 2" xfId="719" xr:uid="{94F724E0-81AB-4BF6-A28F-96EF2529C0AC}"/>
    <cellStyle name="Normal 7 3 5 2 2" xfId="1906" xr:uid="{2D19A060-09F3-4B79-8321-A663BC06B2F4}"/>
    <cellStyle name="Normal 7 3 5 2 2 2" xfId="1907" xr:uid="{4E06A953-16E4-4A89-95D0-E733FAF79EFB}"/>
    <cellStyle name="Normal 7 3 5 2 3" xfId="1908" xr:uid="{6A43540E-9CCD-4D25-B309-12956ED122AD}"/>
    <cellStyle name="Normal 7 3 5 2 4" xfId="3505" xr:uid="{4FC6C709-C4AB-4322-8D23-F9CD707B18C8}"/>
    <cellStyle name="Normal 7 3 5 3" xfId="1909" xr:uid="{CA262B9E-3A38-4B26-B6EC-30669C69FDD0}"/>
    <cellStyle name="Normal 7 3 5 3 2" xfId="1910" xr:uid="{EB0F0395-032B-496F-AE1C-40DEF70AA672}"/>
    <cellStyle name="Normal 7 3 5 3 3" xfId="3506" xr:uid="{C33A4D15-A379-49EC-8614-7111511A656B}"/>
    <cellStyle name="Normal 7 3 5 3 4" xfId="3507" xr:uid="{62965A58-2036-4041-91D0-A979ED0352AC}"/>
    <cellStyle name="Normal 7 3 5 4" xfId="1911" xr:uid="{5479CF5F-71FC-4E16-8D33-F0F67A8E704D}"/>
    <cellStyle name="Normal 7 3 5 5" xfId="3508" xr:uid="{974135D3-D81F-4FAA-B4D9-5AA80E40F2AD}"/>
    <cellStyle name="Normal 7 3 5 6" xfId="3509" xr:uid="{E897C207-B017-4EF2-A46E-9E06BB020367}"/>
    <cellStyle name="Normal 7 3 6" xfId="362" xr:uid="{1B3AF412-410C-470A-A071-89D79F17914C}"/>
    <cellStyle name="Normal 7 3 6 2" xfId="1912" xr:uid="{E1BB2B89-BE9C-42F5-8814-89C9469B4B50}"/>
    <cellStyle name="Normal 7 3 6 2 2" xfId="1913" xr:uid="{393A4612-D28B-4211-A898-E68ED3BFDBFB}"/>
    <cellStyle name="Normal 7 3 6 2 3" xfId="3510" xr:uid="{57B40DBE-B6ED-4061-8653-809BEB2C11A8}"/>
    <cellStyle name="Normal 7 3 6 2 4" xfId="3511" xr:uid="{790A9B5F-AC44-427D-AB82-56D95861001C}"/>
    <cellStyle name="Normal 7 3 6 3" xfId="1914" xr:uid="{F4AD7FA3-5722-4478-98F5-A031206909EF}"/>
    <cellStyle name="Normal 7 3 6 4" xfId="3512" xr:uid="{886B27D4-8731-40D7-98CE-30AB9A2B5D8C}"/>
    <cellStyle name="Normal 7 3 6 5" xfId="3513" xr:uid="{E53F667C-8EA1-4D04-90DB-4E4692544931}"/>
    <cellStyle name="Normal 7 3 7" xfId="1915" xr:uid="{4F31E777-F045-4A5C-9190-C9DBD4703C64}"/>
    <cellStyle name="Normal 7 3 7 2" xfId="1916" xr:uid="{79540AFB-73BD-4033-869A-EA82F92175E3}"/>
    <cellStyle name="Normal 7 3 7 3" xfId="3514" xr:uid="{98E08A1F-B540-48F0-9863-8A2100A81E20}"/>
    <cellStyle name="Normal 7 3 7 4" xfId="3515" xr:uid="{7B421381-D3DC-49C1-8A52-3B15A63E481F}"/>
    <cellStyle name="Normal 7 3 8" xfId="1917" xr:uid="{0AD5B3D8-5F3E-4347-8AAC-C77710167AC4}"/>
    <cellStyle name="Normal 7 3 8 2" xfId="3516" xr:uid="{AFC689BC-75FB-4E91-85FF-2962CB560C93}"/>
    <cellStyle name="Normal 7 3 8 3" xfId="3517" xr:uid="{D42AACC9-7223-459A-BBC2-CDF1AAD32A8C}"/>
    <cellStyle name="Normal 7 3 8 4" xfId="3518" xr:uid="{0A3F83DA-E543-46B6-9DC3-69FA4A59CA7E}"/>
    <cellStyle name="Normal 7 3 9" xfId="3519" xr:uid="{645E15CD-1323-431B-B3B4-FA6C79D31EB6}"/>
    <cellStyle name="Normal 7 4" xfId="141" xr:uid="{8F285B2B-51E3-414D-BB9D-02E52DA524D5}"/>
    <cellStyle name="Normal 7 4 10" xfId="3520" xr:uid="{D1D1E378-EF20-4958-95E3-1DDDC04107BE}"/>
    <cellStyle name="Normal 7 4 11" xfId="3521" xr:uid="{CA9C1E5C-46FB-43E8-B7FB-1607DA0E4F26}"/>
    <cellStyle name="Normal 7 4 2" xfId="142" xr:uid="{3EE4DCCA-E3E1-4C0D-B4B7-9A026A98A0A2}"/>
    <cellStyle name="Normal 7 4 2 2" xfId="363" xr:uid="{DCE4D548-BD95-49A7-9276-A9B27FDCDAA9}"/>
    <cellStyle name="Normal 7 4 2 2 2" xfId="720" xr:uid="{58F5F0F5-2C8C-4D32-9DAC-727A57A350D7}"/>
    <cellStyle name="Normal 7 4 2 2 2 2" xfId="721" xr:uid="{000396F8-2FD1-4B90-BFC1-DF240804F91C}"/>
    <cellStyle name="Normal 7 4 2 2 2 2 2" xfId="1918" xr:uid="{F3ABA177-A4AA-42C5-A363-2690A01E40F8}"/>
    <cellStyle name="Normal 7 4 2 2 2 2 3" xfId="3522" xr:uid="{4A5A6ED6-1E25-46E6-AE80-F6D87D4DCF69}"/>
    <cellStyle name="Normal 7 4 2 2 2 2 4" xfId="3523" xr:uid="{D027368A-5E9C-4CD8-8040-98143C48769F}"/>
    <cellStyle name="Normal 7 4 2 2 2 3" xfId="1919" xr:uid="{58C2A4F8-D494-4F8B-842D-38934D519D71}"/>
    <cellStyle name="Normal 7 4 2 2 2 3 2" xfId="3524" xr:uid="{DE6C9A5D-E6A9-4F3A-AA16-02FA7A0D4D28}"/>
    <cellStyle name="Normal 7 4 2 2 2 3 3" xfId="3525" xr:uid="{58AAAC33-BD7F-4CC3-83A4-18BA80CE2048}"/>
    <cellStyle name="Normal 7 4 2 2 2 3 4" xfId="3526" xr:uid="{D408E68A-CE67-4CA8-9F05-220A6E05FBEA}"/>
    <cellStyle name="Normal 7 4 2 2 2 4" xfId="3527" xr:uid="{D59E9DE3-CEA1-41C7-B046-D6F62EE870A6}"/>
    <cellStyle name="Normal 7 4 2 2 2 5" xfId="3528" xr:uid="{98542B87-F5E0-41D1-991D-A8BA5CE9440E}"/>
    <cellStyle name="Normal 7 4 2 2 2 6" xfId="3529" xr:uid="{0AA5A372-C918-4624-A325-2118E568418B}"/>
    <cellStyle name="Normal 7 4 2 2 3" xfId="722" xr:uid="{BA2AFB4C-1AA5-4F22-A13D-7A12841380DC}"/>
    <cellStyle name="Normal 7 4 2 2 3 2" xfId="1920" xr:uid="{72943C87-3106-4640-AAC7-313043F1D2F4}"/>
    <cellStyle name="Normal 7 4 2 2 3 2 2" xfId="3530" xr:uid="{41C0B550-D737-491B-9739-AE2D688AFDA1}"/>
    <cellStyle name="Normal 7 4 2 2 3 2 3" xfId="3531" xr:uid="{03E0F2FE-96F2-4131-8FE3-1E3157D59266}"/>
    <cellStyle name="Normal 7 4 2 2 3 2 4" xfId="3532" xr:uid="{C0AD2837-C845-4296-8720-5561B4017979}"/>
    <cellStyle name="Normal 7 4 2 2 3 3" xfId="3533" xr:uid="{698194D5-1DD3-4AB4-B24B-C8315DC0C140}"/>
    <cellStyle name="Normal 7 4 2 2 3 4" xfId="3534" xr:uid="{B554BD8A-1428-4DC4-9A45-AF8B6F34E36E}"/>
    <cellStyle name="Normal 7 4 2 2 3 5" xfId="3535" xr:uid="{E9BA90E5-04FE-4B02-925D-066CE44F2F70}"/>
    <cellStyle name="Normal 7 4 2 2 4" xfId="1921" xr:uid="{88FE8AD3-A41D-4FD1-8FAF-90E2F45561E6}"/>
    <cellStyle name="Normal 7 4 2 2 4 2" xfId="3536" xr:uid="{D0AC4E54-99DE-4916-A107-D294965D30EB}"/>
    <cellStyle name="Normal 7 4 2 2 4 3" xfId="3537" xr:uid="{0EDC49C5-E33C-4342-A8CD-90FD6571ED44}"/>
    <cellStyle name="Normal 7 4 2 2 4 4" xfId="3538" xr:uid="{400D5257-2A5E-4F72-AC21-290EADA58599}"/>
    <cellStyle name="Normal 7 4 2 2 5" xfId="3539" xr:uid="{C6FF5756-F226-4E1C-8043-297CB97DDE2C}"/>
    <cellStyle name="Normal 7 4 2 2 5 2" xfId="3540" xr:uid="{0343F7B7-F27D-466A-B7A2-503869515069}"/>
    <cellStyle name="Normal 7 4 2 2 5 3" xfId="3541" xr:uid="{A2267218-2BF9-4431-927F-E14697139249}"/>
    <cellStyle name="Normal 7 4 2 2 5 4" xfId="3542" xr:uid="{5BDC0751-C0CD-4D9B-BFB1-18852E1E6A0B}"/>
    <cellStyle name="Normal 7 4 2 2 6" xfId="3543" xr:uid="{2E82D40A-F2E4-43DC-89BC-217603FCBAAE}"/>
    <cellStyle name="Normal 7 4 2 2 7" xfId="3544" xr:uid="{70546E71-EBB4-4F34-A444-FD8FE10CD920}"/>
    <cellStyle name="Normal 7 4 2 2 8" xfId="3545" xr:uid="{954E723B-B10A-4DED-8279-B6E7D3A7C049}"/>
    <cellStyle name="Normal 7 4 2 3" xfId="723" xr:uid="{953D58C2-2664-4FFC-B92F-0197E489FF61}"/>
    <cellStyle name="Normal 7 4 2 3 2" xfId="724" xr:uid="{FA7F30A0-153C-41AD-9B55-9BA9A27EA62B}"/>
    <cellStyle name="Normal 7 4 2 3 2 2" xfId="725" xr:uid="{C390B549-297B-47C8-B1CF-C75A6725BF7B}"/>
    <cellStyle name="Normal 7 4 2 3 2 3" xfId="3546" xr:uid="{7CFB397B-3E75-4D83-9146-06B2D3B3A6AF}"/>
    <cellStyle name="Normal 7 4 2 3 2 4" xfId="3547" xr:uid="{C2CEBD0A-1F66-48D9-9EE3-D2D46B025DD2}"/>
    <cellStyle name="Normal 7 4 2 3 3" xfId="726" xr:uid="{2CBA87FB-D2D2-4808-8432-6E74CE429179}"/>
    <cellStyle name="Normal 7 4 2 3 3 2" xfId="3548" xr:uid="{62F32EEF-584E-4A71-A234-2674EE859E85}"/>
    <cellStyle name="Normal 7 4 2 3 3 3" xfId="3549" xr:uid="{8BCF1B31-C769-4219-81FA-EE364E6C916A}"/>
    <cellStyle name="Normal 7 4 2 3 3 4" xfId="3550" xr:uid="{F406AECA-71E8-42DA-A619-AF33BAA1CFD5}"/>
    <cellStyle name="Normal 7 4 2 3 4" xfId="3551" xr:uid="{D0713E8A-C770-47C7-97A1-E54D51E0C63A}"/>
    <cellStyle name="Normal 7 4 2 3 5" xfId="3552" xr:uid="{40059117-CF00-458E-91C3-9AD0943F9D84}"/>
    <cellStyle name="Normal 7 4 2 3 6" xfId="3553" xr:uid="{8A493650-7FF9-418D-8715-52EEBA5942CC}"/>
    <cellStyle name="Normal 7 4 2 4" xfId="727" xr:uid="{D9F78959-2C75-4A50-AAB2-2022F969D060}"/>
    <cellStyle name="Normal 7 4 2 4 2" xfId="728" xr:uid="{160AA17D-2D72-4B8C-9FF1-108F245C2152}"/>
    <cellStyle name="Normal 7 4 2 4 2 2" xfId="3554" xr:uid="{F7DD7978-43D6-4D77-A187-383E1B8A3C0A}"/>
    <cellStyle name="Normal 7 4 2 4 2 3" xfId="3555" xr:uid="{09AE642F-6686-4970-8F7F-20B57A6ABEC4}"/>
    <cellStyle name="Normal 7 4 2 4 2 4" xfId="3556" xr:uid="{F264E26D-1F32-462F-8A10-0FF5565498DB}"/>
    <cellStyle name="Normal 7 4 2 4 3" xfId="3557" xr:uid="{13FF21C8-7DD9-4544-85BA-4015F8E4097A}"/>
    <cellStyle name="Normal 7 4 2 4 4" xfId="3558" xr:uid="{FD3E15A5-E175-4468-A361-91E9A875CAD8}"/>
    <cellStyle name="Normal 7 4 2 4 5" xfId="3559" xr:uid="{70BC69D9-73CA-4B6B-8C2B-95E977BD84A2}"/>
    <cellStyle name="Normal 7 4 2 5" xfId="729" xr:uid="{26AE7B42-6DD0-4496-B588-F9299306E975}"/>
    <cellStyle name="Normal 7 4 2 5 2" xfId="3560" xr:uid="{4FBA8144-CEF8-400B-B8AC-D8367DCB168B}"/>
    <cellStyle name="Normal 7 4 2 5 3" xfId="3561" xr:uid="{59D1D0C7-BA83-4D0A-B25F-8546095AC090}"/>
    <cellStyle name="Normal 7 4 2 5 4" xfId="3562" xr:uid="{E7C1500D-BC0E-4F67-B3FE-942183CE757F}"/>
    <cellStyle name="Normal 7 4 2 6" xfId="3563" xr:uid="{0762EC99-B64A-42B7-BB4C-8FA595FA9D5A}"/>
    <cellStyle name="Normal 7 4 2 6 2" xfId="3564" xr:uid="{B76AF9A2-3E8C-42A9-B285-E9AF0D318938}"/>
    <cellStyle name="Normal 7 4 2 6 3" xfId="3565" xr:uid="{F59C529D-DB01-4294-80F9-0B70900CC415}"/>
    <cellStyle name="Normal 7 4 2 6 4" xfId="3566" xr:uid="{55FC13C3-7A79-44C9-9EC7-9155A1D90AA2}"/>
    <cellStyle name="Normal 7 4 2 7" xfId="3567" xr:uid="{34B73829-B208-415E-AB83-7BBA418B00EE}"/>
    <cellStyle name="Normal 7 4 2 8" xfId="3568" xr:uid="{07C48061-00A3-4960-AA21-91E2FEA7CD1D}"/>
    <cellStyle name="Normal 7 4 2 9" xfId="3569" xr:uid="{6DE87D0F-FBE2-4420-ABFE-55971D1D5926}"/>
    <cellStyle name="Normal 7 4 3" xfId="364" xr:uid="{CE495A2C-3B2F-4836-84E8-44055DFD54C5}"/>
    <cellStyle name="Normal 7 4 3 2" xfId="730" xr:uid="{9014A12B-5C5D-45A6-BCA8-85420E41E711}"/>
    <cellStyle name="Normal 7 4 3 2 2" xfId="731" xr:uid="{5B9FFABB-9DA6-4372-B43B-D1597C44F951}"/>
    <cellStyle name="Normal 7 4 3 2 2 2" xfId="1922" xr:uid="{05973CD7-4D43-4925-9FB6-5771446059E5}"/>
    <cellStyle name="Normal 7 4 3 2 2 2 2" xfId="1923" xr:uid="{CAE8CCC9-F48C-4534-9BFD-646FCD83B06A}"/>
    <cellStyle name="Normal 7 4 3 2 2 3" xfId="1924" xr:uid="{AA23372F-DF66-472B-8299-B2C0545B2CD0}"/>
    <cellStyle name="Normal 7 4 3 2 2 4" xfId="3570" xr:uid="{9866E0B6-EFD9-4B72-88B9-0A4A88705D48}"/>
    <cellStyle name="Normal 7 4 3 2 3" xfId="1925" xr:uid="{B464DA25-0A07-407F-9BE5-416E3BEE492A}"/>
    <cellStyle name="Normal 7 4 3 2 3 2" xfId="1926" xr:uid="{1224A4DF-7EA1-4451-A958-B9816164E1D7}"/>
    <cellStyle name="Normal 7 4 3 2 3 3" xfId="3571" xr:uid="{14CFC03D-4F51-4D4C-B45E-C2C1F5B5D9F2}"/>
    <cellStyle name="Normal 7 4 3 2 3 4" xfId="3572" xr:uid="{A8181E20-8F6C-4462-B974-AFB73496A1C7}"/>
    <cellStyle name="Normal 7 4 3 2 4" xfId="1927" xr:uid="{8DA21903-0A3F-47CB-89E7-0E7F2AAEA054}"/>
    <cellStyle name="Normal 7 4 3 2 5" xfId="3573" xr:uid="{860F1597-43E1-44BE-9EEE-BCDB1B165173}"/>
    <cellStyle name="Normal 7 4 3 2 6" xfId="3574" xr:uid="{0A560ABF-0ADC-42A7-A202-FC8E11B8A03E}"/>
    <cellStyle name="Normal 7 4 3 3" xfId="732" xr:uid="{FE015C32-37A0-4C73-9D32-5A0AD916FEEB}"/>
    <cellStyle name="Normal 7 4 3 3 2" xfId="1928" xr:uid="{092A9B8F-2027-45C3-A6AC-29F3DECEE73A}"/>
    <cellStyle name="Normal 7 4 3 3 2 2" xfId="1929" xr:uid="{45FD3505-41A1-487C-AC98-F8BD7BD321B4}"/>
    <cellStyle name="Normal 7 4 3 3 2 3" xfId="3575" xr:uid="{05951ADD-5527-45C4-81CD-866A5D6B661C}"/>
    <cellStyle name="Normal 7 4 3 3 2 4" xfId="3576" xr:uid="{4F9552D8-9D40-4568-ACAA-F435E7B431FB}"/>
    <cellStyle name="Normal 7 4 3 3 3" xfId="1930" xr:uid="{5D9ED62B-2B62-49FF-BCC5-73E70122AFAC}"/>
    <cellStyle name="Normal 7 4 3 3 4" xfId="3577" xr:uid="{45676730-E1AA-4FCD-B15B-572EDA957AD2}"/>
    <cellStyle name="Normal 7 4 3 3 5" xfId="3578" xr:uid="{F9C70635-2148-48FF-9E4D-7E790C17CFA2}"/>
    <cellStyle name="Normal 7 4 3 4" xfId="1931" xr:uid="{DAA723B5-A469-4A40-B451-DA95E582755E}"/>
    <cellStyle name="Normal 7 4 3 4 2" xfId="1932" xr:uid="{CD5AA840-762A-4CAC-9A9F-12BD2A0255C0}"/>
    <cellStyle name="Normal 7 4 3 4 3" xfId="3579" xr:uid="{6680186C-9858-4C4E-B8CD-4B0B363ECD36}"/>
    <cellStyle name="Normal 7 4 3 4 4" xfId="3580" xr:uid="{EEDD02D6-15B0-45BD-94A0-4F6C429EC9ED}"/>
    <cellStyle name="Normal 7 4 3 5" xfId="1933" xr:uid="{E8851C73-E0C8-4C99-BC2F-11BEB6206A66}"/>
    <cellStyle name="Normal 7 4 3 5 2" xfId="3581" xr:uid="{8524105C-2F71-489F-ADD6-BEE11F9E14DE}"/>
    <cellStyle name="Normal 7 4 3 5 3" xfId="3582" xr:uid="{F8AD1D15-1F3E-47FC-B0FB-10FD31605A52}"/>
    <cellStyle name="Normal 7 4 3 5 4" xfId="3583" xr:uid="{1CA86A64-2DAD-419B-BD3B-3093CA2AB77B}"/>
    <cellStyle name="Normal 7 4 3 6" xfId="3584" xr:uid="{B31222FC-62BC-4716-95BC-2AB543843BE9}"/>
    <cellStyle name="Normal 7 4 3 7" xfId="3585" xr:uid="{F6DD7494-E8BE-4985-BCB1-63A3C6F3DE65}"/>
    <cellStyle name="Normal 7 4 3 8" xfId="3586" xr:uid="{F11AFB22-2B46-4E20-AF7D-6C0FBC39516B}"/>
    <cellStyle name="Normal 7 4 4" xfId="365" xr:uid="{B315331F-D99A-4D8E-9205-F00E736801A5}"/>
    <cellStyle name="Normal 7 4 4 2" xfId="733" xr:uid="{28D7764A-8F97-467E-98AF-85816776522A}"/>
    <cellStyle name="Normal 7 4 4 2 2" xfId="734" xr:uid="{FE766FFC-31FF-4811-94E9-3D9217AEE5A2}"/>
    <cellStyle name="Normal 7 4 4 2 2 2" xfId="1934" xr:uid="{F9869798-858A-4134-B830-8F07121DCA31}"/>
    <cellStyle name="Normal 7 4 4 2 2 3" xfId="3587" xr:uid="{9EE408C2-8EFA-4082-91C7-190CA1438FF3}"/>
    <cellStyle name="Normal 7 4 4 2 2 4" xfId="3588" xr:uid="{F894722C-FD7D-4643-BC1E-5A0EE3E7F6FD}"/>
    <cellStyle name="Normal 7 4 4 2 3" xfId="1935" xr:uid="{8AEC4323-2956-40FA-89E1-CE187C74B964}"/>
    <cellStyle name="Normal 7 4 4 2 4" xfId="3589" xr:uid="{0F65F366-98B9-43DD-82F8-8E153E71EDBE}"/>
    <cellStyle name="Normal 7 4 4 2 5" xfId="3590" xr:uid="{1C0D20F5-FCBD-48E0-9239-7123B3C46D66}"/>
    <cellStyle name="Normal 7 4 4 3" xfId="735" xr:uid="{46A0F135-6D0D-4A56-8BBC-4D9B542129B8}"/>
    <cellStyle name="Normal 7 4 4 3 2" xfId="1936" xr:uid="{A8F489B8-C183-47BA-B750-B123DA01F909}"/>
    <cellStyle name="Normal 7 4 4 3 3" xfId="3591" xr:uid="{E4FE0F69-7F15-4606-915C-D91DCE48AA17}"/>
    <cellStyle name="Normal 7 4 4 3 4" xfId="3592" xr:uid="{A07D44C4-5221-4A4C-A916-77CAA4C10B40}"/>
    <cellStyle name="Normal 7 4 4 4" xfId="1937" xr:uid="{6C3477F9-7CFF-41DB-8591-1138AF20DCA7}"/>
    <cellStyle name="Normal 7 4 4 4 2" xfId="3593" xr:uid="{696E4443-584D-416C-BF69-5DA23E575AC6}"/>
    <cellStyle name="Normal 7 4 4 4 3" xfId="3594" xr:uid="{7F85FEB5-0932-4611-A2BA-B79F5FE8492A}"/>
    <cellStyle name="Normal 7 4 4 4 4" xfId="3595" xr:uid="{5672A1F1-FDAF-4B4F-9046-845132DB2C8D}"/>
    <cellStyle name="Normal 7 4 4 5" xfId="3596" xr:uid="{D91AF8B3-A3F6-4DA5-A04C-76F508712EDC}"/>
    <cellStyle name="Normal 7 4 4 6" xfId="3597" xr:uid="{14591CB0-E0A7-4803-B863-B558B4DF9544}"/>
    <cellStyle name="Normal 7 4 4 7" xfId="3598" xr:uid="{00E646E8-632F-4DE6-8959-D86942A4C996}"/>
    <cellStyle name="Normal 7 4 5" xfId="366" xr:uid="{DBA7FE53-7676-4C3B-872A-42E7F5D26355}"/>
    <cellStyle name="Normal 7 4 5 2" xfId="736" xr:uid="{E0D5D5CF-4A1C-4DCB-8557-D75151082EB4}"/>
    <cellStyle name="Normal 7 4 5 2 2" xfId="1938" xr:uid="{7DF65853-3E9E-4373-B350-6F0003FCA3CE}"/>
    <cellStyle name="Normal 7 4 5 2 3" xfId="3599" xr:uid="{4CBF9F64-DD34-4A4D-B091-4AC81A3ADEC5}"/>
    <cellStyle name="Normal 7 4 5 2 4" xfId="3600" xr:uid="{2066E8E4-9466-42C6-996B-6D4DD3B592FA}"/>
    <cellStyle name="Normal 7 4 5 3" xfId="1939" xr:uid="{6837EE1E-4502-44F7-A36D-BE3DE115D7DF}"/>
    <cellStyle name="Normal 7 4 5 3 2" xfId="3601" xr:uid="{1D34392D-0D0A-4804-8DC2-B360491459D2}"/>
    <cellStyle name="Normal 7 4 5 3 3" xfId="3602" xr:uid="{2364DDE6-E7C2-468D-8722-5665DAC4D245}"/>
    <cellStyle name="Normal 7 4 5 3 4" xfId="3603" xr:uid="{41873F51-5546-4B9A-BBBB-226FA5F3840A}"/>
    <cellStyle name="Normal 7 4 5 4" xfId="3604" xr:uid="{D7F219AD-1E09-42B9-9491-C4AA99C7E0FA}"/>
    <cellStyle name="Normal 7 4 5 5" xfId="3605" xr:uid="{2E35DDFA-5357-411A-9AF0-5E85981186C4}"/>
    <cellStyle name="Normal 7 4 5 6" xfId="3606" xr:uid="{98139EC1-C364-4267-A429-46CD90ACD1B4}"/>
    <cellStyle name="Normal 7 4 6" xfId="737" xr:uid="{7B8848AA-1D0D-4E74-BA36-64F0F78EE9D1}"/>
    <cellStyle name="Normal 7 4 6 2" xfId="1940" xr:uid="{ED05397B-2129-48C1-8EF0-175365981255}"/>
    <cellStyle name="Normal 7 4 6 2 2" xfId="3607" xr:uid="{EB2771B4-CC95-4DFD-ACFA-1E2112322780}"/>
    <cellStyle name="Normal 7 4 6 2 3" xfId="3608" xr:uid="{5C01317E-4466-4E3E-AE1B-FA027A7C7ED2}"/>
    <cellStyle name="Normal 7 4 6 2 4" xfId="3609" xr:uid="{88C0BFA9-0A02-443A-B034-78C5BA2EF04D}"/>
    <cellStyle name="Normal 7 4 6 3" xfId="3610" xr:uid="{A6073C66-9DB2-423B-BC38-EA9208BC98FE}"/>
    <cellStyle name="Normal 7 4 6 4" xfId="3611" xr:uid="{D5F1D6D6-C134-4F0E-AEA4-8E1EEA70869E}"/>
    <cellStyle name="Normal 7 4 6 5" xfId="3612" xr:uid="{2EBB26F2-6AB8-4770-9EB5-E17C83A4348F}"/>
    <cellStyle name="Normal 7 4 7" xfId="1941" xr:uid="{D5C41D28-3F7B-4E53-970D-E16E02AF4F08}"/>
    <cellStyle name="Normal 7 4 7 2" xfId="3613" xr:uid="{FEFEC8E1-0F3C-428B-BD6B-9B166567E111}"/>
    <cellStyle name="Normal 7 4 7 3" xfId="3614" xr:uid="{F76303C5-C8EB-4A50-BADC-3F4C0BB80B1E}"/>
    <cellStyle name="Normal 7 4 7 4" xfId="3615" xr:uid="{BC99D550-A47C-4C1A-989E-30105A835B29}"/>
    <cellStyle name="Normal 7 4 8" xfId="3616" xr:uid="{6032C5BD-3D19-4BFE-8211-32EA53F2822F}"/>
    <cellStyle name="Normal 7 4 8 2" xfId="3617" xr:uid="{DEC7B239-DAB1-4AFB-90D3-1B5B85FAED83}"/>
    <cellStyle name="Normal 7 4 8 3" xfId="3618" xr:uid="{2080A085-4532-42DD-AAFF-A2090F98652E}"/>
    <cellStyle name="Normal 7 4 8 4" xfId="3619" xr:uid="{7994E4AA-090F-4871-969A-6399B8F0E626}"/>
    <cellStyle name="Normal 7 4 9" xfId="3620" xr:uid="{BBF1BDC1-E1EB-4FB6-93AD-A819C5F0561A}"/>
    <cellStyle name="Normal 7 5" xfId="143" xr:uid="{B4973A82-EA42-4ACB-B53C-7477C2E50855}"/>
    <cellStyle name="Normal 7 5 2" xfId="144" xr:uid="{BE43442F-FFFD-49CF-9E25-D8C1C8F5A0E8}"/>
    <cellStyle name="Normal 7 5 2 2" xfId="367" xr:uid="{947CB683-46C8-4B2B-B11C-F20E9729FACC}"/>
    <cellStyle name="Normal 7 5 2 2 2" xfId="738" xr:uid="{96F2C419-A8C8-4F8E-902A-080FDFE227B0}"/>
    <cellStyle name="Normal 7 5 2 2 2 2" xfId="1942" xr:uid="{F54B7A9C-093E-4F8D-B71B-70B380F2DA86}"/>
    <cellStyle name="Normal 7 5 2 2 2 3" xfId="3621" xr:uid="{72E8BCE7-66AD-49A1-99E3-496E2891D522}"/>
    <cellStyle name="Normal 7 5 2 2 2 4" xfId="3622" xr:uid="{6569A09F-E257-4974-9CA0-72E1D3DA8371}"/>
    <cellStyle name="Normal 7 5 2 2 3" xfId="1943" xr:uid="{574493BC-673D-430B-AE6B-A66098EC6E1F}"/>
    <cellStyle name="Normal 7 5 2 2 3 2" xfId="3623" xr:uid="{1900CAE2-0665-4969-AA70-7C61C15BCBB5}"/>
    <cellStyle name="Normal 7 5 2 2 3 3" xfId="3624" xr:uid="{9377A31B-6E87-446D-9CF0-9D2C3CE364B4}"/>
    <cellStyle name="Normal 7 5 2 2 3 4" xfId="3625" xr:uid="{8FD8E9BA-EAFE-4DB2-A476-F9E88B0DEDDF}"/>
    <cellStyle name="Normal 7 5 2 2 4" xfId="3626" xr:uid="{921C599F-0E0F-420F-BA18-D91A8834711F}"/>
    <cellStyle name="Normal 7 5 2 2 5" xfId="3627" xr:uid="{766D7350-3C80-41B6-A6D3-65D6D03F1329}"/>
    <cellStyle name="Normal 7 5 2 2 6" xfId="3628" xr:uid="{CF66B97F-BFEB-4C25-A24B-CD7AB1A2EA4E}"/>
    <cellStyle name="Normal 7 5 2 3" xfId="739" xr:uid="{74A45636-4491-425B-80D3-91C9426799B3}"/>
    <cellStyle name="Normal 7 5 2 3 2" xfId="1944" xr:uid="{C9CE13FC-84E4-4C9F-B6F4-D67BDF349C98}"/>
    <cellStyle name="Normal 7 5 2 3 2 2" xfId="3629" xr:uid="{DE995F7A-9067-4710-8F66-81B934044CC1}"/>
    <cellStyle name="Normal 7 5 2 3 2 3" xfId="3630" xr:uid="{6FF3DD37-862B-441C-A875-495657C4E57E}"/>
    <cellStyle name="Normal 7 5 2 3 2 4" xfId="3631" xr:uid="{1C6D5926-8741-4765-91AE-E3111227A0BC}"/>
    <cellStyle name="Normal 7 5 2 3 3" xfId="3632" xr:uid="{59434234-3A43-4EA5-85A2-5734031CDCB3}"/>
    <cellStyle name="Normal 7 5 2 3 4" xfId="3633" xr:uid="{51DE2D24-3CD3-4330-AC07-5915F4C2667A}"/>
    <cellStyle name="Normal 7 5 2 3 5" xfId="3634" xr:uid="{BBA5CA11-340D-493C-9669-DD464B945FD8}"/>
    <cellStyle name="Normal 7 5 2 4" xfId="1945" xr:uid="{1D677A81-2CC6-4E38-9FBD-48F86FE2D3B2}"/>
    <cellStyle name="Normal 7 5 2 4 2" xfId="3635" xr:uid="{FB7F209D-5DB1-4B8A-8337-28595FEDA631}"/>
    <cellStyle name="Normal 7 5 2 4 3" xfId="3636" xr:uid="{CF2ACEB1-1C26-43E0-9CCF-DABE50EB734C}"/>
    <cellStyle name="Normal 7 5 2 4 4" xfId="3637" xr:uid="{2CC8222C-0E87-41BD-9466-4C6500539408}"/>
    <cellStyle name="Normal 7 5 2 5" xfId="3638" xr:uid="{62F93C4B-D460-490F-95C9-A0718E4217FB}"/>
    <cellStyle name="Normal 7 5 2 5 2" xfId="3639" xr:uid="{AB5B2D01-6FA5-4EC8-AE90-8EDE6555A392}"/>
    <cellStyle name="Normal 7 5 2 5 3" xfId="3640" xr:uid="{87041D82-1039-4B17-9305-EA3AF9F6ECFB}"/>
    <cellStyle name="Normal 7 5 2 5 4" xfId="3641" xr:uid="{2B2AA2C9-E292-4C21-B956-455903109193}"/>
    <cellStyle name="Normal 7 5 2 6" xfId="3642" xr:uid="{8477BFE8-35C7-4476-B1CD-D990CF0D9710}"/>
    <cellStyle name="Normal 7 5 2 7" xfId="3643" xr:uid="{CC072C85-97A6-4D17-864F-F30F2D1C39A2}"/>
    <cellStyle name="Normal 7 5 2 8" xfId="3644" xr:uid="{87890EDF-9069-4D7A-82CE-C11A11C65CC7}"/>
    <cellStyle name="Normal 7 5 3" xfId="368" xr:uid="{F4B959FE-9EE3-485F-AA09-94343C72027B}"/>
    <cellStyle name="Normal 7 5 3 2" xfId="740" xr:uid="{CECCF978-0299-445B-AE74-1779F84FA696}"/>
    <cellStyle name="Normal 7 5 3 2 2" xfId="741" xr:uid="{772C6BEB-9AFE-4C3D-8245-3AFDE23C0A5A}"/>
    <cellStyle name="Normal 7 5 3 2 3" xfId="3645" xr:uid="{A5C15350-3591-48AC-9005-F04A973E2C78}"/>
    <cellStyle name="Normal 7 5 3 2 4" xfId="3646" xr:uid="{B533C836-20A8-4FCA-8B8E-F9CA5543008F}"/>
    <cellStyle name="Normal 7 5 3 3" xfId="742" xr:uid="{2786DE5A-6A8A-4482-9DD4-506655E5B207}"/>
    <cellStyle name="Normal 7 5 3 3 2" xfId="3647" xr:uid="{7938BD0E-2EDB-424D-8821-AFCD57EE1459}"/>
    <cellStyle name="Normal 7 5 3 3 3" xfId="3648" xr:uid="{AFE81B0F-B8E7-4BEB-8E6D-4FC7AA478371}"/>
    <cellStyle name="Normal 7 5 3 3 4" xfId="3649" xr:uid="{02774424-75B6-470C-8E80-50A0EC7A6C3B}"/>
    <cellStyle name="Normal 7 5 3 4" xfId="3650" xr:uid="{BBF2404C-5AB3-4608-B37E-EE0525E01120}"/>
    <cellStyle name="Normal 7 5 3 5" xfId="3651" xr:uid="{5B912AE5-C031-4178-8F08-0822D4592EA7}"/>
    <cellStyle name="Normal 7 5 3 6" xfId="3652" xr:uid="{39100E05-AA14-479A-B3FE-0EAA6D4E3A05}"/>
    <cellStyle name="Normal 7 5 4" xfId="369" xr:uid="{F8544579-FA3F-4AF7-BB27-CD37E75104E8}"/>
    <cellStyle name="Normal 7 5 4 2" xfId="743" xr:uid="{74801C94-78EB-4540-9AF5-A634EA981F9F}"/>
    <cellStyle name="Normal 7 5 4 2 2" xfId="3653" xr:uid="{749A51D5-872C-4A5F-9ED8-6A637994B61D}"/>
    <cellStyle name="Normal 7 5 4 2 3" xfId="3654" xr:uid="{A8513060-1333-4AAD-A3C7-1247CD23E88C}"/>
    <cellStyle name="Normal 7 5 4 2 4" xfId="3655" xr:uid="{D2C90DB7-ACB2-4353-B718-89579E32678E}"/>
    <cellStyle name="Normal 7 5 4 3" xfId="3656" xr:uid="{718F346D-4534-4684-8F87-83DEF5BD917F}"/>
    <cellStyle name="Normal 7 5 4 4" xfId="3657" xr:uid="{89FB9431-A5A5-45AB-822A-A5C227E0D3AB}"/>
    <cellStyle name="Normal 7 5 4 5" xfId="3658" xr:uid="{4668A822-3648-4EA8-96B4-BEA58AFA757B}"/>
    <cellStyle name="Normal 7 5 5" xfId="744" xr:uid="{2D0E29D4-D958-4EFA-ADBA-8F2742A498A2}"/>
    <cellStyle name="Normal 7 5 5 2" xfId="3659" xr:uid="{146C3E72-728A-42B3-8A7E-4A365B36B589}"/>
    <cellStyle name="Normal 7 5 5 3" xfId="3660" xr:uid="{334F43BA-F8AD-446D-9144-0881BD7ECE52}"/>
    <cellStyle name="Normal 7 5 5 4" xfId="3661" xr:uid="{0949559B-65AB-45A7-8E6E-15CF54825B4F}"/>
    <cellStyle name="Normal 7 5 6" xfId="3662" xr:uid="{689FF420-ECC3-48E0-ADD6-E599270469D7}"/>
    <cellStyle name="Normal 7 5 6 2" xfId="3663" xr:uid="{A7662B77-A5D8-4516-B4C3-41D81B64DC56}"/>
    <cellStyle name="Normal 7 5 6 3" xfId="3664" xr:uid="{6A7B8EC0-71F0-446C-8285-FDAE3A0359CC}"/>
    <cellStyle name="Normal 7 5 6 4" xfId="3665" xr:uid="{F0FA9B83-CF3D-44C2-B270-39620D156CA4}"/>
    <cellStyle name="Normal 7 5 7" xfId="3666" xr:uid="{9566EB19-EE34-44E8-945B-4D51DF723B00}"/>
    <cellStyle name="Normal 7 5 8" xfId="3667" xr:uid="{E84F5BB3-E691-4518-82B3-08093171C7C5}"/>
    <cellStyle name="Normal 7 5 9" xfId="3668" xr:uid="{795F6802-79D2-41E0-AEC5-08F6F1DDEAB0}"/>
    <cellStyle name="Normal 7 6" xfId="145" xr:uid="{E45E3EA8-CCC6-4B63-8A6F-E124C0A83C52}"/>
    <cellStyle name="Normal 7 6 2" xfId="370" xr:uid="{E76E723A-A1F8-4469-A146-6EFE380D45BF}"/>
    <cellStyle name="Normal 7 6 2 2" xfId="745" xr:uid="{205085EC-32A4-48F9-BA12-027DCD42A961}"/>
    <cellStyle name="Normal 7 6 2 2 2" xfId="1946" xr:uid="{8442CA30-8D16-42E1-B5D9-07ECD828B817}"/>
    <cellStyle name="Normal 7 6 2 2 2 2" xfId="1947" xr:uid="{130095CF-3B5D-4CD0-B60B-F2CEFC252B35}"/>
    <cellStyle name="Normal 7 6 2 2 3" xfId="1948" xr:uid="{51E2A19A-80FB-4635-9E7F-7D5A63F90C74}"/>
    <cellStyle name="Normal 7 6 2 2 4" xfId="3669" xr:uid="{262CD722-B6EB-47A4-9A14-7188C916584B}"/>
    <cellStyle name="Normal 7 6 2 3" xfId="1949" xr:uid="{22EEC122-2493-47B7-8E16-CCC070A7C9A6}"/>
    <cellStyle name="Normal 7 6 2 3 2" xfId="1950" xr:uid="{A0497A41-67F0-4597-88C5-F2DF04BDDD3F}"/>
    <cellStyle name="Normal 7 6 2 3 3" xfId="3670" xr:uid="{3B8882D9-335C-4F84-AA28-258FFDEC8D10}"/>
    <cellStyle name="Normal 7 6 2 3 4" xfId="3671" xr:uid="{39940755-5497-4B72-BD4F-83F430D1BD25}"/>
    <cellStyle name="Normal 7 6 2 4" xfId="1951" xr:uid="{B8CC08F2-6F82-4923-A8C6-6CE7400FFEAF}"/>
    <cellStyle name="Normal 7 6 2 5" xfId="3672" xr:uid="{76D35ADC-3B2C-4559-8CA0-44EC19763391}"/>
    <cellStyle name="Normal 7 6 2 6" xfId="3673" xr:uid="{73DACA88-9D99-410A-9793-3A2CDBD5D43B}"/>
    <cellStyle name="Normal 7 6 3" xfId="746" xr:uid="{B93A225F-F0DB-496A-ACBC-BD1946E4D5B1}"/>
    <cellStyle name="Normal 7 6 3 2" xfId="1952" xr:uid="{E25EA4EF-8C2F-4C81-BBA5-539A2C05B777}"/>
    <cellStyle name="Normal 7 6 3 2 2" xfId="1953" xr:uid="{3CE3AE8C-A24E-4C08-8794-680D476B145F}"/>
    <cellStyle name="Normal 7 6 3 2 3" xfId="3674" xr:uid="{0E942AEB-F58F-4789-9EB7-E8159B80F0A6}"/>
    <cellStyle name="Normal 7 6 3 2 4" xfId="3675" xr:uid="{65B1D82F-FED8-4E6C-AF8A-3668F24CCA9F}"/>
    <cellStyle name="Normal 7 6 3 3" xfId="1954" xr:uid="{85DF0125-33F4-4A08-AF3C-C48DDF43591E}"/>
    <cellStyle name="Normal 7 6 3 4" xfId="3676" xr:uid="{5E881E53-DB9B-468E-8621-4DB3589355F0}"/>
    <cellStyle name="Normal 7 6 3 5" xfId="3677" xr:uid="{6EFE3BB3-B85D-4214-87C3-C09CB94E85AA}"/>
    <cellStyle name="Normal 7 6 4" xfId="1955" xr:uid="{574F8530-24F9-46AF-B4F6-0A16FBF09AC5}"/>
    <cellStyle name="Normal 7 6 4 2" xfId="1956" xr:uid="{D2CFECE1-9917-4BA7-AD8F-BE0C1B4E8F09}"/>
    <cellStyle name="Normal 7 6 4 3" xfId="3678" xr:uid="{5726A575-630D-4DCB-BA2D-C6FCE124B0EE}"/>
    <cellStyle name="Normal 7 6 4 4" xfId="3679" xr:uid="{0F00BD22-9D50-44CA-BAE1-5111BF3B6F51}"/>
    <cellStyle name="Normal 7 6 5" xfId="1957" xr:uid="{F02A7165-304B-4D08-B2F3-6B53C7CAEEB2}"/>
    <cellStyle name="Normal 7 6 5 2" xfId="3680" xr:uid="{F360C718-967C-41E1-9670-81278AFD429E}"/>
    <cellStyle name="Normal 7 6 5 3" xfId="3681" xr:uid="{19405ABE-6229-4C0E-8F31-B711B69BA4CB}"/>
    <cellStyle name="Normal 7 6 5 4" xfId="3682" xr:uid="{9CADC046-9CA8-4093-8DFE-E3FAE0CE3FD7}"/>
    <cellStyle name="Normal 7 6 6" xfId="3683" xr:uid="{E2FAA238-8BEB-4F24-BDE6-241311DFC44D}"/>
    <cellStyle name="Normal 7 6 7" xfId="3684" xr:uid="{98C2F54C-7CF1-4D39-B224-D37F8D47C7AF}"/>
    <cellStyle name="Normal 7 6 8" xfId="3685" xr:uid="{E08CE7D0-B255-4336-91B5-39A3DD6A19A8}"/>
    <cellStyle name="Normal 7 7" xfId="371" xr:uid="{D4BA74B6-0140-4DAB-9A1E-F965815F4791}"/>
    <cellStyle name="Normal 7 7 2" xfId="747" xr:uid="{009FF971-D136-461E-A232-95A51C75086A}"/>
    <cellStyle name="Normal 7 7 2 2" xfId="748" xr:uid="{804BFCAA-AF3F-4EDC-8DAF-2CAD8395797B}"/>
    <cellStyle name="Normal 7 7 2 2 2" xfId="1958" xr:uid="{43EE43CE-C49D-450A-86B1-0D2D5F97D76A}"/>
    <cellStyle name="Normal 7 7 2 2 3" xfId="3686" xr:uid="{6CF0E1D7-0FED-43B7-B1E6-3D685BEEE0E0}"/>
    <cellStyle name="Normal 7 7 2 2 4" xfId="3687" xr:uid="{3DCC14D5-3195-4246-BEEB-CF15EC49EBDD}"/>
    <cellStyle name="Normal 7 7 2 3" xfId="1959" xr:uid="{89AD12AC-D71F-4C54-8C2D-A670F103758E}"/>
    <cellStyle name="Normal 7 7 2 4" xfId="3688" xr:uid="{8AC6CE1A-DA68-45AA-9562-F91609DB7FAA}"/>
    <cellStyle name="Normal 7 7 2 5" xfId="3689" xr:uid="{13EAE886-C4FA-4D2A-9C9A-15AC85CBD702}"/>
    <cellStyle name="Normal 7 7 3" xfId="749" xr:uid="{2A3731D9-493B-4946-8F45-1CD328244B64}"/>
    <cellStyle name="Normal 7 7 3 2" xfId="1960" xr:uid="{5AA3CF21-9D2B-4D81-84F1-C0225CE80194}"/>
    <cellStyle name="Normal 7 7 3 3" xfId="3690" xr:uid="{519FFD97-51EF-4EE9-B4DA-6DF184AD7752}"/>
    <cellStyle name="Normal 7 7 3 4" xfId="3691" xr:uid="{32F35DA3-5211-4920-BC1B-72C9326A8479}"/>
    <cellStyle name="Normal 7 7 4" xfId="1961" xr:uid="{85D90027-A313-4E30-9706-326F1BE8A2A1}"/>
    <cellStyle name="Normal 7 7 4 2" xfId="3692" xr:uid="{65D5C996-EC30-4742-ACD3-3CB293EBE27D}"/>
    <cellStyle name="Normal 7 7 4 3" xfId="3693" xr:uid="{E35A63FC-5F49-4563-930A-0074C83C440C}"/>
    <cellStyle name="Normal 7 7 4 4" xfId="3694" xr:uid="{C6980D28-D1C1-4A1B-BAF3-9DDA014E84A2}"/>
    <cellStyle name="Normal 7 7 5" xfId="3695" xr:uid="{AA29FAA9-919C-4921-9B9A-A1C669D74062}"/>
    <cellStyle name="Normal 7 7 6" xfId="3696" xr:uid="{CD33C698-5C1F-419D-A312-F9241C8601DB}"/>
    <cellStyle name="Normal 7 7 7" xfId="3697" xr:uid="{0E035F41-1BE5-4741-8AE3-6E16C2A1D6C5}"/>
    <cellStyle name="Normal 7 8" xfId="372" xr:uid="{F35FEFEF-B879-456A-85DF-812C359E7807}"/>
    <cellStyle name="Normal 7 8 2" xfId="750" xr:uid="{2513B6CE-F6C7-4538-96FA-129B0BDBC539}"/>
    <cellStyle name="Normal 7 8 2 2" xfId="1962" xr:uid="{125B5F8D-1CB8-42A7-AB90-5213534048A7}"/>
    <cellStyle name="Normal 7 8 2 3" xfId="3698" xr:uid="{4845A7F1-D8A9-4582-9F1E-8AE2DF261EF7}"/>
    <cellStyle name="Normal 7 8 2 4" xfId="3699" xr:uid="{3997F3A2-61E3-4052-8EE9-ECBBA1E94E65}"/>
    <cellStyle name="Normal 7 8 3" xfId="1963" xr:uid="{5DD271E2-8F06-4CF5-A4B1-8E9A5A78714A}"/>
    <cellStyle name="Normal 7 8 3 2" xfId="3700" xr:uid="{9774780E-5CF4-4D1A-BB23-E2C9431CCD19}"/>
    <cellStyle name="Normal 7 8 3 3" xfId="3701" xr:uid="{208F0C5A-EC36-4C4A-AB46-EB7B5C0B79CF}"/>
    <cellStyle name="Normal 7 8 3 4" xfId="3702" xr:uid="{02E22C78-677E-4A33-BFFB-49AB01E2401D}"/>
    <cellStyle name="Normal 7 8 4" xfId="3703" xr:uid="{317AF476-FBFA-477E-A6D3-63056C25C400}"/>
    <cellStyle name="Normal 7 8 5" xfId="3704" xr:uid="{60B378F0-9321-4458-9EB1-0CEAA8BF8E2F}"/>
    <cellStyle name="Normal 7 8 6" xfId="3705" xr:uid="{6D20DB86-2A65-40F4-8165-5AC79AA6A1E2}"/>
    <cellStyle name="Normal 7 9" xfId="373" xr:uid="{D3F28342-96D4-45F7-8BD8-B06F59CCFAEE}"/>
    <cellStyle name="Normal 7 9 2" xfId="1964" xr:uid="{C920301B-924C-4BF7-83F0-173B39F11E59}"/>
    <cellStyle name="Normal 7 9 2 2" xfId="3706" xr:uid="{FA09EE7F-AA9C-498B-8F38-C9B5229167E7}"/>
    <cellStyle name="Normal 7 9 2 2 2" xfId="4408" xr:uid="{6FDC0643-D9A5-44AC-891E-187EED381DB4}"/>
    <cellStyle name="Normal 7 9 2 2 3" xfId="4687" xr:uid="{39B57A88-DEF9-4934-A863-2CDE5BD36CEB}"/>
    <cellStyle name="Normal 7 9 2 3" xfId="3707" xr:uid="{207B208E-E747-4CD6-9629-F789174BA8CA}"/>
    <cellStyle name="Normal 7 9 2 4" xfId="3708" xr:uid="{E1A4699F-A310-4D58-9F68-C7CABCD4243C}"/>
    <cellStyle name="Normal 7 9 3" xfId="3709" xr:uid="{926F3670-EDA9-4583-B73D-7659D9B4679C}"/>
    <cellStyle name="Normal 7 9 4" xfId="3710" xr:uid="{0C97158E-679C-41B1-83E2-339876D6751C}"/>
    <cellStyle name="Normal 7 9 4 2" xfId="4578" xr:uid="{91BFEFC5-B575-4D82-8ED4-93E777208F6F}"/>
    <cellStyle name="Normal 7 9 4 3" xfId="4688" xr:uid="{1943ED64-7B84-454A-8147-673968C0E43B}"/>
    <cellStyle name="Normal 7 9 4 4" xfId="4607" xr:uid="{9F354B95-CB1A-4209-B99B-2C666C09563B}"/>
    <cellStyle name="Normal 7 9 5" xfId="3711" xr:uid="{B8B4C3DA-0359-415E-BF04-B89F5FE9A06C}"/>
    <cellStyle name="Normal 8" xfId="146" xr:uid="{A30D743B-6354-4768-9182-0CE06BD212C7}"/>
    <cellStyle name="Normal 8 10" xfId="1965" xr:uid="{283E2860-B1FD-4119-8DE2-E11FF3260FB7}"/>
    <cellStyle name="Normal 8 10 2" xfId="3712" xr:uid="{F047D5C3-4DC3-4408-9E3C-D62D91EE397F}"/>
    <cellStyle name="Normal 8 10 3" xfId="3713" xr:uid="{CB0E8C77-061A-4364-A323-635861B682AC}"/>
    <cellStyle name="Normal 8 10 4" xfId="3714" xr:uid="{E91730D1-F877-4842-B524-3F712B3629BA}"/>
    <cellStyle name="Normal 8 11" xfId="3715" xr:uid="{D7AC6CBB-5F2B-4B74-A003-A979E705DBB3}"/>
    <cellStyle name="Normal 8 11 2" xfId="3716" xr:uid="{4449E187-4D82-49AB-A5F6-2034927F250D}"/>
    <cellStyle name="Normal 8 11 3" xfId="3717" xr:uid="{DFA15BD0-5B2A-4CA1-9C81-90C4B43E29C7}"/>
    <cellStyle name="Normal 8 11 4" xfId="3718" xr:uid="{DEB983FD-B9E0-4162-B871-EF47F9ACCB19}"/>
    <cellStyle name="Normal 8 12" xfId="3719" xr:uid="{31C0CFF3-6CD5-4DB3-83EC-EB4EAD2844F6}"/>
    <cellStyle name="Normal 8 12 2" xfId="3720" xr:uid="{ED661E6D-AB44-429B-ABBD-59C361A12A58}"/>
    <cellStyle name="Normal 8 13" xfId="3721" xr:uid="{9B826E8E-A97D-4DB3-BFDB-AFC43B5714DA}"/>
    <cellStyle name="Normal 8 14" xfId="3722" xr:uid="{78794659-4E77-4FD9-BBA3-C79582435D85}"/>
    <cellStyle name="Normal 8 15" xfId="3723" xr:uid="{8977DAFD-A66D-4DB4-8DBF-80BA29BE4D60}"/>
    <cellStyle name="Normal 8 2" xfId="147" xr:uid="{4A985D84-1631-475F-8178-7D292CB9CA58}"/>
    <cellStyle name="Normal 8 2 10" xfId="3724" xr:uid="{8917F203-82C6-461C-9F33-0E47BB1A2DDA}"/>
    <cellStyle name="Normal 8 2 11" xfId="3725" xr:uid="{2FC9958D-DF17-4626-8ED1-886A4D5E973F}"/>
    <cellStyle name="Normal 8 2 2" xfId="148" xr:uid="{FB62876D-38F1-4010-8FEE-AB25FDA0F38F}"/>
    <cellStyle name="Normal 8 2 2 2" xfId="149" xr:uid="{5C03460B-F2B7-40AA-8CAB-76B8DF1EB865}"/>
    <cellStyle name="Normal 8 2 2 2 2" xfId="374" xr:uid="{428FB52E-17B7-4669-8166-C543BE9411E6}"/>
    <cellStyle name="Normal 8 2 2 2 2 2" xfId="751" xr:uid="{FAB6721A-AFDF-40B5-90EB-1FAA0799FA02}"/>
    <cellStyle name="Normal 8 2 2 2 2 2 2" xfId="752" xr:uid="{10497F26-5616-455B-BD04-5FB6BDA9EE71}"/>
    <cellStyle name="Normal 8 2 2 2 2 2 2 2" xfId="1966" xr:uid="{17C7EDA0-48B1-4306-A803-15ACA65D877C}"/>
    <cellStyle name="Normal 8 2 2 2 2 2 2 2 2" xfId="1967" xr:uid="{1C4307B3-0591-4BA4-B9C8-3AD137428F34}"/>
    <cellStyle name="Normal 8 2 2 2 2 2 2 3" xfId="1968" xr:uid="{A4EE6B05-C70E-47DF-BD01-DB0BD55D5B88}"/>
    <cellStyle name="Normal 8 2 2 2 2 2 3" xfId="1969" xr:uid="{09E3F342-5039-4EB6-8D7C-C8B8B041EB51}"/>
    <cellStyle name="Normal 8 2 2 2 2 2 3 2" xfId="1970" xr:uid="{A19C43A3-190E-4C94-AEBE-369A97C4C4F7}"/>
    <cellStyle name="Normal 8 2 2 2 2 2 4" xfId="1971" xr:uid="{6CBC8063-E2A0-4B1C-9046-97E0D7751129}"/>
    <cellStyle name="Normal 8 2 2 2 2 3" xfId="753" xr:uid="{5870CF9C-9864-4248-8524-0CE9024EC257}"/>
    <cellStyle name="Normal 8 2 2 2 2 3 2" xfId="1972" xr:uid="{ED650084-1DC2-4D6E-A6F3-2773E7A4D46F}"/>
    <cellStyle name="Normal 8 2 2 2 2 3 2 2" xfId="1973" xr:uid="{1487A8FB-8391-4435-87D6-8989476C6349}"/>
    <cellStyle name="Normal 8 2 2 2 2 3 3" xfId="1974" xr:uid="{919EDB22-F8DF-4FEC-BC08-33AA1EAB899C}"/>
    <cellStyle name="Normal 8 2 2 2 2 3 4" xfId="3726" xr:uid="{F3BB4973-521B-4846-B286-02B40B23BEEB}"/>
    <cellStyle name="Normal 8 2 2 2 2 4" xfId="1975" xr:uid="{A64E05D0-1699-4F46-AED3-9117CED0EAE4}"/>
    <cellStyle name="Normal 8 2 2 2 2 4 2" xfId="1976" xr:uid="{1BA6D5DD-9274-4E67-9AF0-DEC21144F5EA}"/>
    <cellStyle name="Normal 8 2 2 2 2 5" xfId="1977" xr:uid="{02053C97-7290-4440-B680-29425A2206C1}"/>
    <cellStyle name="Normal 8 2 2 2 2 6" xfId="3727" xr:uid="{DBF6C09C-EC8D-440C-963A-5E9E9D8DE765}"/>
    <cellStyle name="Normal 8 2 2 2 3" xfId="375" xr:uid="{14275FE2-E017-4BC7-AB3E-5613B82EDF32}"/>
    <cellStyle name="Normal 8 2 2 2 3 2" xfId="754" xr:uid="{B38DC767-D168-4AC9-90A4-A6A9E82E3E7B}"/>
    <cellStyle name="Normal 8 2 2 2 3 2 2" xfId="755" xr:uid="{BA8F00E7-0515-4293-A0EB-3201C0942B24}"/>
    <cellStyle name="Normal 8 2 2 2 3 2 2 2" xfId="1978" xr:uid="{95C9A886-096B-48CF-94C5-6D4654FBA1FD}"/>
    <cellStyle name="Normal 8 2 2 2 3 2 2 2 2" xfId="1979" xr:uid="{E8636F32-1A3B-4E1C-814C-DD45C01B5ABB}"/>
    <cellStyle name="Normal 8 2 2 2 3 2 2 3" xfId="1980" xr:uid="{DBD694D2-220E-49C2-AB8B-0311A14303D7}"/>
    <cellStyle name="Normal 8 2 2 2 3 2 3" xfId="1981" xr:uid="{44606EE1-5995-497E-BD14-D758FD4E1AAE}"/>
    <cellStyle name="Normal 8 2 2 2 3 2 3 2" xfId="1982" xr:uid="{703E1C61-65EF-4281-8724-C9F367BB0FEB}"/>
    <cellStyle name="Normal 8 2 2 2 3 2 4" xfId="1983" xr:uid="{61D1597D-1E1D-412E-BFDA-973B3F5831C1}"/>
    <cellStyle name="Normal 8 2 2 2 3 3" xfId="756" xr:uid="{27871F11-59D7-4FF7-98ED-1EFA44737442}"/>
    <cellStyle name="Normal 8 2 2 2 3 3 2" xfId="1984" xr:uid="{DCC18B03-BEB9-4ED1-9A3F-D1852DC05971}"/>
    <cellStyle name="Normal 8 2 2 2 3 3 2 2" xfId="1985" xr:uid="{906F06E6-F584-4032-80DC-90EAC1005905}"/>
    <cellStyle name="Normal 8 2 2 2 3 3 3" xfId="1986" xr:uid="{08E11DC0-A788-4A95-B509-9CBD62A71668}"/>
    <cellStyle name="Normal 8 2 2 2 3 4" xfId="1987" xr:uid="{03CB238E-8BC1-4E77-8CA5-1D3326E05001}"/>
    <cellStyle name="Normal 8 2 2 2 3 4 2" xfId="1988" xr:uid="{5F2D0E7A-D66F-46C6-9FAB-433CADA68C2E}"/>
    <cellStyle name="Normal 8 2 2 2 3 5" xfId="1989" xr:uid="{A51ABFB6-040A-4514-910B-31FF41A324E8}"/>
    <cellStyle name="Normal 8 2 2 2 4" xfId="757" xr:uid="{4D69A124-818E-4CFC-AD26-48CE83C36C0B}"/>
    <cellStyle name="Normal 8 2 2 2 4 2" xfId="758" xr:uid="{E644B030-0DC1-4DE6-8A39-7165AFD02F51}"/>
    <cellStyle name="Normal 8 2 2 2 4 2 2" xfId="1990" xr:uid="{CE30E36D-6EC2-4F09-8F6F-27F0ED58413C}"/>
    <cellStyle name="Normal 8 2 2 2 4 2 2 2" xfId="1991" xr:uid="{13F58E65-4E81-45AD-AC09-D930A4D292DA}"/>
    <cellStyle name="Normal 8 2 2 2 4 2 3" xfId="1992" xr:uid="{2C0E769F-AAAF-4D18-BB7A-A5D0439F3935}"/>
    <cellStyle name="Normal 8 2 2 2 4 3" xfId="1993" xr:uid="{6E53713B-8354-4786-B7EA-07CED4E1B870}"/>
    <cellStyle name="Normal 8 2 2 2 4 3 2" xfId="1994" xr:uid="{33B5F9BA-1D96-4278-9768-3EA1B1E8F7B8}"/>
    <cellStyle name="Normal 8 2 2 2 4 4" xfId="1995" xr:uid="{006A7EFE-6CBD-41F0-8612-D7805EB7CD43}"/>
    <cellStyle name="Normal 8 2 2 2 5" xfId="759" xr:uid="{83C78264-C5E7-46FC-A15F-D3C37C489DDC}"/>
    <cellStyle name="Normal 8 2 2 2 5 2" xfId="1996" xr:uid="{C071C89F-7C45-4F93-8357-E8594AAEAA0C}"/>
    <cellStyle name="Normal 8 2 2 2 5 2 2" xfId="1997" xr:uid="{26487BED-F129-45D2-BC32-C2C456E56D1C}"/>
    <cellStyle name="Normal 8 2 2 2 5 3" xfId="1998" xr:uid="{43FC3874-026B-42F9-94AF-13B5C08CC4AE}"/>
    <cellStyle name="Normal 8 2 2 2 5 4" xfId="3728" xr:uid="{1CD58E5C-53BC-4B94-AA98-6E11F97FAAD8}"/>
    <cellStyle name="Normal 8 2 2 2 6" xfId="1999" xr:uid="{F0072399-703A-4EDD-B554-CE3E759FA15E}"/>
    <cellStyle name="Normal 8 2 2 2 6 2" xfId="2000" xr:uid="{48AC2189-863E-4364-9B54-2E32AB86EEEF}"/>
    <cellStyle name="Normal 8 2 2 2 7" xfId="2001" xr:uid="{F2F500FD-33E8-40F5-905D-16457D099B4B}"/>
    <cellStyle name="Normal 8 2 2 2 8" xfId="3729" xr:uid="{9152993F-1754-47DF-A750-2DF7D7F0D707}"/>
    <cellStyle name="Normal 8 2 2 3" xfId="376" xr:uid="{F64459CB-D674-4E0C-9CEA-43FEF15ED90E}"/>
    <cellStyle name="Normal 8 2 2 3 2" xfId="760" xr:uid="{F7B368A4-FC68-47ED-A1EF-935AAD5A3875}"/>
    <cellStyle name="Normal 8 2 2 3 2 2" xfId="761" xr:uid="{23AFE1A1-A33B-467D-8D70-66DDB1597AAB}"/>
    <cellStyle name="Normal 8 2 2 3 2 2 2" xfId="2002" xr:uid="{4631F0D5-18DF-4104-B865-2B958D5361F9}"/>
    <cellStyle name="Normal 8 2 2 3 2 2 2 2" xfId="2003" xr:uid="{D69665B1-7643-4C89-B9D1-8AF740CC5561}"/>
    <cellStyle name="Normal 8 2 2 3 2 2 3" xfId="2004" xr:uid="{D6BAC766-EB9D-4BFF-8A96-BBAFF68C500B}"/>
    <cellStyle name="Normal 8 2 2 3 2 3" xfId="2005" xr:uid="{E4C06D42-F8F4-4883-97A0-3BD4EF7FDD36}"/>
    <cellStyle name="Normal 8 2 2 3 2 3 2" xfId="2006" xr:uid="{9B031602-34B8-4284-8EAB-A42AF7A65923}"/>
    <cellStyle name="Normal 8 2 2 3 2 4" xfId="2007" xr:uid="{05FEEF04-197A-4ED5-8462-29055E3C20C9}"/>
    <cellStyle name="Normal 8 2 2 3 3" xfId="762" xr:uid="{4A1C0E2A-0CD3-4210-A008-0553D5D541A1}"/>
    <cellStyle name="Normal 8 2 2 3 3 2" xfId="2008" xr:uid="{E7CBF5D5-931B-430A-B32F-386CF15F11D3}"/>
    <cellStyle name="Normal 8 2 2 3 3 2 2" xfId="2009" xr:uid="{CD0AE166-7DE2-464C-940A-A04D5A0EDE15}"/>
    <cellStyle name="Normal 8 2 2 3 3 3" xfId="2010" xr:uid="{47C1472C-2A23-4511-8D11-1472FB03D8F2}"/>
    <cellStyle name="Normal 8 2 2 3 3 4" xfId="3730" xr:uid="{B08FB8A9-ACD2-40D3-AC7F-45D24CF6F460}"/>
    <cellStyle name="Normal 8 2 2 3 4" xfId="2011" xr:uid="{ABA23547-29BD-40BB-B26D-07327D3854B2}"/>
    <cellStyle name="Normal 8 2 2 3 4 2" xfId="2012" xr:uid="{FA8B41D7-39E4-4221-AEC6-579D514D8D7D}"/>
    <cellStyle name="Normal 8 2 2 3 5" xfId="2013" xr:uid="{4F8AE908-A5D6-490C-B12C-67737C9CEEE4}"/>
    <cellStyle name="Normal 8 2 2 3 6" xfId="3731" xr:uid="{7562713D-4949-48FB-BE7E-BF978A9E6C3C}"/>
    <cellStyle name="Normal 8 2 2 4" xfId="377" xr:uid="{2ACBA852-321D-4AC6-A422-323490FBF7C7}"/>
    <cellStyle name="Normal 8 2 2 4 2" xfId="763" xr:uid="{63E55DC2-43B2-45D7-B357-FB6754753A9D}"/>
    <cellStyle name="Normal 8 2 2 4 2 2" xfId="764" xr:uid="{0FC24BCF-E596-4095-B45A-49C805E51722}"/>
    <cellStyle name="Normal 8 2 2 4 2 2 2" xfId="2014" xr:uid="{228E5E25-DF13-463D-8564-8AC68178CCAC}"/>
    <cellStyle name="Normal 8 2 2 4 2 2 2 2" xfId="2015" xr:uid="{2E12D834-39AB-4ECE-99C2-008F4EA83AED}"/>
    <cellStyle name="Normal 8 2 2 4 2 2 3" xfId="2016" xr:uid="{9B85EFC7-985E-4F81-9A01-0F62DC4B0BD3}"/>
    <cellStyle name="Normal 8 2 2 4 2 3" xfId="2017" xr:uid="{A20188EB-0A1A-4740-803E-01BDB0889E0F}"/>
    <cellStyle name="Normal 8 2 2 4 2 3 2" xfId="2018" xr:uid="{2BC909DF-493E-40C6-A296-A102FB9828EA}"/>
    <cellStyle name="Normal 8 2 2 4 2 4" xfId="2019" xr:uid="{ADA04879-C586-4663-B614-DAAEB9741303}"/>
    <cellStyle name="Normal 8 2 2 4 3" xfId="765" xr:uid="{438C6041-0E64-4CC0-BA53-596432BCF448}"/>
    <cellStyle name="Normal 8 2 2 4 3 2" xfId="2020" xr:uid="{F7DA237F-2323-4E92-9AF9-BE16FF771BFE}"/>
    <cellStyle name="Normal 8 2 2 4 3 2 2" xfId="2021" xr:uid="{8A2CE7C2-9C65-463C-9FD1-163E783951BD}"/>
    <cellStyle name="Normal 8 2 2 4 3 3" xfId="2022" xr:uid="{2801C6C9-6498-4BE3-87BE-0A4474F4AE87}"/>
    <cellStyle name="Normal 8 2 2 4 4" xfId="2023" xr:uid="{E602B11E-7B77-4D1A-A843-323E631DD702}"/>
    <cellStyle name="Normal 8 2 2 4 4 2" xfId="2024" xr:uid="{4E3C0762-553C-468A-B39B-D4F6CB362A34}"/>
    <cellStyle name="Normal 8 2 2 4 5" xfId="2025" xr:uid="{2EBD25C2-56E8-41BB-B80A-49D729A0755A}"/>
    <cellStyle name="Normal 8 2 2 5" xfId="378" xr:uid="{76975EB7-A279-4691-AE3E-913CFABFA2F7}"/>
    <cellStyle name="Normal 8 2 2 5 2" xfId="766" xr:uid="{6D794ACD-6C4B-4E8C-B54C-CC14218158A5}"/>
    <cellStyle name="Normal 8 2 2 5 2 2" xfId="2026" xr:uid="{4E904964-246C-4BAF-8BDA-FBB5A54DA05B}"/>
    <cellStyle name="Normal 8 2 2 5 2 2 2" xfId="2027" xr:uid="{4F837E4A-5BED-45C2-9495-8E3ED8F5200C}"/>
    <cellStyle name="Normal 8 2 2 5 2 3" xfId="2028" xr:uid="{E42AB24D-8BE3-4DFD-A8AE-56B2041B0647}"/>
    <cellStyle name="Normal 8 2 2 5 3" xfId="2029" xr:uid="{79E2C92B-9E3F-441B-B215-02F9AF4F550D}"/>
    <cellStyle name="Normal 8 2 2 5 3 2" xfId="2030" xr:uid="{FD9DA6B2-9A21-4C77-8D76-A5C430C58D62}"/>
    <cellStyle name="Normal 8 2 2 5 4" xfId="2031" xr:uid="{79842B33-31B2-4C7E-88A1-7361317DF986}"/>
    <cellStyle name="Normal 8 2 2 6" xfId="767" xr:uid="{57375E76-C4B6-4D05-9F56-A8EE44DB4173}"/>
    <cellStyle name="Normal 8 2 2 6 2" xfId="2032" xr:uid="{27F16945-020D-4354-871D-7BDB87E98B62}"/>
    <cellStyle name="Normal 8 2 2 6 2 2" xfId="2033" xr:uid="{69587987-0CDE-4718-B86C-43FF3E1EBDD2}"/>
    <cellStyle name="Normal 8 2 2 6 3" xfId="2034" xr:uid="{CF14B849-E593-431A-8C7E-2B500A86DFB2}"/>
    <cellStyle name="Normal 8 2 2 6 4" xfId="3732" xr:uid="{37F0EF4B-1EED-4168-B265-782D38379FCD}"/>
    <cellStyle name="Normal 8 2 2 7" xfId="2035" xr:uid="{078894BF-1547-4FE6-9C77-7845A8E76AF9}"/>
    <cellStyle name="Normal 8 2 2 7 2" xfId="2036" xr:uid="{FAFF143E-E6D2-4A17-8FAB-62B446855405}"/>
    <cellStyle name="Normal 8 2 2 8" xfId="2037" xr:uid="{0A0ADC8C-7AFC-4A96-9CBC-A88497382C96}"/>
    <cellStyle name="Normal 8 2 2 9" xfId="3733" xr:uid="{00C0E1FD-389C-419A-9AEF-51B3CDA5D689}"/>
    <cellStyle name="Normal 8 2 3" xfId="150" xr:uid="{D2328F65-A671-4A5B-B2A4-20C2B319C318}"/>
    <cellStyle name="Normal 8 2 3 2" xfId="151" xr:uid="{585D63F6-5E7D-46CB-A55D-15C151B8B29E}"/>
    <cellStyle name="Normal 8 2 3 2 2" xfId="768" xr:uid="{9CD833D3-6AE9-4506-B032-88A21E7ECAAC}"/>
    <cellStyle name="Normal 8 2 3 2 2 2" xfId="769" xr:uid="{27E011AE-F8E4-4D88-98F9-4F416FB07926}"/>
    <cellStyle name="Normal 8 2 3 2 2 2 2" xfId="2038" xr:uid="{D1D4DD35-814E-4D7C-A009-F67C647427D5}"/>
    <cellStyle name="Normal 8 2 3 2 2 2 2 2" xfId="2039" xr:uid="{BD01EAB2-3B00-4815-9DCD-2509B5D3D1AC}"/>
    <cellStyle name="Normal 8 2 3 2 2 2 3" xfId="2040" xr:uid="{877C855A-F205-48F4-A87D-B14F3EB15E09}"/>
    <cellStyle name="Normal 8 2 3 2 2 3" xfId="2041" xr:uid="{EE15D260-872B-4AA2-83B0-D4DA326AD14A}"/>
    <cellStyle name="Normal 8 2 3 2 2 3 2" xfId="2042" xr:uid="{D04345D4-88D6-4070-9C63-6ED8E73B5DFC}"/>
    <cellStyle name="Normal 8 2 3 2 2 4" xfId="2043" xr:uid="{25C612B3-5818-4CDA-A8A9-D8C1784272CC}"/>
    <cellStyle name="Normal 8 2 3 2 3" xfId="770" xr:uid="{315E2A08-BF6F-454F-9B46-6BEE69D426AD}"/>
    <cellStyle name="Normal 8 2 3 2 3 2" xfId="2044" xr:uid="{B960DD9A-C2C7-4EA1-A605-0899E578CE8B}"/>
    <cellStyle name="Normal 8 2 3 2 3 2 2" xfId="2045" xr:uid="{BCF80B45-20CB-4134-8D47-29549ADAF3EE}"/>
    <cellStyle name="Normal 8 2 3 2 3 3" xfId="2046" xr:uid="{D39F277F-9832-424E-B798-BB08EB56CD38}"/>
    <cellStyle name="Normal 8 2 3 2 3 4" xfId="3734" xr:uid="{375F9AE7-E7E7-41A2-97EC-BD5890454845}"/>
    <cellStyle name="Normal 8 2 3 2 4" xfId="2047" xr:uid="{0DB5A18A-6FC0-46B3-A85A-EC444184EF7F}"/>
    <cellStyle name="Normal 8 2 3 2 4 2" xfId="2048" xr:uid="{4A6B1FD7-F1A4-42FE-8558-707777C7288C}"/>
    <cellStyle name="Normal 8 2 3 2 5" xfId="2049" xr:uid="{753DB76B-C3C8-456E-81AE-2BC6036FED98}"/>
    <cellStyle name="Normal 8 2 3 2 6" xfId="3735" xr:uid="{4263EDF0-2B31-4CC9-A086-C90CF604A773}"/>
    <cellStyle name="Normal 8 2 3 3" xfId="379" xr:uid="{6C92B974-5C51-4051-A61A-693568A456D7}"/>
    <cellStyle name="Normal 8 2 3 3 2" xfId="771" xr:uid="{52000527-7C3F-4E6D-A7FB-A92CB4A0ABD2}"/>
    <cellStyle name="Normal 8 2 3 3 2 2" xfId="772" xr:uid="{3182A119-44E3-4271-B48C-E70D1E20A80F}"/>
    <cellStyle name="Normal 8 2 3 3 2 2 2" xfId="2050" xr:uid="{A143689D-ECA6-409D-B028-7DE3F2A465F6}"/>
    <cellStyle name="Normal 8 2 3 3 2 2 2 2" xfId="2051" xr:uid="{72D31C21-CD44-4478-8E57-DA6EC761DD34}"/>
    <cellStyle name="Normal 8 2 3 3 2 2 3" xfId="2052" xr:uid="{FB722BF3-AB8B-4B07-881D-6F833498BF6D}"/>
    <cellStyle name="Normal 8 2 3 3 2 3" xfId="2053" xr:uid="{C5F05E2C-1080-4961-BC0D-34136259D35C}"/>
    <cellStyle name="Normal 8 2 3 3 2 3 2" xfId="2054" xr:uid="{9E566B11-9DFD-450F-A172-53EF7E716E50}"/>
    <cellStyle name="Normal 8 2 3 3 2 4" xfId="2055" xr:uid="{48233593-21BA-4E4A-8D10-C6E20DEBAC81}"/>
    <cellStyle name="Normal 8 2 3 3 3" xfId="773" xr:uid="{4AFEF0CC-E162-4404-828B-48606C74A9F8}"/>
    <cellStyle name="Normal 8 2 3 3 3 2" xfId="2056" xr:uid="{F99C7CA4-0E7E-4272-97C9-354BE3C14C69}"/>
    <cellStyle name="Normal 8 2 3 3 3 2 2" xfId="2057" xr:uid="{1910432F-7A96-478B-A256-31B181D7B203}"/>
    <cellStyle name="Normal 8 2 3 3 3 3" xfId="2058" xr:uid="{3B415533-D674-4318-ABC8-B039B7B909F6}"/>
    <cellStyle name="Normal 8 2 3 3 4" xfId="2059" xr:uid="{3C35F9AF-1DD8-4613-A79C-AB150C2D8C65}"/>
    <cellStyle name="Normal 8 2 3 3 4 2" xfId="2060" xr:uid="{A8A18538-2C90-4A35-880E-2D0E79570A1D}"/>
    <cellStyle name="Normal 8 2 3 3 5" xfId="2061" xr:uid="{CB97F8BA-E5BD-47BE-9578-D91460FFA47A}"/>
    <cellStyle name="Normal 8 2 3 4" xfId="380" xr:uid="{B2E91503-D608-4C4D-BF96-618777962B68}"/>
    <cellStyle name="Normal 8 2 3 4 2" xfId="774" xr:uid="{6A319C3E-851D-41DA-9647-5407D2941850}"/>
    <cellStyle name="Normal 8 2 3 4 2 2" xfId="2062" xr:uid="{5DAD1563-CF59-4B5F-8B79-8B580DFDDA44}"/>
    <cellStyle name="Normal 8 2 3 4 2 2 2" xfId="2063" xr:uid="{1EBC551E-D4AE-4ACA-96B1-86670B049851}"/>
    <cellStyle name="Normal 8 2 3 4 2 3" xfId="2064" xr:uid="{80FCE9D3-B543-48C9-B9D8-3292A2BA6D75}"/>
    <cellStyle name="Normal 8 2 3 4 3" xfId="2065" xr:uid="{F438DE88-B8A4-42DB-A0A3-D6EFFBC02ED2}"/>
    <cellStyle name="Normal 8 2 3 4 3 2" xfId="2066" xr:uid="{DCA78BCF-2DE0-4DE8-BEF0-5A44B9A0A834}"/>
    <cellStyle name="Normal 8 2 3 4 4" xfId="2067" xr:uid="{5B26E14B-2C7A-4F21-8625-BB9822E6B245}"/>
    <cellStyle name="Normal 8 2 3 5" xfId="775" xr:uid="{037F5C7A-2EC0-400F-98A0-F03399DE5F81}"/>
    <cellStyle name="Normal 8 2 3 5 2" xfId="2068" xr:uid="{5FC7EAD6-7CF1-45A2-A0BD-9058E428AB3D}"/>
    <cellStyle name="Normal 8 2 3 5 2 2" xfId="2069" xr:uid="{ED0F569E-14FD-44D5-B466-C4F91D908A7A}"/>
    <cellStyle name="Normal 8 2 3 5 3" xfId="2070" xr:uid="{55B93687-AD03-4AF4-89FC-D1FEC928721E}"/>
    <cellStyle name="Normal 8 2 3 5 4" xfId="3736" xr:uid="{50AAF449-EFE0-4B6C-911D-1A2EFA9F7FDA}"/>
    <cellStyle name="Normal 8 2 3 6" xfId="2071" xr:uid="{F6771D5C-AA87-4AF3-8BDF-DDED8E3536AA}"/>
    <cellStyle name="Normal 8 2 3 6 2" xfId="2072" xr:uid="{E78C73CD-00F2-43C9-A9A9-C2B503B8F975}"/>
    <cellStyle name="Normal 8 2 3 7" xfId="2073" xr:uid="{51483E6D-0FB7-4A91-8FD9-D395D4710D31}"/>
    <cellStyle name="Normal 8 2 3 8" xfId="3737" xr:uid="{35D6291F-78E6-4849-A720-545677A8D8A9}"/>
    <cellStyle name="Normal 8 2 4" xfId="152" xr:uid="{2F99004F-01E2-446C-B7A5-4797F7E254B3}"/>
    <cellStyle name="Normal 8 2 4 2" xfId="449" xr:uid="{23470AEF-E631-44A1-B609-388E93D9201A}"/>
    <cellStyle name="Normal 8 2 4 2 2" xfId="776" xr:uid="{E5218760-FF90-4A44-AB52-08C79FDF9F03}"/>
    <cellStyle name="Normal 8 2 4 2 2 2" xfId="2074" xr:uid="{7CB26C49-4E5E-40D1-92D4-4C691CD1FF27}"/>
    <cellStyle name="Normal 8 2 4 2 2 2 2" xfId="2075" xr:uid="{D5FCCAED-CB11-4341-A25E-2948EE18B1F0}"/>
    <cellStyle name="Normal 8 2 4 2 2 3" xfId="2076" xr:uid="{01622066-01F0-478A-B1CF-4C470BAA332E}"/>
    <cellStyle name="Normal 8 2 4 2 2 4" xfId="3738" xr:uid="{8CCE6BED-7DB0-42BA-91D9-F57F79DDD403}"/>
    <cellStyle name="Normal 8 2 4 2 3" xfId="2077" xr:uid="{8440CF3A-27AE-403F-9319-8319B393216D}"/>
    <cellStyle name="Normal 8 2 4 2 3 2" xfId="2078" xr:uid="{DE6C5152-6896-4B84-B297-EE9C1276F332}"/>
    <cellStyle name="Normal 8 2 4 2 4" xfId="2079" xr:uid="{94557774-91FF-4155-A9B6-1891E48F2469}"/>
    <cellStyle name="Normal 8 2 4 2 5" xfId="3739" xr:uid="{DD8B9007-D771-4C84-A86D-A16AB8CCE904}"/>
    <cellStyle name="Normal 8 2 4 3" xfId="777" xr:uid="{26965705-21FB-4457-86D4-2EDFADEAE6A9}"/>
    <cellStyle name="Normal 8 2 4 3 2" xfId="2080" xr:uid="{8CDCA4BD-08EF-4BA7-8FB0-FEE1D74C682B}"/>
    <cellStyle name="Normal 8 2 4 3 2 2" xfId="2081" xr:uid="{A93C509F-58F6-420B-9F6A-DBB713451E23}"/>
    <cellStyle name="Normal 8 2 4 3 3" xfId="2082" xr:uid="{4A66375F-8050-4E49-A5A8-1FD43D4C3D42}"/>
    <cellStyle name="Normal 8 2 4 3 4" xfId="3740" xr:uid="{48D4CE30-D45B-404E-921F-0EAB6E390F73}"/>
    <cellStyle name="Normal 8 2 4 4" xfId="2083" xr:uid="{A3122D91-EAA5-4896-8315-104E8BF201A5}"/>
    <cellStyle name="Normal 8 2 4 4 2" xfId="2084" xr:uid="{0B2D2BC2-CBEB-4967-AA19-B2E9ACAB8055}"/>
    <cellStyle name="Normal 8 2 4 4 3" xfId="3741" xr:uid="{82AFC549-3E62-4587-979C-8EB0F3E326D5}"/>
    <cellStyle name="Normal 8 2 4 4 4" xfId="3742" xr:uid="{EDC5972E-CD64-4866-849E-8A5A78CB91FD}"/>
    <cellStyle name="Normal 8 2 4 5" xfId="2085" xr:uid="{C83F3580-68B6-4870-B465-5668857C6CCA}"/>
    <cellStyle name="Normal 8 2 4 6" xfId="3743" xr:uid="{C25722F3-F007-466B-8242-C7583BADD81E}"/>
    <cellStyle name="Normal 8 2 4 7" xfId="3744" xr:uid="{FF87DF24-F9FF-4FA1-8997-E0E273C1198B}"/>
    <cellStyle name="Normal 8 2 5" xfId="381" xr:uid="{179DEC00-AB31-4E98-9725-BE32141A1459}"/>
    <cellStyle name="Normal 8 2 5 2" xfId="778" xr:uid="{BE84B4B3-05F1-4793-892F-7FD45C534933}"/>
    <cellStyle name="Normal 8 2 5 2 2" xfId="779" xr:uid="{723A4DF6-9010-438F-8D71-E485168CC63A}"/>
    <cellStyle name="Normal 8 2 5 2 2 2" xfId="2086" xr:uid="{BF6EB16F-D5C9-40B1-9D77-FD5D806E4DDC}"/>
    <cellStyle name="Normal 8 2 5 2 2 2 2" xfId="2087" xr:uid="{0C53E302-0DC4-4FDE-88E2-1FC4AF86894C}"/>
    <cellStyle name="Normal 8 2 5 2 2 3" xfId="2088" xr:uid="{5794125D-E249-48C9-BED2-871BD78E66D3}"/>
    <cellStyle name="Normal 8 2 5 2 3" xfId="2089" xr:uid="{BF049FCF-32F1-40AA-BBD7-7A81612362C9}"/>
    <cellStyle name="Normal 8 2 5 2 3 2" xfId="2090" xr:uid="{1E4D565B-FC80-4AED-96F1-D196E4ED7962}"/>
    <cellStyle name="Normal 8 2 5 2 4" xfId="2091" xr:uid="{E74448AB-1E4A-49A6-B36A-7ACEB0565D2F}"/>
    <cellStyle name="Normal 8 2 5 3" xfId="780" xr:uid="{14B7C16B-15EA-4C31-A5B3-540B51A2CBD9}"/>
    <cellStyle name="Normal 8 2 5 3 2" xfId="2092" xr:uid="{B6AC28F9-55DF-433E-8AE4-176248DC0524}"/>
    <cellStyle name="Normal 8 2 5 3 2 2" xfId="2093" xr:uid="{D0D9A5FD-0370-4DEE-8606-30E8D578A7DC}"/>
    <cellStyle name="Normal 8 2 5 3 3" xfId="2094" xr:uid="{D41CE717-9784-4527-9A4C-083F7ED4D67C}"/>
    <cellStyle name="Normal 8 2 5 3 4" xfId="3745" xr:uid="{FEFD0328-71D9-40BE-80E3-E306D5B4020E}"/>
    <cellStyle name="Normal 8 2 5 4" xfId="2095" xr:uid="{130F7BB9-4838-43DE-892E-F73AFF0B058D}"/>
    <cellStyle name="Normal 8 2 5 4 2" xfId="2096" xr:uid="{8B97C39E-B6EF-4C54-ADE2-5BBE003151D0}"/>
    <cellStyle name="Normal 8 2 5 5" xfId="2097" xr:uid="{66267558-55A5-416A-B5FB-F57AEFEBDAB2}"/>
    <cellStyle name="Normal 8 2 5 6" xfId="3746" xr:uid="{E724AA2C-5A44-4E28-9D79-DF3B1F7B2320}"/>
    <cellStyle name="Normal 8 2 6" xfId="382" xr:uid="{AB9D4785-939E-4479-B5EF-1F0308E83A82}"/>
    <cellStyle name="Normal 8 2 6 2" xfId="781" xr:uid="{9573781B-E912-458F-BA05-CD7600879CFD}"/>
    <cellStyle name="Normal 8 2 6 2 2" xfId="2098" xr:uid="{183B7ADB-1F55-4F98-B8E6-A4DB043F5BD0}"/>
    <cellStyle name="Normal 8 2 6 2 2 2" xfId="2099" xr:uid="{8E03E297-97E3-4E9D-960A-FDD2C43C01A9}"/>
    <cellStyle name="Normal 8 2 6 2 3" xfId="2100" xr:uid="{17FFC97B-80D7-4AA7-B791-A6C9E4DC2FA9}"/>
    <cellStyle name="Normal 8 2 6 2 4" xfId="3747" xr:uid="{51F29BCA-CD3A-4016-9D21-85F2CAD53139}"/>
    <cellStyle name="Normal 8 2 6 3" xfId="2101" xr:uid="{CD4A678F-ED06-4820-BC84-16905DD3471B}"/>
    <cellStyle name="Normal 8 2 6 3 2" xfId="2102" xr:uid="{06BE8D0A-CD7B-476E-98CA-65395BF9C1CE}"/>
    <cellStyle name="Normal 8 2 6 4" xfId="2103" xr:uid="{6A175844-31BC-4111-B658-7280C5723424}"/>
    <cellStyle name="Normal 8 2 6 5" xfId="3748" xr:uid="{79AE795C-EC08-4746-83BD-B3CEB72C8AC6}"/>
    <cellStyle name="Normal 8 2 7" xfId="782" xr:uid="{5F878AD6-E4E9-4F13-9EF3-C356A33A0B39}"/>
    <cellStyle name="Normal 8 2 7 2" xfId="2104" xr:uid="{55199CFB-59C1-4BB6-B30B-CA60E5A2689E}"/>
    <cellStyle name="Normal 8 2 7 2 2" xfId="2105" xr:uid="{9B7BD46F-4221-46E5-9F96-7452CE563AF4}"/>
    <cellStyle name="Normal 8 2 7 3" xfId="2106" xr:uid="{8E6638BC-F693-4C19-A7BF-272D0F66FC58}"/>
    <cellStyle name="Normal 8 2 7 4" xfId="3749" xr:uid="{9600F202-8972-432C-B0D3-01E4E8358903}"/>
    <cellStyle name="Normal 8 2 8" xfId="2107" xr:uid="{6E370694-AA14-4D34-A641-D8D2A55DCABB}"/>
    <cellStyle name="Normal 8 2 8 2" xfId="2108" xr:uid="{F447FF2A-84A3-4680-8D1B-94AF30DBFE14}"/>
    <cellStyle name="Normal 8 2 8 3" xfId="3750" xr:uid="{61FD1E41-1C50-433F-91A1-6E1D98DADDC8}"/>
    <cellStyle name="Normal 8 2 8 4" xfId="3751" xr:uid="{6E480545-CF02-44A6-AD8D-2338B23FE814}"/>
    <cellStyle name="Normal 8 2 9" xfId="2109" xr:uid="{FF53B431-1A72-4579-A1F3-71B33903FC0E}"/>
    <cellStyle name="Normal 8 3" xfId="153" xr:uid="{102A7240-A215-49E7-9994-3F09DB48C5E1}"/>
    <cellStyle name="Normal 8 3 10" xfId="3752" xr:uid="{68F0D3D6-CCC7-448F-AFD4-2E73FA90003D}"/>
    <cellStyle name="Normal 8 3 11" xfId="3753" xr:uid="{4000F6B4-63BC-45B9-937B-863880792214}"/>
    <cellStyle name="Normal 8 3 2" xfId="154" xr:uid="{2C1CF06F-48FD-4804-BBFC-79487B2C5E87}"/>
    <cellStyle name="Normal 8 3 2 2" xfId="155" xr:uid="{4F6C07B3-8268-44E8-B847-7414D53F15AB}"/>
    <cellStyle name="Normal 8 3 2 2 2" xfId="383" xr:uid="{C9E68749-3918-420C-A557-35F8B7AD86F8}"/>
    <cellStyle name="Normal 8 3 2 2 2 2" xfId="783" xr:uid="{CD48D496-D60C-4F46-8E6C-CDF4E10D5387}"/>
    <cellStyle name="Normal 8 3 2 2 2 2 2" xfId="2110" xr:uid="{7FF3E36E-8F1D-4081-96E0-4181A596F3AC}"/>
    <cellStyle name="Normal 8 3 2 2 2 2 2 2" xfId="2111" xr:uid="{7534A1D4-78AF-4286-B559-1BF25293BE16}"/>
    <cellStyle name="Normal 8 3 2 2 2 2 3" xfId="2112" xr:uid="{4E37318C-9301-40EA-95B9-1A6CA3600F86}"/>
    <cellStyle name="Normal 8 3 2 2 2 2 4" xfId="3754" xr:uid="{E62ABCBF-54F5-45F0-AA9B-F90B9D862CCB}"/>
    <cellStyle name="Normal 8 3 2 2 2 3" xfId="2113" xr:uid="{B57E8DC2-C048-4FBF-B2DB-9BEB884877E4}"/>
    <cellStyle name="Normal 8 3 2 2 2 3 2" xfId="2114" xr:uid="{19154479-9E3D-47E2-A451-1700FDE9EA68}"/>
    <cellStyle name="Normal 8 3 2 2 2 3 3" xfId="3755" xr:uid="{1C22C944-0449-4A49-A94E-6A01BF115A25}"/>
    <cellStyle name="Normal 8 3 2 2 2 3 4" xfId="3756" xr:uid="{15750D24-D6D9-4A92-8A2B-223D058B8799}"/>
    <cellStyle name="Normal 8 3 2 2 2 4" xfId="2115" xr:uid="{B074CDA3-2FFF-49FA-95C0-9608C84CC290}"/>
    <cellStyle name="Normal 8 3 2 2 2 5" xfId="3757" xr:uid="{F8FD2B69-1F97-4257-BA09-9988427C01DB}"/>
    <cellStyle name="Normal 8 3 2 2 2 6" xfId="3758" xr:uid="{D38CBA95-2D77-4902-8396-308D5F755DEA}"/>
    <cellStyle name="Normal 8 3 2 2 3" xfId="784" xr:uid="{D440C7E3-B7E0-4C53-B7D1-782648CDDB90}"/>
    <cellStyle name="Normal 8 3 2 2 3 2" xfId="2116" xr:uid="{EE379184-0ECA-4955-8F33-1C0833EE6683}"/>
    <cellStyle name="Normal 8 3 2 2 3 2 2" xfId="2117" xr:uid="{89B62DF8-88A9-4E51-826A-73DDB6DDFEDB}"/>
    <cellStyle name="Normal 8 3 2 2 3 2 3" xfId="3759" xr:uid="{F79141C4-C6E5-4B3A-AD3A-E5B940D289D5}"/>
    <cellStyle name="Normal 8 3 2 2 3 2 4" xfId="3760" xr:uid="{96C3DAAF-477F-4860-8784-0BE098895E15}"/>
    <cellStyle name="Normal 8 3 2 2 3 3" xfId="2118" xr:uid="{005AB0F2-F6C2-4709-BA4A-46C18CD49BDC}"/>
    <cellStyle name="Normal 8 3 2 2 3 4" xfId="3761" xr:uid="{C2DADE59-D4D2-4BF7-A6B6-874DAD4541BC}"/>
    <cellStyle name="Normal 8 3 2 2 3 5" xfId="3762" xr:uid="{EFDCD446-B894-430F-96F1-82C5F3ED6742}"/>
    <cellStyle name="Normal 8 3 2 2 4" xfId="2119" xr:uid="{7F1E14A7-AB6D-48FD-A143-4A5E838B46D0}"/>
    <cellStyle name="Normal 8 3 2 2 4 2" xfId="2120" xr:uid="{ABDE05F4-BF7F-4E39-A549-A257D7382531}"/>
    <cellStyle name="Normal 8 3 2 2 4 3" xfId="3763" xr:uid="{EB205237-1430-4911-A96D-80FE60D87ACE}"/>
    <cellStyle name="Normal 8 3 2 2 4 4" xfId="3764" xr:uid="{E18940B3-254C-4758-9690-C4A29C11D54F}"/>
    <cellStyle name="Normal 8 3 2 2 5" xfId="2121" xr:uid="{6DE02CEF-5AEC-4879-BD2D-211377198669}"/>
    <cellStyle name="Normal 8 3 2 2 5 2" xfId="3765" xr:uid="{9EA43F4B-2EB7-410D-AE19-F9CF034B6B20}"/>
    <cellStyle name="Normal 8 3 2 2 5 3" xfId="3766" xr:uid="{30520510-4E8D-40CD-9D09-251EFDABC724}"/>
    <cellStyle name="Normal 8 3 2 2 5 4" xfId="3767" xr:uid="{6177D8D5-F82A-4C1A-9E8B-59C730FB4EB1}"/>
    <cellStyle name="Normal 8 3 2 2 6" xfId="3768" xr:uid="{C2A38217-30EC-4D45-8F69-F141BE98F501}"/>
    <cellStyle name="Normal 8 3 2 2 7" xfId="3769" xr:uid="{705A6057-FFCB-409C-B0B2-9E884C2AD603}"/>
    <cellStyle name="Normal 8 3 2 2 8" xfId="3770" xr:uid="{BDF6123F-52D7-4BE1-8B05-7913F6148C5F}"/>
    <cellStyle name="Normal 8 3 2 3" xfId="384" xr:uid="{4552A109-DDD6-4696-98EA-8BCF52B6D3CE}"/>
    <cellStyle name="Normal 8 3 2 3 2" xfId="785" xr:uid="{5BA6B749-73CA-405B-AAB2-585A6243FB69}"/>
    <cellStyle name="Normal 8 3 2 3 2 2" xfId="786" xr:uid="{02CF70B3-1A1F-4438-A17A-2F3770996433}"/>
    <cellStyle name="Normal 8 3 2 3 2 2 2" xfId="2122" xr:uid="{D94B5D1C-D8A6-452C-83FD-464D6CBB5751}"/>
    <cellStyle name="Normal 8 3 2 3 2 2 2 2" xfId="2123" xr:uid="{776D9B08-0C1B-4518-A184-14494BD147B0}"/>
    <cellStyle name="Normal 8 3 2 3 2 2 3" xfId="2124" xr:uid="{46C9C320-26EC-4922-81DA-554D47A4BA90}"/>
    <cellStyle name="Normal 8 3 2 3 2 3" xfId="2125" xr:uid="{476BD60B-99C2-4152-9FA7-C697797704DC}"/>
    <cellStyle name="Normal 8 3 2 3 2 3 2" xfId="2126" xr:uid="{8E668FA0-A393-4099-B40E-C5AE6172C50E}"/>
    <cellStyle name="Normal 8 3 2 3 2 4" xfId="2127" xr:uid="{CFD8DAA1-E4D5-44B1-AD43-120018636C79}"/>
    <cellStyle name="Normal 8 3 2 3 3" xfId="787" xr:uid="{6AFCE560-C32D-4FDA-A1D7-A08F59567D0E}"/>
    <cellStyle name="Normal 8 3 2 3 3 2" xfId="2128" xr:uid="{3BCD4518-3F5F-49A8-A29B-E7D607A64B02}"/>
    <cellStyle name="Normal 8 3 2 3 3 2 2" xfId="2129" xr:uid="{FACF67DF-8B4A-4184-AE85-956E9AF6CE66}"/>
    <cellStyle name="Normal 8 3 2 3 3 3" xfId="2130" xr:uid="{E6001125-3E1C-4D5C-9E55-FE6D244DB3A4}"/>
    <cellStyle name="Normal 8 3 2 3 3 4" xfId="3771" xr:uid="{20BBC43C-2BA3-4CC4-ACF1-44B810B04902}"/>
    <cellStyle name="Normal 8 3 2 3 4" xfId="2131" xr:uid="{296D05BB-64B0-4989-88DF-BC5EE6D61D11}"/>
    <cellStyle name="Normal 8 3 2 3 4 2" xfId="2132" xr:uid="{DB3D3F85-7456-499B-A083-550CA29596FB}"/>
    <cellStyle name="Normal 8 3 2 3 5" xfId="2133" xr:uid="{AC15B557-E6ED-4168-97EE-F8128B220C5E}"/>
    <cellStyle name="Normal 8 3 2 3 6" xfId="3772" xr:uid="{559E5B8C-76ED-40CF-BE86-13DDF1C7EB3E}"/>
    <cellStyle name="Normal 8 3 2 4" xfId="385" xr:uid="{03B5F4A9-628E-45F6-899B-941E17AB0DA2}"/>
    <cellStyle name="Normal 8 3 2 4 2" xfId="788" xr:uid="{6219AC24-7007-4BD5-8657-DCB8E94DB0F2}"/>
    <cellStyle name="Normal 8 3 2 4 2 2" xfId="2134" xr:uid="{68729500-E2F8-472F-85F1-D3448612D3DE}"/>
    <cellStyle name="Normal 8 3 2 4 2 2 2" xfId="2135" xr:uid="{141731AE-7CC0-4DAC-85AB-220AEFAB8E8E}"/>
    <cellStyle name="Normal 8 3 2 4 2 3" xfId="2136" xr:uid="{4067DB1A-99E6-4FFD-AAA0-CC0281FE58DB}"/>
    <cellStyle name="Normal 8 3 2 4 2 4" xfId="3773" xr:uid="{646FA312-BC3F-42D0-85B2-6A79FC9B4B54}"/>
    <cellStyle name="Normal 8 3 2 4 3" xfId="2137" xr:uid="{CA353556-2243-4B41-B67D-2408403906B7}"/>
    <cellStyle name="Normal 8 3 2 4 3 2" xfId="2138" xr:uid="{ACD27FED-24F0-4A20-9DF9-02F48E254A64}"/>
    <cellStyle name="Normal 8 3 2 4 4" xfId="2139" xr:uid="{AA5EBB91-01B0-4F75-85AF-7F983F379837}"/>
    <cellStyle name="Normal 8 3 2 4 5" xfId="3774" xr:uid="{D957056C-D04F-4DB8-BABB-28733B7B0C0A}"/>
    <cellStyle name="Normal 8 3 2 5" xfId="386" xr:uid="{F79BFFCD-F26E-4ADF-8212-641FE29D498B}"/>
    <cellStyle name="Normal 8 3 2 5 2" xfId="2140" xr:uid="{93A35F96-D09F-4EA5-9418-F7EBDEC42370}"/>
    <cellStyle name="Normal 8 3 2 5 2 2" xfId="2141" xr:uid="{B06D506F-F38E-4603-9FD5-1AA3F6E9EFCA}"/>
    <cellStyle name="Normal 8 3 2 5 3" xfId="2142" xr:uid="{8BDDD203-696C-4A51-B2DC-18E123A366A3}"/>
    <cellStyle name="Normal 8 3 2 5 4" xfId="3775" xr:uid="{4F455710-3331-4D25-A4B9-0F16F25A4124}"/>
    <cellStyle name="Normal 8 3 2 6" xfId="2143" xr:uid="{A3813AF7-3609-4E2C-A42B-9D4DBDEBF435}"/>
    <cellStyle name="Normal 8 3 2 6 2" xfId="2144" xr:uid="{F0EFF959-58D9-49C7-8638-4C3781D41AC4}"/>
    <cellStyle name="Normal 8 3 2 6 3" xfId="3776" xr:uid="{6FC70045-9403-4A3E-9AE4-12226B15A361}"/>
    <cellStyle name="Normal 8 3 2 6 4" xfId="3777" xr:uid="{2836EA30-14F5-4924-A605-DE43ED9B5374}"/>
    <cellStyle name="Normal 8 3 2 7" xfId="2145" xr:uid="{8B7ABA21-A4FA-4515-A264-D84E74FD7409}"/>
    <cellStyle name="Normal 8 3 2 8" xfId="3778" xr:uid="{03BC2638-6987-461E-B35E-C2879F4ECE05}"/>
    <cellStyle name="Normal 8 3 2 9" xfId="3779" xr:uid="{C3080715-ABFF-4465-A352-59F4E136500D}"/>
    <cellStyle name="Normal 8 3 3" xfId="156" xr:uid="{30A87465-3F9B-42A7-8489-7185A5AAEB95}"/>
    <cellStyle name="Normal 8 3 3 2" xfId="157" xr:uid="{D57F804E-E4DC-4D13-9BFE-7134665B7E94}"/>
    <cellStyle name="Normal 8 3 3 2 2" xfId="789" xr:uid="{48F6E9A9-3D35-4D3F-BC53-3DDCF7653A38}"/>
    <cellStyle name="Normal 8 3 3 2 2 2" xfId="2146" xr:uid="{86ABD2C6-ED94-4613-99CF-31C1B49C7B52}"/>
    <cellStyle name="Normal 8 3 3 2 2 2 2" xfId="2147" xr:uid="{4BE12BA2-20F5-40D4-9A75-B2A90BA88D95}"/>
    <cellStyle name="Normal 8 3 3 2 2 2 2 2" xfId="4492" xr:uid="{CB5DB72B-8487-482B-A0C9-B585AAC4E06D}"/>
    <cellStyle name="Normal 8 3 3 2 2 2 3" xfId="4493" xr:uid="{ECABF37E-C8ED-40CF-9B1C-81151B36CEE7}"/>
    <cellStyle name="Normal 8 3 3 2 2 3" xfId="2148" xr:uid="{3D278113-8C55-4F89-828A-D9E680C3BCF5}"/>
    <cellStyle name="Normal 8 3 3 2 2 3 2" xfId="4494" xr:uid="{2301ADAA-E07E-499E-AA3C-44E869FA32BA}"/>
    <cellStyle name="Normal 8 3 3 2 2 4" xfId="3780" xr:uid="{4E6A7CA4-D75F-4EDD-8DC4-62F5AC93B2C0}"/>
    <cellStyle name="Normal 8 3 3 2 3" xfId="2149" xr:uid="{DBC55BE7-9301-4E05-9628-AD9A14354365}"/>
    <cellStyle name="Normal 8 3 3 2 3 2" xfId="2150" xr:uid="{29E424E0-471E-40F3-838C-5F9057E0B604}"/>
    <cellStyle name="Normal 8 3 3 2 3 2 2" xfId="4495" xr:uid="{33D5DAEB-FD03-41B8-A0EB-D80E72E81251}"/>
    <cellStyle name="Normal 8 3 3 2 3 3" xfId="3781" xr:uid="{0F7EB07A-57F4-4826-BF6E-0608683796D4}"/>
    <cellStyle name="Normal 8 3 3 2 3 4" xfId="3782" xr:uid="{6A9FB159-B3C1-47D2-A648-21F0F8B0B0BC}"/>
    <cellStyle name="Normal 8 3 3 2 4" xfId="2151" xr:uid="{E424DFFD-3069-4999-BFE9-4269CCC677A2}"/>
    <cellStyle name="Normal 8 3 3 2 4 2" xfId="4496" xr:uid="{88A165D1-BF6A-498F-9948-C9FC8607E5E6}"/>
    <cellStyle name="Normal 8 3 3 2 5" xfId="3783" xr:uid="{B543F1C6-FE45-469F-BA09-C4FAF4F5687C}"/>
    <cellStyle name="Normal 8 3 3 2 6" xfId="3784" xr:uid="{0E1FF7D2-BFBA-45D9-BA8B-442CD228DEE5}"/>
    <cellStyle name="Normal 8 3 3 3" xfId="387" xr:uid="{9EA2F0B7-D47F-4F68-B453-63E0FDF14903}"/>
    <cellStyle name="Normal 8 3 3 3 2" xfId="2152" xr:uid="{B6DB69A0-DAD5-4134-9C12-67F94625D6E5}"/>
    <cellStyle name="Normal 8 3 3 3 2 2" xfId="2153" xr:uid="{E6330776-FA8B-4395-B78D-229EFD80CBE8}"/>
    <cellStyle name="Normal 8 3 3 3 2 2 2" xfId="4497" xr:uid="{284FE000-D552-424E-AFEE-86690FD8BEB1}"/>
    <cellStyle name="Normal 8 3 3 3 2 3" xfId="3785" xr:uid="{FD6F4482-C55A-4494-AEA6-2122559192C5}"/>
    <cellStyle name="Normal 8 3 3 3 2 4" xfId="3786" xr:uid="{AEBFC68E-E8CA-4BCC-8795-481131DC3FCA}"/>
    <cellStyle name="Normal 8 3 3 3 3" xfId="2154" xr:uid="{E9020410-53A1-480F-BC0F-936FBBFF3516}"/>
    <cellStyle name="Normal 8 3 3 3 3 2" xfId="4498" xr:uid="{E915F6E5-C14C-4279-94A0-0ACB4E27E31F}"/>
    <cellStyle name="Normal 8 3 3 3 4" xfId="3787" xr:uid="{1D18C459-A34B-4A0B-A25E-4AA459BF121C}"/>
    <cellStyle name="Normal 8 3 3 3 5" xfId="3788" xr:uid="{D05C1296-1A08-45CC-BAEE-0778E19BDAB2}"/>
    <cellStyle name="Normal 8 3 3 4" xfId="2155" xr:uid="{0B30554F-2C24-431F-B269-B2709CA8EA73}"/>
    <cellStyle name="Normal 8 3 3 4 2" xfId="2156" xr:uid="{EF6DE5C1-DFB4-476F-B3A2-ED94897D96D6}"/>
    <cellStyle name="Normal 8 3 3 4 2 2" xfId="4499" xr:uid="{77FE082F-5B2A-40CD-85BA-1478A4445062}"/>
    <cellStyle name="Normal 8 3 3 4 3" xfId="3789" xr:uid="{DB72370A-2765-4A08-8D4E-4C210E886CD1}"/>
    <cellStyle name="Normal 8 3 3 4 4" xfId="3790" xr:uid="{B5DB386B-FE34-41AB-B3B3-718EC4A8899C}"/>
    <cellStyle name="Normal 8 3 3 5" xfId="2157" xr:uid="{A3635695-6BA7-4CC7-AB0B-33790E6D2300}"/>
    <cellStyle name="Normal 8 3 3 5 2" xfId="3791" xr:uid="{4F159975-D992-4C0C-9858-7384C254ACCA}"/>
    <cellStyle name="Normal 8 3 3 5 3" xfId="3792" xr:uid="{0208DF30-26E3-4D16-AF31-D642FC56C106}"/>
    <cellStyle name="Normal 8 3 3 5 4" xfId="3793" xr:uid="{12B3C27C-EF4C-4DD1-A395-98A968FA63A4}"/>
    <cellStyle name="Normal 8 3 3 6" xfId="3794" xr:uid="{52D49AF4-DA94-4AF5-BDD2-371CD99E135C}"/>
    <cellStyle name="Normal 8 3 3 7" xfId="3795" xr:uid="{53261D85-90F4-4CCF-ABEA-355E27D5301B}"/>
    <cellStyle name="Normal 8 3 3 8" xfId="3796" xr:uid="{0881C8F1-0520-44C4-86BE-C7752F44C119}"/>
    <cellStyle name="Normal 8 3 4" xfId="158" xr:uid="{EC535028-6C85-48D9-8287-F1F1860CB530}"/>
    <cellStyle name="Normal 8 3 4 2" xfId="790" xr:uid="{BA156B2E-279F-4637-B756-E01A864076C0}"/>
    <cellStyle name="Normal 8 3 4 2 2" xfId="791" xr:uid="{1331FC62-A3D3-499E-9A81-29570A40368B}"/>
    <cellStyle name="Normal 8 3 4 2 2 2" xfId="2158" xr:uid="{391413F1-3266-4E41-98F9-19256C9A416B}"/>
    <cellStyle name="Normal 8 3 4 2 2 2 2" xfId="2159" xr:uid="{69C3F22C-576F-4600-93EC-CB02E91C5E9A}"/>
    <cellStyle name="Normal 8 3 4 2 2 3" xfId="2160" xr:uid="{FA1000D9-B2F4-4164-9EAA-586843CEC129}"/>
    <cellStyle name="Normal 8 3 4 2 2 4" xfId="3797" xr:uid="{D36C68E5-A05F-4ADD-A724-0C2DF3FEA172}"/>
    <cellStyle name="Normal 8 3 4 2 3" xfId="2161" xr:uid="{521D6907-633B-4130-AF0E-F892910732EE}"/>
    <cellStyle name="Normal 8 3 4 2 3 2" xfId="2162" xr:uid="{E3608D38-3C27-41DB-802E-A53581466A68}"/>
    <cellStyle name="Normal 8 3 4 2 4" xfId="2163" xr:uid="{3BC14776-A97B-475A-AFFE-513D40B22143}"/>
    <cellStyle name="Normal 8 3 4 2 5" xfId="3798" xr:uid="{DF950DFD-88ED-4F91-8FB7-EA10425CCFF6}"/>
    <cellStyle name="Normal 8 3 4 3" xfId="792" xr:uid="{F7CEFA30-A35A-4C00-B5BD-27860FC3BC83}"/>
    <cellStyle name="Normal 8 3 4 3 2" xfId="2164" xr:uid="{5C56274F-2D80-494B-8F18-6EE25D37CA7F}"/>
    <cellStyle name="Normal 8 3 4 3 2 2" xfId="2165" xr:uid="{FC4F76D3-91EF-425C-BFB5-C742BBE3FBDC}"/>
    <cellStyle name="Normal 8 3 4 3 3" xfId="2166" xr:uid="{5D3E4127-E33B-4B02-AE7F-40CB5FE77A62}"/>
    <cellStyle name="Normal 8 3 4 3 4" xfId="3799" xr:uid="{9A1EEE0D-A8A0-44EC-B9AA-6B009B4A5832}"/>
    <cellStyle name="Normal 8 3 4 4" xfId="2167" xr:uid="{3BEAEF74-AB97-402E-89B5-F8F60F95E0B1}"/>
    <cellStyle name="Normal 8 3 4 4 2" xfId="2168" xr:uid="{2374777D-FF31-477B-934A-4AD69CD97256}"/>
    <cellStyle name="Normal 8 3 4 4 3" xfId="3800" xr:uid="{79507471-C2CD-4B51-831D-C1D67E04216B}"/>
    <cellStyle name="Normal 8 3 4 4 4" xfId="3801" xr:uid="{5ED815CF-271F-4711-86DF-C769A0AB1189}"/>
    <cellStyle name="Normal 8 3 4 5" xfId="2169" xr:uid="{6A93232E-77C8-4AEC-B6DB-5DB5CE3D757D}"/>
    <cellStyle name="Normal 8 3 4 6" xfId="3802" xr:uid="{1998461A-B7C3-4DA9-99F0-72C0BB02E882}"/>
    <cellStyle name="Normal 8 3 4 7" xfId="3803" xr:uid="{A16851A9-DA28-4347-A9C9-F13E3092E251}"/>
    <cellStyle name="Normal 8 3 5" xfId="388" xr:uid="{2812B783-EBCB-4861-A4CB-C97A8C70425B}"/>
    <cellStyle name="Normal 8 3 5 2" xfId="793" xr:uid="{2DCA4A56-3AF6-42AE-AD00-A891AB9560E0}"/>
    <cellStyle name="Normal 8 3 5 2 2" xfId="2170" xr:uid="{52D7C6C4-920F-46BA-BAC4-DAD69F6CE743}"/>
    <cellStyle name="Normal 8 3 5 2 2 2" xfId="2171" xr:uid="{B5D37C74-A2DB-4CA5-BDF8-8D118222B27B}"/>
    <cellStyle name="Normal 8 3 5 2 3" xfId="2172" xr:uid="{E9979D0B-8945-49E7-9E20-775FF599FD7B}"/>
    <cellStyle name="Normal 8 3 5 2 4" xfId="3804" xr:uid="{8D7190A6-1137-4DD5-8044-9A508E91EF1B}"/>
    <cellStyle name="Normal 8 3 5 3" xfId="2173" xr:uid="{B3FD9483-61B1-4BFC-889B-BF671464783A}"/>
    <cellStyle name="Normal 8 3 5 3 2" xfId="2174" xr:uid="{8B7323FC-D516-4ECE-8B90-F1FDAB17E923}"/>
    <cellStyle name="Normal 8 3 5 3 3" xfId="3805" xr:uid="{54A6615D-A788-46C7-B259-B8776DDA1C1D}"/>
    <cellStyle name="Normal 8 3 5 3 4" xfId="3806" xr:uid="{980A9BA6-E559-4B5F-B4A8-EAE939F4754F}"/>
    <cellStyle name="Normal 8 3 5 4" xfId="2175" xr:uid="{6A8E00A9-630D-4081-9F54-2FC385361365}"/>
    <cellStyle name="Normal 8 3 5 5" xfId="3807" xr:uid="{A6956795-810D-47D1-8F96-CB0BD0AE452D}"/>
    <cellStyle name="Normal 8 3 5 6" xfId="3808" xr:uid="{1C35F5E1-CF19-4433-B346-DB504AEEE600}"/>
    <cellStyle name="Normal 8 3 6" xfId="389" xr:uid="{C2582E88-50D7-4E7E-96D7-5850DA85D73D}"/>
    <cellStyle name="Normal 8 3 6 2" xfId="2176" xr:uid="{F180248D-83F2-4581-B51F-CFB255ABE9DF}"/>
    <cellStyle name="Normal 8 3 6 2 2" xfId="2177" xr:uid="{FD7DB198-45FF-4AE0-A479-987025DA4368}"/>
    <cellStyle name="Normal 8 3 6 2 3" xfId="3809" xr:uid="{F0C683E9-D101-42E5-8CD8-DC140B146EB0}"/>
    <cellStyle name="Normal 8 3 6 2 4" xfId="3810" xr:uid="{E3502C34-7C10-4B76-A7A2-0E7837AC19D1}"/>
    <cellStyle name="Normal 8 3 6 3" xfId="2178" xr:uid="{6F0D26FF-DBA7-43E9-90CD-FA5286C8AE1F}"/>
    <cellStyle name="Normal 8 3 6 4" xfId="3811" xr:uid="{D3D1480A-A627-4560-A95B-227575A717B8}"/>
    <cellStyle name="Normal 8 3 6 5" xfId="3812" xr:uid="{F8595509-9A6A-48E0-8B5C-1A0AC73F71AE}"/>
    <cellStyle name="Normal 8 3 7" xfId="2179" xr:uid="{D5BCC1B7-CCBA-4C01-B24F-0F4FC1F18475}"/>
    <cellStyle name="Normal 8 3 7 2" xfId="2180" xr:uid="{0648269A-BDFF-45F9-A0FB-BB5CE5A5A9FF}"/>
    <cellStyle name="Normal 8 3 7 3" xfId="3813" xr:uid="{484D1A52-5BDA-4D39-AF43-68B4D0B59100}"/>
    <cellStyle name="Normal 8 3 7 4" xfId="3814" xr:uid="{2A351A0F-9CD8-412A-96B0-ED6C58B8809A}"/>
    <cellStyle name="Normal 8 3 8" xfId="2181" xr:uid="{3057C56D-C057-4C29-913D-952F3E68235C}"/>
    <cellStyle name="Normal 8 3 8 2" xfId="3815" xr:uid="{71890CFB-F36F-4597-8439-89C4F0D85FEA}"/>
    <cellStyle name="Normal 8 3 8 3" xfId="3816" xr:uid="{D72FA1E1-6FEE-462E-8FBA-5B4049790DE0}"/>
    <cellStyle name="Normal 8 3 8 4" xfId="3817" xr:uid="{37C9672A-565C-4A6F-970F-B27AA0ABCBF4}"/>
    <cellStyle name="Normal 8 3 9" xfId="3818" xr:uid="{7A4CC057-782E-4AB7-AE8D-5124F28FEB21}"/>
    <cellStyle name="Normal 8 4" xfId="159" xr:uid="{57D10BF4-17A1-49CA-8832-5C30DD9C707B}"/>
    <cellStyle name="Normal 8 4 10" xfId="3819" xr:uid="{A4115AFE-CC82-46A2-B572-761482BC4D31}"/>
    <cellStyle name="Normal 8 4 11" xfId="3820" xr:uid="{DB3AF789-0840-406C-B249-EFD0EBC15E7C}"/>
    <cellStyle name="Normal 8 4 2" xfId="160" xr:uid="{CDF4C290-0C94-481B-ACF0-98CB1ABA8EE3}"/>
    <cellStyle name="Normal 8 4 2 2" xfId="390" xr:uid="{D212F382-E46B-437A-AAA8-DAB5A60775FF}"/>
    <cellStyle name="Normal 8 4 2 2 2" xfId="794" xr:uid="{B3348072-E265-46C4-AD6E-7F2EEFF45ECB}"/>
    <cellStyle name="Normal 8 4 2 2 2 2" xfId="795" xr:uid="{0CA8471A-051F-4CC8-A2C5-9ED5D42174E3}"/>
    <cellStyle name="Normal 8 4 2 2 2 2 2" xfId="2182" xr:uid="{3BA06DA5-8861-4F0A-8D5B-422472699716}"/>
    <cellStyle name="Normal 8 4 2 2 2 2 3" xfId="3821" xr:uid="{BAAD09F9-A4DA-47C0-9767-BA6A22E7BBB5}"/>
    <cellStyle name="Normal 8 4 2 2 2 2 4" xfId="3822" xr:uid="{152D5593-FBDB-4AFC-B5B7-1A0C9746062D}"/>
    <cellStyle name="Normal 8 4 2 2 2 3" xfId="2183" xr:uid="{250FE928-26DF-4114-A21A-966DD5C35A23}"/>
    <cellStyle name="Normal 8 4 2 2 2 3 2" xfId="3823" xr:uid="{6042CD31-51E4-42C6-9A34-04082015CDA4}"/>
    <cellStyle name="Normal 8 4 2 2 2 3 3" xfId="3824" xr:uid="{90E9BD84-C90D-4A7A-BB6B-14EF747E8497}"/>
    <cellStyle name="Normal 8 4 2 2 2 3 4" xfId="3825" xr:uid="{E7EFCAFD-8D91-430C-866E-505BA8A63518}"/>
    <cellStyle name="Normal 8 4 2 2 2 4" xfId="3826" xr:uid="{4420FA7A-2B7F-4EBD-8B72-395ADBB2F0BE}"/>
    <cellStyle name="Normal 8 4 2 2 2 5" xfId="3827" xr:uid="{EC70FD66-2460-437D-8910-CC5E183D6339}"/>
    <cellStyle name="Normal 8 4 2 2 2 6" xfId="3828" xr:uid="{51190CA6-89E0-4DBD-B925-8B94B311E9A6}"/>
    <cellStyle name="Normal 8 4 2 2 3" xfId="796" xr:uid="{E1BBC344-559C-48AB-8D33-C5896478BAD8}"/>
    <cellStyle name="Normal 8 4 2 2 3 2" xfId="2184" xr:uid="{0048D58B-6A9B-4E96-BB4D-BABE760BAA77}"/>
    <cellStyle name="Normal 8 4 2 2 3 2 2" xfId="3829" xr:uid="{0519167C-EC06-46D2-8C27-97B70FEE5343}"/>
    <cellStyle name="Normal 8 4 2 2 3 2 3" xfId="3830" xr:uid="{650E6F99-760E-4ED8-81BE-F6B47CE3CF84}"/>
    <cellStyle name="Normal 8 4 2 2 3 2 4" xfId="3831" xr:uid="{2F85BFD6-EBE2-49DC-AB5E-31C6C03439A2}"/>
    <cellStyle name="Normal 8 4 2 2 3 3" xfId="3832" xr:uid="{17504703-492F-4A72-A134-890CD6BEC3F6}"/>
    <cellStyle name="Normal 8 4 2 2 3 4" xfId="3833" xr:uid="{4BCBCDBE-4CC6-434E-9E95-92F7EB6A95A6}"/>
    <cellStyle name="Normal 8 4 2 2 3 5" xfId="3834" xr:uid="{B056C72E-167D-4DBE-8C74-1FDDD8B167F7}"/>
    <cellStyle name="Normal 8 4 2 2 4" xfId="2185" xr:uid="{029D0B4F-6A48-4B5D-96F9-AA1079C4457F}"/>
    <cellStyle name="Normal 8 4 2 2 4 2" xfId="3835" xr:uid="{D02D983E-F00D-44AF-B60D-0828E06D015C}"/>
    <cellStyle name="Normal 8 4 2 2 4 3" xfId="3836" xr:uid="{A339B416-E65E-4F97-9221-75C79E987EDB}"/>
    <cellStyle name="Normal 8 4 2 2 4 4" xfId="3837" xr:uid="{FB292C74-1744-4198-AABE-F8148F98C4D0}"/>
    <cellStyle name="Normal 8 4 2 2 5" xfId="3838" xr:uid="{B9872E57-2D0D-409B-A8D8-04EBC8426263}"/>
    <cellStyle name="Normal 8 4 2 2 5 2" xfId="3839" xr:uid="{9E354D8B-22B2-4FC7-A802-A9D2489F6573}"/>
    <cellStyle name="Normal 8 4 2 2 5 3" xfId="3840" xr:uid="{5B111A30-F6AA-4A93-8FFC-8210801F8880}"/>
    <cellStyle name="Normal 8 4 2 2 5 4" xfId="3841" xr:uid="{863FE2AF-01AD-405C-AA84-AA604575CEC0}"/>
    <cellStyle name="Normal 8 4 2 2 6" xfId="3842" xr:uid="{9F87F160-25B4-47FB-92D0-C694D7D52CA9}"/>
    <cellStyle name="Normal 8 4 2 2 7" xfId="3843" xr:uid="{AF65E37B-26F8-4E8E-831C-67734AF628F0}"/>
    <cellStyle name="Normal 8 4 2 2 8" xfId="3844" xr:uid="{D53ADAAE-2182-4072-A97C-B8991864E039}"/>
    <cellStyle name="Normal 8 4 2 3" xfId="797" xr:uid="{6AC60A90-F071-4D90-8068-1F97EB7D60E6}"/>
    <cellStyle name="Normal 8 4 2 3 2" xfId="798" xr:uid="{927289CB-3625-4873-BFBE-F9A4D8A91AE5}"/>
    <cellStyle name="Normal 8 4 2 3 2 2" xfId="799" xr:uid="{141A9523-F6C5-44D6-9871-0EE836183B12}"/>
    <cellStyle name="Normal 8 4 2 3 2 3" xfId="3845" xr:uid="{99093F65-D856-48BA-948A-5EF6B42C6468}"/>
    <cellStyle name="Normal 8 4 2 3 2 4" xfId="3846" xr:uid="{7A381EB0-4234-45FD-AE61-85E3855F1279}"/>
    <cellStyle name="Normal 8 4 2 3 3" xfId="800" xr:uid="{268A5DDB-9DF9-47BE-B88E-8F5AC3BAEB31}"/>
    <cellStyle name="Normal 8 4 2 3 3 2" xfId="3847" xr:uid="{2CD9A4B1-1272-4F79-AAD8-59DBE314239F}"/>
    <cellStyle name="Normal 8 4 2 3 3 3" xfId="3848" xr:uid="{E3D217F7-3D84-45BE-B78F-755E28A8A782}"/>
    <cellStyle name="Normal 8 4 2 3 3 4" xfId="3849" xr:uid="{7D54611F-5576-4413-8B8D-A05142B5FADD}"/>
    <cellStyle name="Normal 8 4 2 3 4" xfId="3850" xr:uid="{24A5B3A6-2A95-4EE7-A680-1B9999D98405}"/>
    <cellStyle name="Normal 8 4 2 3 5" xfId="3851" xr:uid="{96B10802-3672-41CC-908D-E589D05F1ABF}"/>
    <cellStyle name="Normal 8 4 2 3 6" xfId="3852" xr:uid="{BC15BBE6-D5C4-4AA5-B247-86E961E5B944}"/>
    <cellStyle name="Normal 8 4 2 4" xfId="801" xr:uid="{1F338C3B-97D8-41CC-BF7E-B65C1CF7A4A2}"/>
    <cellStyle name="Normal 8 4 2 4 2" xfId="802" xr:uid="{F1EE07E6-E6AE-47E7-AA3B-195BB8D57908}"/>
    <cellStyle name="Normal 8 4 2 4 2 2" xfId="3853" xr:uid="{3572C531-E201-41BB-BBA7-4612538E7515}"/>
    <cellStyle name="Normal 8 4 2 4 2 3" xfId="3854" xr:uid="{2D63E96C-36DF-4B65-9D6D-6B915E6E841F}"/>
    <cellStyle name="Normal 8 4 2 4 2 4" xfId="3855" xr:uid="{D3DE5C69-EDD4-4FF5-B788-F7AD5AA42225}"/>
    <cellStyle name="Normal 8 4 2 4 3" xfId="3856" xr:uid="{7D8AA46B-4531-4649-BDE1-7E97CB27C039}"/>
    <cellStyle name="Normal 8 4 2 4 4" xfId="3857" xr:uid="{42BD141C-9A40-4107-A1FF-7299B2F11E82}"/>
    <cellStyle name="Normal 8 4 2 4 5" xfId="3858" xr:uid="{D9E6D75E-5FCA-4D51-B0FF-322B39BD8AFB}"/>
    <cellStyle name="Normal 8 4 2 5" xfId="803" xr:uid="{5C85F46A-2043-4E1A-840F-AB7CCDE21FE2}"/>
    <cellStyle name="Normal 8 4 2 5 2" xfId="3859" xr:uid="{2E0A87B0-2666-4102-8693-8289955DC1AA}"/>
    <cellStyle name="Normal 8 4 2 5 3" xfId="3860" xr:uid="{E1042C24-A375-4A4F-A6D2-BB5F6CEB2353}"/>
    <cellStyle name="Normal 8 4 2 5 4" xfId="3861" xr:uid="{B11ABF67-8732-40B7-BA61-8B64790784FB}"/>
    <cellStyle name="Normal 8 4 2 6" xfId="3862" xr:uid="{BBE1C1E8-5158-4980-9E98-53253B6118B7}"/>
    <cellStyle name="Normal 8 4 2 6 2" xfId="3863" xr:uid="{27030333-8347-411D-87BA-544C98DBC6E5}"/>
    <cellStyle name="Normal 8 4 2 6 3" xfId="3864" xr:uid="{DD0BE311-21A5-49A6-A7FE-4BA3E20B3209}"/>
    <cellStyle name="Normal 8 4 2 6 4" xfId="3865" xr:uid="{15E0B89C-8A65-4D3B-BCA9-CF2363F422A1}"/>
    <cellStyle name="Normal 8 4 2 7" xfId="3866" xr:uid="{21F33DB0-5C6E-4F00-8E79-37847F3340D1}"/>
    <cellStyle name="Normal 8 4 2 8" xfId="3867" xr:uid="{EA6E1AFA-6B58-4C88-8F4C-93E68370751C}"/>
    <cellStyle name="Normal 8 4 2 9" xfId="3868" xr:uid="{E892302F-79F7-4F23-8EBB-D97849E9C421}"/>
    <cellStyle name="Normal 8 4 3" xfId="391" xr:uid="{C3851D1E-8C46-4ECE-838F-903BF2AD8D6D}"/>
    <cellStyle name="Normal 8 4 3 2" xfId="804" xr:uid="{22D42F22-94F4-4993-B49E-B97EE7D00BAD}"/>
    <cellStyle name="Normal 8 4 3 2 2" xfId="805" xr:uid="{78639E02-62A3-47EB-B556-FC2877DD5DA5}"/>
    <cellStyle name="Normal 8 4 3 2 2 2" xfId="2186" xr:uid="{B44C6492-1405-489F-8C13-345F16EA47F8}"/>
    <cellStyle name="Normal 8 4 3 2 2 2 2" xfId="2187" xr:uid="{5CB13DB0-A07B-4BD1-9A59-CF9380827750}"/>
    <cellStyle name="Normal 8 4 3 2 2 3" xfId="2188" xr:uid="{283516F2-E5B6-4434-8769-FB08C24BA9E8}"/>
    <cellStyle name="Normal 8 4 3 2 2 4" xfId="3869" xr:uid="{DD9A11F1-FA27-4C3A-AD7F-0FE6DA4546F3}"/>
    <cellStyle name="Normal 8 4 3 2 3" xfId="2189" xr:uid="{3ECBC39F-4DD8-443C-B259-47220B8771DB}"/>
    <cellStyle name="Normal 8 4 3 2 3 2" xfId="2190" xr:uid="{CF306726-5D07-4031-B50F-987B003BC259}"/>
    <cellStyle name="Normal 8 4 3 2 3 3" xfId="3870" xr:uid="{A5678091-F9F9-4E34-9BBE-43DEAC5A4EBD}"/>
    <cellStyle name="Normal 8 4 3 2 3 4" xfId="3871" xr:uid="{FFC5EDA0-AA8E-45C5-BF01-2D18630FC4BF}"/>
    <cellStyle name="Normal 8 4 3 2 4" xfId="2191" xr:uid="{578BEF80-A124-4935-A186-CE69DAB58812}"/>
    <cellStyle name="Normal 8 4 3 2 5" xfId="3872" xr:uid="{B91484D9-1D02-4045-9620-DB2AA04BEE23}"/>
    <cellStyle name="Normal 8 4 3 2 6" xfId="3873" xr:uid="{8B246054-AF9E-4636-8C57-51A56765A24F}"/>
    <cellStyle name="Normal 8 4 3 3" xfId="806" xr:uid="{9C885F25-08F6-4911-8D9C-ECF5689F0D8A}"/>
    <cellStyle name="Normal 8 4 3 3 2" xfId="2192" xr:uid="{54DCE91B-669A-422F-B825-7C57EF30D07C}"/>
    <cellStyle name="Normal 8 4 3 3 2 2" xfId="2193" xr:uid="{2250D81B-9E0E-47D0-85D0-FD4FC84579D9}"/>
    <cellStyle name="Normal 8 4 3 3 2 3" xfId="3874" xr:uid="{44E0B477-3E17-4F20-975B-4DB800949323}"/>
    <cellStyle name="Normal 8 4 3 3 2 4" xfId="3875" xr:uid="{9F8D3DE3-1FB6-468F-B1B6-2CB5164D6E36}"/>
    <cellStyle name="Normal 8 4 3 3 3" xfId="2194" xr:uid="{1153AFF6-7907-4CF9-9AE6-2D68696C255B}"/>
    <cellStyle name="Normal 8 4 3 3 4" xfId="3876" xr:uid="{BCD95C39-D104-4E4A-A07B-512E67E4F16F}"/>
    <cellStyle name="Normal 8 4 3 3 5" xfId="3877" xr:uid="{BF7DFA8A-21EA-404A-A0E4-AC2A9A01AD57}"/>
    <cellStyle name="Normal 8 4 3 4" xfId="2195" xr:uid="{4335239A-8DDC-4BC1-88C5-7B62A406848B}"/>
    <cellStyle name="Normal 8 4 3 4 2" xfId="2196" xr:uid="{F101511C-D337-448C-AA28-DF555ECAED79}"/>
    <cellStyle name="Normal 8 4 3 4 3" xfId="3878" xr:uid="{D3960CAA-F967-4080-A347-BBB97FDEDE35}"/>
    <cellStyle name="Normal 8 4 3 4 4" xfId="3879" xr:uid="{E1827B7A-DAFA-4FAA-A784-89994D5DDC2E}"/>
    <cellStyle name="Normal 8 4 3 5" xfId="2197" xr:uid="{4BC236B2-32BD-47B3-86DA-2B53DAC06351}"/>
    <cellStyle name="Normal 8 4 3 5 2" xfId="3880" xr:uid="{C6CBBDBA-5C1B-4E28-906F-521F5F511BC7}"/>
    <cellStyle name="Normal 8 4 3 5 3" xfId="3881" xr:uid="{2AE1CFBE-478A-458A-8776-105DD1EE6921}"/>
    <cellStyle name="Normal 8 4 3 5 4" xfId="3882" xr:uid="{12C0F5B5-21A7-4EE2-9EA2-02C50E5BA31B}"/>
    <cellStyle name="Normal 8 4 3 6" xfId="3883" xr:uid="{9E638914-AB55-4637-841F-369C6D13BC1B}"/>
    <cellStyle name="Normal 8 4 3 7" xfId="3884" xr:uid="{DBBD6279-7A30-47B6-BEC0-D794A6E330A7}"/>
    <cellStyle name="Normal 8 4 3 8" xfId="3885" xr:uid="{4EB99D12-EB55-4E8B-A400-A7B1FCC28E54}"/>
    <cellStyle name="Normal 8 4 4" xfId="392" xr:uid="{A53563A1-A74C-41C6-BD52-7BAA5D6A45F3}"/>
    <cellStyle name="Normal 8 4 4 2" xfId="807" xr:uid="{26AABEEB-474C-4921-AB41-7FF1E4626A5C}"/>
    <cellStyle name="Normal 8 4 4 2 2" xfId="808" xr:uid="{D272715F-0A8F-43B1-A70B-83871C3B54B5}"/>
    <cellStyle name="Normal 8 4 4 2 2 2" xfId="2198" xr:uid="{C5B12135-7F24-4B4C-9E13-CE0B757E0790}"/>
    <cellStyle name="Normal 8 4 4 2 2 3" xfId="3886" xr:uid="{5092F6CF-BBAF-49E6-B806-7B751F09A804}"/>
    <cellStyle name="Normal 8 4 4 2 2 4" xfId="3887" xr:uid="{7AACED05-D063-41AD-ACF0-2E9B6E308F58}"/>
    <cellStyle name="Normal 8 4 4 2 3" xfId="2199" xr:uid="{F8E9B785-40DE-409C-AB7C-C4F9DBF544B1}"/>
    <cellStyle name="Normal 8 4 4 2 4" xfId="3888" xr:uid="{C23A445B-F983-4B43-A866-4A0E746A0D2D}"/>
    <cellStyle name="Normal 8 4 4 2 5" xfId="3889" xr:uid="{AD4E520A-0F4B-451A-856A-E3B43C8BE801}"/>
    <cellStyle name="Normal 8 4 4 3" xfId="809" xr:uid="{460052F0-D94B-4F6F-96B4-A8B55E7BA130}"/>
    <cellStyle name="Normal 8 4 4 3 2" xfId="2200" xr:uid="{6F5C2A2A-AE26-444D-BCB6-4C94FA510CB1}"/>
    <cellStyle name="Normal 8 4 4 3 3" xfId="3890" xr:uid="{4A6DC89D-C1F4-454D-896E-92F311B732F1}"/>
    <cellStyle name="Normal 8 4 4 3 4" xfId="3891" xr:uid="{11172701-659A-41C7-81F4-9B579C99A61E}"/>
    <cellStyle name="Normal 8 4 4 4" xfId="2201" xr:uid="{B1E67973-B5F4-429F-9348-4DFAD1F279AB}"/>
    <cellStyle name="Normal 8 4 4 4 2" xfId="3892" xr:uid="{829A1D26-42A1-4C5F-A4E3-594FC9F3EBA2}"/>
    <cellStyle name="Normal 8 4 4 4 3" xfId="3893" xr:uid="{4E85F194-7B14-4412-82FB-74C9EB5F73F7}"/>
    <cellStyle name="Normal 8 4 4 4 4" xfId="3894" xr:uid="{C17AEA6D-C671-45EC-A850-81EB570A1CDA}"/>
    <cellStyle name="Normal 8 4 4 5" xfId="3895" xr:uid="{46A6ADA6-C941-4760-9D13-B3993A038BD9}"/>
    <cellStyle name="Normal 8 4 4 6" xfId="3896" xr:uid="{D72E74E3-B1E0-4384-BB3F-5AC9D9CEC7E5}"/>
    <cellStyle name="Normal 8 4 4 7" xfId="3897" xr:uid="{D977454D-A556-469E-B452-DB0FF71DBA4C}"/>
    <cellStyle name="Normal 8 4 5" xfId="393" xr:uid="{11AD7502-F41C-43F1-88DE-414908396349}"/>
    <cellStyle name="Normal 8 4 5 2" xfId="810" xr:uid="{3178C596-9FE6-4A8F-A112-B4DE364F1B83}"/>
    <cellStyle name="Normal 8 4 5 2 2" xfId="2202" xr:uid="{72C8E304-6DCE-4F4D-8BF4-1E5B24D021FD}"/>
    <cellStyle name="Normal 8 4 5 2 3" xfId="3898" xr:uid="{429C8891-2819-4CA1-8371-48DFB95C0D43}"/>
    <cellStyle name="Normal 8 4 5 2 4" xfId="3899" xr:uid="{EB7B1488-8AC0-4FA5-808F-80B4295DE637}"/>
    <cellStyle name="Normal 8 4 5 3" xfId="2203" xr:uid="{A7DEBFAE-7CBE-4298-A973-0C2B13172E2A}"/>
    <cellStyle name="Normal 8 4 5 3 2" xfId="3900" xr:uid="{A22C994A-0816-44F8-B6CF-889812CC6163}"/>
    <cellStyle name="Normal 8 4 5 3 3" xfId="3901" xr:uid="{74A1179A-8EE9-46AE-A3ED-132505BD6273}"/>
    <cellStyle name="Normal 8 4 5 3 4" xfId="3902" xr:uid="{9EBA93A2-E530-476E-A7FA-2DB84A1656A1}"/>
    <cellStyle name="Normal 8 4 5 4" xfId="3903" xr:uid="{30A921F6-4115-434C-8DC6-B5C4EEAF1A4F}"/>
    <cellStyle name="Normal 8 4 5 5" xfId="3904" xr:uid="{C6BEE00E-027E-48FC-880C-1446790D3EAE}"/>
    <cellStyle name="Normal 8 4 5 6" xfId="3905" xr:uid="{C4B92D90-09DE-404E-802F-5F0B19D4C04F}"/>
    <cellStyle name="Normal 8 4 6" xfId="811" xr:uid="{EE042D46-B145-4169-87AB-84E22D2EB34B}"/>
    <cellStyle name="Normal 8 4 6 2" xfId="2204" xr:uid="{52A6E5DB-6848-44DB-9E44-124E31E001AB}"/>
    <cellStyle name="Normal 8 4 6 2 2" xfId="3906" xr:uid="{37919032-650C-4835-9F82-3A60F4059C7F}"/>
    <cellStyle name="Normal 8 4 6 2 3" xfId="3907" xr:uid="{E71E3FE3-60FE-4CA9-99B3-6E4232A1F363}"/>
    <cellStyle name="Normal 8 4 6 2 4" xfId="3908" xr:uid="{D276029B-2FC3-4EBF-AE8C-DCA42D959641}"/>
    <cellStyle name="Normal 8 4 6 3" xfId="3909" xr:uid="{1A13F11A-372D-405B-A438-54805D9C12AD}"/>
    <cellStyle name="Normal 8 4 6 4" xfId="3910" xr:uid="{B7FED08A-F8AC-41A2-B0B9-C2E93395CD7E}"/>
    <cellStyle name="Normal 8 4 6 5" xfId="3911" xr:uid="{8C6EE406-4956-4D75-B4DB-C19D65C1F641}"/>
    <cellStyle name="Normal 8 4 7" xfId="2205" xr:uid="{DB6E0440-1F8B-4F90-A4B6-8EE3E5ECF9EB}"/>
    <cellStyle name="Normal 8 4 7 2" xfId="3912" xr:uid="{20B52D21-85E6-49D8-807E-E7CD5467D11A}"/>
    <cellStyle name="Normal 8 4 7 3" xfId="3913" xr:uid="{5584A2F6-9363-49E9-A645-01C6FBD7156B}"/>
    <cellStyle name="Normal 8 4 7 4" xfId="3914" xr:uid="{0AD8290C-C66C-49CE-BE6B-D10BB45D6B8A}"/>
    <cellStyle name="Normal 8 4 8" xfId="3915" xr:uid="{BE4594AE-7BB3-461A-A53E-025EB78F37C5}"/>
    <cellStyle name="Normal 8 4 8 2" xfId="3916" xr:uid="{04EF5C76-8F36-49BE-8C7E-466B6084D082}"/>
    <cellStyle name="Normal 8 4 8 3" xfId="3917" xr:uid="{EB9765DB-4283-4242-82D8-80BC5118CC15}"/>
    <cellStyle name="Normal 8 4 8 4" xfId="3918" xr:uid="{DED490F6-E724-4A64-9D00-DDD103AF77FC}"/>
    <cellStyle name="Normal 8 4 9" xfId="3919" xr:uid="{39D12202-2C77-4AAE-BAEE-78CB53B56792}"/>
    <cellStyle name="Normal 8 5" xfId="161" xr:uid="{5D4E3823-3EC3-4B5D-9C05-5CAE57DE3B7A}"/>
    <cellStyle name="Normal 8 5 2" xfId="162" xr:uid="{AC882F29-2A1A-411A-8718-8ED85CAD901E}"/>
    <cellStyle name="Normal 8 5 2 2" xfId="394" xr:uid="{E3FA21B6-352F-4F18-BDAE-F072316DCD23}"/>
    <cellStyle name="Normal 8 5 2 2 2" xfId="812" xr:uid="{D79074BA-0A5A-46D1-B825-07E985409480}"/>
    <cellStyle name="Normal 8 5 2 2 2 2" xfId="2206" xr:uid="{62B41D31-6413-4C0F-ACAC-74C7FDB28EAA}"/>
    <cellStyle name="Normal 8 5 2 2 2 3" xfId="3920" xr:uid="{3E7CEB88-102B-4F83-A823-DBFB9884B897}"/>
    <cellStyle name="Normal 8 5 2 2 2 4" xfId="3921" xr:uid="{79226358-E24E-43A5-98F7-15982C6F5005}"/>
    <cellStyle name="Normal 8 5 2 2 3" xfId="2207" xr:uid="{D159262D-E110-43D6-96FD-1B77DAEF918F}"/>
    <cellStyle name="Normal 8 5 2 2 3 2" xfId="3922" xr:uid="{FAD536B7-4FA9-4FD2-B407-FDD035F9B840}"/>
    <cellStyle name="Normal 8 5 2 2 3 3" xfId="3923" xr:uid="{1C8B561C-CD4A-45C5-9FB8-BD21329F6C9E}"/>
    <cellStyle name="Normal 8 5 2 2 3 4" xfId="3924" xr:uid="{D145C414-83F0-4A52-9EB2-508E6322E440}"/>
    <cellStyle name="Normal 8 5 2 2 4" xfId="3925" xr:uid="{D69C6C76-AD61-4D05-A2D9-B3418BC27A76}"/>
    <cellStyle name="Normal 8 5 2 2 5" xfId="3926" xr:uid="{18E1FD02-D999-4E2F-A6D0-D5B759710B39}"/>
    <cellStyle name="Normal 8 5 2 2 6" xfId="3927" xr:uid="{436FF8E1-2B98-48CC-83D8-5E90CE68723B}"/>
    <cellStyle name="Normal 8 5 2 3" xfId="813" xr:uid="{084BEA8F-FC40-4CFD-971F-706B1C1A2119}"/>
    <cellStyle name="Normal 8 5 2 3 2" xfId="2208" xr:uid="{7B4B26B1-E14F-43EF-AA24-E07882F7548A}"/>
    <cellStyle name="Normal 8 5 2 3 2 2" xfId="3928" xr:uid="{229D65B7-D480-438D-9511-BDD7D649DB9B}"/>
    <cellStyle name="Normal 8 5 2 3 2 3" xfId="3929" xr:uid="{84A2734A-E337-4C61-86B9-2242106C933E}"/>
    <cellStyle name="Normal 8 5 2 3 2 4" xfId="3930" xr:uid="{E7990FA3-3F18-432D-B3B1-3CF276003152}"/>
    <cellStyle name="Normal 8 5 2 3 3" xfId="3931" xr:uid="{F97DF0A6-BA0C-4593-A5E6-E236AB1F4898}"/>
    <cellStyle name="Normal 8 5 2 3 4" xfId="3932" xr:uid="{D16C374D-65DC-42C1-87CA-844511A2D908}"/>
    <cellStyle name="Normal 8 5 2 3 5" xfId="3933" xr:uid="{5441C3E7-1EBF-4CFF-955A-58D050D4ED4A}"/>
    <cellStyle name="Normal 8 5 2 4" xfId="2209" xr:uid="{20E4AD65-EDEF-43EF-A452-F7139AD0698B}"/>
    <cellStyle name="Normal 8 5 2 4 2" xfId="3934" xr:uid="{C3B0392C-354D-4AF6-8C69-9A56DE8EF7B2}"/>
    <cellStyle name="Normal 8 5 2 4 3" xfId="3935" xr:uid="{403BDB79-2C76-4C05-930C-E883DEA822F2}"/>
    <cellStyle name="Normal 8 5 2 4 4" xfId="3936" xr:uid="{9FF06D3F-7B96-4075-BC5D-16F933B78061}"/>
    <cellStyle name="Normal 8 5 2 5" xfId="3937" xr:uid="{D7BE05C5-EF26-4AC7-8B13-E842220D25EF}"/>
    <cellStyle name="Normal 8 5 2 5 2" xfId="3938" xr:uid="{2CC59E8A-8FB2-424A-B1E7-E7C98C853B4C}"/>
    <cellStyle name="Normal 8 5 2 5 3" xfId="3939" xr:uid="{F8B492E2-36F7-44C2-AFE8-3AA5E9F5BA69}"/>
    <cellStyle name="Normal 8 5 2 5 4" xfId="3940" xr:uid="{65BCC611-3AF6-43BD-8F84-EE137DBB274F}"/>
    <cellStyle name="Normal 8 5 2 6" xfId="3941" xr:uid="{80F13305-70F3-4F86-A1ED-9AD8F801482A}"/>
    <cellStyle name="Normal 8 5 2 7" xfId="3942" xr:uid="{073B32BD-A1EB-444F-BA4C-19B9B7B1035B}"/>
    <cellStyle name="Normal 8 5 2 8" xfId="3943" xr:uid="{7214CD6B-CBFD-4B30-8B3A-5E44075AB67B}"/>
    <cellStyle name="Normal 8 5 3" xfId="395" xr:uid="{BB951EFD-7D22-413B-AB9C-6E0A6A9AD67C}"/>
    <cellStyle name="Normal 8 5 3 2" xfId="814" xr:uid="{47C569DC-440D-44EE-B225-12F001FF0F75}"/>
    <cellStyle name="Normal 8 5 3 2 2" xfId="815" xr:uid="{4B982805-A495-4AA3-9880-B58B94317D13}"/>
    <cellStyle name="Normal 8 5 3 2 3" xfId="3944" xr:uid="{E17FE73D-47AE-481C-811E-5F19DAE4F2CE}"/>
    <cellStyle name="Normal 8 5 3 2 4" xfId="3945" xr:uid="{D7B64D60-8859-4863-B19C-F121437AF11F}"/>
    <cellStyle name="Normal 8 5 3 3" xfId="816" xr:uid="{E92BFD2D-212C-440D-B4B5-4E85BBBC2C96}"/>
    <cellStyle name="Normal 8 5 3 3 2" xfId="3946" xr:uid="{70E6B261-5943-4299-82AA-9A0C7139B2E8}"/>
    <cellStyle name="Normal 8 5 3 3 3" xfId="3947" xr:uid="{D62C5811-E9E3-40F7-96B4-4E8F04C25476}"/>
    <cellStyle name="Normal 8 5 3 3 4" xfId="3948" xr:uid="{3937EE90-4B23-4BFD-A625-C229E3EE0F39}"/>
    <cellStyle name="Normal 8 5 3 4" xfId="3949" xr:uid="{879A9825-B33F-4CC8-8596-8DA55C4CECE0}"/>
    <cellStyle name="Normal 8 5 3 5" xfId="3950" xr:uid="{864334F4-55D3-4274-BCC2-B6073C56BD75}"/>
    <cellStyle name="Normal 8 5 3 6" xfId="3951" xr:uid="{B2E0C1F6-5400-4050-8EE6-7528A29673CF}"/>
    <cellStyle name="Normal 8 5 4" xfId="396" xr:uid="{CD46C9A3-B360-4FC9-8DAE-823FE4D53D3A}"/>
    <cellStyle name="Normal 8 5 4 2" xfId="817" xr:uid="{74BE891F-0253-4B43-918B-460C91AC026B}"/>
    <cellStyle name="Normal 8 5 4 2 2" xfId="3952" xr:uid="{02063181-7F7F-4080-94E0-628E125F6283}"/>
    <cellStyle name="Normal 8 5 4 2 3" xfId="3953" xr:uid="{20B53CBD-F2F1-433C-AA4B-EE18F74DD5F2}"/>
    <cellStyle name="Normal 8 5 4 2 4" xfId="3954" xr:uid="{D7E02E41-FC7D-49B6-8A90-5B9ADB6A5D2E}"/>
    <cellStyle name="Normal 8 5 4 3" xfId="3955" xr:uid="{C8E8DF80-2746-47DF-8D50-809AC6693D69}"/>
    <cellStyle name="Normal 8 5 4 4" xfId="3956" xr:uid="{A3932CBF-AF4B-40FA-8DEE-D6D6C59CCE84}"/>
    <cellStyle name="Normal 8 5 4 5" xfId="3957" xr:uid="{C1862C7E-9365-4EFB-A679-10BC8833830B}"/>
    <cellStyle name="Normal 8 5 5" xfId="818" xr:uid="{9B34D6A0-6FCF-4FBA-9734-8EA389C6DF28}"/>
    <cellStyle name="Normal 8 5 5 2" xfId="3958" xr:uid="{76569C57-C787-4F0C-803C-5FDB6FD3A04D}"/>
    <cellStyle name="Normal 8 5 5 3" xfId="3959" xr:uid="{C7C214BE-B879-4DF6-AE36-3CA9F563901F}"/>
    <cellStyle name="Normal 8 5 5 4" xfId="3960" xr:uid="{269CE671-7910-4113-8566-7C368DC3CF78}"/>
    <cellStyle name="Normal 8 5 6" xfId="3961" xr:uid="{5EA460CF-FD91-42F5-8073-E65AF842C92C}"/>
    <cellStyle name="Normal 8 5 6 2" xfId="3962" xr:uid="{20EE5779-58AD-4EE6-81FB-74DE28FF264E}"/>
    <cellStyle name="Normal 8 5 6 3" xfId="3963" xr:uid="{40062E71-EAD8-4DE7-8C83-B505E9A380E8}"/>
    <cellStyle name="Normal 8 5 6 4" xfId="3964" xr:uid="{5C7DD46C-0508-4364-AC98-6E5274687CFB}"/>
    <cellStyle name="Normal 8 5 7" xfId="3965" xr:uid="{439938BE-5528-4547-B75A-65AD56AFDB4D}"/>
    <cellStyle name="Normal 8 5 8" xfId="3966" xr:uid="{D02FE80A-1672-4A47-8F72-4EBBD2F68E07}"/>
    <cellStyle name="Normal 8 5 9" xfId="3967" xr:uid="{E05B835E-32AD-4640-88B6-05667CB4DDD4}"/>
    <cellStyle name="Normal 8 6" xfId="163" xr:uid="{3B68A44B-C985-4DC9-81BA-1DC77DF49766}"/>
    <cellStyle name="Normal 8 6 2" xfId="397" xr:uid="{A7AE85C0-D647-48EF-8A63-3EB4ADFA594C}"/>
    <cellStyle name="Normal 8 6 2 2" xfId="819" xr:uid="{A4CB08AC-916E-4F00-91DF-1EB7338D0375}"/>
    <cellStyle name="Normal 8 6 2 2 2" xfId="2210" xr:uid="{6D33277C-C148-49CA-9D1D-73CBF20CD0F8}"/>
    <cellStyle name="Normal 8 6 2 2 2 2" xfId="2211" xr:uid="{6480FCE9-36F8-428A-851A-91A5CB7A7667}"/>
    <cellStyle name="Normal 8 6 2 2 3" xfId="2212" xr:uid="{C3B8B2D6-7AA4-4AAB-BB57-3E89EB9102F6}"/>
    <cellStyle name="Normal 8 6 2 2 4" xfId="3968" xr:uid="{CFE284DF-5D41-47B5-A783-872941F1D4F9}"/>
    <cellStyle name="Normal 8 6 2 3" xfId="2213" xr:uid="{1C978D1E-ACB2-4928-A349-E79269A2F86D}"/>
    <cellStyle name="Normal 8 6 2 3 2" xfId="2214" xr:uid="{D0223045-1844-4249-9255-7FD7151B2A6A}"/>
    <cellStyle name="Normal 8 6 2 3 3" xfId="3969" xr:uid="{F220A73E-8270-48F4-82A6-9591D4D62C7B}"/>
    <cellStyle name="Normal 8 6 2 3 4" xfId="3970" xr:uid="{C58229D7-DCBA-43F5-8F56-F642D3970C78}"/>
    <cellStyle name="Normal 8 6 2 4" xfId="2215" xr:uid="{B277FCB7-E83C-4631-AE25-F0066FDF11C5}"/>
    <cellStyle name="Normal 8 6 2 5" xfId="3971" xr:uid="{47F4643B-9BE7-4D2D-9F19-278AA7FD50E9}"/>
    <cellStyle name="Normal 8 6 2 6" xfId="3972" xr:uid="{FFB16525-BEE6-49B3-85B0-7DF4FCF25909}"/>
    <cellStyle name="Normal 8 6 3" xfId="820" xr:uid="{4670E582-C170-4EC4-A452-4131B9E7603C}"/>
    <cellStyle name="Normal 8 6 3 2" xfId="2216" xr:uid="{2D7AD9C3-656C-431C-AF3F-C6D92334E6B5}"/>
    <cellStyle name="Normal 8 6 3 2 2" xfId="2217" xr:uid="{270D9BE9-22C8-48CB-AECA-E4DA04F3FA6A}"/>
    <cellStyle name="Normal 8 6 3 2 3" xfId="3973" xr:uid="{59F80AC7-11CE-4E9E-9360-B7E678B3E316}"/>
    <cellStyle name="Normal 8 6 3 2 4" xfId="3974" xr:uid="{7D6F3127-E7A8-4CD8-B852-E4C5C820AAE4}"/>
    <cellStyle name="Normal 8 6 3 3" xfId="2218" xr:uid="{88B9AB14-9648-40B4-992D-BD29049F79F4}"/>
    <cellStyle name="Normal 8 6 3 4" xfId="3975" xr:uid="{61890F42-9DE3-460D-858A-4AE69ED61935}"/>
    <cellStyle name="Normal 8 6 3 5" xfId="3976" xr:uid="{1BA8F513-CF97-433B-B993-467C85A79978}"/>
    <cellStyle name="Normal 8 6 4" xfId="2219" xr:uid="{0DE81879-ACE8-41E4-9F93-785E39DB9B05}"/>
    <cellStyle name="Normal 8 6 4 2" xfId="2220" xr:uid="{00E1E5FC-FD12-44C9-9853-4BB518664C28}"/>
    <cellStyle name="Normal 8 6 4 3" xfId="3977" xr:uid="{EDBBF349-F756-4D1E-9DF7-27DFAF7405C4}"/>
    <cellStyle name="Normal 8 6 4 4" xfId="3978" xr:uid="{A8538A80-94B8-4F21-914B-835E65D8F298}"/>
    <cellStyle name="Normal 8 6 5" xfId="2221" xr:uid="{4454275F-556F-412C-B46F-356ABC7E1819}"/>
    <cellStyle name="Normal 8 6 5 2" xfId="3979" xr:uid="{64FEC58E-3FB4-4C91-9CE5-5056F1A66CBB}"/>
    <cellStyle name="Normal 8 6 5 3" xfId="3980" xr:uid="{8EDB78A5-D509-40ED-B71A-B33C5ADB30B3}"/>
    <cellStyle name="Normal 8 6 5 4" xfId="3981" xr:uid="{53B692B3-39F5-4C82-AA89-A688D0B9FA19}"/>
    <cellStyle name="Normal 8 6 6" xfId="3982" xr:uid="{D9E1D143-30A5-47D2-A204-F87B699756A1}"/>
    <cellStyle name="Normal 8 6 7" xfId="3983" xr:uid="{5917A53C-0F08-495D-AEDC-A48B5A0FE90F}"/>
    <cellStyle name="Normal 8 6 8" xfId="3984" xr:uid="{8F3BD636-CA80-47F0-AE61-D7FC67C292BB}"/>
    <cellStyle name="Normal 8 7" xfId="398" xr:uid="{E8A23443-34A0-437F-A18E-83E078AF452D}"/>
    <cellStyle name="Normal 8 7 2" xfId="821" xr:uid="{BF3C361A-D183-44CE-A316-CFE747A021A5}"/>
    <cellStyle name="Normal 8 7 2 2" xfId="822" xr:uid="{89982AA4-9AD8-410D-A236-126C20A38CF5}"/>
    <cellStyle name="Normal 8 7 2 2 2" xfId="2222" xr:uid="{F553B7BF-7520-4944-8D72-570007F2552D}"/>
    <cellStyle name="Normal 8 7 2 2 3" xfId="3985" xr:uid="{570E20FD-ECA9-418D-BE6D-96C76FF6E979}"/>
    <cellStyle name="Normal 8 7 2 2 4" xfId="3986" xr:uid="{A2C383F9-C363-4FDC-8762-9B76CF81F442}"/>
    <cellStyle name="Normal 8 7 2 3" xfId="2223" xr:uid="{05B064EE-F95B-4C82-8DCF-D0C5D3CCBD63}"/>
    <cellStyle name="Normal 8 7 2 4" xfId="3987" xr:uid="{D9A9D620-E696-4FC8-A86C-9F66FA9D8321}"/>
    <cellStyle name="Normal 8 7 2 5" xfId="3988" xr:uid="{2BC8375A-347C-4A23-AF69-7F9F7EE9F1CC}"/>
    <cellStyle name="Normal 8 7 3" xfId="823" xr:uid="{9E2AA907-656E-42CB-8439-1471F6B1C622}"/>
    <cellStyle name="Normal 8 7 3 2" xfId="2224" xr:uid="{D5906C88-FF54-4567-B709-5ED911FCC95E}"/>
    <cellStyle name="Normal 8 7 3 3" xfId="3989" xr:uid="{134322A2-49B4-4007-9A57-3B49D6992BAB}"/>
    <cellStyle name="Normal 8 7 3 4" xfId="3990" xr:uid="{EB02B291-661D-4151-9A69-BD5EDB3407CC}"/>
    <cellStyle name="Normal 8 7 4" xfId="2225" xr:uid="{0A531C46-D37B-4581-923D-BA0DF4B5F15A}"/>
    <cellStyle name="Normal 8 7 4 2" xfId="3991" xr:uid="{78AC73F7-CBF5-4BC3-8A82-905FDF19FC54}"/>
    <cellStyle name="Normal 8 7 4 3" xfId="3992" xr:uid="{D454EFF9-45A9-44FE-8FE6-57FD39B826B9}"/>
    <cellStyle name="Normal 8 7 4 4" xfId="3993" xr:uid="{5565F34C-06B9-4869-B0F7-7A018737F296}"/>
    <cellStyle name="Normal 8 7 5" xfId="3994" xr:uid="{3A054274-F709-4FDD-9474-0675C27ECA57}"/>
    <cellStyle name="Normal 8 7 6" xfId="3995" xr:uid="{346ACB14-BBDB-4C66-AC54-AA7C9A4EF6D6}"/>
    <cellStyle name="Normal 8 7 7" xfId="3996" xr:uid="{1CAA04F4-6770-4694-9442-F8FAFC1AEA68}"/>
    <cellStyle name="Normal 8 8" xfId="399" xr:uid="{CEB7EABA-C493-4056-A2C2-7AD352D311BD}"/>
    <cellStyle name="Normal 8 8 2" xfId="824" xr:uid="{DC15DE4C-97C1-4834-ACDE-C2464A7F7DA6}"/>
    <cellStyle name="Normal 8 8 2 2" xfId="2226" xr:uid="{B16001F8-DB92-40BE-A7AE-5872C50D8B0B}"/>
    <cellStyle name="Normal 8 8 2 3" xfId="3997" xr:uid="{5227E192-3C98-43B7-AC5B-EDD8F71DA842}"/>
    <cellStyle name="Normal 8 8 2 4" xfId="3998" xr:uid="{13FE2440-E775-4DDC-9987-16F3C8A4FA03}"/>
    <cellStyle name="Normal 8 8 3" xfId="2227" xr:uid="{68418973-6260-4E5D-869C-7E698A8415BF}"/>
    <cellStyle name="Normal 8 8 3 2" xfId="3999" xr:uid="{68F2F114-A8F0-41E6-83A3-F6B10A01DFE2}"/>
    <cellStyle name="Normal 8 8 3 3" xfId="4000" xr:uid="{E72C9EE8-5DAE-4216-8FA7-B1C3FC046DAC}"/>
    <cellStyle name="Normal 8 8 3 4" xfId="4001" xr:uid="{9BD38FD3-F4CD-4D82-B349-282B3F5CE74D}"/>
    <cellStyle name="Normal 8 8 4" xfId="4002" xr:uid="{610BA108-123C-43AA-9BBD-6E3F2DC1002E}"/>
    <cellStyle name="Normal 8 8 5" xfId="4003" xr:uid="{08B882CF-08B1-465C-8DE8-48AE7BF5D191}"/>
    <cellStyle name="Normal 8 8 6" xfId="4004" xr:uid="{13D8A5F3-CFB2-4D47-AECD-EA24A6AE6071}"/>
    <cellStyle name="Normal 8 9" xfId="400" xr:uid="{D05EB17A-563C-4BD5-B0B5-0B55CCB829DB}"/>
    <cellStyle name="Normal 8 9 2" xfId="2228" xr:uid="{BDBE539E-0EC7-4984-91C5-A38D3D6A749F}"/>
    <cellStyle name="Normal 8 9 2 2" xfId="4005" xr:uid="{6642B1DF-0490-4EFE-A3B4-1A4446818EF7}"/>
    <cellStyle name="Normal 8 9 2 2 2" xfId="4410" xr:uid="{9A3FFFED-D6C5-4B44-A345-119CFE33D976}"/>
    <cellStyle name="Normal 8 9 2 2 3" xfId="4689" xr:uid="{563EA5DC-4563-4FA6-8BEF-618A9D5A02D2}"/>
    <cellStyle name="Normal 8 9 2 3" xfId="4006" xr:uid="{0264675D-E532-430F-8CC4-5643D8ECD9B7}"/>
    <cellStyle name="Normal 8 9 2 4" xfId="4007" xr:uid="{7478FD53-C342-44A6-B38B-1A33DF20F5E4}"/>
    <cellStyle name="Normal 8 9 3" xfId="4008" xr:uid="{D97C7D92-4BA1-4E4C-B829-2F142C0E04CC}"/>
    <cellStyle name="Normal 8 9 4" xfId="4009" xr:uid="{98BEE618-3230-43B7-BEEA-650CF46BD5B5}"/>
    <cellStyle name="Normal 8 9 4 2" xfId="4580" xr:uid="{58167D35-92AD-45E5-BBD0-F59B517DAD84}"/>
    <cellStyle name="Normal 8 9 4 3" xfId="4690" xr:uid="{9F35E4D3-33FE-4A54-84F7-5E90A63F1BAB}"/>
    <cellStyle name="Normal 8 9 4 4" xfId="4609" xr:uid="{C300A8D4-28F1-4759-93CC-076A5B98A05A}"/>
    <cellStyle name="Normal 8 9 5" xfId="4010" xr:uid="{08ECD900-FE73-4083-A587-D0AC4B1222BB}"/>
    <cellStyle name="Normal 9" xfId="164" xr:uid="{0FD43F90-7909-4C74-9C01-D22C6D968FFF}"/>
    <cellStyle name="Normal 9 10" xfId="401" xr:uid="{6E856D6F-3EF1-4A6A-A989-C20B067303A6}"/>
    <cellStyle name="Normal 9 10 2" xfId="2229" xr:uid="{81B0F91A-8875-4FDE-BE50-C39CD03800D1}"/>
    <cellStyle name="Normal 9 10 2 2" xfId="4011" xr:uid="{CCA47D5F-9B9E-49A5-BCB4-DB35DDD571EA}"/>
    <cellStyle name="Normal 9 10 2 3" xfId="4012" xr:uid="{BE24A179-E91B-4FF6-A4DD-E79748DC67A6}"/>
    <cellStyle name="Normal 9 10 2 4" xfId="4013" xr:uid="{544AA83D-C1F8-4210-B5D7-6EBE332EF1B9}"/>
    <cellStyle name="Normal 9 10 3" xfId="4014" xr:uid="{0F0C5D85-686E-43D3-8F28-BD70444F246F}"/>
    <cellStyle name="Normal 9 10 4" xfId="4015" xr:uid="{C5393BFA-9133-48FF-953B-C7E0D13EEA88}"/>
    <cellStyle name="Normal 9 10 5" xfId="4016" xr:uid="{334C2438-F8D0-45D2-9805-7EBB4F355B18}"/>
    <cellStyle name="Normal 9 11" xfId="2230" xr:uid="{986309F6-C959-4F49-A309-49355C21280A}"/>
    <cellStyle name="Normal 9 11 2" xfId="4017" xr:uid="{81CBD9E2-2881-4D6A-BE34-1904C945B46C}"/>
    <cellStyle name="Normal 9 11 3" xfId="4018" xr:uid="{59D00A70-F104-497A-8C41-B6610472B87A}"/>
    <cellStyle name="Normal 9 11 4" xfId="4019" xr:uid="{159F62A9-563D-4C53-8587-79D521F8A1E0}"/>
    <cellStyle name="Normal 9 12" xfId="4020" xr:uid="{A03EB90E-50F9-4260-BA67-17BB85A42134}"/>
    <cellStyle name="Normal 9 12 2" xfId="4021" xr:uid="{F4D64650-2A9D-446F-877E-72D19975076C}"/>
    <cellStyle name="Normal 9 12 3" xfId="4022" xr:uid="{6E1E6CE9-FC63-4924-BBEE-60BFF774DF1A}"/>
    <cellStyle name="Normal 9 12 4" xfId="4023" xr:uid="{FEB54E31-266A-4968-9892-200AD9302E88}"/>
    <cellStyle name="Normal 9 13" xfId="4024" xr:uid="{6193B3BD-814D-46AA-B029-7F4071F66B78}"/>
    <cellStyle name="Normal 9 13 2" xfId="4025" xr:uid="{ABC2624B-C77F-4816-A84F-A04B29D33EAA}"/>
    <cellStyle name="Normal 9 14" xfId="4026" xr:uid="{D768CC95-3A74-4483-B2C4-C57F3471C8EA}"/>
    <cellStyle name="Normal 9 15" xfId="4027" xr:uid="{151CD15E-960C-4FB6-8FE1-A0D443D952DC}"/>
    <cellStyle name="Normal 9 16" xfId="4028" xr:uid="{FBD34879-7E2B-4F88-AF72-874905CB6854}"/>
    <cellStyle name="Normal 9 2" xfId="165" xr:uid="{AFC8DA62-F4C0-4D1F-A9A9-CCBBFF4E6EAE}"/>
    <cellStyle name="Normal 9 2 2" xfId="402" xr:uid="{10D13B58-70A3-43CE-866D-D7A09F2EDC70}"/>
    <cellStyle name="Normal 9 2 2 2" xfId="4672" xr:uid="{B03E4BB3-ABA0-4E1E-BEBA-462F85B47529}"/>
    <cellStyle name="Normal 9 2 3" xfId="4561" xr:uid="{DD3159DC-F7D7-4E7E-849A-8CC6AC9C6EAA}"/>
    <cellStyle name="Normal 9 3" xfId="166" xr:uid="{3D58A0FB-1494-4EDE-B07A-5D6C0C1F57F6}"/>
    <cellStyle name="Normal 9 3 10" xfId="4029" xr:uid="{A62AE674-1F81-4681-BC66-5437F84EEDF1}"/>
    <cellStyle name="Normal 9 3 11" xfId="4030" xr:uid="{D08C8432-DB13-489C-9308-BA9FB7D80497}"/>
    <cellStyle name="Normal 9 3 2" xfId="167" xr:uid="{6E5F3757-211F-452C-8AB3-7CBA57F9D075}"/>
    <cellStyle name="Normal 9 3 2 2" xfId="168" xr:uid="{FABFBDF3-0F82-4B91-B1C8-EF804A8039E7}"/>
    <cellStyle name="Normal 9 3 2 2 2" xfId="403" xr:uid="{FD9246A4-883E-404B-877A-B6230AEADC56}"/>
    <cellStyle name="Normal 9 3 2 2 2 2" xfId="825" xr:uid="{2FD81D00-14F4-4B23-A88A-F8E98D5615A8}"/>
    <cellStyle name="Normal 9 3 2 2 2 2 2" xfId="826" xr:uid="{227AB506-6455-4AD9-B0FD-9C736F3FA9E9}"/>
    <cellStyle name="Normal 9 3 2 2 2 2 2 2" xfId="2231" xr:uid="{03FAB662-5154-474A-88B9-41AD52C05D62}"/>
    <cellStyle name="Normal 9 3 2 2 2 2 2 2 2" xfId="2232" xr:uid="{C992CF11-B346-4100-BCB5-4B28A748B58D}"/>
    <cellStyle name="Normal 9 3 2 2 2 2 2 3" xfId="2233" xr:uid="{748DDD97-D6CB-4024-A120-080CF958190A}"/>
    <cellStyle name="Normal 9 3 2 2 2 2 3" xfId="2234" xr:uid="{EC813F3A-4289-4E22-A6A1-E7758D37DA41}"/>
    <cellStyle name="Normal 9 3 2 2 2 2 3 2" xfId="2235" xr:uid="{8772C2BE-A821-44D1-9776-AC5842022F94}"/>
    <cellStyle name="Normal 9 3 2 2 2 2 4" xfId="2236" xr:uid="{1E9BE0AE-5AD3-4B3C-BD6D-16814AFF661B}"/>
    <cellStyle name="Normal 9 3 2 2 2 3" xfId="827" xr:uid="{42132C16-2C18-45F4-8036-C9AA42F5AFC5}"/>
    <cellStyle name="Normal 9 3 2 2 2 3 2" xfId="2237" xr:uid="{4C71B9C7-B2C2-46F9-A5E9-7064A89DB473}"/>
    <cellStyle name="Normal 9 3 2 2 2 3 2 2" xfId="2238" xr:uid="{108BAA64-32CE-47D9-BC92-E7B11CA00173}"/>
    <cellStyle name="Normal 9 3 2 2 2 3 3" xfId="2239" xr:uid="{744B0C6A-3022-4C85-8B7F-E18B1EB21C0C}"/>
    <cellStyle name="Normal 9 3 2 2 2 3 4" xfId="4031" xr:uid="{1232739B-0F4E-4520-AE02-95F2B6FBCAA9}"/>
    <cellStyle name="Normal 9 3 2 2 2 4" xfId="2240" xr:uid="{FC4909DD-C28F-4040-B846-E46B85BECF04}"/>
    <cellStyle name="Normal 9 3 2 2 2 4 2" xfId="2241" xr:uid="{D5E6B4F8-77F4-422E-8585-DCFEC198D82B}"/>
    <cellStyle name="Normal 9 3 2 2 2 5" xfId="2242" xr:uid="{B323E4A1-9B24-4806-B2ED-0E819DE9038B}"/>
    <cellStyle name="Normal 9 3 2 2 2 6" xfId="4032" xr:uid="{55F05427-AA3D-4BB2-A4B5-123F31F94A7D}"/>
    <cellStyle name="Normal 9 3 2 2 3" xfId="404" xr:uid="{A35D4E00-7247-4F07-848F-37FA60F34640}"/>
    <cellStyle name="Normal 9 3 2 2 3 2" xfId="828" xr:uid="{BF540E34-A8E3-469A-BDA9-42EAA54CD21F}"/>
    <cellStyle name="Normal 9 3 2 2 3 2 2" xfId="829" xr:uid="{1893966A-5D5F-4FD9-A00D-2B8EEC6CC702}"/>
    <cellStyle name="Normal 9 3 2 2 3 2 2 2" xfId="2243" xr:uid="{D8F14FBB-E013-420C-A725-EA9342C2CDA7}"/>
    <cellStyle name="Normal 9 3 2 2 3 2 2 2 2" xfId="2244" xr:uid="{CD75AE99-6CD2-40C6-8F8A-930521866A91}"/>
    <cellStyle name="Normal 9 3 2 2 3 2 2 3" xfId="2245" xr:uid="{B2AC2C60-8CF8-4BD0-B6DA-1D157EF8CC89}"/>
    <cellStyle name="Normal 9 3 2 2 3 2 3" xfId="2246" xr:uid="{12826B0E-9279-442C-B31A-B065D7026699}"/>
    <cellStyle name="Normal 9 3 2 2 3 2 3 2" xfId="2247" xr:uid="{78FCE3BA-A854-44F7-AD2E-00CF18FFE4C4}"/>
    <cellStyle name="Normal 9 3 2 2 3 2 4" xfId="2248" xr:uid="{43DBE355-D388-4713-8B22-45DFAC0D4DC0}"/>
    <cellStyle name="Normal 9 3 2 2 3 3" xfId="830" xr:uid="{93829C08-15CC-4534-BCF5-21D87400C7A3}"/>
    <cellStyle name="Normal 9 3 2 2 3 3 2" xfId="2249" xr:uid="{93435D35-43C5-4CD0-87EF-9675E308B72E}"/>
    <cellStyle name="Normal 9 3 2 2 3 3 2 2" xfId="2250" xr:uid="{BC9A942C-7978-4AF9-ADEB-E8BD23724E22}"/>
    <cellStyle name="Normal 9 3 2 2 3 3 3" xfId="2251" xr:uid="{AA572009-4B21-4225-997B-A76671F7A6B4}"/>
    <cellStyle name="Normal 9 3 2 2 3 4" xfId="2252" xr:uid="{581AEA04-B5CF-4B5E-A2D6-681541AC6D5F}"/>
    <cellStyle name="Normal 9 3 2 2 3 4 2" xfId="2253" xr:uid="{0C3C59DD-636B-4BC4-A24B-AF18E07C7EDD}"/>
    <cellStyle name="Normal 9 3 2 2 3 5" xfId="2254" xr:uid="{AB5C7EBC-8FC6-4F2E-BB13-E4C6D3072BF0}"/>
    <cellStyle name="Normal 9 3 2 2 4" xfId="831" xr:uid="{9D2727E1-936B-485A-A804-DA428E200E8E}"/>
    <cellStyle name="Normal 9 3 2 2 4 2" xfId="832" xr:uid="{B00E1B97-1C48-45DB-ADE2-EFEE0BEE9FE4}"/>
    <cellStyle name="Normal 9 3 2 2 4 2 2" xfId="2255" xr:uid="{F5ACF997-D431-46F3-8BD8-A4F37FA72C16}"/>
    <cellStyle name="Normal 9 3 2 2 4 2 2 2" xfId="2256" xr:uid="{6C0A645F-1DB1-4D4C-B40A-D97EA74FE4B9}"/>
    <cellStyle name="Normal 9 3 2 2 4 2 3" xfId="2257" xr:uid="{E64CAB7A-70E1-4339-A3B3-7311E32BEA31}"/>
    <cellStyle name="Normal 9 3 2 2 4 3" xfId="2258" xr:uid="{DFFBA0DD-4369-4498-92AB-C2E9FAB86DB4}"/>
    <cellStyle name="Normal 9 3 2 2 4 3 2" xfId="2259" xr:uid="{F7C23341-1384-4D32-98D3-7833D4FFC1D3}"/>
    <cellStyle name="Normal 9 3 2 2 4 4" xfId="2260" xr:uid="{E8DB2934-7691-4397-AC75-4D74A056D530}"/>
    <cellStyle name="Normal 9 3 2 2 5" xfId="833" xr:uid="{0DD64458-9F25-4478-9728-8FC08A161D95}"/>
    <cellStyle name="Normal 9 3 2 2 5 2" xfId="2261" xr:uid="{71FA50C0-2056-4F74-8947-3FAE34E9C0C3}"/>
    <cellStyle name="Normal 9 3 2 2 5 2 2" xfId="2262" xr:uid="{28C6DE1C-1CF0-4BB6-B371-936BD84965FD}"/>
    <cellStyle name="Normal 9 3 2 2 5 3" xfId="2263" xr:uid="{3772F18B-8BA2-4F53-AE61-AF1674C1A1EC}"/>
    <cellStyle name="Normal 9 3 2 2 5 4" xfId="4033" xr:uid="{9C8CC629-6FF7-4D66-AF02-7F461154AC42}"/>
    <cellStyle name="Normal 9 3 2 2 6" xfId="2264" xr:uid="{D8273092-309B-4AD6-A831-B582FCDB5A8B}"/>
    <cellStyle name="Normal 9 3 2 2 6 2" xfId="2265" xr:uid="{A806A242-F6A3-45B4-8477-C7DBD383D832}"/>
    <cellStyle name="Normal 9 3 2 2 7" xfId="2266" xr:uid="{B319CC66-DB25-424E-BB6D-8BA85368C883}"/>
    <cellStyle name="Normal 9 3 2 2 8" xfId="4034" xr:uid="{D380BC4A-6CA5-495F-9618-6A3A545DF838}"/>
    <cellStyle name="Normal 9 3 2 3" xfId="405" xr:uid="{2922E384-F2C9-4F7F-BFD3-86B62C8B9A6E}"/>
    <cellStyle name="Normal 9 3 2 3 2" xfId="834" xr:uid="{5E2D4A5B-5F42-4492-8D82-C4ABD2D0C9F8}"/>
    <cellStyle name="Normal 9 3 2 3 2 2" xfId="835" xr:uid="{817943ED-6C2B-4D18-9BD7-D00146342779}"/>
    <cellStyle name="Normal 9 3 2 3 2 2 2" xfId="2267" xr:uid="{679E7939-F6C8-4EEF-BB98-098B850027DA}"/>
    <cellStyle name="Normal 9 3 2 3 2 2 2 2" xfId="2268" xr:uid="{9633545A-1568-4D30-A538-3C7B7C301D83}"/>
    <cellStyle name="Normal 9 3 2 3 2 2 3" xfId="2269" xr:uid="{EEB4BA21-8CA6-46CA-A562-C1A2FC6A6A70}"/>
    <cellStyle name="Normal 9 3 2 3 2 3" xfId="2270" xr:uid="{75B1A512-E87C-4F38-B3B2-E900A022DD9B}"/>
    <cellStyle name="Normal 9 3 2 3 2 3 2" xfId="2271" xr:uid="{C7B645B9-DF59-4717-91DA-720498D43E28}"/>
    <cellStyle name="Normal 9 3 2 3 2 4" xfId="2272" xr:uid="{18F642E7-8D6B-4DD9-AF8B-B6CC230717ED}"/>
    <cellStyle name="Normal 9 3 2 3 3" xfId="836" xr:uid="{0FAED891-8BC4-476B-BE41-063CE56DF597}"/>
    <cellStyle name="Normal 9 3 2 3 3 2" xfId="2273" xr:uid="{5E7349EC-9879-48A5-928F-88A7C7484BEC}"/>
    <cellStyle name="Normal 9 3 2 3 3 2 2" xfId="2274" xr:uid="{AB18EEC6-0F3C-4B6A-AE62-D692703F86B3}"/>
    <cellStyle name="Normal 9 3 2 3 3 3" xfId="2275" xr:uid="{6202ADE8-0848-4164-80AB-2DC85C8E862A}"/>
    <cellStyle name="Normal 9 3 2 3 3 4" xfId="4035" xr:uid="{4CA5A98A-A7F0-435D-A519-59CB91DEC1B9}"/>
    <cellStyle name="Normal 9 3 2 3 4" xfId="2276" xr:uid="{2C4DFE5E-1C54-40E8-8A87-8BB4171B3BE7}"/>
    <cellStyle name="Normal 9 3 2 3 4 2" xfId="2277" xr:uid="{18CD70DA-6330-4A49-9EE7-FC65B3A4F632}"/>
    <cellStyle name="Normal 9 3 2 3 5" xfId="2278" xr:uid="{F1B44873-E935-423F-AD34-43EBA643AC9A}"/>
    <cellStyle name="Normal 9 3 2 3 6" xfId="4036" xr:uid="{CD1202CC-8112-4AB1-838C-DFD9B9CBD54F}"/>
    <cellStyle name="Normal 9 3 2 4" xfId="406" xr:uid="{D68B5A62-C6E8-4468-82F9-37581041132B}"/>
    <cellStyle name="Normal 9 3 2 4 2" xfId="837" xr:uid="{F352A7D1-EFF4-48E4-B65A-7A7D15525F65}"/>
    <cellStyle name="Normal 9 3 2 4 2 2" xfId="838" xr:uid="{00DCFB80-0089-4672-8A8A-83CD50A7F0B4}"/>
    <cellStyle name="Normal 9 3 2 4 2 2 2" xfId="2279" xr:uid="{6017526D-DE84-4022-B542-C2F0A96619FC}"/>
    <cellStyle name="Normal 9 3 2 4 2 2 2 2" xfId="2280" xr:uid="{70EFC2C3-F084-4F9D-9381-0F427C23200E}"/>
    <cellStyle name="Normal 9 3 2 4 2 2 3" xfId="2281" xr:uid="{8F542C4C-B7C7-408D-AD85-6E2263D6E608}"/>
    <cellStyle name="Normal 9 3 2 4 2 3" xfId="2282" xr:uid="{9F7D70ED-A5C0-4D37-BB59-EB6864A2C363}"/>
    <cellStyle name="Normal 9 3 2 4 2 3 2" xfId="2283" xr:uid="{A0022933-C4BB-4852-843D-FE868BD8CF61}"/>
    <cellStyle name="Normal 9 3 2 4 2 4" xfId="2284" xr:uid="{89D78CC2-85F5-4302-A354-ABF251FEF4EF}"/>
    <cellStyle name="Normal 9 3 2 4 3" xfId="839" xr:uid="{8DC0D6BA-A2A7-459E-82B7-23D04B1AF670}"/>
    <cellStyle name="Normal 9 3 2 4 3 2" xfId="2285" xr:uid="{0D265C80-1B1A-427B-893F-50C0AF53E5C1}"/>
    <cellStyle name="Normal 9 3 2 4 3 2 2" xfId="2286" xr:uid="{8C487C56-0C05-425F-986C-6A4E47D89297}"/>
    <cellStyle name="Normal 9 3 2 4 3 3" xfId="2287" xr:uid="{E23CDBED-6E89-4250-B860-CB90CC97CAB9}"/>
    <cellStyle name="Normal 9 3 2 4 4" xfId="2288" xr:uid="{0998CAFA-016D-4ADC-BD40-DECCB917DDB2}"/>
    <cellStyle name="Normal 9 3 2 4 4 2" xfId="2289" xr:uid="{2F1EA79F-C3D4-41A4-9CA4-6465D4576348}"/>
    <cellStyle name="Normal 9 3 2 4 5" xfId="2290" xr:uid="{14017972-DDA7-4F1F-A47C-38BFA22757C2}"/>
    <cellStyle name="Normal 9 3 2 5" xfId="407" xr:uid="{87DD1987-943E-4D91-B81F-B6D0E3339BC3}"/>
    <cellStyle name="Normal 9 3 2 5 2" xfId="840" xr:uid="{B9BAD5BF-5928-476B-90EA-9FC50F780596}"/>
    <cellStyle name="Normal 9 3 2 5 2 2" xfId="2291" xr:uid="{3A96AD26-1F21-4D03-A53B-A2B179BB15A8}"/>
    <cellStyle name="Normal 9 3 2 5 2 2 2" xfId="2292" xr:uid="{9E484DE2-B95C-4BC9-9683-2CB658CC3B01}"/>
    <cellStyle name="Normal 9 3 2 5 2 3" xfId="2293" xr:uid="{2D34D949-9C6A-4AAF-9A37-8E8FAB93F0FC}"/>
    <cellStyle name="Normal 9 3 2 5 3" xfId="2294" xr:uid="{ED0B3BE9-FF43-4FBE-BF5F-7E77A4CA80DA}"/>
    <cellStyle name="Normal 9 3 2 5 3 2" xfId="2295" xr:uid="{50B19419-8650-43E9-9B00-FEF03266735B}"/>
    <cellStyle name="Normal 9 3 2 5 4" xfId="2296" xr:uid="{7A4B0CEA-4090-43DC-8425-C5855AEE2DAB}"/>
    <cellStyle name="Normal 9 3 2 6" xfId="841" xr:uid="{CF8E7C90-D18B-435D-9540-63F666AD14DD}"/>
    <cellStyle name="Normal 9 3 2 6 2" xfId="2297" xr:uid="{CA3DC33B-9097-4B66-A452-93AB8835ADEC}"/>
    <cellStyle name="Normal 9 3 2 6 2 2" xfId="2298" xr:uid="{CEF0733B-EEDA-4571-861A-757D1ADB4187}"/>
    <cellStyle name="Normal 9 3 2 6 3" xfId="2299" xr:uid="{F3A63D73-7B73-4CFB-9A8E-95617B4DEB95}"/>
    <cellStyle name="Normal 9 3 2 6 4" xfId="4037" xr:uid="{B0D590AD-5ADE-4E37-888C-5E86809F2C71}"/>
    <cellStyle name="Normal 9 3 2 7" xfId="2300" xr:uid="{8C01F46D-C1DD-4959-B2C1-82FED4D686AB}"/>
    <cellStyle name="Normal 9 3 2 7 2" xfId="2301" xr:uid="{6771EC50-B3A3-40E3-B4FD-10A30B5BFC22}"/>
    <cellStyle name="Normal 9 3 2 8" xfId="2302" xr:uid="{5B8C6242-6CC7-4E15-94DB-07699B9512AC}"/>
    <cellStyle name="Normal 9 3 2 9" xfId="4038" xr:uid="{F13DE8E4-F21D-4B7B-A843-EC84D68F8B36}"/>
    <cellStyle name="Normal 9 3 3" xfId="169" xr:uid="{A9AB644D-7667-4E85-8BAD-DA1A10D19995}"/>
    <cellStyle name="Normal 9 3 3 2" xfId="170" xr:uid="{39E5AD2A-7B47-4C73-BAE7-C13EC2F37992}"/>
    <cellStyle name="Normal 9 3 3 2 2" xfId="842" xr:uid="{49228696-472A-414C-8CEF-1399A5CE5E7E}"/>
    <cellStyle name="Normal 9 3 3 2 2 2" xfId="843" xr:uid="{FA1F771C-F61A-46FC-A46F-2ACDF75068DF}"/>
    <cellStyle name="Normal 9 3 3 2 2 2 2" xfId="2303" xr:uid="{895432A8-827D-46E4-BD96-038A03FBB421}"/>
    <cellStyle name="Normal 9 3 3 2 2 2 2 2" xfId="2304" xr:uid="{75EA01EB-5B3E-49B5-9583-9DC957D65308}"/>
    <cellStyle name="Normal 9 3 3 2 2 2 3" xfId="2305" xr:uid="{4625A2DA-D5F0-4D76-8054-6824270A3908}"/>
    <cellStyle name="Normal 9 3 3 2 2 3" xfId="2306" xr:uid="{47E60F6F-349C-47AE-AC95-67BE827A4ADE}"/>
    <cellStyle name="Normal 9 3 3 2 2 3 2" xfId="2307" xr:uid="{38EAEF70-8213-48DB-8207-F738D9A7EADB}"/>
    <cellStyle name="Normal 9 3 3 2 2 4" xfId="2308" xr:uid="{16FE8840-E358-484C-B215-5DA5F8F082DE}"/>
    <cellStyle name="Normal 9 3 3 2 3" xfId="844" xr:uid="{C1151EEC-C787-434F-BF66-3FE7618EE875}"/>
    <cellStyle name="Normal 9 3 3 2 3 2" xfId="2309" xr:uid="{030A02B1-A323-4727-A9EA-54E82D142308}"/>
    <cellStyle name="Normal 9 3 3 2 3 2 2" xfId="2310" xr:uid="{1A81ED60-7BA7-4F78-8BE2-7F8ABC35BED6}"/>
    <cellStyle name="Normal 9 3 3 2 3 3" xfId="2311" xr:uid="{9DE41F81-17C8-4D34-8F38-49ADCEEDF9C8}"/>
    <cellStyle name="Normal 9 3 3 2 3 4" xfId="4039" xr:uid="{9FEA1300-5B7E-41FE-8E59-3437F994EBE0}"/>
    <cellStyle name="Normal 9 3 3 2 4" xfId="2312" xr:uid="{5558A668-898F-49C0-B8F1-01492621A627}"/>
    <cellStyle name="Normal 9 3 3 2 4 2" xfId="2313" xr:uid="{E7C6D8F7-F285-4DB5-B2A4-E96D9A0A89E8}"/>
    <cellStyle name="Normal 9 3 3 2 5" xfId="2314" xr:uid="{20E695F1-099F-47ED-8F47-CD60AA01C94B}"/>
    <cellStyle name="Normal 9 3 3 2 6" xfId="4040" xr:uid="{30279BD7-7844-4317-B85C-5CA7A174155A}"/>
    <cellStyle name="Normal 9 3 3 3" xfId="408" xr:uid="{251452C1-292E-4E53-9252-04297DB2AD4E}"/>
    <cellStyle name="Normal 9 3 3 3 2" xfId="845" xr:uid="{85338275-ED08-4E5E-B853-024AED03EEAC}"/>
    <cellStyle name="Normal 9 3 3 3 2 2" xfId="846" xr:uid="{B93E4988-6B2D-4B9B-9DF6-85B74C025EC4}"/>
    <cellStyle name="Normal 9 3 3 3 2 2 2" xfId="2315" xr:uid="{0CB0DA20-F561-42BE-9052-4E7E6765DBCB}"/>
    <cellStyle name="Normal 9 3 3 3 2 2 2 2" xfId="2316" xr:uid="{9E0B1919-3020-4293-A9C2-5958AE501A87}"/>
    <cellStyle name="Normal 9 3 3 3 2 2 2 2 2" xfId="4765" xr:uid="{4B047368-C77E-42F0-B07A-FE3C505A553C}"/>
    <cellStyle name="Normal 9 3 3 3 2 2 3" xfId="2317" xr:uid="{9343C4E5-FE99-4D34-A3AA-1E9641182E4B}"/>
    <cellStyle name="Normal 9 3 3 3 2 2 3 2" xfId="4766" xr:uid="{461BFF18-A69E-4BFA-AE46-9F6C851B281C}"/>
    <cellStyle name="Normal 9 3 3 3 2 3" xfId="2318" xr:uid="{9EC3D958-3CBD-4987-8B7C-0731F318510B}"/>
    <cellStyle name="Normal 9 3 3 3 2 3 2" xfId="2319" xr:uid="{92CE32F4-B17A-42BE-9D43-F260C0D6E788}"/>
    <cellStyle name="Normal 9 3 3 3 2 3 2 2" xfId="4768" xr:uid="{EC4B11E6-4A45-47CB-9DD9-475C0E11A4ED}"/>
    <cellStyle name="Normal 9 3 3 3 2 3 3" xfId="4767" xr:uid="{CF0FC00D-7931-42C4-84BA-CEA0F6C2C609}"/>
    <cellStyle name="Normal 9 3 3 3 2 4" xfId="2320" xr:uid="{755C05A9-A192-417D-81CF-F4236AEAE534}"/>
    <cellStyle name="Normal 9 3 3 3 2 4 2" xfId="4769" xr:uid="{3C096D17-0342-467F-8B0D-0317F7C248A3}"/>
    <cellStyle name="Normal 9 3 3 3 3" xfId="847" xr:uid="{982E695F-54F1-4734-9190-C23625E20616}"/>
    <cellStyle name="Normal 9 3 3 3 3 2" xfId="2321" xr:uid="{B2F41B90-EF80-4C10-AB81-83E339154D5B}"/>
    <cellStyle name="Normal 9 3 3 3 3 2 2" xfId="2322" xr:uid="{5C715714-A71D-45F7-9260-768B1C46DA2F}"/>
    <cellStyle name="Normal 9 3 3 3 3 2 2 2" xfId="4772" xr:uid="{10D0C710-B881-4386-A733-43513B150318}"/>
    <cellStyle name="Normal 9 3 3 3 3 2 3" xfId="4771" xr:uid="{AB80D291-8689-475C-8932-3C4CA052C49B}"/>
    <cellStyle name="Normal 9 3 3 3 3 3" xfId="2323" xr:uid="{82FD2F66-31CE-4513-9061-109C3D5D411B}"/>
    <cellStyle name="Normal 9 3 3 3 3 3 2" xfId="4773" xr:uid="{82038C65-DED4-4A7D-92B5-80E67F218771}"/>
    <cellStyle name="Normal 9 3 3 3 3 4" xfId="4770" xr:uid="{DDA9F5F0-FECF-4293-8A59-E4A1F4351908}"/>
    <cellStyle name="Normal 9 3 3 3 4" xfId="2324" xr:uid="{5A962A45-0ABD-4C96-B86C-BB3575E5E0BD}"/>
    <cellStyle name="Normal 9 3 3 3 4 2" xfId="2325" xr:uid="{F799D8A6-5446-4EB7-AF2C-EF8A59F74D5B}"/>
    <cellStyle name="Normal 9 3 3 3 4 2 2" xfId="4775" xr:uid="{CE89FE0E-1CE1-4F85-9B56-827E3DE10C89}"/>
    <cellStyle name="Normal 9 3 3 3 4 3" xfId="4774" xr:uid="{0941B62C-3BCE-444D-AA90-2EA92E432E7F}"/>
    <cellStyle name="Normal 9 3 3 3 5" xfId="2326" xr:uid="{9E8A6F90-EE1F-42A8-AFF1-0DF275E523C1}"/>
    <cellStyle name="Normal 9 3 3 3 5 2" xfId="4776" xr:uid="{CA6D2C1A-97B6-4457-AA21-2386BA57A870}"/>
    <cellStyle name="Normal 9 3 3 4" xfId="409" xr:uid="{A713B769-7837-49D5-B6F9-B41F13A759B0}"/>
    <cellStyle name="Normal 9 3 3 4 2" xfId="848" xr:uid="{627D1C12-E76E-49B6-B300-1F2EA3A3F692}"/>
    <cellStyle name="Normal 9 3 3 4 2 2" xfId="2327" xr:uid="{C4DB0A9D-B4AC-4CEE-BC5A-14A06C6CFCDA}"/>
    <cellStyle name="Normal 9 3 3 4 2 2 2" xfId="2328" xr:uid="{E00FCBBF-0ED4-4EBB-90DD-B63E4ECDBE49}"/>
    <cellStyle name="Normal 9 3 3 4 2 2 2 2" xfId="4780" xr:uid="{09FBF4FE-D638-4316-8A54-46904A6370EB}"/>
    <cellStyle name="Normal 9 3 3 4 2 2 3" xfId="4779" xr:uid="{758FB569-6901-4834-8D14-8F0EE15E0CDA}"/>
    <cellStyle name="Normal 9 3 3 4 2 3" xfId="2329" xr:uid="{4941C6F7-9DF3-4662-899E-B99B624228C9}"/>
    <cellStyle name="Normal 9 3 3 4 2 3 2" xfId="4781" xr:uid="{87793F1D-11F1-4269-A9BB-DF6435EA79E3}"/>
    <cellStyle name="Normal 9 3 3 4 2 4" xfId="4778" xr:uid="{D68E927A-A892-45D6-A4D0-F24F0C663C85}"/>
    <cellStyle name="Normal 9 3 3 4 3" xfId="2330" xr:uid="{43050DD7-387B-49DA-93FB-0A689FDC19A9}"/>
    <cellStyle name="Normal 9 3 3 4 3 2" xfId="2331" xr:uid="{9CA31B70-E577-4A4F-A523-BA9731F07EEB}"/>
    <cellStyle name="Normal 9 3 3 4 3 2 2" xfId="4783" xr:uid="{C48AA89F-151F-40A7-85E4-799E5C41DAA8}"/>
    <cellStyle name="Normal 9 3 3 4 3 3" xfId="4782" xr:uid="{F9A13790-CB77-47B8-8879-76BD71C625E2}"/>
    <cellStyle name="Normal 9 3 3 4 4" xfId="2332" xr:uid="{CD97793E-0E05-4ECE-B73E-3699DE08F9CB}"/>
    <cellStyle name="Normal 9 3 3 4 4 2" xfId="4784" xr:uid="{3ED42170-B270-4063-93CA-86250FBD6861}"/>
    <cellStyle name="Normal 9 3 3 4 5" xfId="4777" xr:uid="{502A3F72-1B87-4BA6-91F9-92F7CB5433C6}"/>
    <cellStyle name="Normal 9 3 3 5" xfId="849" xr:uid="{A7EB2BE8-C5D5-4C1C-AED5-85BBCA68DBCB}"/>
    <cellStyle name="Normal 9 3 3 5 2" xfId="2333" xr:uid="{32823B53-CA52-4B45-84E9-9A3751D104C4}"/>
    <cellStyle name="Normal 9 3 3 5 2 2" xfId="2334" xr:uid="{4B1E0A9F-CB78-48BF-B7F1-64F9BF26F5B5}"/>
    <cellStyle name="Normal 9 3 3 5 2 2 2" xfId="4787" xr:uid="{F739AB12-93DB-4FAD-B051-5203FAE2C329}"/>
    <cellStyle name="Normal 9 3 3 5 2 3" xfId="4786" xr:uid="{84BEF7C9-C110-4B07-B3BA-B0FAB20D4537}"/>
    <cellStyle name="Normal 9 3 3 5 3" xfId="2335" xr:uid="{4FADB737-60D2-4C6E-9BEF-69A37B172058}"/>
    <cellStyle name="Normal 9 3 3 5 3 2" xfId="4788" xr:uid="{84136C29-0AD4-4E7C-857F-11389689AA5B}"/>
    <cellStyle name="Normal 9 3 3 5 4" xfId="4041" xr:uid="{A217977C-1B4E-456E-B650-2B1396E7DD3B}"/>
    <cellStyle name="Normal 9 3 3 5 4 2" xfId="4789" xr:uid="{70E48CAF-2135-442B-B470-E40655B88F04}"/>
    <cellStyle name="Normal 9 3 3 5 5" xfId="4785" xr:uid="{C69AE02F-5824-49FA-8348-78BCE83C0F44}"/>
    <cellStyle name="Normal 9 3 3 6" xfId="2336" xr:uid="{1961CDA0-C12C-4EFE-AD22-CFF96A4128C2}"/>
    <cellStyle name="Normal 9 3 3 6 2" xfId="2337" xr:uid="{030A97D4-3CE1-4B4F-B89B-23FC824154B4}"/>
    <cellStyle name="Normal 9 3 3 6 2 2" xfId="4791" xr:uid="{C49EDDB4-E7E3-4D05-B18A-1A73833E69D8}"/>
    <cellStyle name="Normal 9 3 3 6 3" xfId="4790" xr:uid="{D9F1B6D4-9C3A-4294-9776-CAFD4C58D756}"/>
    <cellStyle name="Normal 9 3 3 7" xfId="2338" xr:uid="{2E022D99-1C8D-4764-9589-52ED1F587F29}"/>
    <cellStyle name="Normal 9 3 3 7 2" xfId="4792" xr:uid="{3C0AFA42-039C-4454-8EA8-A8D14688FF39}"/>
    <cellStyle name="Normal 9 3 3 8" xfId="4042" xr:uid="{AD63C71A-31FA-4A3E-8487-370EE90D9379}"/>
    <cellStyle name="Normal 9 3 3 8 2" xfId="4793" xr:uid="{E6437F81-846A-4916-A5BF-F892C50326D5}"/>
    <cellStyle name="Normal 9 3 4" xfId="171" xr:uid="{969BC457-EE0D-4EDA-A2A5-00342D0F654C}"/>
    <cellStyle name="Normal 9 3 4 2" xfId="450" xr:uid="{218BF257-A3CE-4795-933A-754EC191E007}"/>
    <cellStyle name="Normal 9 3 4 2 2" xfId="850" xr:uid="{36944675-9CD4-4FA3-84C6-2BE47B2A821C}"/>
    <cellStyle name="Normal 9 3 4 2 2 2" xfId="2339" xr:uid="{D8668F16-ED9F-4C71-B97F-B3B668E6F1DF}"/>
    <cellStyle name="Normal 9 3 4 2 2 2 2" xfId="2340" xr:uid="{17EEE0CA-908F-4F75-AA73-57DE9935C704}"/>
    <cellStyle name="Normal 9 3 4 2 2 2 2 2" xfId="4798" xr:uid="{DBCB5C76-1511-4DD4-815B-CA96084F75A0}"/>
    <cellStyle name="Normal 9 3 4 2 2 2 3" xfId="4797" xr:uid="{44438B7A-73DB-4A50-AEB3-E3B43759C6B3}"/>
    <cellStyle name="Normal 9 3 4 2 2 3" xfId="2341" xr:uid="{BA37787D-9404-42AE-BA47-B37F416FEF4A}"/>
    <cellStyle name="Normal 9 3 4 2 2 3 2" xfId="4799" xr:uid="{EBC22503-06E9-4264-BCD8-D37D889063BD}"/>
    <cellStyle name="Normal 9 3 4 2 2 4" xfId="4043" xr:uid="{CAC22C40-C724-4A7C-8287-56D5DB7F6AA1}"/>
    <cellStyle name="Normal 9 3 4 2 2 4 2" xfId="4800" xr:uid="{13BD2E19-7A8E-4AD0-9777-FA17A16F6DB8}"/>
    <cellStyle name="Normal 9 3 4 2 2 5" xfId="4796" xr:uid="{D9C5560C-7DE3-4752-A10B-4A47A5F9384C}"/>
    <cellStyle name="Normal 9 3 4 2 3" xfId="2342" xr:uid="{3CD43777-451E-4FC1-B0A1-5A1A6E06B6B4}"/>
    <cellStyle name="Normal 9 3 4 2 3 2" xfId="2343" xr:uid="{1E4FCAD4-A308-4D74-B3C6-5059371DD19E}"/>
    <cellStyle name="Normal 9 3 4 2 3 2 2" xfId="4802" xr:uid="{DC0FE5BF-0D2C-4EB8-99F6-4020B794975F}"/>
    <cellStyle name="Normal 9 3 4 2 3 3" xfId="4801" xr:uid="{A1CCFE61-D918-4175-B55F-A18AD4044FCE}"/>
    <cellStyle name="Normal 9 3 4 2 4" xfId="2344" xr:uid="{6FE75769-3903-4DEC-8C7F-5C60C06A93C0}"/>
    <cellStyle name="Normal 9 3 4 2 4 2" xfId="4803" xr:uid="{59B16E48-635A-4C93-BF66-A3DA1B1EC875}"/>
    <cellStyle name="Normal 9 3 4 2 5" xfId="4044" xr:uid="{8B2ADDEF-6364-47BF-BA4D-AFD830992A17}"/>
    <cellStyle name="Normal 9 3 4 2 5 2" xfId="4804" xr:uid="{DD5A2215-7500-4FAE-8E6D-F082F8F0B41A}"/>
    <cellStyle name="Normal 9 3 4 2 6" xfId="4795" xr:uid="{6175EE06-2381-4591-B50B-C391CF0AC521}"/>
    <cellStyle name="Normal 9 3 4 3" xfId="851" xr:uid="{A8BE3264-F6B3-428A-B394-A4FD642C5C0A}"/>
    <cellStyle name="Normal 9 3 4 3 2" xfId="2345" xr:uid="{AF95E99D-A781-4C2A-9B6C-0C4335528F3D}"/>
    <cellStyle name="Normal 9 3 4 3 2 2" xfId="2346" xr:uid="{624DC55C-2E34-4BF1-91AD-E564B9B0F81C}"/>
    <cellStyle name="Normal 9 3 4 3 2 2 2" xfId="4807" xr:uid="{2E310877-80A5-41C9-B77F-9064F415DF03}"/>
    <cellStyle name="Normal 9 3 4 3 2 3" xfId="4806" xr:uid="{1D7ECEC5-12D4-4D6B-941A-61AF73EB3D4F}"/>
    <cellStyle name="Normal 9 3 4 3 3" xfId="2347" xr:uid="{7962E323-C462-4055-ABC1-E25100AD885C}"/>
    <cellStyle name="Normal 9 3 4 3 3 2" xfId="4808" xr:uid="{427180F3-95A8-4AF0-B608-6CF45A0B1D6A}"/>
    <cellStyle name="Normal 9 3 4 3 4" xfId="4045" xr:uid="{6E76CF4A-CF67-4971-B080-61B49D81B628}"/>
    <cellStyle name="Normal 9 3 4 3 4 2" xfId="4809" xr:uid="{3A06E4E6-7282-4115-914F-81AFD45FD3D7}"/>
    <cellStyle name="Normal 9 3 4 3 5" xfId="4805" xr:uid="{FC6DEDE8-EBBF-47D2-AFF0-00696B0C83CC}"/>
    <cellStyle name="Normal 9 3 4 4" xfId="2348" xr:uid="{5BD90F86-B0E2-476D-9C9B-3A8A0C8A1B10}"/>
    <cellStyle name="Normal 9 3 4 4 2" xfId="2349" xr:uid="{E5D63C5C-C0C1-427A-9C1B-687B69BB8BBE}"/>
    <cellStyle name="Normal 9 3 4 4 2 2" xfId="4811" xr:uid="{18DE1D87-445B-47A6-8E8D-19E1FAF317FB}"/>
    <cellStyle name="Normal 9 3 4 4 3" xfId="4046" xr:uid="{DF9D1C7D-D6E7-45EF-A7F4-8D37716F8082}"/>
    <cellStyle name="Normal 9 3 4 4 3 2" xfId="4812" xr:uid="{DCBA2132-09C7-4BD2-845C-762FF7004F8A}"/>
    <cellStyle name="Normal 9 3 4 4 4" xfId="4047" xr:uid="{C95791DB-7D74-476E-98CC-C424AA73C482}"/>
    <cellStyle name="Normal 9 3 4 4 4 2" xfId="4813" xr:uid="{171BF3F5-86F2-4F57-98D8-1DFB6EFDD56D}"/>
    <cellStyle name="Normal 9 3 4 4 5" xfId="4810" xr:uid="{D619B2DE-8C53-4B90-994E-512AD4D4E805}"/>
    <cellStyle name="Normal 9 3 4 5" xfId="2350" xr:uid="{46C9729F-A366-4091-A0B9-46CE3942D68B}"/>
    <cellStyle name="Normal 9 3 4 5 2" xfId="4814" xr:uid="{DA8F5596-B8B3-4308-891B-DBC67577E8E4}"/>
    <cellStyle name="Normal 9 3 4 6" xfId="4048" xr:uid="{641597C5-8EE1-46D2-A334-1748FE105F61}"/>
    <cellStyle name="Normal 9 3 4 6 2" xfId="4815" xr:uid="{6F857203-8E83-4DC4-8F85-C7CABBE2038D}"/>
    <cellStyle name="Normal 9 3 4 7" xfId="4049" xr:uid="{DBE74A39-6246-4740-ACA1-09BEA37E6540}"/>
    <cellStyle name="Normal 9 3 4 7 2" xfId="4816" xr:uid="{DD178E94-FEBF-4DE0-A653-8AC0E2BC0712}"/>
    <cellStyle name="Normal 9 3 4 8" xfId="4794" xr:uid="{E6A2936A-8973-4B08-BC0B-7DFB9F9A8720}"/>
    <cellStyle name="Normal 9 3 5" xfId="410" xr:uid="{AE135A97-2635-4628-AFAC-C647E69F0BF9}"/>
    <cellStyle name="Normal 9 3 5 2" xfId="852" xr:uid="{A9252573-4081-4622-BCD8-999949160840}"/>
    <cellStyle name="Normal 9 3 5 2 2" xfId="853" xr:uid="{2E1BA92A-AB2E-462A-A776-12D1D5BD203F}"/>
    <cellStyle name="Normal 9 3 5 2 2 2" xfId="2351" xr:uid="{C3A962DE-21DC-4329-A3F5-6514F0580B2E}"/>
    <cellStyle name="Normal 9 3 5 2 2 2 2" xfId="2352" xr:uid="{BE34E057-9B27-470F-9534-FA28BF4585C2}"/>
    <cellStyle name="Normal 9 3 5 2 2 2 2 2" xfId="4821" xr:uid="{CAE63405-5D79-4632-9229-C8FA27F87EFD}"/>
    <cellStyle name="Normal 9 3 5 2 2 2 3" xfId="4820" xr:uid="{1A56B951-6D00-489D-B584-FF23B44AE7AB}"/>
    <cellStyle name="Normal 9 3 5 2 2 3" xfId="2353" xr:uid="{0AD928B1-1AAF-4093-BA28-9F597EA79956}"/>
    <cellStyle name="Normal 9 3 5 2 2 3 2" xfId="4822" xr:uid="{94500359-2A63-4CCD-AA38-8A7EF8A0974B}"/>
    <cellStyle name="Normal 9 3 5 2 2 4" xfId="4819" xr:uid="{683BD755-6A1C-4B68-9696-041C67E40F0C}"/>
    <cellStyle name="Normal 9 3 5 2 3" xfId="2354" xr:uid="{892CD3F5-611E-41F4-9424-158631B82BB5}"/>
    <cellStyle name="Normal 9 3 5 2 3 2" xfId="2355" xr:uid="{773DF866-ABC5-4BA4-85D9-F2127E5C6EB2}"/>
    <cellStyle name="Normal 9 3 5 2 3 2 2" xfId="4824" xr:uid="{E336148F-E330-433F-8DC3-DA99E6AC2800}"/>
    <cellStyle name="Normal 9 3 5 2 3 3" xfId="4823" xr:uid="{062F1252-4BCE-407C-9A73-F8A2DD80BF7D}"/>
    <cellStyle name="Normal 9 3 5 2 4" xfId="2356" xr:uid="{EFB59326-14DF-472A-B8C0-79071955A27D}"/>
    <cellStyle name="Normal 9 3 5 2 4 2" xfId="4825" xr:uid="{C30E0544-A3CA-4A68-BAE5-C4AC85DD2FEC}"/>
    <cellStyle name="Normal 9 3 5 2 5" xfId="4818" xr:uid="{AE9516BA-B603-4A98-B1D1-A85FD91B9272}"/>
    <cellStyle name="Normal 9 3 5 3" xfId="854" xr:uid="{3D22C918-AF91-4ACC-8BA7-29630AB6860A}"/>
    <cellStyle name="Normal 9 3 5 3 2" xfId="2357" xr:uid="{4E6999FF-B0B0-43F0-9125-08922585CD35}"/>
    <cellStyle name="Normal 9 3 5 3 2 2" xfId="2358" xr:uid="{AC309A80-476E-485D-96AD-084E50900AAF}"/>
    <cellStyle name="Normal 9 3 5 3 2 2 2" xfId="4828" xr:uid="{29FCEB97-C8AF-4FEC-85C8-EE62E173018B}"/>
    <cellStyle name="Normal 9 3 5 3 2 3" xfId="4827" xr:uid="{C87DC7AA-A3FF-4039-B2D0-315737520846}"/>
    <cellStyle name="Normal 9 3 5 3 3" xfId="2359" xr:uid="{687CBCC8-FA02-422E-8F4D-057BDADB8B82}"/>
    <cellStyle name="Normal 9 3 5 3 3 2" xfId="4829" xr:uid="{B161DB07-E19B-4CEF-A068-1C67B894451E}"/>
    <cellStyle name="Normal 9 3 5 3 4" xfId="4050" xr:uid="{10BC6C27-661F-4708-81BB-9CCD5D3E7F97}"/>
    <cellStyle name="Normal 9 3 5 3 4 2" xfId="4830" xr:uid="{64DD2BC6-1FB1-4CF6-8774-4340AA95EC87}"/>
    <cellStyle name="Normal 9 3 5 3 5" xfId="4826" xr:uid="{C86B8BF0-C09B-4D04-BA80-E0428124F7ED}"/>
    <cellStyle name="Normal 9 3 5 4" xfId="2360" xr:uid="{F0C52C5A-92BF-45F5-A26B-1ECB709FE212}"/>
    <cellStyle name="Normal 9 3 5 4 2" xfId="2361" xr:uid="{8929FF36-C639-4557-96E0-448D34DB1013}"/>
    <cellStyle name="Normal 9 3 5 4 2 2" xfId="4832" xr:uid="{5A515863-9827-47DA-A348-3781F65E0537}"/>
    <cellStyle name="Normal 9 3 5 4 3" xfId="4831" xr:uid="{4C29CCAE-481E-4B1D-9F42-36BFDDF35062}"/>
    <cellStyle name="Normal 9 3 5 5" xfId="2362" xr:uid="{55A0484F-01EC-4C5C-8A26-102AAA3357B9}"/>
    <cellStyle name="Normal 9 3 5 5 2" xfId="4833" xr:uid="{878859BE-6A5E-45E2-8526-593DBB261171}"/>
    <cellStyle name="Normal 9 3 5 6" xfId="4051" xr:uid="{A204A3D0-3E81-4A98-989D-1B5B6D2CDE35}"/>
    <cellStyle name="Normal 9 3 5 6 2" xfId="4834" xr:uid="{E6F9B607-DE6C-47D0-BA1D-063C63D6668F}"/>
    <cellStyle name="Normal 9 3 5 7" xfId="4817" xr:uid="{BB22FD15-5D78-4A62-A1A3-F13E72540594}"/>
    <cellStyle name="Normal 9 3 6" xfId="411" xr:uid="{C2D74509-9B75-4890-AB61-5A03E4EAA9A8}"/>
    <cellStyle name="Normal 9 3 6 2" xfId="855" xr:uid="{6DC36EFE-B42E-4C07-BBC6-793F541C327C}"/>
    <cellStyle name="Normal 9 3 6 2 2" xfId="2363" xr:uid="{9C70A461-4D19-4CF3-8855-0A3D6B3406A1}"/>
    <cellStyle name="Normal 9 3 6 2 2 2" xfId="2364" xr:uid="{54D0399C-6344-41D8-BB1B-0FFD1CD042CE}"/>
    <cellStyle name="Normal 9 3 6 2 2 2 2" xfId="4838" xr:uid="{9C55B860-08FD-432C-A564-40F8B62310B7}"/>
    <cellStyle name="Normal 9 3 6 2 2 3" xfId="4837" xr:uid="{74413EF6-A3A3-4DB5-BB25-1C15FC268E99}"/>
    <cellStyle name="Normal 9 3 6 2 3" xfId="2365" xr:uid="{7B12E66D-0138-40D3-9DBA-FADA7E3876FD}"/>
    <cellStyle name="Normal 9 3 6 2 3 2" xfId="4839" xr:uid="{B1CACC85-D346-4362-BBCF-91F61D9F77A2}"/>
    <cellStyle name="Normal 9 3 6 2 4" xfId="4052" xr:uid="{CF4C9EFF-1D44-472E-B328-A5A33759D818}"/>
    <cellStyle name="Normal 9 3 6 2 4 2" xfId="4840" xr:uid="{E848FEC4-2432-4EB2-A664-F8DA9B580AE3}"/>
    <cellStyle name="Normal 9 3 6 2 5" xfId="4836" xr:uid="{59ABC8A1-9348-469A-A4FD-6B98B311A109}"/>
    <cellStyle name="Normal 9 3 6 3" xfId="2366" xr:uid="{1877FF9D-53EB-4813-95C5-38EAD343AB5C}"/>
    <cellStyle name="Normal 9 3 6 3 2" xfId="2367" xr:uid="{AD424619-C43F-4F65-8190-79546541A1BF}"/>
    <cellStyle name="Normal 9 3 6 3 2 2" xfId="4842" xr:uid="{EC2D4D59-4FC0-4A94-BE99-9E57CAC1CCA0}"/>
    <cellStyle name="Normal 9 3 6 3 3" xfId="4841" xr:uid="{66A2DB1D-383A-4ECC-B9D6-CDAB5C972A5E}"/>
    <cellStyle name="Normal 9 3 6 4" xfId="2368" xr:uid="{2DA7AF71-A3FA-4166-97E4-44514E3C131E}"/>
    <cellStyle name="Normal 9 3 6 4 2" xfId="4843" xr:uid="{42639D3A-CEEB-4472-9719-4CDEEF0AA8CA}"/>
    <cellStyle name="Normal 9 3 6 5" xfId="4053" xr:uid="{A2E12E5B-9CB1-4679-B4C7-D23871B6EC53}"/>
    <cellStyle name="Normal 9 3 6 5 2" xfId="4844" xr:uid="{6C7C874A-17D3-4191-9166-FE3654F89FC2}"/>
    <cellStyle name="Normal 9 3 6 6" xfId="4835" xr:uid="{CA7F5BF5-CFF7-4345-A65B-29BF7B2C26E5}"/>
    <cellStyle name="Normal 9 3 7" xfId="856" xr:uid="{DB5CE52D-9806-4142-A8FB-934B9B32BF32}"/>
    <cellStyle name="Normal 9 3 7 2" xfId="2369" xr:uid="{08E0573F-C076-4A63-A1CC-A8E7B12199B9}"/>
    <cellStyle name="Normal 9 3 7 2 2" xfId="2370" xr:uid="{F8219304-FD45-4642-84C9-C3668528ED4B}"/>
    <cellStyle name="Normal 9 3 7 2 2 2" xfId="4847" xr:uid="{57916B1C-8781-43B9-B4A2-D2A574DCC0DD}"/>
    <cellStyle name="Normal 9 3 7 2 3" xfId="4846" xr:uid="{C8B8F1C6-C50A-4015-BD0D-59327EDCC1DE}"/>
    <cellStyle name="Normal 9 3 7 3" xfId="2371" xr:uid="{2E9FCBED-4370-4C08-9CD9-711692520A9D}"/>
    <cellStyle name="Normal 9 3 7 3 2" xfId="4848" xr:uid="{0B285E31-C788-48D1-A410-BA40227DFCC4}"/>
    <cellStyle name="Normal 9 3 7 4" xfId="4054" xr:uid="{DEA737F2-9B2A-4DD1-A7C6-AB6D20F2F973}"/>
    <cellStyle name="Normal 9 3 7 4 2" xfId="4849" xr:uid="{203161B4-BF3B-47E9-B881-F02106EE6E5C}"/>
    <cellStyle name="Normal 9 3 7 5" xfId="4845" xr:uid="{20227C32-1608-430D-91E4-42BD23941152}"/>
    <cellStyle name="Normal 9 3 8" xfId="2372" xr:uid="{6676462B-936E-4715-91CA-0DF02738BC8D}"/>
    <cellStyle name="Normal 9 3 8 2" xfId="2373" xr:uid="{110084AB-6908-4C21-9FFC-2185E19300AE}"/>
    <cellStyle name="Normal 9 3 8 2 2" xfId="4851" xr:uid="{5628B02F-E2F2-4E7F-AF75-7696BAA412C6}"/>
    <cellStyle name="Normal 9 3 8 3" xfId="4055" xr:uid="{4EE7408F-9593-4C0B-9FC1-022EFE3C83DB}"/>
    <cellStyle name="Normal 9 3 8 3 2" xfId="4852" xr:uid="{3047C491-D2CD-4482-9EFB-72523CDE9228}"/>
    <cellStyle name="Normal 9 3 8 4" xfId="4056" xr:uid="{190F5772-FE71-4AF5-9091-1493092FDFEE}"/>
    <cellStyle name="Normal 9 3 8 4 2" xfId="4853" xr:uid="{26712BEB-DC4B-47D5-839F-DFD715640FF3}"/>
    <cellStyle name="Normal 9 3 8 5" xfId="4850" xr:uid="{980E1176-3BC0-4528-A5B0-60F229D54791}"/>
    <cellStyle name="Normal 9 3 9" xfId="2374" xr:uid="{2C3B3024-E511-4251-891B-756150B53907}"/>
    <cellStyle name="Normal 9 3 9 2" xfId="4854" xr:uid="{A291EEB2-F591-48D5-90EA-0C31CCF27200}"/>
    <cellStyle name="Normal 9 4" xfId="172" xr:uid="{BF7FDB3C-8694-43E0-9D38-A07E93856495}"/>
    <cellStyle name="Normal 9 4 10" xfId="4057" xr:uid="{E3D30408-465C-4A16-ABEE-CEE542401880}"/>
    <cellStyle name="Normal 9 4 10 2" xfId="4856" xr:uid="{9DDEE3D4-B61D-4FB9-A533-8575425103F9}"/>
    <cellStyle name="Normal 9 4 11" xfId="4058" xr:uid="{7E7AAC93-A1BB-4A9C-95B0-DBFF1B72D22D}"/>
    <cellStyle name="Normal 9 4 11 2" xfId="4857" xr:uid="{1E1B2A33-8E41-42B5-8674-B7294F0DF639}"/>
    <cellStyle name="Normal 9 4 12" xfId="4855" xr:uid="{263DBB2E-837D-494E-B869-3FD9471407EE}"/>
    <cellStyle name="Normal 9 4 2" xfId="173" xr:uid="{D9AAC933-4D07-4D88-9E00-FDF963C872DD}"/>
    <cellStyle name="Normal 9 4 2 10" xfId="4858" xr:uid="{864848E1-679F-4823-97AB-7BC59B82CA0C}"/>
    <cellStyle name="Normal 9 4 2 2" xfId="174" xr:uid="{318C1848-4C62-4FD7-A070-7549FA4F4E12}"/>
    <cellStyle name="Normal 9 4 2 2 2" xfId="412" xr:uid="{ECF0CA11-D9A1-4936-A9EA-D02310F5DDE8}"/>
    <cellStyle name="Normal 9 4 2 2 2 2" xfId="857" xr:uid="{4BF3CB2D-094C-45D3-9B50-A0B9639409BA}"/>
    <cellStyle name="Normal 9 4 2 2 2 2 2" xfId="2375" xr:uid="{33825D4E-E40D-45DD-861B-7995D64CF016}"/>
    <cellStyle name="Normal 9 4 2 2 2 2 2 2" xfId="2376" xr:uid="{3DDE8BAA-984C-4CE2-9CB7-5173951F238E}"/>
    <cellStyle name="Normal 9 4 2 2 2 2 2 2 2" xfId="4863" xr:uid="{BC877CEF-CA66-4D6D-A40C-A7CBCBD26045}"/>
    <cellStyle name="Normal 9 4 2 2 2 2 2 3" xfId="4862" xr:uid="{9E744CC0-6ACC-4591-99C6-DE9BDE2E6FCF}"/>
    <cellStyle name="Normal 9 4 2 2 2 2 3" xfId="2377" xr:uid="{EE13AE84-793E-49AA-9E6C-5BEB81AB4331}"/>
    <cellStyle name="Normal 9 4 2 2 2 2 3 2" xfId="4864" xr:uid="{412E4D0E-1F48-4C47-A985-4F77F2D870F0}"/>
    <cellStyle name="Normal 9 4 2 2 2 2 4" xfId="4059" xr:uid="{2E1E1A0D-5EB4-4C62-A684-B433C0243AD7}"/>
    <cellStyle name="Normal 9 4 2 2 2 2 4 2" xfId="4865" xr:uid="{0938FDF7-2524-4094-AEB7-DFDA6C679E08}"/>
    <cellStyle name="Normal 9 4 2 2 2 2 5" xfId="4861" xr:uid="{F8369E6D-CAF8-41DC-80C5-09EA5A7303F0}"/>
    <cellStyle name="Normal 9 4 2 2 2 3" xfId="2378" xr:uid="{CED13DD4-E15A-4DC9-9A4F-99554B4A7D4F}"/>
    <cellStyle name="Normal 9 4 2 2 2 3 2" xfId="2379" xr:uid="{1851E29E-60A4-424B-A84C-C4F1FFE236E7}"/>
    <cellStyle name="Normal 9 4 2 2 2 3 2 2" xfId="4867" xr:uid="{F48A1C49-6874-4264-A948-FA2E49C47950}"/>
    <cellStyle name="Normal 9 4 2 2 2 3 3" xfId="4060" xr:uid="{39E572EC-1F8E-476C-99E4-C7F05DFA8004}"/>
    <cellStyle name="Normal 9 4 2 2 2 3 3 2" xfId="4868" xr:uid="{1075B2B8-CD5C-42E0-807F-0C11D252ECEE}"/>
    <cellStyle name="Normal 9 4 2 2 2 3 4" xfId="4061" xr:uid="{1D6DD20B-F250-4980-B294-7E3597D30CDD}"/>
    <cellStyle name="Normal 9 4 2 2 2 3 4 2" xfId="4869" xr:uid="{70F27DAF-34ED-4C81-A388-EC09D32B545F}"/>
    <cellStyle name="Normal 9 4 2 2 2 3 5" xfId="4866" xr:uid="{77F2CB86-5C2E-4658-A432-C89A51395659}"/>
    <cellStyle name="Normal 9 4 2 2 2 4" xfId="2380" xr:uid="{32682745-565D-45FA-880E-0C54CF8A33C3}"/>
    <cellStyle name="Normal 9 4 2 2 2 4 2" xfId="4870" xr:uid="{E5AFF0C2-2AB1-49B9-AF1B-CCF86A00FC73}"/>
    <cellStyle name="Normal 9 4 2 2 2 5" xfId="4062" xr:uid="{44F4F4DC-CDC9-4109-8B00-24B93C9949DD}"/>
    <cellStyle name="Normal 9 4 2 2 2 5 2" xfId="4871" xr:uid="{B6B4703F-AD62-4787-9162-BEB42E3CF085}"/>
    <cellStyle name="Normal 9 4 2 2 2 6" xfId="4063" xr:uid="{2E791421-47A9-4D67-B855-96CA525C7CE9}"/>
    <cellStyle name="Normal 9 4 2 2 2 6 2" xfId="4872" xr:uid="{3A830633-D0D2-4E04-8897-4D58D0A41378}"/>
    <cellStyle name="Normal 9 4 2 2 2 7" xfId="4860" xr:uid="{1BDBFE9F-58C0-4955-AA60-CE7660337540}"/>
    <cellStyle name="Normal 9 4 2 2 3" xfId="858" xr:uid="{4D590413-42DD-4D26-8F52-51905568FA3F}"/>
    <cellStyle name="Normal 9 4 2 2 3 2" xfId="2381" xr:uid="{1CBFEC77-0418-4C06-BE0F-F8F42674EDFA}"/>
    <cellStyle name="Normal 9 4 2 2 3 2 2" xfId="2382" xr:uid="{5610EAD6-7FC7-4F3C-AAF1-2C28E8FACD6F}"/>
    <cellStyle name="Normal 9 4 2 2 3 2 2 2" xfId="4875" xr:uid="{7E727A24-4404-4F6C-8860-7456E51CA263}"/>
    <cellStyle name="Normal 9 4 2 2 3 2 3" xfId="4064" xr:uid="{95BB2998-9CA6-42FA-AA5D-ECF1F4537886}"/>
    <cellStyle name="Normal 9 4 2 2 3 2 3 2" xfId="4876" xr:uid="{114C58DE-7263-4461-A307-FBC6C6437535}"/>
    <cellStyle name="Normal 9 4 2 2 3 2 4" xfId="4065" xr:uid="{5A94EF5B-E905-41F9-B99B-8A634721390A}"/>
    <cellStyle name="Normal 9 4 2 2 3 2 4 2" xfId="4877" xr:uid="{351E5D3C-6312-40C6-B86E-371996F5743C}"/>
    <cellStyle name="Normal 9 4 2 2 3 2 5" xfId="4874" xr:uid="{8B392DA2-EFF5-4198-9104-1FE4F0E1F9BA}"/>
    <cellStyle name="Normal 9 4 2 2 3 3" xfId="2383" xr:uid="{7A24F160-9EE7-4C04-A1EF-A9DB05AEAACD}"/>
    <cellStyle name="Normal 9 4 2 2 3 3 2" xfId="4878" xr:uid="{250A5303-2614-49D0-8C0C-E2E5D060EC88}"/>
    <cellStyle name="Normal 9 4 2 2 3 4" xfId="4066" xr:uid="{6DB933F3-600D-499D-8B4D-5B4394A341D4}"/>
    <cellStyle name="Normal 9 4 2 2 3 4 2" xfId="4879" xr:uid="{F24F4A49-7C23-4846-B20E-AE138B319E03}"/>
    <cellStyle name="Normal 9 4 2 2 3 5" xfId="4067" xr:uid="{257EBCD3-1A58-4933-9062-09B4335437B2}"/>
    <cellStyle name="Normal 9 4 2 2 3 5 2" xfId="4880" xr:uid="{46ECB073-4570-4B36-8673-897213BA786D}"/>
    <cellStyle name="Normal 9 4 2 2 3 6" xfId="4873" xr:uid="{3EC0161E-F59C-44E2-8130-6D9C37B346A1}"/>
    <cellStyle name="Normal 9 4 2 2 4" xfId="2384" xr:uid="{06B5A639-3682-4160-810A-25256E869522}"/>
    <cellStyle name="Normal 9 4 2 2 4 2" xfId="2385" xr:uid="{D01FD745-8DD3-4109-93B6-C2B71B911420}"/>
    <cellStyle name="Normal 9 4 2 2 4 2 2" xfId="4882" xr:uid="{E6EE8D5C-2048-47B7-8006-33C178103D17}"/>
    <cellStyle name="Normal 9 4 2 2 4 3" xfId="4068" xr:uid="{3D91F308-F55E-49DD-93DB-AF19ED27D80A}"/>
    <cellStyle name="Normal 9 4 2 2 4 3 2" xfId="4883" xr:uid="{C3D75ADE-1CC0-4947-BE26-0013C6BCBFE4}"/>
    <cellStyle name="Normal 9 4 2 2 4 4" xfId="4069" xr:uid="{C3F5BF51-A48F-4D70-854B-931C2A7917A4}"/>
    <cellStyle name="Normal 9 4 2 2 4 4 2" xfId="4884" xr:uid="{3041BF4F-6B65-4A4D-B12D-23BE2218C570}"/>
    <cellStyle name="Normal 9 4 2 2 4 5" xfId="4881" xr:uid="{D6CDD0B9-A2CB-4463-8AE3-D59C000C1CAD}"/>
    <cellStyle name="Normal 9 4 2 2 5" xfId="2386" xr:uid="{50D9028B-7F4C-41BD-92E4-A5241C2809C2}"/>
    <cellStyle name="Normal 9 4 2 2 5 2" xfId="4070" xr:uid="{52B57E88-5F7D-40F8-B9FE-771B420B6536}"/>
    <cellStyle name="Normal 9 4 2 2 5 2 2" xfId="4886" xr:uid="{2254649D-65C6-4DCE-A0D4-EE75BAA07E8F}"/>
    <cellStyle name="Normal 9 4 2 2 5 3" xfId="4071" xr:uid="{E33CC67B-AE01-4E6F-AB90-04B91FDBB90C}"/>
    <cellStyle name="Normal 9 4 2 2 5 3 2" xfId="4887" xr:uid="{378B8FAA-0D9B-4CAA-819A-CE83F564B1B8}"/>
    <cellStyle name="Normal 9 4 2 2 5 4" xfId="4072" xr:uid="{B98A03A0-F0AA-4348-B722-B3BA749887F7}"/>
    <cellStyle name="Normal 9 4 2 2 5 4 2" xfId="4888" xr:uid="{ACF570BB-E196-4DF2-A72F-7E7EE39F4B70}"/>
    <cellStyle name="Normal 9 4 2 2 5 5" xfId="4885" xr:uid="{8C17B937-9A9B-42BE-96BB-163CB386F818}"/>
    <cellStyle name="Normal 9 4 2 2 6" xfId="4073" xr:uid="{135ACFC4-A9D6-44A4-BF02-FC282D00612D}"/>
    <cellStyle name="Normal 9 4 2 2 6 2" xfId="4889" xr:uid="{657BEB57-1FD3-48FA-829C-714E5D4BD4A0}"/>
    <cellStyle name="Normal 9 4 2 2 7" xfId="4074" xr:uid="{971A80E2-A15C-485A-9A68-52E37A9C9453}"/>
    <cellStyle name="Normal 9 4 2 2 7 2" xfId="4890" xr:uid="{E21FB342-EA02-4ABF-9B92-2091D375DEF2}"/>
    <cellStyle name="Normal 9 4 2 2 8" xfId="4075" xr:uid="{34BC8A1F-3587-48FD-B284-698D15A5DB34}"/>
    <cellStyle name="Normal 9 4 2 2 8 2" xfId="4891" xr:uid="{6427152E-208F-434E-A22D-AC0951A98A71}"/>
    <cellStyle name="Normal 9 4 2 2 9" xfId="4859" xr:uid="{2DB78D6C-D78F-4046-929C-5326981F4B99}"/>
    <cellStyle name="Normal 9 4 2 3" xfId="413" xr:uid="{230080CC-C63A-4272-ACD8-223A804692EB}"/>
    <cellStyle name="Normal 9 4 2 3 2" xfId="859" xr:uid="{154FDD47-57FF-4D27-B5C0-B3F672F8B8C0}"/>
    <cellStyle name="Normal 9 4 2 3 2 2" xfId="860" xr:uid="{08211FFB-C00A-4204-9252-E2DEC8E2EE15}"/>
    <cellStyle name="Normal 9 4 2 3 2 2 2" xfId="2387" xr:uid="{6245680C-2BA6-4FF0-9D3E-8BF0B8C4C27E}"/>
    <cellStyle name="Normal 9 4 2 3 2 2 2 2" xfId="2388" xr:uid="{58D4C85F-29DA-4B79-A62C-DE55132F4197}"/>
    <cellStyle name="Normal 9 4 2 3 2 2 2 2 2" xfId="4896" xr:uid="{E4BB7577-CE92-4F62-B12F-D0DA248F5065}"/>
    <cellStyle name="Normal 9 4 2 3 2 2 2 3" xfId="4895" xr:uid="{176E994E-0DE5-4B52-A48A-2F16B6BF9C6A}"/>
    <cellStyle name="Normal 9 4 2 3 2 2 3" xfId="2389" xr:uid="{DD642D47-7A82-4E72-8578-89B9833EA399}"/>
    <cellStyle name="Normal 9 4 2 3 2 2 3 2" xfId="4897" xr:uid="{4D5D9A99-DFE2-4B4C-B10C-B9DF96DCF0A3}"/>
    <cellStyle name="Normal 9 4 2 3 2 2 4" xfId="4894" xr:uid="{7326ACA1-D829-4971-BCC8-3D16299D8957}"/>
    <cellStyle name="Normal 9 4 2 3 2 3" xfId="2390" xr:uid="{3058B7CA-1DE5-496C-9F01-C7FA52C9036A}"/>
    <cellStyle name="Normal 9 4 2 3 2 3 2" xfId="2391" xr:uid="{EE4AAE83-F9C8-4B66-9968-64B2B56838F9}"/>
    <cellStyle name="Normal 9 4 2 3 2 3 2 2" xfId="4899" xr:uid="{A7721B1D-F943-4977-9019-63FBC3770389}"/>
    <cellStyle name="Normal 9 4 2 3 2 3 3" xfId="4898" xr:uid="{ADA3CA88-3C93-4C31-84AD-DEEE63D5732C}"/>
    <cellStyle name="Normal 9 4 2 3 2 4" xfId="2392" xr:uid="{4D1FA4D0-5DA3-4623-81A1-2E24D4E8F4B9}"/>
    <cellStyle name="Normal 9 4 2 3 2 4 2" xfId="4900" xr:uid="{EC7C3166-3A01-4B58-B653-926F57FF7F3A}"/>
    <cellStyle name="Normal 9 4 2 3 2 5" xfId="4893" xr:uid="{CC035746-F65D-4379-9AB7-64B1C82F05F2}"/>
    <cellStyle name="Normal 9 4 2 3 3" xfId="861" xr:uid="{268F208C-C3AD-41A1-9FFD-95BD364416B8}"/>
    <cellStyle name="Normal 9 4 2 3 3 2" xfId="2393" xr:uid="{3D0B3072-4DB6-4772-A505-7E4881B442EE}"/>
    <cellStyle name="Normal 9 4 2 3 3 2 2" xfId="2394" xr:uid="{AEA28EDB-AF6D-4D86-9E3F-1FC8E94831EF}"/>
    <cellStyle name="Normal 9 4 2 3 3 2 2 2" xfId="4903" xr:uid="{9729E433-D15F-41FA-9522-9C97AA2FA148}"/>
    <cellStyle name="Normal 9 4 2 3 3 2 3" xfId="4902" xr:uid="{2D2BE3F0-EED7-4328-B06F-276B91761F1C}"/>
    <cellStyle name="Normal 9 4 2 3 3 3" xfId="2395" xr:uid="{5C1FDA54-7A7D-44E6-8932-BE76FE3B427E}"/>
    <cellStyle name="Normal 9 4 2 3 3 3 2" xfId="4904" xr:uid="{B73280F4-0D1B-445E-9EDA-A5AE73E359B8}"/>
    <cellStyle name="Normal 9 4 2 3 3 4" xfId="4076" xr:uid="{7D1566E7-5100-42EC-988C-7FEFC43FEEA7}"/>
    <cellStyle name="Normal 9 4 2 3 3 4 2" xfId="4905" xr:uid="{E0E785E2-ABBF-4C05-AD5B-1164E71AC62C}"/>
    <cellStyle name="Normal 9 4 2 3 3 5" xfId="4901" xr:uid="{90F6703C-13F9-4FA2-968F-CE7E2A66F9B9}"/>
    <cellStyle name="Normal 9 4 2 3 4" xfId="2396" xr:uid="{E37E806D-8B88-4385-888A-EC87F1B88A9C}"/>
    <cellStyle name="Normal 9 4 2 3 4 2" xfId="2397" xr:uid="{61E5B2D8-C1E2-46D3-B2A9-473189B550A4}"/>
    <cellStyle name="Normal 9 4 2 3 4 2 2" xfId="4907" xr:uid="{37CE7987-3598-4B26-B44F-F5C866BDD549}"/>
    <cellStyle name="Normal 9 4 2 3 4 3" xfId="4906" xr:uid="{BF025BC9-116F-471E-A2F3-7D22B446C336}"/>
    <cellStyle name="Normal 9 4 2 3 5" xfId="2398" xr:uid="{B3DC1FB4-89BC-4AA7-905D-B67B54C5DFDD}"/>
    <cellStyle name="Normal 9 4 2 3 5 2" xfId="4908" xr:uid="{A20FCCA0-0D07-4B57-BD6D-C70D7BEB562D}"/>
    <cellStyle name="Normal 9 4 2 3 6" xfId="4077" xr:uid="{132333C1-7206-4D07-A927-4B28624BBAE2}"/>
    <cellStyle name="Normal 9 4 2 3 6 2" xfId="4909" xr:uid="{8C5745CF-D9DA-4ABE-AE79-AE9B4BD3E29A}"/>
    <cellStyle name="Normal 9 4 2 3 7" xfId="4892" xr:uid="{7551B0C6-8AAB-4939-B421-DD68B9A13E2A}"/>
    <cellStyle name="Normal 9 4 2 4" xfId="414" xr:uid="{EE6C5ED7-5BDB-4F61-9BF9-29371FD00047}"/>
    <cellStyle name="Normal 9 4 2 4 2" xfId="862" xr:uid="{8540A97B-A826-4B4D-81CA-F72CA61C9F2A}"/>
    <cellStyle name="Normal 9 4 2 4 2 2" xfId="2399" xr:uid="{55910A49-1740-4A6B-865B-6FD802C0CC92}"/>
    <cellStyle name="Normal 9 4 2 4 2 2 2" xfId="2400" xr:uid="{0C3C169F-2725-44DA-8BBF-6696EDD99738}"/>
    <cellStyle name="Normal 9 4 2 4 2 2 2 2" xfId="4913" xr:uid="{38AF018F-A6A1-4D64-BA7A-2B7EFEACC3EF}"/>
    <cellStyle name="Normal 9 4 2 4 2 2 3" xfId="4912" xr:uid="{90DDE53C-39CC-448C-B12C-690C48791FEB}"/>
    <cellStyle name="Normal 9 4 2 4 2 3" xfId="2401" xr:uid="{B3066EDE-D5A7-4E30-929E-36F7446409AF}"/>
    <cellStyle name="Normal 9 4 2 4 2 3 2" xfId="4914" xr:uid="{F5394EDA-604A-4218-987A-32199362B8D1}"/>
    <cellStyle name="Normal 9 4 2 4 2 4" xfId="4078" xr:uid="{3DF5F06A-3F40-4EA1-BCA5-32B36B38B554}"/>
    <cellStyle name="Normal 9 4 2 4 2 4 2" xfId="4915" xr:uid="{2C474B74-534F-416D-BD9F-6AC3808061B9}"/>
    <cellStyle name="Normal 9 4 2 4 2 5" xfId="4911" xr:uid="{6D1E4821-AA60-4272-903D-3404B8212365}"/>
    <cellStyle name="Normal 9 4 2 4 3" xfId="2402" xr:uid="{8885BB01-8E28-4B5C-8D7C-5B25B9926018}"/>
    <cellStyle name="Normal 9 4 2 4 3 2" xfId="2403" xr:uid="{7227318B-1438-4DCF-9657-7B41CD882083}"/>
    <cellStyle name="Normal 9 4 2 4 3 2 2" xfId="4917" xr:uid="{EEFB2BC3-CCB3-45D3-B7BA-468726607815}"/>
    <cellStyle name="Normal 9 4 2 4 3 3" xfId="4916" xr:uid="{27AE653B-60D1-447E-8066-493DAF399BD4}"/>
    <cellStyle name="Normal 9 4 2 4 4" xfId="2404" xr:uid="{E73B136E-32FF-48FB-8022-BB5E6A1832B5}"/>
    <cellStyle name="Normal 9 4 2 4 4 2" xfId="4918" xr:uid="{0F170F2D-F878-42B0-BA91-45DAF441B2B2}"/>
    <cellStyle name="Normal 9 4 2 4 5" xfId="4079" xr:uid="{2D0AC664-EBB0-4186-8931-42B183F10CE1}"/>
    <cellStyle name="Normal 9 4 2 4 5 2" xfId="4919" xr:uid="{709C7CD8-48AD-4EDF-9420-1316EB7BD3FC}"/>
    <cellStyle name="Normal 9 4 2 4 6" xfId="4910" xr:uid="{0A539636-A2F3-4BC0-B82F-EA5F03D3C80F}"/>
    <cellStyle name="Normal 9 4 2 5" xfId="415" xr:uid="{2E96CAD6-800A-493B-B104-A2E4B8B12D61}"/>
    <cellStyle name="Normal 9 4 2 5 2" xfId="2405" xr:uid="{30BDFB90-C4A4-4DB7-9C61-9D34FE645014}"/>
    <cellStyle name="Normal 9 4 2 5 2 2" xfId="2406" xr:uid="{1350299F-35FF-4DB9-B304-16728FBEDA5A}"/>
    <cellStyle name="Normal 9 4 2 5 2 2 2" xfId="4922" xr:uid="{05A7AF1C-47EE-4EDF-BB5A-40CE44EC3326}"/>
    <cellStyle name="Normal 9 4 2 5 2 3" xfId="4921" xr:uid="{B86C534E-09B1-432E-A72D-43836880720C}"/>
    <cellStyle name="Normal 9 4 2 5 3" xfId="2407" xr:uid="{BE40C7A8-679C-456C-AECC-83447E8D506D}"/>
    <cellStyle name="Normal 9 4 2 5 3 2" xfId="4923" xr:uid="{57850249-09AE-4C8D-BD01-17EEBAEF60C7}"/>
    <cellStyle name="Normal 9 4 2 5 4" xfId="4080" xr:uid="{8887555A-3D6F-419C-BF1A-B31EE2C81DF3}"/>
    <cellStyle name="Normal 9 4 2 5 4 2" xfId="4924" xr:uid="{88F6FDE6-0E06-4E2E-8BFC-03C6D836A97C}"/>
    <cellStyle name="Normal 9 4 2 5 5" xfId="4920" xr:uid="{17196661-3471-4C87-A799-31635F2301D8}"/>
    <cellStyle name="Normal 9 4 2 6" xfId="2408" xr:uid="{D470C05E-2897-4C9D-B59E-662F70E40F2C}"/>
    <cellStyle name="Normal 9 4 2 6 2" xfId="2409" xr:uid="{03ED4CDC-4ADD-427F-9B6E-6C4D696C1CAB}"/>
    <cellStyle name="Normal 9 4 2 6 2 2" xfId="4926" xr:uid="{063FE454-C145-4961-8A23-3892B4EE416E}"/>
    <cellStyle name="Normal 9 4 2 6 3" xfId="4081" xr:uid="{959128CD-8C89-445A-9A6E-C319ADC7B062}"/>
    <cellStyle name="Normal 9 4 2 6 3 2" xfId="4927" xr:uid="{50D47CDF-2B77-4222-98E9-9DC9AA1B911D}"/>
    <cellStyle name="Normal 9 4 2 6 4" xfId="4082" xr:uid="{29BA573B-BE0C-44A5-A49F-220687B87602}"/>
    <cellStyle name="Normal 9 4 2 6 4 2" xfId="4928" xr:uid="{E7A44575-6DFB-4269-B059-04E74AD6468A}"/>
    <cellStyle name="Normal 9 4 2 6 5" xfId="4925" xr:uid="{73A87420-20A5-43BD-94F4-61D3B6F3C409}"/>
    <cellStyle name="Normal 9 4 2 7" xfId="2410" xr:uid="{4D349D25-93F4-4830-9336-06C57C6D5F54}"/>
    <cellStyle name="Normal 9 4 2 7 2" xfId="4929" xr:uid="{5040E0BE-72F5-4291-B1F3-ED8139C080F0}"/>
    <cellStyle name="Normal 9 4 2 8" xfId="4083" xr:uid="{94D9A7E9-18BD-4C11-AFD7-1A6F7C3B59BD}"/>
    <cellStyle name="Normal 9 4 2 8 2" xfId="4930" xr:uid="{F4258874-ED5A-4BAC-98EA-8AD4FA3C41C1}"/>
    <cellStyle name="Normal 9 4 2 9" xfId="4084" xr:uid="{C065AC0E-7E8D-4A21-93D4-5CE7A936D0DC}"/>
    <cellStyle name="Normal 9 4 2 9 2" xfId="4931" xr:uid="{E09480B7-781A-4EBC-9CC9-2C01B2AE4C36}"/>
    <cellStyle name="Normal 9 4 3" xfId="175" xr:uid="{F6D231F0-E0BC-48F1-8064-2AD6FD9B25C2}"/>
    <cellStyle name="Normal 9 4 3 2" xfId="176" xr:uid="{1ACA78D2-BCB7-4920-9FA2-8D12AE242E2B}"/>
    <cellStyle name="Normal 9 4 3 2 2" xfId="863" xr:uid="{AD3D7091-E7AB-4160-BFEE-23023EEE3F02}"/>
    <cellStyle name="Normal 9 4 3 2 2 2" xfId="2411" xr:uid="{9EE45EA8-AC02-4702-9E1F-405628F22421}"/>
    <cellStyle name="Normal 9 4 3 2 2 2 2" xfId="2412" xr:uid="{E24963F9-35FB-49EB-ADFF-D4F8C2DCDC10}"/>
    <cellStyle name="Normal 9 4 3 2 2 2 2 2" xfId="4500" xr:uid="{999917ED-7C9A-4053-B933-FF0AABB978C7}"/>
    <cellStyle name="Normal 9 4 3 2 2 2 2 2 2" xfId="5307" xr:uid="{E2DC277A-9AC0-4C48-B9F8-68C7605D39E1}"/>
    <cellStyle name="Normal 9 4 3 2 2 2 2 2 3" xfId="4936" xr:uid="{2A65475B-66AA-4D3C-AB4C-0E39E691E543}"/>
    <cellStyle name="Normal 9 4 3 2 2 2 3" xfId="4501" xr:uid="{7C23772A-27AB-41C2-93A3-D8AD55BBD49C}"/>
    <cellStyle name="Normal 9 4 3 2 2 2 3 2" xfId="5308" xr:uid="{0E2E73FE-DFA5-4E64-9399-A42751436420}"/>
    <cellStyle name="Normal 9 4 3 2 2 2 3 3" xfId="4935" xr:uid="{8387F3DD-C2ED-4F03-8FC0-F8D3BA849806}"/>
    <cellStyle name="Normal 9 4 3 2 2 3" xfId="2413" xr:uid="{A5CCEA6E-10AC-4091-910A-C5A6C2BDF75B}"/>
    <cellStyle name="Normal 9 4 3 2 2 3 2" xfId="4502" xr:uid="{95CAE4C7-B727-4CFC-8F76-4E8B7347C50D}"/>
    <cellStyle name="Normal 9 4 3 2 2 3 2 2" xfId="5309" xr:uid="{D6AB34C6-E15B-4B12-AA8C-9A8D20341738}"/>
    <cellStyle name="Normal 9 4 3 2 2 3 2 3" xfId="4937" xr:uid="{3FBF39A5-6445-4940-85B0-FA97722FB065}"/>
    <cellStyle name="Normal 9 4 3 2 2 4" xfId="4085" xr:uid="{0CC9FE70-3098-4294-8A1B-4A88E06EC665}"/>
    <cellStyle name="Normal 9 4 3 2 2 4 2" xfId="4938" xr:uid="{4338F603-C3EE-4E39-B0E1-725E410B8955}"/>
    <cellStyle name="Normal 9 4 3 2 2 5" xfId="4934" xr:uid="{75202BB9-8CFD-4EAF-8E17-F02F74367841}"/>
    <cellStyle name="Normal 9 4 3 2 3" xfId="2414" xr:uid="{FDDCE7F8-B973-4DF5-8DE8-C80218CFF9DA}"/>
    <cellStyle name="Normal 9 4 3 2 3 2" xfId="2415" xr:uid="{42A639FC-E8D9-46A6-8ABB-A35F79EC6039}"/>
    <cellStyle name="Normal 9 4 3 2 3 2 2" xfId="4503" xr:uid="{DF980798-04AF-4F98-8946-85EDE934FC88}"/>
    <cellStyle name="Normal 9 4 3 2 3 2 2 2" xfId="5310" xr:uid="{3502091C-78B3-4A8D-A8D2-1AEDE7EA5535}"/>
    <cellStyle name="Normal 9 4 3 2 3 2 2 3" xfId="4940" xr:uid="{DBC16E10-043F-4254-A4B7-EF005E4F2906}"/>
    <cellStyle name="Normal 9 4 3 2 3 3" xfId="4086" xr:uid="{4400BE63-B0C9-4272-8BCE-ED5FBA5056CC}"/>
    <cellStyle name="Normal 9 4 3 2 3 3 2" xfId="4941" xr:uid="{19FB9E76-61E8-4EAC-B520-A5019C33138A}"/>
    <cellStyle name="Normal 9 4 3 2 3 4" xfId="4087" xr:uid="{A89807FD-71A0-4060-982E-41C24D92941B}"/>
    <cellStyle name="Normal 9 4 3 2 3 4 2" xfId="4942" xr:uid="{22D37135-9337-442E-9C64-920D2DE24395}"/>
    <cellStyle name="Normal 9 4 3 2 3 5" xfId="4939" xr:uid="{8FCB387F-9566-438A-BF1D-AF9E3D737E38}"/>
    <cellStyle name="Normal 9 4 3 2 4" xfId="2416" xr:uid="{24C9CDA2-8F76-4421-93CD-076AAB7E933E}"/>
    <cellStyle name="Normal 9 4 3 2 4 2" xfId="4504" xr:uid="{129F0549-6186-4BD8-B050-7FBCED027C68}"/>
    <cellStyle name="Normal 9 4 3 2 4 2 2" xfId="5311" xr:uid="{E21A50DD-EB21-4D59-B355-474625C60FA7}"/>
    <cellStyle name="Normal 9 4 3 2 4 2 3" xfId="4943" xr:uid="{7329C538-520D-4D63-BFFC-AC3D3DAF6D66}"/>
    <cellStyle name="Normal 9 4 3 2 5" xfId="4088" xr:uid="{014813B5-D8BE-4418-8940-D773DBD4AB51}"/>
    <cellStyle name="Normal 9 4 3 2 5 2" xfId="4944" xr:uid="{5178BD58-B55C-4EC9-8AF1-8F6EABA05334}"/>
    <cellStyle name="Normal 9 4 3 2 6" xfId="4089" xr:uid="{6BCEEDAC-AFCF-464C-BB01-881E647774F0}"/>
    <cellStyle name="Normal 9 4 3 2 6 2" xfId="4945" xr:uid="{1D4D568A-A263-4426-91DE-D7B1DDE8A8B3}"/>
    <cellStyle name="Normal 9 4 3 2 7" xfId="4933" xr:uid="{6275DBC4-E246-4EA5-9B91-85A9E25B9D86}"/>
    <cellStyle name="Normal 9 4 3 3" xfId="416" xr:uid="{15A9BA97-CA6E-42D3-96B0-97B5CA01F174}"/>
    <cellStyle name="Normal 9 4 3 3 2" xfId="2417" xr:uid="{8FBB1ECC-5F30-486A-87E2-73C1D51DCC98}"/>
    <cellStyle name="Normal 9 4 3 3 2 2" xfId="2418" xr:uid="{726571F4-34A6-4F32-99B9-BA1855A0C27B}"/>
    <cellStyle name="Normal 9 4 3 3 2 2 2" xfId="4505" xr:uid="{DDF1E58A-F61E-4A74-B626-D39586653F63}"/>
    <cellStyle name="Normal 9 4 3 3 2 2 2 2" xfId="5312" xr:uid="{7CC74AED-D1E0-4B7F-9B85-3E8CC80A70B0}"/>
    <cellStyle name="Normal 9 4 3 3 2 2 2 3" xfId="4948" xr:uid="{1D66A7E1-9A9B-427E-894F-378B4F481C49}"/>
    <cellStyle name="Normal 9 4 3 3 2 3" xfId="4090" xr:uid="{D9AAB412-E57E-4E24-8A7C-CD293F72596B}"/>
    <cellStyle name="Normal 9 4 3 3 2 3 2" xfId="4949" xr:uid="{48765138-C81B-4EF1-8781-DD982B2AAE48}"/>
    <cellStyle name="Normal 9 4 3 3 2 4" xfId="4091" xr:uid="{597D6508-3C3F-4E43-8E07-633F06AE603F}"/>
    <cellStyle name="Normal 9 4 3 3 2 4 2" xfId="4950" xr:uid="{CE62A6A2-B136-4B9C-A976-74549B1669A2}"/>
    <cellStyle name="Normal 9 4 3 3 2 5" xfId="4947" xr:uid="{DEA10FD0-33A5-4733-AA3E-CEEFA61C62E1}"/>
    <cellStyle name="Normal 9 4 3 3 3" xfId="2419" xr:uid="{2F3F168F-978F-4CD4-95C8-5B9E51D7689D}"/>
    <cellStyle name="Normal 9 4 3 3 3 2" xfId="4506" xr:uid="{0819B179-0680-4C8A-B356-1A3884C063E6}"/>
    <cellStyle name="Normal 9 4 3 3 3 2 2" xfId="5313" xr:uid="{4C96E589-5C41-4A12-8164-233049BF4074}"/>
    <cellStyle name="Normal 9 4 3 3 3 2 3" xfId="4951" xr:uid="{19784D08-2265-4FBD-9A14-70D4063AF53F}"/>
    <cellStyle name="Normal 9 4 3 3 4" xfId="4092" xr:uid="{1FB8E21C-C30E-46DB-8BF4-30904640C1DF}"/>
    <cellStyle name="Normal 9 4 3 3 4 2" xfId="4952" xr:uid="{BBACC4E1-F96B-485F-8D0D-FED76D61EB12}"/>
    <cellStyle name="Normal 9 4 3 3 5" xfId="4093" xr:uid="{2A4A1192-9B67-4165-A883-7AB931905AD9}"/>
    <cellStyle name="Normal 9 4 3 3 5 2" xfId="4953" xr:uid="{21B47205-B2AC-46C3-8B0B-72BC3EC28F64}"/>
    <cellStyle name="Normal 9 4 3 3 6" xfId="4946" xr:uid="{9B82BD46-9F9F-433C-B4FA-3A6A93DFC788}"/>
    <cellStyle name="Normal 9 4 3 4" xfId="2420" xr:uid="{B407A5B1-336B-4876-8F7D-15F8A0F7FF99}"/>
    <cellStyle name="Normal 9 4 3 4 2" xfId="2421" xr:uid="{CB472561-FE80-4B13-86BD-6A28F642C9D5}"/>
    <cellStyle name="Normal 9 4 3 4 2 2" xfId="4507" xr:uid="{0D0E6F90-9920-44A8-9171-C34E390DBD1E}"/>
    <cellStyle name="Normal 9 4 3 4 2 2 2" xfId="5314" xr:uid="{7E1856D8-F335-4525-9DC6-82D707C7E5EF}"/>
    <cellStyle name="Normal 9 4 3 4 2 2 3" xfId="4955" xr:uid="{10838514-8DDD-482E-B7F5-AE7143D612EF}"/>
    <cellStyle name="Normal 9 4 3 4 3" xfId="4094" xr:uid="{0AA72BBE-7837-4D8A-A9F2-90F867C0844C}"/>
    <cellStyle name="Normal 9 4 3 4 3 2" xfId="4956" xr:uid="{E2648537-0BB3-4E3A-B337-9033AC524663}"/>
    <cellStyle name="Normal 9 4 3 4 4" xfId="4095" xr:uid="{806E9DBC-9224-49C6-9D84-F2F92EC06D16}"/>
    <cellStyle name="Normal 9 4 3 4 4 2" xfId="4957" xr:uid="{01C0732A-3285-47BA-B68F-E16D8D3B6B86}"/>
    <cellStyle name="Normal 9 4 3 4 5" xfId="4954" xr:uid="{7863F465-15B9-4F13-8545-EE0441362D73}"/>
    <cellStyle name="Normal 9 4 3 5" xfId="2422" xr:uid="{D089B3A0-DC4E-401D-8125-06371CB1D6A6}"/>
    <cellStyle name="Normal 9 4 3 5 2" xfId="4096" xr:uid="{37023934-CD76-4125-ACFE-2F4E3E5A7095}"/>
    <cellStyle name="Normal 9 4 3 5 2 2" xfId="4959" xr:uid="{31481737-E50D-443E-B23C-5D0B5FBE056A}"/>
    <cellStyle name="Normal 9 4 3 5 3" xfId="4097" xr:uid="{BD474086-326D-4A0B-A2A5-882A8CD461E9}"/>
    <cellStyle name="Normal 9 4 3 5 3 2" xfId="4960" xr:uid="{149C557C-CD00-4025-A570-6D6C1BE00DDC}"/>
    <cellStyle name="Normal 9 4 3 5 4" xfId="4098" xr:uid="{4DEEE034-CC4D-44A7-974A-48790B4AC9CA}"/>
    <cellStyle name="Normal 9 4 3 5 4 2" xfId="4961" xr:uid="{F209C7E9-C000-4969-A496-5700498060C3}"/>
    <cellStyle name="Normal 9 4 3 5 5" xfId="4958" xr:uid="{FB6FE42C-3725-434A-8CED-A9E8B9BC6D43}"/>
    <cellStyle name="Normal 9 4 3 6" xfId="4099" xr:uid="{529A6BE7-AF10-48E3-9F8A-47532FFC3C77}"/>
    <cellStyle name="Normal 9 4 3 6 2" xfId="4962" xr:uid="{0B598415-290C-4A4F-BEEA-CA97EB2305EB}"/>
    <cellStyle name="Normal 9 4 3 7" xfId="4100" xr:uid="{40006669-1EC0-4062-B57D-3FFC74F863F4}"/>
    <cellStyle name="Normal 9 4 3 7 2" xfId="4963" xr:uid="{2F9D082D-3125-4884-860A-6DEDE183A5B8}"/>
    <cellStyle name="Normal 9 4 3 8" xfId="4101" xr:uid="{CC4DC5E4-F400-4508-8E7F-568EB977D9F8}"/>
    <cellStyle name="Normal 9 4 3 8 2" xfId="4964" xr:uid="{8692150B-1C85-41BF-B855-2DC86EB3CF63}"/>
    <cellStyle name="Normal 9 4 3 9" xfId="4932" xr:uid="{CFBFCAFD-5B0B-4E54-B29F-753AF25952BC}"/>
    <cellStyle name="Normal 9 4 4" xfId="177" xr:uid="{5AED719C-64E3-4DC7-9347-8CCC8438A032}"/>
    <cellStyle name="Normal 9 4 4 2" xfId="864" xr:uid="{7CB9B55C-AA13-4E3A-B714-CDA5B3480DD8}"/>
    <cellStyle name="Normal 9 4 4 2 2" xfId="865" xr:uid="{F70FB616-35F8-4BC6-8112-EC010EEB12E1}"/>
    <cellStyle name="Normal 9 4 4 2 2 2" xfId="2423" xr:uid="{FF8660A6-7BEB-4FB0-B753-DA0C36A954DF}"/>
    <cellStyle name="Normal 9 4 4 2 2 2 2" xfId="2424" xr:uid="{BBD1C70F-2044-4AB0-A432-E0CF2FC27AB3}"/>
    <cellStyle name="Normal 9 4 4 2 2 2 2 2" xfId="4969" xr:uid="{7BF8984A-7571-4BFC-AC5A-8BF9BDCBAC7A}"/>
    <cellStyle name="Normal 9 4 4 2 2 2 3" xfId="4968" xr:uid="{114B40B4-D2C1-492A-BB6C-1A2B1CAAE602}"/>
    <cellStyle name="Normal 9 4 4 2 2 3" xfId="2425" xr:uid="{D86814A6-054C-4E72-A1E8-BE92806E484F}"/>
    <cellStyle name="Normal 9 4 4 2 2 3 2" xfId="4970" xr:uid="{27619B9D-740D-4F1C-80D7-118C61C61EAD}"/>
    <cellStyle name="Normal 9 4 4 2 2 4" xfId="4102" xr:uid="{41F5A114-5F0C-4DF5-AA6F-ED83493913E4}"/>
    <cellStyle name="Normal 9 4 4 2 2 4 2" xfId="4971" xr:uid="{5FAE346E-D57F-4AC9-995D-0FC0CAD127A5}"/>
    <cellStyle name="Normal 9 4 4 2 2 5" xfId="4967" xr:uid="{9E497553-1667-4D72-8C2E-2209070B70A1}"/>
    <cellStyle name="Normal 9 4 4 2 3" xfId="2426" xr:uid="{C3978219-BE94-4B54-B1A2-0E024DE35563}"/>
    <cellStyle name="Normal 9 4 4 2 3 2" xfId="2427" xr:uid="{645364EF-8B20-4E5F-95CB-ACDACBA1EF60}"/>
    <cellStyle name="Normal 9 4 4 2 3 2 2" xfId="4973" xr:uid="{748EE56D-F4AC-4487-BD63-C232D94292AA}"/>
    <cellStyle name="Normal 9 4 4 2 3 3" xfId="4972" xr:uid="{D0A25C6A-67CC-4143-A889-95CF8054D8D6}"/>
    <cellStyle name="Normal 9 4 4 2 4" xfId="2428" xr:uid="{2DBB6D14-38A9-42D7-92AF-87BD18DAFBC8}"/>
    <cellStyle name="Normal 9 4 4 2 4 2" xfId="4974" xr:uid="{0B18B557-000D-4061-971F-1424F0F38AB3}"/>
    <cellStyle name="Normal 9 4 4 2 5" xfId="4103" xr:uid="{C6890977-C897-453E-94D6-ECDF018C8A0D}"/>
    <cellStyle name="Normal 9 4 4 2 5 2" xfId="4975" xr:uid="{C4E023AC-45D2-4E99-86F6-FFDF473FAA10}"/>
    <cellStyle name="Normal 9 4 4 2 6" xfId="4966" xr:uid="{245D1F42-B405-4B21-8274-A7340C60750F}"/>
    <cellStyle name="Normal 9 4 4 3" xfId="866" xr:uid="{C8322B75-3029-414A-8960-A18296E10CD2}"/>
    <cellStyle name="Normal 9 4 4 3 2" xfId="2429" xr:uid="{DD59AE9E-3D49-4F4E-AF45-B2CFE14F0A9C}"/>
    <cellStyle name="Normal 9 4 4 3 2 2" xfId="2430" xr:uid="{A58964F7-4FDC-4D7B-A541-AACD7A3B3AEC}"/>
    <cellStyle name="Normal 9 4 4 3 2 2 2" xfId="4978" xr:uid="{D8F96DEE-7123-43AF-A66A-68D6AA55104F}"/>
    <cellStyle name="Normal 9 4 4 3 2 3" xfId="4977" xr:uid="{99792499-746E-48EC-A220-25FF7FB60631}"/>
    <cellStyle name="Normal 9 4 4 3 3" xfId="2431" xr:uid="{0922398A-7C00-4B7A-95AE-7EC5C13DDDCC}"/>
    <cellStyle name="Normal 9 4 4 3 3 2" xfId="4979" xr:uid="{F7607E38-9FFB-499D-AA33-EFA6D0AAFBB0}"/>
    <cellStyle name="Normal 9 4 4 3 4" xfId="4104" xr:uid="{61D571FE-7690-4E60-BF58-DF2C80CD753A}"/>
    <cellStyle name="Normal 9 4 4 3 4 2" xfId="4980" xr:uid="{6798C278-2142-4787-967E-B9B5F9AB2852}"/>
    <cellStyle name="Normal 9 4 4 3 5" xfId="4976" xr:uid="{14B02800-F221-4076-911B-BAF626070886}"/>
    <cellStyle name="Normal 9 4 4 4" xfId="2432" xr:uid="{736032F3-8684-4391-910F-E2C796ACF0D5}"/>
    <cellStyle name="Normal 9 4 4 4 2" xfId="2433" xr:uid="{617C61E0-7412-48A3-9DA3-4F1722DFB887}"/>
    <cellStyle name="Normal 9 4 4 4 2 2" xfId="4982" xr:uid="{7CC7465B-63D6-4661-BBFE-1543BD20757B}"/>
    <cellStyle name="Normal 9 4 4 4 3" xfId="4105" xr:uid="{51E97166-93E1-4B0B-9EAF-C10A93752E90}"/>
    <cellStyle name="Normal 9 4 4 4 3 2" xfId="4983" xr:uid="{0303E25F-7A7F-446A-8028-12599C887C7A}"/>
    <cellStyle name="Normal 9 4 4 4 4" xfId="4106" xr:uid="{A120DAE4-4FF6-4157-82F3-D797133E08A0}"/>
    <cellStyle name="Normal 9 4 4 4 4 2" xfId="4984" xr:uid="{AC23B870-9871-443D-92D3-176213FB948D}"/>
    <cellStyle name="Normal 9 4 4 4 5" xfId="4981" xr:uid="{68FB4509-E65F-47DD-B666-660423B9E5A6}"/>
    <cellStyle name="Normal 9 4 4 5" xfId="2434" xr:uid="{8E1C648F-29AB-4523-AAF1-3E809D4B6EC8}"/>
    <cellStyle name="Normal 9 4 4 5 2" xfId="4985" xr:uid="{6E804942-1E23-4033-88AC-1021092E8110}"/>
    <cellStyle name="Normal 9 4 4 6" xfId="4107" xr:uid="{0023BEF8-CBB7-4561-AEFB-EBBED151F73D}"/>
    <cellStyle name="Normal 9 4 4 6 2" xfId="4986" xr:uid="{E7F109F8-EBBA-4869-BA78-D88179CB5A4E}"/>
    <cellStyle name="Normal 9 4 4 7" xfId="4108" xr:uid="{44ADA525-04B0-4D4B-B6A2-90B7DCAC7E39}"/>
    <cellStyle name="Normal 9 4 4 7 2" xfId="4987" xr:uid="{D8AACF38-72A2-4E34-98D5-D34548E7BFC9}"/>
    <cellStyle name="Normal 9 4 4 8" xfId="4965" xr:uid="{7BACF67F-EECD-4379-A13F-FAC09E71EE1A}"/>
    <cellStyle name="Normal 9 4 5" xfId="417" xr:uid="{3C33DAC7-48BB-40BB-96F6-6589B833D0D9}"/>
    <cellStyle name="Normal 9 4 5 2" xfId="867" xr:uid="{96B96695-4F88-40F6-8539-56A29A151F51}"/>
    <cellStyle name="Normal 9 4 5 2 2" xfId="2435" xr:uid="{D0279519-6650-45B6-91DB-C69B2D8A3705}"/>
    <cellStyle name="Normal 9 4 5 2 2 2" xfId="2436" xr:uid="{9223A464-15E3-498A-971F-572B4D9ADA8C}"/>
    <cellStyle name="Normal 9 4 5 2 2 2 2" xfId="4991" xr:uid="{280985DB-2445-4B06-88D7-8DEB4220544B}"/>
    <cellStyle name="Normal 9 4 5 2 2 3" xfId="4990" xr:uid="{5C896E20-8114-4E8A-8F03-A44332E6BA19}"/>
    <cellStyle name="Normal 9 4 5 2 3" xfId="2437" xr:uid="{B7FB959E-E5A2-498C-9C6C-07E6EEA66F74}"/>
    <cellStyle name="Normal 9 4 5 2 3 2" xfId="4992" xr:uid="{F45D8C03-8CCE-41D8-9FBB-FE9908114AAE}"/>
    <cellStyle name="Normal 9 4 5 2 4" xfId="4109" xr:uid="{DC5B7BD3-AFA4-42F1-815B-3888E1640AAF}"/>
    <cellStyle name="Normal 9 4 5 2 4 2" xfId="4993" xr:uid="{0C97E8C6-BFBF-4CA5-974B-AAF288347094}"/>
    <cellStyle name="Normal 9 4 5 2 5" xfId="4989" xr:uid="{1214C7B7-8897-49DD-AD9B-10A9D0DC8A2D}"/>
    <cellStyle name="Normal 9 4 5 3" xfId="2438" xr:uid="{03BA8F81-FDBA-4F3F-A5B2-8C0829DB83AF}"/>
    <cellStyle name="Normal 9 4 5 3 2" xfId="2439" xr:uid="{0E943FAF-4A2B-4F67-8225-F34A06639A37}"/>
    <cellStyle name="Normal 9 4 5 3 2 2" xfId="4995" xr:uid="{D97DC01A-9669-4F3E-8A93-4009FC34DD6C}"/>
    <cellStyle name="Normal 9 4 5 3 3" xfId="4110" xr:uid="{2AF29656-F16A-4113-BDD1-121C8AA5650D}"/>
    <cellStyle name="Normal 9 4 5 3 3 2" xfId="4996" xr:uid="{8F78B43F-9ADB-4A0C-BAAD-33398690C1BB}"/>
    <cellStyle name="Normal 9 4 5 3 4" xfId="4111" xr:uid="{63A7B350-9621-4749-BF28-BA7D70903A52}"/>
    <cellStyle name="Normal 9 4 5 3 4 2" xfId="4997" xr:uid="{7356D9EB-8CC3-4856-AC09-85DBDF63CBB8}"/>
    <cellStyle name="Normal 9 4 5 3 5" xfId="4994" xr:uid="{6E539ABC-EA66-4AFB-BC6B-ABA9D309DE4B}"/>
    <cellStyle name="Normal 9 4 5 4" xfId="2440" xr:uid="{4C9F75A8-B87E-46B9-A4BD-0615EC070D30}"/>
    <cellStyle name="Normal 9 4 5 4 2" xfId="4998" xr:uid="{DDEF33F9-29A1-4572-BA81-DBDE4444451F}"/>
    <cellStyle name="Normal 9 4 5 5" xfId="4112" xr:uid="{207DDDE4-4BBD-432B-ADE8-CD1818C53C8B}"/>
    <cellStyle name="Normal 9 4 5 5 2" xfId="4999" xr:uid="{E863B4D0-FFA0-4634-8E2A-9C1DF50D55E4}"/>
    <cellStyle name="Normal 9 4 5 6" xfId="4113" xr:uid="{89F45FFA-4CFB-47BF-B5D1-CD48F1720407}"/>
    <cellStyle name="Normal 9 4 5 6 2" xfId="5000" xr:uid="{F526AEDF-622E-4FBE-A21C-74BD7A255373}"/>
    <cellStyle name="Normal 9 4 5 7" xfId="4988" xr:uid="{C9445289-6983-4FAE-98D5-9AEAF692BF3B}"/>
    <cellStyle name="Normal 9 4 6" xfId="418" xr:uid="{49715B9A-7B46-4343-ACBB-2B7D99D2C870}"/>
    <cellStyle name="Normal 9 4 6 2" xfId="2441" xr:uid="{FA4DA701-D7EE-4E65-8421-3607A28EB11A}"/>
    <cellStyle name="Normal 9 4 6 2 2" xfId="2442" xr:uid="{F64D243F-04D8-4DC0-8EDD-74EFD573990E}"/>
    <cellStyle name="Normal 9 4 6 2 2 2" xfId="5003" xr:uid="{EB5D28A6-6A56-43C6-975B-6BBE5281AA2F}"/>
    <cellStyle name="Normal 9 4 6 2 3" xfId="4114" xr:uid="{27B179E2-5B03-418A-BE0F-441F78ED3E48}"/>
    <cellStyle name="Normal 9 4 6 2 3 2" xfId="5004" xr:uid="{64C1F7AB-3272-41E0-9BBF-A4483F611330}"/>
    <cellStyle name="Normal 9 4 6 2 4" xfId="4115" xr:uid="{4D3EC0E2-99AF-43A5-9FF5-031044716125}"/>
    <cellStyle name="Normal 9 4 6 2 4 2" xfId="5005" xr:uid="{A92E0025-3DDC-45F8-941A-FC3CD46ED328}"/>
    <cellStyle name="Normal 9 4 6 2 5" xfId="5002" xr:uid="{F7E92C90-7361-4B4E-B22F-269D432AFBE6}"/>
    <cellStyle name="Normal 9 4 6 3" xfId="2443" xr:uid="{6A128757-3A1E-47E5-AD6D-A7AFA6EBAAA2}"/>
    <cellStyle name="Normal 9 4 6 3 2" xfId="5006" xr:uid="{E4B96BBB-9214-45CC-BB1D-A7B1F4596626}"/>
    <cellStyle name="Normal 9 4 6 4" xfId="4116" xr:uid="{C6FD0BC2-3285-4732-894A-0CA86558F00A}"/>
    <cellStyle name="Normal 9 4 6 4 2" xfId="5007" xr:uid="{D5240C98-BF20-4705-88EE-21E4A6377676}"/>
    <cellStyle name="Normal 9 4 6 5" xfId="4117" xr:uid="{A402750A-7884-4BD0-9906-352B527D724B}"/>
    <cellStyle name="Normal 9 4 6 5 2" xfId="5008" xr:uid="{A2A47ED1-1D85-41F0-8050-3F4C2EF95F14}"/>
    <cellStyle name="Normal 9 4 6 6" xfId="5001" xr:uid="{70146DA6-AF1E-470A-9AC0-E2036927A13E}"/>
    <cellStyle name="Normal 9 4 7" xfId="2444" xr:uid="{6AAE4B98-4033-4452-A40A-EF0CAF656ECA}"/>
    <cellStyle name="Normal 9 4 7 2" xfId="2445" xr:uid="{55439760-5B29-4DA9-A378-FB9FDA2755DD}"/>
    <cellStyle name="Normal 9 4 7 2 2" xfId="5010" xr:uid="{739D0744-DC24-442E-AF7D-C465796CE8B5}"/>
    <cellStyle name="Normal 9 4 7 3" xfId="4118" xr:uid="{2BD2D22B-AA5A-402D-9C35-5D53D59AEF24}"/>
    <cellStyle name="Normal 9 4 7 3 2" xfId="5011" xr:uid="{572377EB-3263-42B1-9AA1-93631B2204DF}"/>
    <cellStyle name="Normal 9 4 7 4" xfId="4119" xr:uid="{F2D1D0F1-48E7-4D4E-95A2-58CC2EBFDC0A}"/>
    <cellStyle name="Normal 9 4 7 4 2" xfId="5012" xr:uid="{545D2F6D-6B27-425B-B53F-2A3B1044E1C3}"/>
    <cellStyle name="Normal 9 4 7 5" xfId="5009" xr:uid="{1FBFDBE1-A9D0-456E-8BB9-FA6E9986F0CA}"/>
    <cellStyle name="Normal 9 4 8" xfId="2446" xr:uid="{3ABF8983-9EF1-4258-AAC8-F511C608BA5D}"/>
    <cellStyle name="Normal 9 4 8 2" xfId="4120" xr:uid="{7682446B-807A-4EBF-8FE0-598D8C799A0E}"/>
    <cellStyle name="Normal 9 4 8 2 2" xfId="5014" xr:uid="{A38AB9A4-E1A5-4463-A91A-379B07139B0B}"/>
    <cellStyle name="Normal 9 4 8 3" xfId="4121" xr:uid="{9F9BE447-2509-4F10-8581-D2C6B5A5AF71}"/>
    <cellStyle name="Normal 9 4 8 3 2" xfId="5015" xr:uid="{C59C5EF2-7223-4F03-8056-8FB723F0A79F}"/>
    <cellStyle name="Normal 9 4 8 4" xfId="4122" xr:uid="{14BA6B5A-54D7-4043-B297-6AD850201CCD}"/>
    <cellStyle name="Normal 9 4 8 4 2" xfId="5016" xr:uid="{FEB6A28E-9724-4B53-8CDA-4451A12531E4}"/>
    <cellStyle name="Normal 9 4 8 5" xfId="5013" xr:uid="{6DBBEDF2-4213-4E87-9ED6-775B584482A5}"/>
    <cellStyle name="Normal 9 4 9" xfId="4123" xr:uid="{03EEBB85-C4D4-4506-8A1D-C8D342836B13}"/>
    <cellStyle name="Normal 9 4 9 2" xfId="5017" xr:uid="{B627C3F9-FD24-4110-8B85-3AC8C87D9A83}"/>
    <cellStyle name="Normal 9 5" xfId="178" xr:uid="{600A0FF3-A29D-4F8D-8E4D-6A41E9C384E4}"/>
    <cellStyle name="Normal 9 5 10" xfId="4124" xr:uid="{473AAAE3-1D70-4B0A-BA69-5CE7E6692843}"/>
    <cellStyle name="Normal 9 5 10 2" xfId="5019" xr:uid="{B5335EB2-1CE1-4DC2-AAB8-FD6099814180}"/>
    <cellStyle name="Normal 9 5 11" xfId="4125" xr:uid="{8824E4A6-5636-4817-8C77-D517684A34B6}"/>
    <cellStyle name="Normal 9 5 11 2" xfId="5020" xr:uid="{6554F461-ABFD-425F-B412-161A4376DD37}"/>
    <cellStyle name="Normal 9 5 12" xfId="5018" xr:uid="{61F83CD6-4FA3-46F2-97E1-108C4A97794C}"/>
    <cellStyle name="Normal 9 5 2" xfId="179" xr:uid="{69457873-04F1-47BD-B13B-74082F2F2AE8}"/>
    <cellStyle name="Normal 9 5 2 10" xfId="5021" xr:uid="{9ED3EB44-1B46-46C4-9367-ACB91D0148CC}"/>
    <cellStyle name="Normal 9 5 2 2" xfId="419" xr:uid="{66BC9EC2-21D7-4A29-9BD3-7705AD5E3338}"/>
    <cellStyle name="Normal 9 5 2 2 2" xfId="868" xr:uid="{B49E5797-EB40-46C9-B9A7-A3F498C1467A}"/>
    <cellStyle name="Normal 9 5 2 2 2 2" xfId="869" xr:uid="{E6BEEF0E-CE1C-4EA1-8D60-9ED1AEEFEB1F}"/>
    <cellStyle name="Normal 9 5 2 2 2 2 2" xfId="2447" xr:uid="{3DCC38A7-2740-4E22-ABC4-5088C06539B6}"/>
    <cellStyle name="Normal 9 5 2 2 2 2 2 2" xfId="5025" xr:uid="{8327A380-2B56-4DBA-A389-7DB894436BF3}"/>
    <cellStyle name="Normal 9 5 2 2 2 2 3" xfId="4126" xr:uid="{FB64F566-E4F4-4558-AA59-5302DA1F69CF}"/>
    <cellStyle name="Normal 9 5 2 2 2 2 3 2" xfId="5026" xr:uid="{F2E21296-2709-445F-BE71-26D3C72A8B0E}"/>
    <cellStyle name="Normal 9 5 2 2 2 2 4" xfId="4127" xr:uid="{CB7D6617-4705-4CEE-8649-DD0873651C39}"/>
    <cellStyle name="Normal 9 5 2 2 2 2 4 2" xfId="5027" xr:uid="{6B20EA39-97C3-4597-B75B-4A0EC4311158}"/>
    <cellStyle name="Normal 9 5 2 2 2 2 5" xfId="5024" xr:uid="{1C06F612-18D4-4CBA-B17B-475A7443D2CB}"/>
    <cellStyle name="Normal 9 5 2 2 2 3" xfId="2448" xr:uid="{D4796719-23B1-4A95-960F-0F3E2FEEE60E}"/>
    <cellStyle name="Normal 9 5 2 2 2 3 2" xfId="4128" xr:uid="{132B40B7-EB2F-48E5-B966-8ED81188FBAA}"/>
    <cellStyle name="Normal 9 5 2 2 2 3 2 2" xfId="5029" xr:uid="{8F6D30D2-9299-4A73-AF94-47EF24795247}"/>
    <cellStyle name="Normal 9 5 2 2 2 3 3" xfId="4129" xr:uid="{6D9C4AC1-18C7-434F-92BB-AD566BC39E9D}"/>
    <cellStyle name="Normal 9 5 2 2 2 3 3 2" xfId="5030" xr:uid="{EEEFA3E8-69D4-4522-ACCB-BE4B88EA1FD7}"/>
    <cellStyle name="Normal 9 5 2 2 2 3 4" xfId="4130" xr:uid="{B67103DA-DED8-4C13-A495-58890D6ACA86}"/>
    <cellStyle name="Normal 9 5 2 2 2 3 4 2" xfId="5031" xr:uid="{E4159DD1-425D-44A9-ABBD-18740FA5CBA2}"/>
    <cellStyle name="Normal 9 5 2 2 2 3 5" xfId="5028" xr:uid="{BF71EE41-F4E8-48B3-96C8-F982CEBF9D5C}"/>
    <cellStyle name="Normal 9 5 2 2 2 4" xfId="4131" xr:uid="{81271CE3-EA34-407B-A448-08F738E6A01F}"/>
    <cellStyle name="Normal 9 5 2 2 2 4 2" xfId="5032" xr:uid="{379562DA-6584-4CF9-946E-6C496CD42B77}"/>
    <cellStyle name="Normal 9 5 2 2 2 5" xfId="4132" xr:uid="{09F6F92A-BF14-4496-B2DB-43B9F1AACF5C}"/>
    <cellStyle name="Normal 9 5 2 2 2 5 2" xfId="5033" xr:uid="{A4AB8269-3F7D-4165-BC81-4D760BDAF63C}"/>
    <cellStyle name="Normal 9 5 2 2 2 6" xfId="4133" xr:uid="{48151FD0-BC8A-4484-B7BF-AD5EBC0C0813}"/>
    <cellStyle name="Normal 9 5 2 2 2 6 2" xfId="5034" xr:uid="{58A55714-0699-4BBB-BC93-C5811FCDF41C}"/>
    <cellStyle name="Normal 9 5 2 2 2 7" xfId="5023" xr:uid="{30E2E509-62AD-4223-B915-1518F1DD464A}"/>
    <cellStyle name="Normal 9 5 2 2 3" xfId="870" xr:uid="{8849E70C-8B81-4854-95A3-D90F454C8AED}"/>
    <cellStyle name="Normal 9 5 2 2 3 2" xfId="2449" xr:uid="{3BDB80A9-D9A4-4DA3-A18E-3E34EE89B43C}"/>
    <cellStyle name="Normal 9 5 2 2 3 2 2" xfId="4134" xr:uid="{82FB7D70-0299-4391-8E92-8C3AAE1DFE19}"/>
    <cellStyle name="Normal 9 5 2 2 3 2 2 2" xfId="5037" xr:uid="{2D9D59CC-6F15-4AE4-9F3D-0021035C26D5}"/>
    <cellStyle name="Normal 9 5 2 2 3 2 3" xfId="4135" xr:uid="{924416AB-942B-4A0D-AB1F-8B32D9D68930}"/>
    <cellStyle name="Normal 9 5 2 2 3 2 3 2" xfId="5038" xr:uid="{E5C42CFA-6D55-4F4B-BFDB-1A1C58B0B1DC}"/>
    <cellStyle name="Normal 9 5 2 2 3 2 4" xfId="4136" xr:uid="{F00FF565-683B-4D1F-B625-1BAE18DDC0BE}"/>
    <cellStyle name="Normal 9 5 2 2 3 2 4 2" xfId="5039" xr:uid="{13E5D955-6515-42D6-A702-C6B53FB00015}"/>
    <cellStyle name="Normal 9 5 2 2 3 2 5" xfId="5036" xr:uid="{13E82E3D-34C1-4DF9-BCE1-A28B3A958E3C}"/>
    <cellStyle name="Normal 9 5 2 2 3 3" xfId="4137" xr:uid="{68C20264-5BC5-4D9A-873A-8BE6EBD32AC0}"/>
    <cellStyle name="Normal 9 5 2 2 3 3 2" xfId="5040" xr:uid="{F5BC8F5A-8AE8-44B4-8D49-6DC8C875ED29}"/>
    <cellStyle name="Normal 9 5 2 2 3 4" xfId="4138" xr:uid="{5761FA81-7E84-49B8-A9AA-686A6EE45EEC}"/>
    <cellStyle name="Normal 9 5 2 2 3 4 2" xfId="5041" xr:uid="{5DA16F54-3B23-4E8F-AB3F-7DB4EA2920E1}"/>
    <cellStyle name="Normal 9 5 2 2 3 5" xfId="4139" xr:uid="{A1C17504-F93A-4721-9AEC-2FF3FAAA75D7}"/>
    <cellStyle name="Normal 9 5 2 2 3 5 2" xfId="5042" xr:uid="{E0286715-335B-4FC0-AF03-0017CA4889F1}"/>
    <cellStyle name="Normal 9 5 2 2 3 6" xfId="5035" xr:uid="{9A92F6FB-00F5-476D-BB35-1A1508423018}"/>
    <cellStyle name="Normal 9 5 2 2 4" xfId="2450" xr:uid="{9FE8393C-3391-4145-AB15-9728E3ACA9FB}"/>
    <cellStyle name="Normal 9 5 2 2 4 2" xfId="4140" xr:uid="{2DEE7024-CB53-4434-A168-D852E5DD8FD7}"/>
    <cellStyle name="Normal 9 5 2 2 4 2 2" xfId="5044" xr:uid="{9580B12E-CAB0-4FB6-8A1F-11E539CAFABA}"/>
    <cellStyle name="Normal 9 5 2 2 4 3" xfId="4141" xr:uid="{A3ACCC69-4889-4657-BFEA-A3BD4443A808}"/>
    <cellStyle name="Normal 9 5 2 2 4 3 2" xfId="5045" xr:uid="{13AA66A2-D031-4ABE-93BF-50725D5E5243}"/>
    <cellStyle name="Normal 9 5 2 2 4 4" xfId="4142" xr:uid="{7B7CD538-EC28-467C-93D0-67448E5C4DE8}"/>
    <cellStyle name="Normal 9 5 2 2 4 4 2" xfId="5046" xr:uid="{EC67EDB4-5E6A-44A5-9F22-837E2E064F96}"/>
    <cellStyle name="Normal 9 5 2 2 4 5" xfId="5043" xr:uid="{D1E93308-ADC2-450D-98CB-17C36699E1EC}"/>
    <cellStyle name="Normal 9 5 2 2 5" xfId="4143" xr:uid="{3023F3E6-C96E-460A-8E87-0D4400D10D30}"/>
    <cellStyle name="Normal 9 5 2 2 5 2" xfId="4144" xr:uid="{613509B5-2458-4936-91FD-B3E9087C5037}"/>
    <cellStyle name="Normal 9 5 2 2 5 2 2" xfId="5048" xr:uid="{06F4E19C-3222-44FC-8E4A-40A23C226498}"/>
    <cellStyle name="Normal 9 5 2 2 5 3" xfId="4145" xr:uid="{99640081-AD88-482B-8D90-2D38C2706DC0}"/>
    <cellStyle name="Normal 9 5 2 2 5 3 2" xfId="5049" xr:uid="{369D27F1-123F-4338-ACFD-414176C8AB70}"/>
    <cellStyle name="Normal 9 5 2 2 5 4" xfId="4146" xr:uid="{15F0C2D2-A891-4638-8CA4-58709F3AA4B7}"/>
    <cellStyle name="Normal 9 5 2 2 5 4 2" xfId="5050" xr:uid="{25FE1FF5-4CE8-4E84-AA1A-063917EEAFF2}"/>
    <cellStyle name="Normal 9 5 2 2 5 5" xfId="5047" xr:uid="{D51303B8-B635-4CE6-8510-854F41FBCBC1}"/>
    <cellStyle name="Normal 9 5 2 2 6" xfId="4147" xr:uid="{B31B8EA8-5CAC-41BA-8B72-9E41BFFB9FA5}"/>
    <cellStyle name="Normal 9 5 2 2 6 2" xfId="5051" xr:uid="{D2FEBA75-91F7-44CB-BDFE-E68832084E4A}"/>
    <cellStyle name="Normal 9 5 2 2 7" xfId="4148" xr:uid="{02C9F262-5C2D-45B1-8D79-D3C442734EB4}"/>
    <cellStyle name="Normal 9 5 2 2 7 2" xfId="5052" xr:uid="{8874EFD0-6CBD-4317-A5A0-1D6566906171}"/>
    <cellStyle name="Normal 9 5 2 2 8" xfId="4149" xr:uid="{39CFCD19-0015-4A16-8ABC-93220729A370}"/>
    <cellStyle name="Normal 9 5 2 2 8 2" xfId="5053" xr:uid="{09ACE260-0E60-4F36-BAED-42DC5653DFAB}"/>
    <cellStyle name="Normal 9 5 2 2 9" xfId="5022" xr:uid="{7D57571A-DCCF-4200-88E2-752269359942}"/>
    <cellStyle name="Normal 9 5 2 3" xfId="871" xr:uid="{AE139C68-89D8-4DE4-BB43-365441BD4FB3}"/>
    <cellStyle name="Normal 9 5 2 3 2" xfId="872" xr:uid="{A3D37922-A12D-4E87-B34E-0D02546E1E41}"/>
    <cellStyle name="Normal 9 5 2 3 2 2" xfId="873" xr:uid="{CE00F56A-6B0E-40D2-930A-B3F055936AD1}"/>
    <cellStyle name="Normal 9 5 2 3 2 2 2" xfId="5056" xr:uid="{BF6DC8FF-74CA-4EE0-A530-6388138863B1}"/>
    <cellStyle name="Normal 9 5 2 3 2 3" xfId="4150" xr:uid="{275ED059-1313-4127-805E-3FCDABC5D7CD}"/>
    <cellStyle name="Normal 9 5 2 3 2 3 2" xfId="5057" xr:uid="{3210040B-7BD8-478F-8FD4-C2BF51AE89AE}"/>
    <cellStyle name="Normal 9 5 2 3 2 4" xfId="4151" xr:uid="{09ACCA10-4C8D-4E6C-9F9F-0E8C235BBD4F}"/>
    <cellStyle name="Normal 9 5 2 3 2 4 2" xfId="5058" xr:uid="{C523E708-7CBA-4305-9854-749E615B4555}"/>
    <cellStyle name="Normal 9 5 2 3 2 5" xfId="5055" xr:uid="{8A6F20DB-59BD-40D7-881F-BBD0AEBB682E}"/>
    <cellStyle name="Normal 9 5 2 3 3" xfId="874" xr:uid="{758567C0-F997-4AA1-A17F-CCF81A0FF5FE}"/>
    <cellStyle name="Normal 9 5 2 3 3 2" xfId="4152" xr:uid="{CA5A821E-5C0E-4A31-BD47-F3AF18E45230}"/>
    <cellStyle name="Normal 9 5 2 3 3 2 2" xfId="5060" xr:uid="{DEE8494A-FC2B-4261-96F2-AC7BA57EEE35}"/>
    <cellStyle name="Normal 9 5 2 3 3 3" xfId="4153" xr:uid="{8AC28CF3-BD63-40BC-B67A-D9574352377A}"/>
    <cellStyle name="Normal 9 5 2 3 3 3 2" xfId="5061" xr:uid="{6D1B8EC1-398D-4E30-9ACA-B69E8B5AAE64}"/>
    <cellStyle name="Normal 9 5 2 3 3 4" xfId="4154" xr:uid="{0331A076-C6FE-4638-ACC2-3042F5B7237F}"/>
    <cellStyle name="Normal 9 5 2 3 3 4 2" xfId="5062" xr:uid="{72FDB2B3-895C-4C8F-82B4-4EB0979AAF4C}"/>
    <cellStyle name="Normal 9 5 2 3 3 5" xfId="5059" xr:uid="{49AFC7C9-E19B-4BE3-9958-3F421F26C538}"/>
    <cellStyle name="Normal 9 5 2 3 4" xfId="4155" xr:uid="{6B980A8C-C2E7-4A81-884B-0CA8348CE92E}"/>
    <cellStyle name="Normal 9 5 2 3 4 2" xfId="5063" xr:uid="{C1F20758-3C59-478F-8BC2-6DF0C25B06F2}"/>
    <cellStyle name="Normal 9 5 2 3 5" xfId="4156" xr:uid="{AFE4B473-6E55-4A8C-B667-D7446218AC77}"/>
    <cellStyle name="Normal 9 5 2 3 5 2" xfId="5064" xr:uid="{4FD27816-F1BD-4FC0-8EA2-411D47419014}"/>
    <cellStyle name="Normal 9 5 2 3 6" xfId="4157" xr:uid="{18446D2F-C609-4636-A768-798FC0F38BED}"/>
    <cellStyle name="Normal 9 5 2 3 6 2" xfId="5065" xr:uid="{31501984-4B46-43E8-8497-70F7E79AA891}"/>
    <cellStyle name="Normal 9 5 2 3 7" xfId="5054" xr:uid="{F0371B8E-A141-48E3-86CB-BA74B37DC99D}"/>
    <cellStyle name="Normal 9 5 2 4" xfId="875" xr:uid="{4B4A3097-5F6D-456E-8D85-E181AEB084C0}"/>
    <cellStyle name="Normal 9 5 2 4 2" xfId="876" xr:uid="{BB7CDE4C-AA45-4BF3-B821-86C62DA6EAA2}"/>
    <cellStyle name="Normal 9 5 2 4 2 2" xfId="4158" xr:uid="{1DBA0B90-530C-4EF4-8390-4211487A0F2C}"/>
    <cellStyle name="Normal 9 5 2 4 2 2 2" xfId="5068" xr:uid="{4E90022C-7FE5-4362-8431-E3B062FE3325}"/>
    <cellStyle name="Normal 9 5 2 4 2 3" xfId="4159" xr:uid="{031016D5-5FDF-4278-B13D-92585DCB9279}"/>
    <cellStyle name="Normal 9 5 2 4 2 3 2" xfId="5069" xr:uid="{3035283B-9D23-4A59-9C9B-B74535FD9B29}"/>
    <cellStyle name="Normal 9 5 2 4 2 4" xfId="4160" xr:uid="{659E2D42-AB14-4880-823A-EF59D6706917}"/>
    <cellStyle name="Normal 9 5 2 4 2 4 2" xfId="5070" xr:uid="{814FE7D2-0D55-47C6-944D-13097C4B7E87}"/>
    <cellStyle name="Normal 9 5 2 4 2 5" xfId="5067" xr:uid="{45C460AF-A270-4C92-AFED-49C1033E300C}"/>
    <cellStyle name="Normal 9 5 2 4 3" xfId="4161" xr:uid="{FCFC26AA-737A-4E52-B935-098325E45435}"/>
    <cellStyle name="Normal 9 5 2 4 3 2" xfId="5071" xr:uid="{18A97B9E-739C-4A2B-8B78-BC7A7A0664E7}"/>
    <cellStyle name="Normal 9 5 2 4 4" xfId="4162" xr:uid="{397AB7F2-C1CB-418C-B8BC-06E53E800C3C}"/>
    <cellStyle name="Normal 9 5 2 4 4 2" xfId="5072" xr:uid="{5DEE19C3-6503-48B2-92E1-4A06CD30C07F}"/>
    <cellStyle name="Normal 9 5 2 4 5" xfId="4163" xr:uid="{A1BF2695-14AF-42C9-B477-80BA521B3FE7}"/>
    <cellStyle name="Normal 9 5 2 4 5 2" xfId="5073" xr:uid="{327ED68D-2AB6-4806-9EF1-2A16FB5653B9}"/>
    <cellStyle name="Normal 9 5 2 4 6" xfId="5066" xr:uid="{C3761818-1E19-4FB5-AC95-75BF9F50C3D8}"/>
    <cellStyle name="Normal 9 5 2 5" xfId="877" xr:uid="{CF96051E-F2A3-418A-A8B1-CE244C6E9583}"/>
    <cellStyle name="Normal 9 5 2 5 2" xfId="4164" xr:uid="{2699A545-7993-4CB4-968B-F6083AC5F6EF}"/>
    <cellStyle name="Normal 9 5 2 5 2 2" xfId="5075" xr:uid="{ADFA412C-BC60-4BAF-AFED-A51544CA1973}"/>
    <cellStyle name="Normal 9 5 2 5 3" xfId="4165" xr:uid="{2F5A93AD-9365-4D76-AEF7-28A05DBCFA41}"/>
    <cellStyle name="Normal 9 5 2 5 3 2" xfId="5076" xr:uid="{1C9EB8B4-316E-4EA2-AAB4-B88D37970A47}"/>
    <cellStyle name="Normal 9 5 2 5 4" xfId="4166" xr:uid="{C4A8D998-9758-44E4-967D-39F3B8BA07E2}"/>
    <cellStyle name="Normal 9 5 2 5 4 2" xfId="5077" xr:uid="{04AF4869-9690-4FD0-9B4E-C5245B3E7018}"/>
    <cellStyle name="Normal 9 5 2 5 5" xfId="5074" xr:uid="{C39ECAE7-0857-4424-B546-CF68E001370F}"/>
    <cellStyle name="Normal 9 5 2 6" xfId="4167" xr:uid="{0B0CFFB8-09E9-4D41-9558-D409CA961FE7}"/>
    <cellStyle name="Normal 9 5 2 6 2" xfId="4168" xr:uid="{9A053EC4-6A45-4312-8B41-6F0703B6885D}"/>
    <cellStyle name="Normal 9 5 2 6 2 2" xfId="5079" xr:uid="{58AC9800-9983-4ABC-B7E5-695EABD5A789}"/>
    <cellStyle name="Normal 9 5 2 6 3" xfId="4169" xr:uid="{EF7653DC-4E01-44B5-BB0B-AE96D55AE57F}"/>
    <cellStyle name="Normal 9 5 2 6 3 2" xfId="5080" xr:uid="{77813747-358D-4AA4-93E3-74F317A43C72}"/>
    <cellStyle name="Normal 9 5 2 6 4" xfId="4170" xr:uid="{427204CF-FC70-44B9-B80D-08E4848C524E}"/>
    <cellStyle name="Normal 9 5 2 6 4 2" xfId="5081" xr:uid="{D5D03164-6356-4A5A-A27B-1801A03D8239}"/>
    <cellStyle name="Normal 9 5 2 6 5" xfId="5078" xr:uid="{C9A02C4F-57AD-4D1E-A635-6271CD93F9CC}"/>
    <cellStyle name="Normal 9 5 2 7" xfId="4171" xr:uid="{938ACE37-BBF0-4D15-9EBB-A11C7FA98AD1}"/>
    <cellStyle name="Normal 9 5 2 7 2" xfId="5082" xr:uid="{021957A9-67EB-40D4-BA8A-F248DA7A3D9B}"/>
    <cellStyle name="Normal 9 5 2 8" xfId="4172" xr:uid="{0050D251-1D35-4219-8F01-F9B316F76723}"/>
    <cellStyle name="Normal 9 5 2 8 2" xfId="5083" xr:uid="{4A1E592C-45E5-4963-A644-E02316C4CEFA}"/>
    <cellStyle name="Normal 9 5 2 9" xfId="4173" xr:uid="{02407D90-66C9-4EC1-8213-08530AA6B2E7}"/>
    <cellStyle name="Normal 9 5 2 9 2" xfId="5084" xr:uid="{91B644C8-1CAB-4619-9896-18695FAFF56F}"/>
    <cellStyle name="Normal 9 5 3" xfId="420" xr:uid="{8803B5E3-7409-4B8C-884E-6B1018FBFA48}"/>
    <cellStyle name="Normal 9 5 3 2" xfId="878" xr:uid="{A4403CAA-5D20-4098-B43C-E2BFCD5D7262}"/>
    <cellStyle name="Normal 9 5 3 2 2" xfId="879" xr:uid="{F3CC0BA6-77C5-48BB-A069-C47AE7BEF605}"/>
    <cellStyle name="Normal 9 5 3 2 2 2" xfId="2451" xr:uid="{CA64DE33-0925-4FE4-8BB0-1288A2F31726}"/>
    <cellStyle name="Normal 9 5 3 2 2 2 2" xfId="2452" xr:uid="{02AE1288-6751-4D1F-8AE6-BA1CC6EB80D9}"/>
    <cellStyle name="Normal 9 5 3 2 2 2 2 2" xfId="5089" xr:uid="{B3D96204-112D-4F45-A5C1-998161070DE1}"/>
    <cellStyle name="Normal 9 5 3 2 2 2 3" xfId="5088" xr:uid="{DB90FBB4-D2DB-4186-9383-3A8B94AF60CC}"/>
    <cellStyle name="Normal 9 5 3 2 2 3" xfId="2453" xr:uid="{4AA57DA7-BB0C-42FA-8903-5953FD1E4C86}"/>
    <cellStyle name="Normal 9 5 3 2 2 3 2" xfId="5090" xr:uid="{2498B8FF-3FD2-4CF0-BA2C-27D2E30E7336}"/>
    <cellStyle name="Normal 9 5 3 2 2 4" xfId="4174" xr:uid="{9A407442-74D0-48B6-A7BB-2F95DF36E497}"/>
    <cellStyle name="Normal 9 5 3 2 2 4 2" xfId="5091" xr:uid="{C9E30F43-B6B7-4A41-9036-ADEEA83C4ADF}"/>
    <cellStyle name="Normal 9 5 3 2 2 5" xfId="5087" xr:uid="{6442F9B8-0B8D-479F-A0B0-CC66EBF24C3E}"/>
    <cellStyle name="Normal 9 5 3 2 3" xfId="2454" xr:uid="{6CDEEF72-C724-480C-BC9E-7E5E20CF5F52}"/>
    <cellStyle name="Normal 9 5 3 2 3 2" xfId="2455" xr:uid="{054D2ADC-B344-4113-B0AF-4ED58D765EC3}"/>
    <cellStyle name="Normal 9 5 3 2 3 2 2" xfId="5093" xr:uid="{1943360B-ED1A-4490-8FF2-1CEADE5CD216}"/>
    <cellStyle name="Normal 9 5 3 2 3 3" xfId="4175" xr:uid="{178FE103-C5C8-441A-8EAA-11D155EE023C}"/>
    <cellStyle name="Normal 9 5 3 2 3 3 2" xfId="5094" xr:uid="{82311B68-3307-438B-9171-490CC6635A5B}"/>
    <cellStyle name="Normal 9 5 3 2 3 4" xfId="4176" xr:uid="{452BD314-AEA8-4F73-A261-BE42866E157A}"/>
    <cellStyle name="Normal 9 5 3 2 3 4 2" xfId="5095" xr:uid="{50094507-F489-4FA8-8745-CDB1258AF278}"/>
    <cellStyle name="Normal 9 5 3 2 3 5" xfId="5092" xr:uid="{0E43C411-5FB0-455D-9FE7-DECE3DD13E30}"/>
    <cellStyle name="Normal 9 5 3 2 4" xfId="2456" xr:uid="{43DC656B-B3A4-42F1-89A4-8741CA78605A}"/>
    <cellStyle name="Normal 9 5 3 2 4 2" xfId="5096" xr:uid="{DC6300AC-79A4-4CDB-98CC-929CB4A8494E}"/>
    <cellStyle name="Normal 9 5 3 2 5" xfId="4177" xr:uid="{14195C6D-E89D-430C-9D26-9946D496F5BC}"/>
    <cellStyle name="Normal 9 5 3 2 5 2" xfId="5097" xr:uid="{AD710E73-8BE2-41CF-8880-6DBB105B7FD1}"/>
    <cellStyle name="Normal 9 5 3 2 6" xfId="4178" xr:uid="{95704886-16D7-4F59-9E45-2E4970531B52}"/>
    <cellStyle name="Normal 9 5 3 2 6 2" xfId="5098" xr:uid="{C2DF4D66-AB71-4CE4-A492-A0CA49DBBF56}"/>
    <cellStyle name="Normal 9 5 3 2 7" xfId="5086" xr:uid="{CF1D270B-A2DA-43E2-9116-597E3D4FC7F7}"/>
    <cellStyle name="Normal 9 5 3 3" xfId="880" xr:uid="{77154244-FDA5-43B6-95C7-60CE309C16BC}"/>
    <cellStyle name="Normal 9 5 3 3 2" xfId="2457" xr:uid="{11831F30-C440-4130-BA7E-1646D73130C2}"/>
    <cellStyle name="Normal 9 5 3 3 2 2" xfId="2458" xr:uid="{5D4A7193-6C84-455B-BB0E-C83DFACBA189}"/>
    <cellStyle name="Normal 9 5 3 3 2 2 2" xfId="5101" xr:uid="{4EADAC8B-8501-44EF-AA25-A56A4563B47E}"/>
    <cellStyle name="Normal 9 5 3 3 2 3" xfId="4179" xr:uid="{6A191113-9C95-41AC-A5ED-2DCD7228C616}"/>
    <cellStyle name="Normal 9 5 3 3 2 3 2" xfId="5102" xr:uid="{A257F174-0E5C-495A-9A00-807C34FCB0C4}"/>
    <cellStyle name="Normal 9 5 3 3 2 4" xfId="4180" xr:uid="{C92895B9-589A-4DE2-8C35-2EFBECAECE91}"/>
    <cellStyle name="Normal 9 5 3 3 2 4 2" xfId="5103" xr:uid="{FC2029E5-EBA6-4C89-87A7-AD5CE597E4E7}"/>
    <cellStyle name="Normal 9 5 3 3 2 5" xfId="5100" xr:uid="{A022FD33-1774-4DB7-8A04-AD0D06DA09BF}"/>
    <cellStyle name="Normal 9 5 3 3 3" xfId="2459" xr:uid="{D2FA447A-31C7-496A-9D33-81B9311870E5}"/>
    <cellStyle name="Normal 9 5 3 3 3 2" xfId="5104" xr:uid="{73328F4B-12AF-483C-BD3C-F761DBF3D507}"/>
    <cellStyle name="Normal 9 5 3 3 4" xfId="4181" xr:uid="{95297E2B-626F-4265-B53D-BE81D9AE6EE3}"/>
    <cellStyle name="Normal 9 5 3 3 4 2" xfId="5105" xr:uid="{C0181A51-F24D-4CBA-9DEB-EF39A2113D50}"/>
    <cellStyle name="Normal 9 5 3 3 5" xfId="4182" xr:uid="{C6A4DBAE-C702-4729-86A3-BC080DB17C48}"/>
    <cellStyle name="Normal 9 5 3 3 5 2" xfId="5106" xr:uid="{842F012F-FA4C-4767-920F-E31B42C5045A}"/>
    <cellStyle name="Normal 9 5 3 3 6" xfId="5099" xr:uid="{6EEAAA59-B9B6-4404-97CA-07EB15490FF8}"/>
    <cellStyle name="Normal 9 5 3 4" xfId="2460" xr:uid="{7122DACF-10C3-43E5-8D94-D782D32505C9}"/>
    <cellStyle name="Normal 9 5 3 4 2" xfId="2461" xr:uid="{DBAE2A00-9DC9-4832-92B4-D5A52E049EAB}"/>
    <cellStyle name="Normal 9 5 3 4 2 2" xfId="5108" xr:uid="{260A2B5A-9C0F-4010-BDE7-DDB20A41EBB8}"/>
    <cellStyle name="Normal 9 5 3 4 3" xfId="4183" xr:uid="{11C8282A-EFCD-4A2D-8F40-72C6A81D02B9}"/>
    <cellStyle name="Normal 9 5 3 4 3 2" xfId="5109" xr:uid="{D94357B8-FC5E-470E-9CB9-BB63875EA321}"/>
    <cellStyle name="Normal 9 5 3 4 4" xfId="4184" xr:uid="{D56087B5-393E-44E1-8B48-FF62E9F8FA52}"/>
    <cellStyle name="Normal 9 5 3 4 4 2" xfId="5110" xr:uid="{BF265611-4FB9-4B2F-BC89-84161BC270CB}"/>
    <cellStyle name="Normal 9 5 3 4 5" xfId="5107" xr:uid="{EFACABE6-D4E0-4288-9797-E15C0E6D1D72}"/>
    <cellStyle name="Normal 9 5 3 5" xfId="2462" xr:uid="{27070C6D-AB90-4C35-9FAC-234616A4D2B0}"/>
    <cellStyle name="Normal 9 5 3 5 2" xfId="4185" xr:uid="{5B1A268B-A68F-4F40-ADBE-83D5362806A4}"/>
    <cellStyle name="Normal 9 5 3 5 2 2" xfId="5112" xr:uid="{57A0619F-8C8B-4826-9408-E6BB855DB5D8}"/>
    <cellStyle name="Normal 9 5 3 5 3" xfId="4186" xr:uid="{C1A0C344-55B9-4134-B7BA-325704A86AC6}"/>
    <cellStyle name="Normal 9 5 3 5 3 2" xfId="5113" xr:uid="{D67AD48A-26D7-4852-9C82-9D8D7C785D39}"/>
    <cellStyle name="Normal 9 5 3 5 4" xfId="4187" xr:uid="{D456BFDF-8ED4-4B9F-BEC6-A4E8BEB17DE9}"/>
    <cellStyle name="Normal 9 5 3 5 4 2" xfId="5114" xr:uid="{AD9D338A-E9F4-4DAB-A4B3-7C2550309611}"/>
    <cellStyle name="Normal 9 5 3 5 5" xfId="5111" xr:uid="{43ED48D7-9839-47EC-A0B5-926A5D8EE2E6}"/>
    <cellStyle name="Normal 9 5 3 6" xfId="4188" xr:uid="{24DAE781-4AF5-43B0-B156-D2439F1485CB}"/>
    <cellStyle name="Normal 9 5 3 6 2" xfId="5115" xr:uid="{18C17CEE-D2BB-4C97-A855-82B9A6EB110B}"/>
    <cellStyle name="Normal 9 5 3 7" xfId="4189" xr:uid="{14389CA7-8BE3-4C8A-8273-1324C728F227}"/>
    <cellStyle name="Normal 9 5 3 7 2" xfId="5116" xr:uid="{599528D0-DC47-4E2C-B819-3F298F7A4665}"/>
    <cellStyle name="Normal 9 5 3 8" xfId="4190" xr:uid="{2C68207F-D3F9-4CB8-9A2F-D04F08D0A173}"/>
    <cellStyle name="Normal 9 5 3 8 2" xfId="5117" xr:uid="{11E1643B-5A35-4618-B8BE-48D5F26FAEC8}"/>
    <cellStyle name="Normal 9 5 3 9" xfId="5085" xr:uid="{16F3D908-E64C-43A2-8263-BC85287DB424}"/>
    <cellStyle name="Normal 9 5 4" xfId="421" xr:uid="{627EA974-E2F2-4987-B711-E5F65CA0FD1A}"/>
    <cellStyle name="Normal 9 5 4 2" xfId="881" xr:uid="{621C45F5-83B2-4277-9604-7DA06AB4B107}"/>
    <cellStyle name="Normal 9 5 4 2 2" xfId="882" xr:uid="{0464BBCF-352E-4ED8-835A-5808B7681A2C}"/>
    <cellStyle name="Normal 9 5 4 2 2 2" xfId="2463" xr:uid="{F22D1D19-123A-4134-9DA9-1823A7AEB3E8}"/>
    <cellStyle name="Normal 9 5 4 2 2 2 2" xfId="5121" xr:uid="{B7A5C827-6EC6-41E0-87FF-0D4B9D7EEC04}"/>
    <cellStyle name="Normal 9 5 4 2 2 3" xfId="4191" xr:uid="{BC5C7216-C2CF-4036-8389-689F4E344D47}"/>
    <cellStyle name="Normal 9 5 4 2 2 3 2" xfId="5122" xr:uid="{3C109F3B-22EA-4CB5-B8ED-0F7B12822F6E}"/>
    <cellStyle name="Normal 9 5 4 2 2 4" xfId="4192" xr:uid="{4CE62F33-C2C0-4AE7-A835-583F02FCB045}"/>
    <cellStyle name="Normal 9 5 4 2 2 4 2" xfId="5123" xr:uid="{A64EAA50-D856-405F-A8F3-4A0715F9AC62}"/>
    <cellStyle name="Normal 9 5 4 2 2 5" xfId="5120" xr:uid="{A1EA7A12-149F-46CB-A349-772F9040104C}"/>
    <cellStyle name="Normal 9 5 4 2 3" xfId="2464" xr:uid="{950B00B2-EA9A-4A8C-974D-3442F4C465EC}"/>
    <cellStyle name="Normal 9 5 4 2 3 2" xfId="5124" xr:uid="{55FF5BC8-4690-45F8-AF2E-C4032263BD0F}"/>
    <cellStyle name="Normal 9 5 4 2 4" xfId="4193" xr:uid="{704707C9-E9AA-458F-9EEA-B5A03E8CB31C}"/>
    <cellStyle name="Normal 9 5 4 2 4 2" xfId="5125" xr:uid="{7B32E5F3-ABB3-44FB-A06E-F1468B88B921}"/>
    <cellStyle name="Normal 9 5 4 2 5" xfId="4194" xr:uid="{9AD96B2E-EEE8-4867-B4C0-E6FB8B09CA97}"/>
    <cellStyle name="Normal 9 5 4 2 5 2" xfId="5126" xr:uid="{A651E8FE-AD29-4F61-8B7F-A28C82EAE376}"/>
    <cellStyle name="Normal 9 5 4 2 6" xfId="5119" xr:uid="{DC0F47C7-01CA-45C1-B756-C94096958BAD}"/>
    <cellStyle name="Normal 9 5 4 3" xfId="883" xr:uid="{E1F5C07F-70CF-49B0-9100-75550AC80CEE}"/>
    <cellStyle name="Normal 9 5 4 3 2" xfId="2465" xr:uid="{B478B0ED-5AD5-4094-9E23-2087852A5F7C}"/>
    <cellStyle name="Normal 9 5 4 3 2 2" xfId="5128" xr:uid="{1C18C8CD-D218-41A2-A910-0044879D513E}"/>
    <cellStyle name="Normal 9 5 4 3 3" xfId="4195" xr:uid="{2F5E5239-0D29-4337-9B91-1B04C97763EE}"/>
    <cellStyle name="Normal 9 5 4 3 3 2" xfId="5129" xr:uid="{E84F9636-CED4-4E16-96A5-7B75B8A09790}"/>
    <cellStyle name="Normal 9 5 4 3 4" xfId="4196" xr:uid="{4EFFE2A6-BB1A-4CA2-AFEC-07D08057792E}"/>
    <cellStyle name="Normal 9 5 4 3 4 2" xfId="5130" xr:uid="{6C8494CF-FD35-4CE0-8595-FF354E6312E6}"/>
    <cellStyle name="Normal 9 5 4 3 5" xfId="5127" xr:uid="{66472975-C46E-4A5C-8C33-985E4053D8F8}"/>
    <cellStyle name="Normal 9 5 4 4" xfId="2466" xr:uid="{C3DA1D56-CE23-47F0-9EA3-A7FC36909807}"/>
    <cellStyle name="Normal 9 5 4 4 2" xfId="4197" xr:uid="{269EFBD4-9F8E-45EF-9D49-E6F3055BB363}"/>
    <cellStyle name="Normal 9 5 4 4 2 2" xfId="5132" xr:uid="{6350F47D-A46C-47B3-9768-A48415543E18}"/>
    <cellStyle name="Normal 9 5 4 4 3" xfId="4198" xr:uid="{18E39BE4-89D6-418C-8E9C-9ED5273ACD54}"/>
    <cellStyle name="Normal 9 5 4 4 3 2" xfId="5133" xr:uid="{4BB99B5F-CE1C-4DEE-95B7-2AEED01AFB47}"/>
    <cellStyle name="Normal 9 5 4 4 4" xfId="4199" xr:uid="{1D02F677-226C-4B1A-B8BA-52004009C99F}"/>
    <cellStyle name="Normal 9 5 4 4 4 2" xfId="5134" xr:uid="{F3B3D10D-7B86-46CF-86B7-D044EB22BE3D}"/>
    <cellStyle name="Normal 9 5 4 4 5" xfId="5131" xr:uid="{35BB65EB-ED59-42DC-BC30-B1C8669F772E}"/>
    <cellStyle name="Normal 9 5 4 5" xfId="4200" xr:uid="{6C4679B5-45DD-460C-AFA0-45FC11B5E38F}"/>
    <cellStyle name="Normal 9 5 4 5 2" xfId="5135" xr:uid="{9CBD026E-D4FB-4BBF-BD87-04AE363377BE}"/>
    <cellStyle name="Normal 9 5 4 6" xfId="4201" xr:uid="{DF94C9C6-2C3E-472D-85A9-A6FA5CCDD9F2}"/>
    <cellStyle name="Normal 9 5 4 6 2" xfId="5136" xr:uid="{A2B32877-97AE-4B7E-9812-E99D3D5BA927}"/>
    <cellStyle name="Normal 9 5 4 7" xfId="4202" xr:uid="{FD08897A-97B9-476D-8060-B6A882F3E944}"/>
    <cellStyle name="Normal 9 5 4 7 2" xfId="5137" xr:uid="{9A560D25-A47B-4594-B0AA-E311EF712F95}"/>
    <cellStyle name="Normal 9 5 4 8" xfId="5118" xr:uid="{58AE294B-94A8-46A1-9335-3D960678C6A0}"/>
    <cellStyle name="Normal 9 5 5" xfId="422" xr:uid="{97AC334E-FFB9-440C-A5E1-10BDC5BE6C44}"/>
    <cellStyle name="Normal 9 5 5 2" xfId="884" xr:uid="{6CEC31ED-C263-46B7-A20C-B27EF4C3FB32}"/>
    <cellStyle name="Normal 9 5 5 2 2" xfId="2467" xr:uid="{AEBC8CC4-30EB-42A3-BF98-FC5ED0BEC583}"/>
    <cellStyle name="Normal 9 5 5 2 2 2" xfId="5140" xr:uid="{A5CE4246-EB95-442A-8298-9662F117A9B5}"/>
    <cellStyle name="Normal 9 5 5 2 3" xfId="4203" xr:uid="{332D7D0B-4BF7-4297-A3BB-D5CAE72B2AAA}"/>
    <cellStyle name="Normal 9 5 5 2 3 2" xfId="5141" xr:uid="{52EBF24E-92B3-423A-8C26-35BAF2651C7B}"/>
    <cellStyle name="Normal 9 5 5 2 4" xfId="4204" xr:uid="{30A689C3-CCB8-44B9-AFC9-02328872E5FB}"/>
    <cellStyle name="Normal 9 5 5 2 4 2" xfId="5142" xr:uid="{88BAC3F0-2E05-4085-8E3D-0A08A0569863}"/>
    <cellStyle name="Normal 9 5 5 2 5" xfId="5139" xr:uid="{E22BAFE6-5E2B-4EC7-ABEE-B7C1C34FF3EB}"/>
    <cellStyle name="Normal 9 5 5 3" xfId="2468" xr:uid="{D1290F2D-BBED-4D5F-8BAD-861163BFDDC7}"/>
    <cellStyle name="Normal 9 5 5 3 2" xfId="4205" xr:uid="{C2CDBAF0-AA73-4EC2-859C-ECDA3E28CB23}"/>
    <cellStyle name="Normal 9 5 5 3 2 2" xfId="5144" xr:uid="{FEDA120C-C7D7-4AB3-97CD-94F9AD263EF8}"/>
    <cellStyle name="Normal 9 5 5 3 3" xfId="4206" xr:uid="{87DE5E3A-3467-49B5-BD62-AC3868297267}"/>
    <cellStyle name="Normal 9 5 5 3 3 2" xfId="5145" xr:uid="{936DE257-7422-4A26-99D7-3CEF7886CCB3}"/>
    <cellStyle name="Normal 9 5 5 3 4" xfId="4207" xr:uid="{DB0A02ED-F32D-4087-AACF-95B9FC96B8C4}"/>
    <cellStyle name="Normal 9 5 5 3 4 2" xfId="5146" xr:uid="{57C1BF5D-127A-47C1-A666-36A54D921DEC}"/>
    <cellStyle name="Normal 9 5 5 3 5" xfId="5143" xr:uid="{3F696D54-4168-48F9-BB45-EEF87BEF6A36}"/>
    <cellStyle name="Normal 9 5 5 4" xfId="4208" xr:uid="{96BFE04D-00AC-4EAB-A746-49A8415900DE}"/>
    <cellStyle name="Normal 9 5 5 4 2" xfId="5147" xr:uid="{5A2CDAC8-5784-439D-BC4F-1A4BE8A9F251}"/>
    <cellStyle name="Normal 9 5 5 5" xfId="4209" xr:uid="{B19CE3A2-DF40-4EFC-9347-32CD788A64E5}"/>
    <cellStyle name="Normal 9 5 5 5 2" xfId="5148" xr:uid="{C7D49EE2-5B16-45AA-A0D3-6BDFBC7499A2}"/>
    <cellStyle name="Normal 9 5 5 6" xfId="4210" xr:uid="{35617722-D3F1-45EB-B5CE-B4563F1D4B65}"/>
    <cellStyle name="Normal 9 5 5 6 2" xfId="5149" xr:uid="{33BD9F42-EA82-4E4C-AC45-D55AFC46E10B}"/>
    <cellStyle name="Normal 9 5 5 7" xfId="5138" xr:uid="{7BE38D48-DB8C-4E8D-A163-549E396A0451}"/>
    <cellStyle name="Normal 9 5 6" xfId="885" xr:uid="{4AA107CC-048B-48C1-9BBE-A9C841DFC7EA}"/>
    <cellStyle name="Normal 9 5 6 2" xfId="2469" xr:uid="{0B91E1FB-7FFF-421B-84D9-5779424DF405}"/>
    <cellStyle name="Normal 9 5 6 2 2" xfId="4211" xr:uid="{42CBEB5E-9B0B-4E24-9A48-4AB5984885DF}"/>
    <cellStyle name="Normal 9 5 6 2 2 2" xfId="5152" xr:uid="{19EEBFF4-8344-4783-ADD3-7F355340B6B8}"/>
    <cellStyle name="Normal 9 5 6 2 3" xfId="4212" xr:uid="{5E7E6F19-F487-4A88-A210-655D17D47844}"/>
    <cellStyle name="Normal 9 5 6 2 3 2" xfId="5153" xr:uid="{0440117D-64B3-4281-9E18-4DC02A42B5DB}"/>
    <cellStyle name="Normal 9 5 6 2 4" xfId="4213" xr:uid="{69D14669-C1AA-469C-8CE3-1488D217F956}"/>
    <cellStyle name="Normal 9 5 6 2 4 2" xfId="5154" xr:uid="{5AC38838-E401-4D7C-A17A-3AF6B06AEC44}"/>
    <cellStyle name="Normal 9 5 6 2 5" xfId="5151" xr:uid="{59AD7002-B7FE-45E5-ADC9-3AAD4985D37F}"/>
    <cellStyle name="Normal 9 5 6 3" xfId="4214" xr:uid="{D7DF739D-D893-439F-8963-A23215A40A61}"/>
    <cellStyle name="Normal 9 5 6 3 2" xfId="5155" xr:uid="{55E24F9A-F96C-4B0B-A3CB-A9C2B21A294A}"/>
    <cellStyle name="Normal 9 5 6 4" xfId="4215" xr:uid="{C6FC994F-45A7-4B8E-9709-5E9201F54BB9}"/>
    <cellStyle name="Normal 9 5 6 4 2" xfId="5156" xr:uid="{A053592D-4C3A-4F6B-AA56-DF9E8C4E08C6}"/>
    <cellStyle name="Normal 9 5 6 5" xfId="4216" xr:uid="{5A163A3F-9979-47A9-931E-73CD58A0DC45}"/>
    <cellStyle name="Normal 9 5 6 5 2" xfId="5157" xr:uid="{E8017C90-EB80-4545-909E-3E9BE86329DD}"/>
    <cellStyle name="Normal 9 5 6 6" xfId="5150" xr:uid="{69E4AC35-6018-46AA-B955-21DFB1C938A7}"/>
    <cellStyle name="Normal 9 5 7" xfId="2470" xr:uid="{A7C6DC44-B004-40CA-B556-F75440ED4D3E}"/>
    <cellStyle name="Normal 9 5 7 2" xfId="4217" xr:uid="{9F115606-8FFB-493D-BB9E-976FDCBC26BC}"/>
    <cellStyle name="Normal 9 5 7 2 2" xfId="5159" xr:uid="{F2DC3DE7-97DC-44AD-9EFF-A85418C3BA8E}"/>
    <cellStyle name="Normal 9 5 7 3" xfId="4218" xr:uid="{3DFE01CA-3630-43E8-94DB-AABE094BC19A}"/>
    <cellStyle name="Normal 9 5 7 3 2" xfId="5160" xr:uid="{A70B7769-28F6-460C-B180-65B6718611E5}"/>
    <cellStyle name="Normal 9 5 7 4" xfId="4219" xr:uid="{D71948E3-2DB4-4BE6-A09F-E4F332211C05}"/>
    <cellStyle name="Normal 9 5 7 4 2" xfId="5161" xr:uid="{CD43BEED-B544-4B6C-9E24-EEE13367C22C}"/>
    <cellStyle name="Normal 9 5 7 5" xfId="5158" xr:uid="{67E5455D-99D9-4593-8F70-4A4583BBC763}"/>
    <cellStyle name="Normal 9 5 8" xfId="4220" xr:uid="{0A96F271-3391-4EE8-8152-C753A1A6C4C0}"/>
    <cellStyle name="Normal 9 5 8 2" xfId="4221" xr:uid="{972D925E-223B-4F91-8328-F63DC4B0050E}"/>
    <cellStyle name="Normal 9 5 8 2 2" xfId="5163" xr:uid="{55609300-5889-4F00-B067-8B6A708D17C5}"/>
    <cellStyle name="Normal 9 5 8 3" xfId="4222" xr:uid="{4FE72BFE-457B-492A-9763-FE11B8032F86}"/>
    <cellStyle name="Normal 9 5 8 3 2" xfId="5164" xr:uid="{FFB1BC23-04FA-4413-A0DF-6ECF9509F119}"/>
    <cellStyle name="Normal 9 5 8 4" xfId="4223" xr:uid="{6422E070-5DE2-404C-86FB-3AB0AC175605}"/>
    <cellStyle name="Normal 9 5 8 4 2" xfId="5165" xr:uid="{77129362-9012-42AB-9BCA-4F99EBFEF01D}"/>
    <cellStyle name="Normal 9 5 8 5" xfId="5162" xr:uid="{6C8FB2A1-25E0-4C7D-92E8-20F1E778852E}"/>
    <cellStyle name="Normal 9 5 9" xfId="4224" xr:uid="{7E9B6AE8-7E61-4C91-8A25-EF4D0346A5E8}"/>
    <cellStyle name="Normal 9 5 9 2" xfId="5166" xr:uid="{646C87D2-DCDA-4CAA-BC45-558BE5120BAB}"/>
    <cellStyle name="Normal 9 6" xfId="180" xr:uid="{7651463D-0E7F-4E48-B705-3F7CE4EC89BF}"/>
    <cellStyle name="Normal 9 6 10" xfId="5167" xr:uid="{1729BD2E-0F11-4E5A-A5E1-88C02CE42482}"/>
    <cellStyle name="Normal 9 6 2" xfId="181" xr:uid="{9F876912-E340-4D68-AD79-923CFA3E954C}"/>
    <cellStyle name="Normal 9 6 2 2" xfId="423" xr:uid="{7A55869D-DBA1-4911-979E-2F7C668844C0}"/>
    <cellStyle name="Normal 9 6 2 2 2" xfId="886" xr:uid="{B9657F07-D762-4819-BE41-5C4377838923}"/>
    <cellStyle name="Normal 9 6 2 2 2 2" xfId="2471" xr:uid="{8A8A6E37-32EA-4DFC-91B3-BA6E519E7075}"/>
    <cellStyle name="Normal 9 6 2 2 2 2 2" xfId="5171" xr:uid="{92D1D832-9FC9-495D-B0B7-8B536DB0D3D7}"/>
    <cellStyle name="Normal 9 6 2 2 2 3" xfId="4225" xr:uid="{8B2716AB-963D-49CB-A9F2-58D611BD428B}"/>
    <cellStyle name="Normal 9 6 2 2 2 3 2" xfId="5172" xr:uid="{3C51B6F8-9693-48B5-86A0-7B3924423DE2}"/>
    <cellStyle name="Normal 9 6 2 2 2 4" xfId="4226" xr:uid="{27D8AA8A-C4CF-49F7-8778-C00A92DE066F}"/>
    <cellStyle name="Normal 9 6 2 2 2 4 2" xfId="5173" xr:uid="{6E28BC3F-AF45-4B20-ADD3-0B870151A9EC}"/>
    <cellStyle name="Normal 9 6 2 2 2 5" xfId="5170" xr:uid="{13827172-8EBA-4129-A091-9E47A279F54F}"/>
    <cellStyle name="Normal 9 6 2 2 3" xfId="2472" xr:uid="{B6525C7F-0E92-4E70-A1D5-2032A494FEA4}"/>
    <cellStyle name="Normal 9 6 2 2 3 2" xfId="4227" xr:uid="{485E7944-EABF-48E9-8BC4-81E97924810A}"/>
    <cellStyle name="Normal 9 6 2 2 3 2 2" xfId="5175" xr:uid="{3C07A568-9C36-4EB8-B07A-F1763C611DCC}"/>
    <cellStyle name="Normal 9 6 2 2 3 3" xfId="4228" xr:uid="{38210044-8899-4EC7-A131-E3F40418DE9B}"/>
    <cellStyle name="Normal 9 6 2 2 3 3 2" xfId="5176" xr:uid="{DC8AA366-4131-41F9-9509-41EFFEBB7ECD}"/>
    <cellStyle name="Normal 9 6 2 2 3 4" xfId="4229" xr:uid="{39B35E89-833E-484A-9E88-02BE9EDBCCED}"/>
    <cellStyle name="Normal 9 6 2 2 3 4 2" xfId="5177" xr:uid="{65827C0B-6F45-42A6-818F-C9617C1558EA}"/>
    <cellStyle name="Normal 9 6 2 2 3 5" xfId="5174" xr:uid="{9DC8ADD0-C593-4316-90AC-B97B12829668}"/>
    <cellStyle name="Normal 9 6 2 2 4" xfId="4230" xr:uid="{578C3FA2-BF08-4DEF-A00C-446FE484686D}"/>
    <cellStyle name="Normal 9 6 2 2 4 2" xfId="5178" xr:uid="{9768F143-3304-4074-99FB-4C72570D9F90}"/>
    <cellStyle name="Normal 9 6 2 2 5" xfId="4231" xr:uid="{07BFC5D8-76FD-43D4-904A-32396E57F192}"/>
    <cellStyle name="Normal 9 6 2 2 5 2" xfId="5179" xr:uid="{6E19804F-EC21-4015-8FB7-E5930C7B66A3}"/>
    <cellStyle name="Normal 9 6 2 2 6" xfId="4232" xr:uid="{48C27B75-8D7C-4D2A-93D4-38E8EF571676}"/>
    <cellStyle name="Normal 9 6 2 2 6 2" xfId="5180" xr:uid="{DFD9075B-BF11-453A-ABE4-8B1BD08AB3FF}"/>
    <cellStyle name="Normal 9 6 2 2 7" xfId="5169" xr:uid="{615FF2CF-944B-48A2-95F1-B28A1E184C60}"/>
    <cellStyle name="Normal 9 6 2 3" xfId="887" xr:uid="{1F317B09-4E08-42AD-BDD7-5BFDFA2ECDDB}"/>
    <cellStyle name="Normal 9 6 2 3 2" xfId="2473" xr:uid="{76C6BD1E-934C-4217-858A-E6CD0A350832}"/>
    <cellStyle name="Normal 9 6 2 3 2 2" xfId="4233" xr:uid="{B8C1D928-7D15-4D34-A534-562F6D0909F7}"/>
    <cellStyle name="Normal 9 6 2 3 2 2 2" xfId="5183" xr:uid="{41567D46-D654-4F57-B701-C53120AE92E3}"/>
    <cellStyle name="Normal 9 6 2 3 2 3" xfId="4234" xr:uid="{10776782-1593-4029-A4CF-0290040FC716}"/>
    <cellStyle name="Normal 9 6 2 3 2 3 2" xfId="5184" xr:uid="{25FA059B-3693-46E9-B812-45ECAB24A095}"/>
    <cellStyle name="Normal 9 6 2 3 2 4" xfId="4235" xr:uid="{3A912338-5C8C-40D2-9708-61BC3CED6564}"/>
    <cellStyle name="Normal 9 6 2 3 2 4 2" xfId="5185" xr:uid="{48E7AD01-FF94-4D81-95C6-F89599E7A3FA}"/>
    <cellStyle name="Normal 9 6 2 3 2 5" xfId="5182" xr:uid="{B82AE2FA-C287-4705-A0EC-41DEB3E8450F}"/>
    <cellStyle name="Normal 9 6 2 3 3" xfId="4236" xr:uid="{C25A4A54-73A9-477B-8CCF-62B5E575DBB1}"/>
    <cellStyle name="Normal 9 6 2 3 3 2" xfId="5186" xr:uid="{D67369D3-5B11-4243-A123-2F241F1FCD0A}"/>
    <cellStyle name="Normal 9 6 2 3 4" xfId="4237" xr:uid="{9456D3B3-0F6F-4271-967C-BDD13B31F396}"/>
    <cellStyle name="Normal 9 6 2 3 4 2" xfId="5187" xr:uid="{F1C2D83B-FC04-4820-9E49-A7C0D457456F}"/>
    <cellStyle name="Normal 9 6 2 3 5" xfId="4238" xr:uid="{FEAB20DD-F288-4E53-A2E0-2D5645BAF01B}"/>
    <cellStyle name="Normal 9 6 2 3 5 2" xfId="5188" xr:uid="{3BC7105B-3C61-4074-8E28-66649339D0F1}"/>
    <cellStyle name="Normal 9 6 2 3 6" xfId="5181" xr:uid="{14A67871-CD63-4308-BA45-BEB1EDB65180}"/>
    <cellStyle name="Normal 9 6 2 4" xfId="2474" xr:uid="{16C5F972-9A5F-4B5B-8BDC-89A3C24CB81C}"/>
    <cellStyle name="Normal 9 6 2 4 2" xfId="4239" xr:uid="{81B166A9-EEE3-4127-8571-5B08DF483D8F}"/>
    <cellStyle name="Normal 9 6 2 4 2 2" xfId="5190" xr:uid="{89AEDDF8-2226-4FB1-9302-401D92FBA8AE}"/>
    <cellStyle name="Normal 9 6 2 4 3" xfId="4240" xr:uid="{5621633F-D2D7-4F87-9DE1-85943B8A406F}"/>
    <cellStyle name="Normal 9 6 2 4 3 2" xfId="5191" xr:uid="{454C2CC5-053D-4B9F-84B4-E090E59DD5EC}"/>
    <cellStyle name="Normal 9 6 2 4 4" xfId="4241" xr:uid="{0D377499-B014-4209-A10D-994226968549}"/>
    <cellStyle name="Normal 9 6 2 4 4 2" xfId="5192" xr:uid="{77E43390-5257-466E-B735-04347249377A}"/>
    <cellStyle name="Normal 9 6 2 4 5" xfId="5189" xr:uid="{C5CF0C9A-EBB0-4EAF-8473-557B1CDBCFE8}"/>
    <cellStyle name="Normal 9 6 2 5" xfId="4242" xr:uid="{8A6A3F05-94BE-4B29-A1E2-77B509DDCF22}"/>
    <cellStyle name="Normal 9 6 2 5 2" xfId="4243" xr:uid="{62293166-729A-49EF-A9E3-A103DF626CB6}"/>
    <cellStyle name="Normal 9 6 2 5 2 2" xfId="5194" xr:uid="{D627B09D-4074-4664-86CF-D236E00370CC}"/>
    <cellStyle name="Normal 9 6 2 5 3" xfId="4244" xr:uid="{47E14B17-738E-46C2-89C9-25935FF638A5}"/>
    <cellStyle name="Normal 9 6 2 5 3 2" xfId="5195" xr:uid="{F45565F5-8185-4280-A223-C5F9AAEF7658}"/>
    <cellStyle name="Normal 9 6 2 5 4" xfId="4245" xr:uid="{1B5B0A6E-17B1-4BC9-89B1-0CB32FA19E60}"/>
    <cellStyle name="Normal 9 6 2 5 4 2" xfId="5196" xr:uid="{3905B0C4-C19E-4DBD-883A-B6BBCA75FBC2}"/>
    <cellStyle name="Normal 9 6 2 5 5" xfId="5193" xr:uid="{C2AD2779-8632-4FA8-AA22-70A900E3C1CB}"/>
    <cellStyle name="Normal 9 6 2 6" xfId="4246" xr:uid="{3ADA2E12-B180-4525-8DFF-ABFDBED061AB}"/>
    <cellStyle name="Normal 9 6 2 6 2" xfId="5197" xr:uid="{C4B76BD3-B517-46EE-810A-66900039588F}"/>
    <cellStyle name="Normal 9 6 2 7" xfId="4247" xr:uid="{4567A9B3-5255-4E25-A664-94C53427DA79}"/>
    <cellStyle name="Normal 9 6 2 7 2" xfId="5198" xr:uid="{873E8A44-45C7-4D3A-82A1-BDEF55508266}"/>
    <cellStyle name="Normal 9 6 2 8" xfId="4248" xr:uid="{C1FE8C32-4407-4C95-A9DC-5AEB13060433}"/>
    <cellStyle name="Normal 9 6 2 8 2" xfId="5199" xr:uid="{E492267C-CB23-4672-920E-67B181FDB683}"/>
    <cellStyle name="Normal 9 6 2 9" xfId="5168" xr:uid="{AEC456EF-91A0-47D9-8080-268406BE9333}"/>
    <cellStyle name="Normal 9 6 3" xfId="424" xr:uid="{88BD0A44-8FA1-4F68-AD7F-125B3DA92907}"/>
    <cellStyle name="Normal 9 6 3 2" xfId="888" xr:uid="{F1A71190-1CD8-45C2-A56E-F0D2DE06776F}"/>
    <cellStyle name="Normal 9 6 3 2 2" xfId="889" xr:uid="{73D7182C-69A8-478E-BC20-67061612EDB3}"/>
    <cellStyle name="Normal 9 6 3 2 2 2" xfId="5202" xr:uid="{6D04AE36-704B-40D9-8EB9-0E5D9C0CECB2}"/>
    <cellStyle name="Normal 9 6 3 2 3" xfId="4249" xr:uid="{BA2048E2-B302-49F7-AB83-9C8BF1B228C5}"/>
    <cellStyle name="Normal 9 6 3 2 3 2" xfId="5203" xr:uid="{F5E63DBD-16EA-4065-99C0-15CC653ADB82}"/>
    <cellStyle name="Normal 9 6 3 2 4" xfId="4250" xr:uid="{89892D66-662C-4F9F-9EAA-E38FDC8CB338}"/>
    <cellStyle name="Normal 9 6 3 2 4 2" xfId="5204" xr:uid="{6BB3DBE7-253C-492E-94E3-A71AA118B231}"/>
    <cellStyle name="Normal 9 6 3 2 5" xfId="5201" xr:uid="{6B058CB0-95C4-470B-B48C-A69170C66BA0}"/>
    <cellStyle name="Normal 9 6 3 3" xfId="890" xr:uid="{E4716EEC-A58A-4627-B17F-0F9E3408F287}"/>
    <cellStyle name="Normal 9 6 3 3 2" xfId="4251" xr:uid="{C455AB22-AABB-4474-945F-03CE78A8F409}"/>
    <cellStyle name="Normal 9 6 3 3 2 2" xfId="5206" xr:uid="{2B6947DD-7B34-4324-9653-3E61C4E9B82B}"/>
    <cellStyle name="Normal 9 6 3 3 3" xfId="4252" xr:uid="{8C8A9B56-F1D7-4E83-AD32-8EE194D019D6}"/>
    <cellStyle name="Normal 9 6 3 3 3 2" xfId="5207" xr:uid="{3EC9A70F-7E15-4106-95B6-494A99979EDA}"/>
    <cellStyle name="Normal 9 6 3 3 4" xfId="4253" xr:uid="{CD0C7D60-BE5C-4768-8425-CD14B97904F9}"/>
    <cellStyle name="Normal 9 6 3 3 4 2" xfId="5208" xr:uid="{52C6EFE3-D930-4A2A-9D17-A687A92C85A4}"/>
    <cellStyle name="Normal 9 6 3 3 5" xfId="5205" xr:uid="{658E2BA2-3CFF-46CF-ACC6-C274EE4151FA}"/>
    <cellStyle name="Normal 9 6 3 4" xfId="4254" xr:uid="{D7AB5F32-CCA3-442B-B59A-5576E3BCE70D}"/>
    <cellStyle name="Normal 9 6 3 4 2" xfId="5209" xr:uid="{BAC3707C-8CB5-4019-A1AB-3A5A3D78CBB3}"/>
    <cellStyle name="Normal 9 6 3 5" xfId="4255" xr:uid="{C217D9E6-1D23-4454-A458-EF6E67ED1374}"/>
    <cellStyle name="Normal 9 6 3 5 2" xfId="5210" xr:uid="{C1C409A4-D404-41D9-8E4A-A9F45A8B5B35}"/>
    <cellStyle name="Normal 9 6 3 6" xfId="4256" xr:uid="{5008C8AD-5E9F-4ECE-BEF8-BBA363935EAC}"/>
    <cellStyle name="Normal 9 6 3 6 2" xfId="5211" xr:uid="{BA95A83D-B4D9-4433-A177-36AB342C3EBC}"/>
    <cellStyle name="Normal 9 6 3 7" xfId="5200" xr:uid="{FB803EA5-18D8-4959-B376-B37590D77689}"/>
    <cellStyle name="Normal 9 6 4" xfId="425" xr:uid="{584212A0-E772-4A3C-A6A9-B6A6752C2354}"/>
    <cellStyle name="Normal 9 6 4 2" xfId="891" xr:uid="{0E26B5DF-E71A-4729-B1D6-052141309D2A}"/>
    <cellStyle name="Normal 9 6 4 2 2" xfId="4257" xr:uid="{7BA26A91-D90C-4684-A8A2-028058F9A372}"/>
    <cellStyle name="Normal 9 6 4 2 2 2" xfId="5214" xr:uid="{7C8EBC1E-B8B1-4C77-9297-15F50C8BCF6A}"/>
    <cellStyle name="Normal 9 6 4 2 3" xfId="4258" xr:uid="{49BECB62-4302-4D12-A1DE-BBE9C0310D55}"/>
    <cellStyle name="Normal 9 6 4 2 3 2" xfId="5215" xr:uid="{9EABB44C-6BBB-426F-8B9E-341BFBA982E0}"/>
    <cellStyle name="Normal 9 6 4 2 4" xfId="4259" xr:uid="{B44419EF-E000-4D1F-AF64-AB07E2436045}"/>
    <cellStyle name="Normal 9 6 4 2 4 2" xfId="5216" xr:uid="{F0CA3DCF-35CC-4CE8-9761-E4B7F859AACB}"/>
    <cellStyle name="Normal 9 6 4 2 5" xfId="5213" xr:uid="{95CFB73F-BAD2-486F-9F86-77D943B368B6}"/>
    <cellStyle name="Normal 9 6 4 3" xfId="4260" xr:uid="{54A1768F-A993-4E58-B65E-DBC324DE89FB}"/>
    <cellStyle name="Normal 9 6 4 3 2" xfId="5217" xr:uid="{0C4643D0-AD45-4C43-9815-D4D7D55EFD62}"/>
    <cellStyle name="Normal 9 6 4 4" xfId="4261" xr:uid="{7B861564-F3E0-4ED6-AEBE-237965967DAD}"/>
    <cellStyle name="Normal 9 6 4 4 2" xfId="5218" xr:uid="{3FDC2B3E-4292-48A1-95ED-2760920CD378}"/>
    <cellStyle name="Normal 9 6 4 5" xfId="4262" xr:uid="{FF7D697C-926E-45BD-B403-F4B5EEB7984E}"/>
    <cellStyle name="Normal 9 6 4 5 2" xfId="5219" xr:uid="{5F4A652A-7331-4968-89B6-0825469A5597}"/>
    <cellStyle name="Normal 9 6 4 6" xfId="5212" xr:uid="{EB0EEA88-02DD-4445-8316-C81FEB3C09DF}"/>
    <cellStyle name="Normal 9 6 5" xfId="892" xr:uid="{9DD5E978-2427-4EA7-8FCB-0BA8EEA2E554}"/>
    <cellStyle name="Normal 9 6 5 2" xfId="4263" xr:uid="{042F221A-2D5E-4620-B4F5-E030BF79B96D}"/>
    <cellStyle name="Normal 9 6 5 2 2" xfId="5221" xr:uid="{E94824F6-8CD6-468F-9B21-CEDD7E85C71C}"/>
    <cellStyle name="Normal 9 6 5 3" xfId="4264" xr:uid="{CD0C8CD6-91F0-46BF-B159-7E055B964419}"/>
    <cellStyle name="Normal 9 6 5 3 2" xfId="5222" xr:uid="{1700425D-421B-4DAA-8CAF-0B8835F0DC24}"/>
    <cellStyle name="Normal 9 6 5 4" xfId="4265" xr:uid="{0D885D82-5181-4943-8706-A975F656054B}"/>
    <cellStyle name="Normal 9 6 5 4 2" xfId="5223" xr:uid="{3FA30D11-6190-4634-8498-074A708E9E57}"/>
    <cellStyle name="Normal 9 6 5 5" xfId="5220" xr:uid="{C90F178C-C250-4589-9364-AB91E3C54FFE}"/>
    <cellStyle name="Normal 9 6 6" xfId="4266" xr:uid="{DD31FB0A-1D5E-4F5F-ACED-149524E8953A}"/>
    <cellStyle name="Normal 9 6 6 2" xfId="4267" xr:uid="{495C89B8-F5C5-406A-8C7E-9B41E3DE0580}"/>
    <cellStyle name="Normal 9 6 6 2 2" xfId="5225" xr:uid="{1BC31F70-5545-4CC7-A7C1-4D0546085702}"/>
    <cellStyle name="Normal 9 6 6 3" xfId="4268" xr:uid="{8CF25572-CE2D-4FB9-808D-45FC4C2FF765}"/>
    <cellStyle name="Normal 9 6 6 3 2" xfId="5226" xr:uid="{2E48F7BD-4432-4B56-BAFF-30EC72894CC6}"/>
    <cellStyle name="Normal 9 6 6 4" xfId="4269" xr:uid="{0B700C01-8B1B-4F1D-8F68-F977E824EC0F}"/>
    <cellStyle name="Normal 9 6 6 4 2" xfId="5227" xr:uid="{2CC00412-97CE-4C64-91F2-1B4EA7AAE45D}"/>
    <cellStyle name="Normal 9 6 6 5" xfId="5224" xr:uid="{B1E9FBB2-0F6B-4A3C-8875-D30DE2D1C9D8}"/>
    <cellStyle name="Normal 9 6 7" xfId="4270" xr:uid="{21B97E13-29A0-4BF6-9DAF-8B00DDD0D044}"/>
    <cellStyle name="Normal 9 6 7 2" xfId="5228" xr:uid="{F2C0ACEE-AD42-4FE8-9FFC-4C36511DFD91}"/>
    <cellStyle name="Normal 9 6 8" xfId="4271" xr:uid="{2728CAAE-35FA-4BCC-B16E-5D1AEC355B6A}"/>
    <cellStyle name="Normal 9 6 8 2" xfId="5229" xr:uid="{CD4BFDCB-159F-46AE-8912-C7EF461525B7}"/>
    <cellStyle name="Normal 9 6 9" xfId="4272" xr:uid="{4AE9D7D0-7E69-42A5-8DF7-564B667247FA}"/>
    <cellStyle name="Normal 9 6 9 2" xfId="5230" xr:uid="{B3F3EA70-C650-4D5C-8623-73E1C9E83F9B}"/>
    <cellStyle name="Normal 9 7" xfId="182" xr:uid="{D94958FE-6971-4062-ACE3-FAB60C82BC22}"/>
    <cellStyle name="Normal 9 7 2" xfId="426" xr:uid="{FD34F887-2A4E-48F7-B7F4-8636F0419269}"/>
    <cellStyle name="Normal 9 7 2 2" xfId="893" xr:uid="{3B87D240-51DD-4434-8C61-344FD0228CA3}"/>
    <cellStyle name="Normal 9 7 2 2 2" xfId="2475" xr:uid="{ECE58B35-A9A4-4967-933E-0A41327FE07E}"/>
    <cellStyle name="Normal 9 7 2 2 2 2" xfId="2476" xr:uid="{51600F06-BD28-434F-994D-17B5D9AFA0A6}"/>
    <cellStyle name="Normal 9 7 2 2 2 2 2" xfId="5235" xr:uid="{DE9E21F1-5331-4C33-9FBA-5CBEAC9DA32E}"/>
    <cellStyle name="Normal 9 7 2 2 2 3" xfId="5234" xr:uid="{4EAF06A4-6866-4069-8F5B-8E8BF5DA0AF1}"/>
    <cellStyle name="Normal 9 7 2 2 3" xfId="2477" xr:uid="{3451D5DA-3C55-4D64-99C4-5AAEB27090F8}"/>
    <cellStyle name="Normal 9 7 2 2 3 2" xfId="5236" xr:uid="{9EB0B8C1-6081-453C-A6EA-8920801AC3CE}"/>
    <cellStyle name="Normal 9 7 2 2 4" xfId="4273" xr:uid="{131EAF8F-27B4-41A7-9D71-594A77BA7A36}"/>
    <cellStyle name="Normal 9 7 2 2 4 2" xfId="5237" xr:uid="{E0F5FF3B-946B-4F71-A32A-51902D38A363}"/>
    <cellStyle name="Normal 9 7 2 2 5" xfId="5233" xr:uid="{C804866A-431E-4AD7-B1AA-94B6A20894C6}"/>
    <cellStyle name="Normal 9 7 2 3" xfId="2478" xr:uid="{C8302F77-93F2-454E-BB68-4303308E30F1}"/>
    <cellStyle name="Normal 9 7 2 3 2" xfId="2479" xr:uid="{B95E6A8A-9832-436E-8A8A-B04488C57276}"/>
    <cellStyle name="Normal 9 7 2 3 2 2" xfId="5239" xr:uid="{9D1BE16A-F8D3-46F0-86CB-515DDEE2B9A7}"/>
    <cellStyle name="Normal 9 7 2 3 3" xfId="4274" xr:uid="{2F00BD22-BF6D-4851-B79D-00530D5871BB}"/>
    <cellStyle name="Normal 9 7 2 3 3 2" xfId="5240" xr:uid="{50AFD500-0AA3-4C6E-B551-7DA71C00D618}"/>
    <cellStyle name="Normal 9 7 2 3 4" xfId="4275" xr:uid="{C894F39F-2E19-41BF-8FAF-C14EE0A60D55}"/>
    <cellStyle name="Normal 9 7 2 3 4 2" xfId="5241" xr:uid="{79A177A0-2B64-4784-B4D4-FCE68A1DB78A}"/>
    <cellStyle name="Normal 9 7 2 3 5" xfId="5238" xr:uid="{B80333B7-A0F5-4742-8B43-5B7579F14308}"/>
    <cellStyle name="Normal 9 7 2 4" xfId="2480" xr:uid="{A4B58969-24DA-4AB6-B78E-31DEE759A41E}"/>
    <cellStyle name="Normal 9 7 2 4 2" xfId="5242" xr:uid="{175D82A8-4821-45B0-951C-7BF0E292B327}"/>
    <cellStyle name="Normal 9 7 2 5" xfId="4276" xr:uid="{6133C05A-0EC2-47F8-B696-687DAFB7A708}"/>
    <cellStyle name="Normal 9 7 2 5 2" xfId="5243" xr:uid="{8375AFE0-4421-4728-BC58-EF047DFEEC3A}"/>
    <cellStyle name="Normal 9 7 2 6" xfId="4277" xr:uid="{FF4A28B8-E1FC-4AC0-8801-AFB0C59C1762}"/>
    <cellStyle name="Normal 9 7 2 6 2" xfId="5244" xr:uid="{EEFD0483-BF63-4CF2-AFF3-21FBA7DFF4B7}"/>
    <cellStyle name="Normal 9 7 2 7" xfId="5232" xr:uid="{316C8905-FF99-4248-A9E3-7181487B0D1F}"/>
    <cellStyle name="Normal 9 7 3" xfId="894" xr:uid="{28E50758-E628-4559-8B56-CB1474841537}"/>
    <cellStyle name="Normal 9 7 3 2" xfId="2481" xr:uid="{6F95A45C-CAFC-4671-848C-EDFFB5B8E415}"/>
    <cellStyle name="Normal 9 7 3 2 2" xfId="2482" xr:uid="{8ABB1484-2C2D-4263-98E8-6DC835EE67E3}"/>
    <cellStyle name="Normal 9 7 3 2 2 2" xfId="5247" xr:uid="{9C6DB88F-E997-43E5-830F-45A32EBE953F}"/>
    <cellStyle name="Normal 9 7 3 2 3" xfId="4278" xr:uid="{E9BC5F85-0819-43B9-874D-B407876AD173}"/>
    <cellStyle name="Normal 9 7 3 2 3 2" xfId="5248" xr:uid="{B798D741-2978-4ACE-AF86-A61C5BE8FFE0}"/>
    <cellStyle name="Normal 9 7 3 2 4" xfId="4279" xr:uid="{1F114F22-9544-4D15-9C96-25F3760793DB}"/>
    <cellStyle name="Normal 9 7 3 2 4 2" xfId="5249" xr:uid="{354CFFC5-0752-465B-A2D2-76FB8DADE47A}"/>
    <cellStyle name="Normal 9 7 3 2 5" xfId="5246" xr:uid="{75575901-D6E6-4534-8932-68C095FE73FB}"/>
    <cellStyle name="Normal 9 7 3 3" xfId="2483" xr:uid="{6F853CF7-052F-4782-A256-0EA14A342E85}"/>
    <cellStyle name="Normal 9 7 3 3 2" xfId="5250" xr:uid="{39C5F5FB-9674-4B51-A0AC-F222EF2351F7}"/>
    <cellStyle name="Normal 9 7 3 4" xfId="4280" xr:uid="{5E299D6E-9BFF-4D59-BFDA-E509C24F4D76}"/>
    <cellStyle name="Normal 9 7 3 4 2" xfId="5251" xr:uid="{0A316FC6-FE94-4D9E-B13C-1743E25DC4CA}"/>
    <cellStyle name="Normal 9 7 3 5" xfId="4281" xr:uid="{85E7BE28-FAE4-413C-B070-44B87333F059}"/>
    <cellStyle name="Normal 9 7 3 5 2" xfId="5252" xr:uid="{AF573DA5-9954-4B88-9888-958B7E7FC904}"/>
    <cellStyle name="Normal 9 7 3 6" xfId="5245" xr:uid="{4EA3F168-9BC4-4A6C-883A-B735DA327F04}"/>
    <cellStyle name="Normal 9 7 4" xfId="2484" xr:uid="{648F974A-118E-4BC9-A71F-062BC3FD7853}"/>
    <cellStyle name="Normal 9 7 4 2" xfId="2485" xr:uid="{11DBE011-2790-4255-A2AA-EDCB1EC63C37}"/>
    <cellStyle name="Normal 9 7 4 2 2" xfId="5254" xr:uid="{4EDF1125-F5C0-4FFC-AA96-9B1C1E18D9FA}"/>
    <cellStyle name="Normal 9 7 4 3" xfId="4282" xr:uid="{5FA5B785-71D9-425C-BC2B-74163EF422AE}"/>
    <cellStyle name="Normal 9 7 4 3 2" xfId="5255" xr:uid="{0583A61B-560D-407B-B4C7-974FC4E4043D}"/>
    <cellStyle name="Normal 9 7 4 4" xfId="4283" xr:uid="{CD62FFD5-DCEE-4655-B9EB-5851ACFBCB98}"/>
    <cellStyle name="Normal 9 7 4 4 2" xfId="5256" xr:uid="{2715482E-550A-4532-95BD-47ED71A2BE15}"/>
    <cellStyle name="Normal 9 7 4 5" xfId="5253" xr:uid="{574BBB39-963B-48AB-973D-66248848293D}"/>
    <cellStyle name="Normal 9 7 5" xfId="2486" xr:uid="{21EDC369-8F27-4D7C-9FAE-7D2D3BD61539}"/>
    <cellStyle name="Normal 9 7 5 2" xfId="4284" xr:uid="{E02F9C90-EFC1-40DD-A149-937EC1CC6373}"/>
    <cellStyle name="Normal 9 7 5 2 2" xfId="5258" xr:uid="{184E0450-55D9-4260-8EC1-E0150CADE8E8}"/>
    <cellStyle name="Normal 9 7 5 3" xfId="4285" xr:uid="{563A4486-6408-4649-955B-C3AFB129D60C}"/>
    <cellStyle name="Normal 9 7 5 3 2" xfId="5259" xr:uid="{BBD3D081-D6B0-4B9F-A431-3EF2CDB91C8B}"/>
    <cellStyle name="Normal 9 7 5 4" xfId="4286" xr:uid="{79939D5D-8C00-431B-B08A-334B31990FF8}"/>
    <cellStyle name="Normal 9 7 5 4 2" xfId="5260" xr:uid="{54EAE592-2D87-4688-B5D0-D343E18AB705}"/>
    <cellStyle name="Normal 9 7 5 5" xfId="5257" xr:uid="{F7E7A6D9-2B67-4E0E-92C6-6F94295AE435}"/>
    <cellStyle name="Normal 9 7 6" xfId="4287" xr:uid="{0E24E64B-E54C-42BD-91B8-04B1FE1FEE9D}"/>
    <cellStyle name="Normal 9 7 6 2" xfId="5261" xr:uid="{B92E7C3E-14E8-4293-88D7-0BA281EB4849}"/>
    <cellStyle name="Normal 9 7 7" xfId="4288" xr:uid="{154961F8-2380-4296-B11F-EAC37BDC3F72}"/>
    <cellStyle name="Normal 9 7 7 2" xfId="5262" xr:uid="{A924603A-B4BF-4E16-94AF-DE2C0BF211ED}"/>
    <cellStyle name="Normal 9 7 8" xfId="4289" xr:uid="{7421EA8D-2B3C-4807-BDBC-70B059CF9360}"/>
    <cellStyle name="Normal 9 7 8 2" xfId="5263" xr:uid="{844723D2-57C4-476A-B8D0-180B97249F1C}"/>
    <cellStyle name="Normal 9 7 9" xfId="5231" xr:uid="{A22DD912-E57A-43C1-9317-552DA632D15A}"/>
    <cellStyle name="Normal 9 8" xfId="427" xr:uid="{CFE823AE-E487-44C1-A87E-B678DB3FE332}"/>
    <cellStyle name="Normal 9 8 2" xfId="895" xr:uid="{2261D627-3768-4385-AE20-E032390E7434}"/>
    <cellStyle name="Normal 9 8 2 2" xfId="896" xr:uid="{62FB92CF-BBE4-4311-9330-62CDC5DE665E}"/>
    <cellStyle name="Normal 9 8 2 2 2" xfId="2487" xr:uid="{A66B6189-8E3A-404A-ABB4-35D7311E4DCC}"/>
    <cellStyle name="Normal 9 8 2 2 2 2" xfId="5267" xr:uid="{310A1C31-CFED-4747-85DF-625076B5ED98}"/>
    <cellStyle name="Normal 9 8 2 2 3" xfId="4290" xr:uid="{BB097C63-AD19-4B12-AE46-C0E850EBAB41}"/>
    <cellStyle name="Normal 9 8 2 2 3 2" xfId="5268" xr:uid="{E3CFA6CF-6CDF-4D13-9EE9-E21342DC0B54}"/>
    <cellStyle name="Normal 9 8 2 2 4" xfId="4291" xr:uid="{6B216D98-F66F-4C24-A6AC-0D4323981AA9}"/>
    <cellStyle name="Normal 9 8 2 2 4 2" xfId="5269" xr:uid="{102CB24E-7155-4823-A8D3-EDBC1BD01FDD}"/>
    <cellStyle name="Normal 9 8 2 2 5" xfId="5266" xr:uid="{47A9E5DB-9CA3-4E64-822E-F80217C8EFF9}"/>
    <cellStyle name="Normal 9 8 2 3" xfId="2488" xr:uid="{3C2227D9-033C-4DED-9427-B8E0F6F2334A}"/>
    <cellStyle name="Normal 9 8 2 3 2" xfId="5270" xr:uid="{4B8681F2-DF24-4737-9CFD-9F07497BE23C}"/>
    <cellStyle name="Normal 9 8 2 4" xfId="4292" xr:uid="{D9992B0E-7CB5-4A7A-A775-57A5405CA0B1}"/>
    <cellStyle name="Normal 9 8 2 4 2" xfId="5271" xr:uid="{A5F68979-3948-434A-A4B3-D73B8A0E46FC}"/>
    <cellStyle name="Normal 9 8 2 5" xfId="4293" xr:uid="{4D2E5D40-974B-48EE-A767-94EDDB1F5BA7}"/>
    <cellStyle name="Normal 9 8 2 5 2" xfId="5272" xr:uid="{317B8FF5-86EE-4590-AF00-DAC4F832D2D5}"/>
    <cellStyle name="Normal 9 8 2 6" xfId="5265" xr:uid="{409DA7E8-D891-4457-92AA-4CE76F30D37C}"/>
    <cellStyle name="Normal 9 8 3" xfId="897" xr:uid="{1E52DAA7-DBD0-4A85-B9BB-FC537DEB7DF2}"/>
    <cellStyle name="Normal 9 8 3 2" xfId="2489" xr:uid="{05D2A84C-35C3-4A32-8626-2A146F15A44D}"/>
    <cellStyle name="Normal 9 8 3 2 2" xfId="5274" xr:uid="{6D58729C-25FE-46A4-BC0B-363312252478}"/>
    <cellStyle name="Normal 9 8 3 3" xfId="4294" xr:uid="{7A66E445-6712-45FE-B3B0-D37919379298}"/>
    <cellStyle name="Normal 9 8 3 3 2" xfId="5275" xr:uid="{6386F559-99D3-43B7-87EC-9D7C7D205496}"/>
    <cellStyle name="Normal 9 8 3 4" xfId="4295" xr:uid="{0B0DA2A5-11F3-4CAD-BFCF-283080AE34AC}"/>
    <cellStyle name="Normal 9 8 3 4 2" xfId="5276" xr:uid="{A4AC8E25-E090-4B81-8D8C-388A229B933E}"/>
    <cellStyle name="Normal 9 8 3 5" xfId="5273" xr:uid="{1475E28A-0FA3-4D5A-A4D4-B0669A36E8A7}"/>
    <cellStyle name="Normal 9 8 4" xfId="2490" xr:uid="{2C87C06A-5B55-4BA4-9411-18E4463A6517}"/>
    <cellStyle name="Normal 9 8 4 2" xfId="4296" xr:uid="{8DA389A9-60EB-455A-AD52-240160DC6AF2}"/>
    <cellStyle name="Normal 9 8 4 2 2" xfId="5278" xr:uid="{D51CDBE1-A25D-40EE-B645-F53833480599}"/>
    <cellStyle name="Normal 9 8 4 3" xfId="4297" xr:uid="{DE69A4F1-BECA-4624-A3A5-00A46BD45767}"/>
    <cellStyle name="Normal 9 8 4 3 2" xfId="5279" xr:uid="{4ADC0426-C71E-4B40-BFFB-44F006D03DA6}"/>
    <cellStyle name="Normal 9 8 4 4" xfId="4298" xr:uid="{3CA21138-6D34-4D5F-B4B2-B62DC9CCE5E7}"/>
    <cellStyle name="Normal 9 8 4 4 2" xfId="5280" xr:uid="{04203D8E-BCA7-46F0-BC56-7B3626872DB3}"/>
    <cellStyle name="Normal 9 8 4 5" xfId="5277" xr:uid="{282C0C94-79E0-4126-9498-058FC3905F66}"/>
    <cellStyle name="Normal 9 8 5" xfId="4299" xr:uid="{13B5C450-09D1-4F26-9724-D69E63E91E6F}"/>
    <cellStyle name="Normal 9 8 5 2" xfId="5281" xr:uid="{4DDFD8A0-58B3-4B2E-A10F-CF8875628E6D}"/>
    <cellStyle name="Normal 9 8 6" xfId="4300" xr:uid="{658E59F4-072A-4442-97E0-323A8C5229E4}"/>
    <cellStyle name="Normal 9 8 6 2" xfId="5282" xr:uid="{696E1B2E-D210-474A-B2F1-00FBDFD02BB1}"/>
    <cellStyle name="Normal 9 8 7" xfId="4301" xr:uid="{4B83D409-FEDE-4D0E-AB20-03303EB84848}"/>
    <cellStyle name="Normal 9 8 7 2" xfId="5283" xr:uid="{9F14C886-A1EC-4F01-BA21-6ED1D4758B1C}"/>
    <cellStyle name="Normal 9 8 8" xfId="5264" xr:uid="{A53C709E-886D-4AEA-9996-E306B22A6157}"/>
    <cellStyle name="Normal 9 9" xfId="428" xr:uid="{15D751C0-9D59-4FEF-B1A9-455A5664DB5F}"/>
    <cellStyle name="Normal 9 9 2" xfId="898" xr:uid="{C59DB71E-6CE6-4B41-A8A8-934921AB5309}"/>
    <cellStyle name="Normal 9 9 2 2" xfId="2491" xr:uid="{A5087D9C-61E8-4E2A-9600-E5D55F1D93A8}"/>
    <cellStyle name="Normal 9 9 2 2 2" xfId="5286" xr:uid="{0D258C2D-1658-4EC4-87BB-FB7EA42F4A06}"/>
    <cellStyle name="Normal 9 9 2 3" xfId="4302" xr:uid="{C1AC4043-388C-4DD4-8EF1-979F60618B79}"/>
    <cellStyle name="Normal 9 9 2 3 2" xfId="5287" xr:uid="{87FA4505-61EA-4CF9-9590-910EF9610824}"/>
    <cellStyle name="Normal 9 9 2 4" xfId="4303" xr:uid="{4538D5A0-FB74-42E1-86D0-25142801866D}"/>
    <cellStyle name="Normal 9 9 2 4 2" xfId="5288" xr:uid="{1F3FA3DB-4581-4502-97E7-0437181B0050}"/>
    <cellStyle name="Normal 9 9 2 5" xfId="5285" xr:uid="{CD6799C4-2697-4E12-B1A7-C2140B3CEA38}"/>
    <cellStyle name="Normal 9 9 3" xfId="2492" xr:uid="{04F91423-B480-46B0-A620-C4AAB92F2501}"/>
    <cellStyle name="Normal 9 9 3 2" xfId="4304" xr:uid="{362AC285-99F0-49A4-8354-28BD0179ADEE}"/>
    <cellStyle name="Normal 9 9 3 2 2" xfId="5290" xr:uid="{10771C93-E759-4596-8917-805E391C6B50}"/>
    <cellStyle name="Normal 9 9 3 3" xfId="4305" xr:uid="{C9B5AA05-03D0-46B0-82F4-2AE5356E996D}"/>
    <cellStyle name="Normal 9 9 3 3 2" xfId="5291" xr:uid="{994A2A9B-8BB7-4C0C-8C7F-18A8DDE79845}"/>
    <cellStyle name="Normal 9 9 3 4" xfId="4306" xr:uid="{1597EC25-987D-4F9B-BE33-970380237392}"/>
    <cellStyle name="Normal 9 9 3 4 2" xfId="5292" xr:uid="{7C4AD1C8-691A-4787-8046-206EE9D4DEAF}"/>
    <cellStyle name="Normal 9 9 3 5" xfId="5289" xr:uid="{21D8CDDD-E99C-48E1-9C6B-F0234E3EC72F}"/>
    <cellStyle name="Normal 9 9 4" xfId="4307" xr:uid="{E54718E7-5CCE-4407-9803-92E2744A3802}"/>
    <cellStyle name="Normal 9 9 4 2" xfId="5293" xr:uid="{B189A44C-92BE-45AF-9C85-7C5ED3999D13}"/>
    <cellStyle name="Normal 9 9 5" xfId="4308" xr:uid="{51981B83-6E75-4BCD-BF40-CA67F9E8A485}"/>
    <cellStyle name="Normal 9 9 5 2" xfId="5294" xr:uid="{6C827187-FFB5-4A30-9FC4-BA9C9635A7A6}"/>
    <cellStyle name="Normal 9 9 6" xfId="4309" xr:uid="{313B0400-47D7-448D-9C0E-EB7FCA0E78B0}"/>
    <cellStyle name="Normal 9 9 6 2" xfId="5295" xr:uid="{DA5DAAF5-EBF3-4E8F-B5CA-E26D52EA5FD8}"/>
    <cellStyle name="Normal 9 9 7" xfId="5284" xr:uid="{F36C6C4E-1008-4BB5-8602-FC40355BD378}"/>
    <cellStyle name="Percent 2" xfId="183" xr:uid="{C162B21C-2B0C-4E07-8C10-1F41A7082252}"/>
    <cellStyle name="Percent 2 2" xfId="5296" xr:uid="{83170E02-C288-4605-A169-9ED14E840ADC}"/>
    <cellStyle name="Гиперссылка 2" xfId="4" xr:uid="{49BAA0F8-B3D3-41B5-87DD-435502328B29}"/>
    <cellStyle name="Гиперссылка 2 2" xfId="5297" xr:uid="{8FF43DC3-6777-42F7-8AD5-088CAE35CB70}"/>
    <cellStyle name="Обычный 2" xfId="1" xr:uid="{A3CD5D5E-4502-4158-8112-08CDD679ACF5}"/>
    <cellStyle name="Обычный 2 2" xfId="5" xr:uid="{D19F253E-EE9B-4476-9D91-2EE3A6D7A3DC}"/>
    <cellStyle name="Обычный 2 2 2" xfId="5299" xr:uid="{206EFD31-FF95-420B-8EF1-8A1DE4579FE4}"/>
    <cellStyle name="Обычный 2 3" xfId="5298" xr:uid="{5F5B7F23-0683-4C27-A10D-96DDE8D60CB4}"/>
    <cellStyle name="常规_Sheet1_1" xfId="4411" xr:uid="{E23A04E0-4C28-47E1-AD93-808A97384763}"/>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row>
        <row r="4275">
          <cell r="A4275">
            <v>45176</v>
          </cell>
        </row>
        <row r="4276">
          <cell r="A4276">
            <v>45177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E19" sqref="E19"/>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44" t="s">
        <v>2</v>
      </c>
      <c r="C8" s="94"/>
      <c r="D8" s="94"/>
      <c r="E8" s="94"/>
      <c r="F8" s="94"/>
      <c r="G8" s="95"/>
    </row>
    <row r="9" spans="2:7" ht="14.25">
      <c r="B9" s="144"/>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49"/>
  <sheetViews>
    <sheetView tabSelected="1" zoomScale="90" zoomScaleNormal="90" workbookViewId="0">
      <selection activeCell="G5" sqref="G5"/>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6" t="s">
        <v>139</v>
      </c>
      <c r="C2" s="132"/>
      <c r="D2" s="132"/>
      <c r="E2" s="132"/>
      <c r="F2" s="132"/>
      <c r="G2" s="132"/>
      <c r="H2" s="132"/>
      <c r="I2" s="132"/>
      <c r="J2" s="137" t="s">
        <v>145</v>
      </c>
      <c r="K2" s="127"/>
    </row>
    <row r="3" spans="1:11">
      <c r="A3" s="126"/>
      <c r="B3" s="133" t="s">
        <v>140</v>
      </c>
      <c r="C3" s="132"/>
      <c r="D3" s="132"/>
      <c r="E3" s="132"/>
      <c r="F3" s="132"/>
      <c r="G3" s="132"/>
      <c r="H3" s="132"/>
      <c r="I3" s="132"/>
      <c r="J3" s="132"/>
      <c r="K3" s="127"/>
    </row>
    <row r="4" spans="1:11">
      <c r="A4" s="126"/>
      <c r="B4" s="133" t="s">
        <v>141</v>
      </c>
      <c r="C4" s="132"/>
      <c r="D4" s="132"/>
      <c r="E4" s="132"/>
      <c r="F4" s="132"/>
      <c r="G4" s="132"/>
      <c r="H4" s="132"/>
      <c r="I4" s="132"/>
      <c r="J4" s="132"/>
      <c r="K4" s="127"/>
    </row>
    <row r="5" spans="1:11">
      <c r="A5" s="126"/>
      <c r="B5" s="133" t="s">
        <v>142</v>
      </c>
      <c r="C5" s="132"/>
      <c r="D5" s="132"/>
      <c r="E5" s="132"/>
      <c r="F5" s="132"/>
      <c r="G5" s="132"/>
      <c r="H5" s="132"/>
      <c r="I5" s="132"/>
      <c r="J5" s="132"/>
      <c r="K5" s="127"/>
    </row>
    <row r="6" spans="1:11">
      <c r="A6" s="126"/>
      <c r="B6" s="133" t="s">
        <v>143</v>
      </c>
      <c r="C6" s="132"/>
      <c r="D6" s="132"/>
      <c r="E6" s="132"/>
      <c r="F6" s="132"/>
      <c r="G6" s="132"/>
      <c r="H6" s="132"/>
      <c r="I6" s="132"/>
      <c r="J6" s="132"/>
      <c r="K6" s="127"/>
    </row>
    <row r="7" spans="1:11">
      <c r="A7" s="126"/>
      <c r="B7" s="133"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716</v>
      </c>
      <c r="C10" s="132"/>
      <c r="D10" s="132"/>
      <c r="E10" s="132"/>
      <c r="F10" s="127"/>
      <c r="G10" s="128"/>
      <c r="H10" s="128" t="s">
        <v>716</v>
      </c>
      <c r="I10" s="132"/>
      <c r="J10" s="149">
        <v>51291</v>
      </c>
      <c r="K10" s="127"/>
    </row>
    <row r="11" spans="1:11">
      <c r="A11" s="126"/>
      <c r="B11" s="126" t="s">
        <v>717</v>
      </c>
      <c r="C11" s="132"/>
      <c r="D11" s="132"/>
      <c r="E11" s="132"/>
      <c r="F11" s="127"/>
      <c r="G11" s="128"/>
      <c r="H11" s="128" t="s">
        <v>717</v>
      </c>
      <c r="I11" s="132"/>
      <c r="J11" s="150"/>
      <c r="K11" s="127"/>
    </row>
    <row r="12" spans="1:11">
      <c r="A12" s="126"/>
      <c r="B12" s="126" t="s">
        <v>718</v>
      </c>
      <c r="C12" s="132"/>
      <c r="D12" s="132"/>
      <c r="E12" s="132"/>
      <c r="F12" s="127"/>
      <c r="G12" s="128"/>
      <c r="H12" s="128" t="s">
        <v>718</v>
      </c>
      <c r="I12" s="132"/>
      <c r="J12" s="132"/>
      <c r="K12" s="127"/>
    </row>
    <row r="13" spans="1:11">
      <c r="A13" s="126"/>
      <c r="B13" s="126" t="s">
        <v>719</v>
      </c>
      <c r="C13" s="132"/>
      <c r="D13" s="132"/>
      <c r="E13" s="132"/>
      <c r="F13" s="127"/>
      <c r="G13" s="128"/>
      <c r="H13" s="128" t="s">
        <v>719</v>
      </c>
      <c r="I13" s="132"/>
      <c r="J13" s="111" t="s">
        <v>16</v>
      </c>
      <c r="K13" s="127"/>
    </row>
    <row r="14" spans="1:11" ht="15" customHeight="1">
      <c r="A14" s="126"/>
      <c r="B14" s="126" t="s">
        <v>720</v>
      </c>
      <c r="C14" s="132"/>
      <c r="D14" s="132"/>
      <c r="E14" s="132"/>
      <c r="F14" s="127"/>
      <c r="G14" s="128"/>
      <c r="H14" s="128" t="s">
        <v>720</v>
      </c>
      <c r="I14" s="132"/>
      <c r="J14" s="151">
        <v>45173</v>
      </c>
      <c r="K14" s="127"/>
    </row>
    <row r="15" spans="1:11" ht="15" customHeight="1">
      <c r="A15" s="126"/>
      <c r="B15" s="142" t="s">
        <v>751</v>
      </c>
      <c r="C15" s="7"/>
      <c r="D15" s="7"/>
      <c r="E15" s="7"/>
      <c r="F15" s="8"/>
      <c r="G15" s="128"/>
      <c r="H15" s="142" t="s">
        <v>751</v>
      </c>
      <c r="I15" s="132"/>
      <c r="J15" s="152"/>
      <c r="K15" s="127"/>
    </row>
    <row r="16" spans="1:11" ht="15" customHeight="1">
      <c r="A16" s="126"/>
      <c r="B16" s="132"/>
      <c r="C16" s="132"/>
      <c r="D16" s="132"/>
      <c r="E16" s="132"/>
      <c r="F16" s="132"/>
      <c r="G16" s="132"/>
      <c r="H16" s="132"/>
      <c r="I16" s="135" t="s">
        <v>147</v>
      </c>
      <c r="J16" s="141">
        <v>39854</v>
      </c>
      <c r="K16" s="127"/>
    </row>
    <row r="17" spans="1:11">
      <c r="A17" s="126"/>
      <c r="B17" s="132" t="s">
        <v>721</v>
      </c>
      <c r="C17" s="132"/>
      <c r="D17" s="132"/>
      <c r="E17" s="132"/>
      <c r="F17" s="132"/>
      <c r="G17" s="132"/>
      <c r="H17" s="132"/>
      <c r="I17" s="135" t="s">
        <v>148</v>
      </c>
      <c r="J17" s="141" t="s">
        <v>750</v>
      </c>
      <c r="K17" s="127"/>
    </row>
    <row r="18" spans="1:11" ht="18">
      <c r="A18" s="126"/>
      <c r="B18" s="132" t="s">
        <v>722</v>
      </c>
      <c r="C18" s="132"/>
      <c r="D18" s="132"/>
      <c r="E18" s="132"/>
      <c r="F18" s="132"/>
      <c r="G18" s="132"/>
      <c r="H18" s="132"/>
      <c r="I18" s="134" t="s">
        <v>264</v>
      </c>
      <c r="J18" s="116" t="s">
        <v>138</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53" t="s">
        <v>207</v>
      </c>
      <c r="G20" s="154"/>
      <c r="H20" s="112" t="s">
        <v>174</v>
      </c>
      <c r="I20" s="112" t="s">
        <v>208</v>
      </c>
      <c r="J20" s="112" t="s">
        <v>26</v>
      </c>
      <c r="K20" s="127"/>
    </row>
    <row r="21" spans="1:11">
      <c r="A21" s="126"/>
      <c r="B21" s="117"/>
      <c r="C21" s="117"/>
      <c r="D21" s="118"/>
      <c r="E21" s="118"/>
      <c r="F21" s="155"/>
      <c r="G21" s="156"/>
      <c r="H21" s="117" t="s">
        <v>146</v>
      </c>
      <c r="I21" s="117"/>
      <c r="J21" s="117"/>
      <c r="K21" s="127"/>
    </row>
    <row r="22" spans="1:11">
      <c r="A22" s="126"/>
      <c r="B22" s="119">
        <v>5</v>
      </c>
      <c r="C22" s="10" t="s">
        <v>723</v>
      </c>
      <c r="D22" s="130" t="s">
        <v>723</v>
      </c>
      <c r="E22" s="130" t="s">
        <v>53</v>
      </c>
      <c r="F22" s="145"/>
      <c r="G22" s="146"/>
      <c r="H22" s="11" t="s">
        <v>724</v>
      </c>
      <c r="I22" s="14">
        <v>0.19</v>
      </c>
      <c r="J22" s="121">
        <f t="shared" ref="J22:J37" si="0">I22*B22</f>
        <v>0.95</v>
      </c>
      <c r="K22" s="127"/>
    </row>
    <row r="23" spans="1:11" ht="36">
      <c r="A23" s="126"/>
      <c r="B23" s="119">
        <v>10</v>
      </c>
      <c r="C23" s="10" t="s">
        <v>725</v>
      </c>
      <c r="D23" s="130" t="s">
        <v>725</v>
      </c>
      <c r="E23" s="130" t="s">
        <v>726</v>
      </c>
      <c r="F23" s="145"/>
      <c r="G23" s="146"/>
      <c r="H23" s="11" t="s">
        <v>748</v>
      </c>
      <c r="I23" s="14">
        <v>1.26</v>
      </c>
      <c r="J23" s="121">
        <f t="shared" si="0"/>
        <v>12.6</v>
      </c>
      <c r="K23" s="127"/>
    </row>
    <row r="24" spans="1:11">
      <c r="A24" s="126"/>
      <c r="B24" s="119">
        <v>100</v>
      </c>
      <c r="C24" s="10" t="s">
        <v>662</v>
      </c>
      <c r="D24" s="130" t="s">
        <v>662</v>
      </c>
      <c r="E24" s="130" t="s">
        <v>30</v>
      </c>
      <c r="F24" s="145"/>
      <c r="G24" s="146"/>
      <c r="H24" s="11" t="s">
        <v>664</v>
      </c>
      <c r="I24" s="14">
        <v>0.17</v>
      </c>
      <c r="J24" s="121">
        <f t="shared" si="0"/>
        <v>17</v>
      </c>
      <c r="K24" s="127"/>
    </row>
    <row r="25" spans="1:11">
      <c r="A25" s="126"/>
      <c r="B25" s="119">
        <v>100</v>
      </c>
      <c r="C25" s="10" t="s">
        <v>662</v>
      </c>
      <c r="D25" s="130" t="s">
        <v>662</v>
      </c>
      <c r="E25" s="130" t="s">
        <v>31</v>
      </c>
      <c r="F25" s="145"/>
      <c r="G25" s="146"/>
      <c r="H25" s="11" t="s">
        <v>664</v>
      </c>
      <c r="I25" s="14">
        <v>0.17</v>
      </c>
      <c r="J25" s="121">
        <f t="shared" si="0"/>
        <v>17</v>
      </c>
      <c r="K25" s="127"/>
    </row>
    <row r="26" spans="1:11" ht="24">
      <c r="A26" s="126"/>
      <c r="B26" s="119">
        <v>15</v>
      </c>
      <c r="C26" s="10" t="s">
        <v>727</v>
      </c>
      <c r="D26" s="130" t="s">
        <v>727</v>
      </c>
      <c r="E26" s="130" t="s">
        <v>112</v>
      </c>
      <c r="F26" s="145"/>
      <c r="G26" s="146"/>
      <c r="H26" s="11" t="s">
        <v>728</v>
      </c>
      <c r="I26" s="14">
        <v>1.65</v>
      </c>
      <c r="J26" s="121">
        <f t="shared" si="0"/>
        <v>24.75</v>
      </c>
      <c r="K26" s="127"/>
    </row>
    <row r="27" spans="1:11" ht="24">
      <c r="A27" s="126"/>
      <c r="B27" s="119">
        <v>10</v>
      </c>
      <c r="C27" s="10" t="s">
        <v>729</v>
      </c>
      <c r="D27" s="130" t="s">
        <v>729</v>
      </c>
      <c r="E27" s="130" t="s">
        <v>112</v>
      </c>
      <c r="F27" s="145"/>
      <c r="G27" s="146"/>
      <c r="H27" s="11" t="s">
        <v>730</v>
      </c>
      <c r="I27" s="14">
        <v>1.6</v>
      </c>
      <c r="J27" s="121">
        <f t="shared" si="0"/>
        <v>16</v>
      </c>
      <c r="K27" s="127"/>
    </row>
    <row r="28" spans="1:11" ht="24">
      <c r="A28" s="126"/>
      <c r="B28" s="119">
        <v>10</v>
      </c>
      <c r="C28" s="10" t="s">
        <v>731</v>
      </c>
      <c r="D28" s="130" t="s">
        <v>731</v>
      </c>
      <c r="E28" s="130" t="s">
        <v>30</v>
      </c>
      <c r="F28" s="145" t="s">
        <v>112</v>
      </c>
      <c r="G28" s="146"/>
      <c r="H28" s="11" t="s">
        <v>732</v>
      </c>
      <c r="I28" s="14">
        <v>2.4300000000000002</v>
      </c>
      <c r="J28" s="121">
        <f t="shared" si="0"/>
        <v>24.3</v>
      </c>
      <c r="K28" s="127"/>
    </row>
    <row r="29" spans="1:11" ht="24">
      <c r="A29" s="126"/>
      <c r="B29" s="119">
        <v>10</v>
      </c>
      <c r="C29" s="10" t="s">
        <v>731</v>
      </c>
      <c r="D29" s="130" t="s">
        <v>731</v>
      </c>
      <c r="E29" s="130" t="s">
        <v>31</v>
      </c>
      <c r="F29" s="145" t="s">
        <v>112</v>
      </c>
      <c r="G29" s="146"/>
      <c r="H29" s="11" t="s">
        <v>732</v>
      </c>
      <c r="I29" s="14">
        <v>2.4300000000000002</v>
      </c>
      <c r="J29" s="121">
        <f t="shared" si="0"/>
        <v>24.3</v>
      </c>
      <c r="K29" s="127"/>
    </row>
    <row r="30" spans="1:11">
      <c r="A30" s="126"/>
      <c r="B30" s="119">
        <v>10</v>
      </c>
      <c r="C30" s="10" t="s">
        <v>73</v>
      </c>
      <c r="D30" s="130" t="s">
        <v>73</v>
      </c>
      <c r="E30" s="130" t="s">
        <v>30</v>
      </c>
      <c r="F30" s="145" t="s">
        <v>278</v>
      </c>
      <c r="G30" s="146"/>
      <c r="H30" s="11" t="s">
        <v>733</v>
      </c>
      <c r="I30" s="14">
        <v>1.89</v>
      </c>
      <c r="J30" s="121">
        <f t="shared" si="0"/>
        <v>18.899999999999999</v>
      </c>
      <c r="K30" s="127"/>
    </row>
    <row r="31" spans="1:11" ht="24">
      <c r="A31" s="126"/>
      <c r="B31" s="119">
        <v>10</v>
      </c>
      <c r="C31" s="10" t="s">
        <v>734</v>
      </c>
      <c r="D31" s="130" t="s">
        <v>734</v>
      </c>
      <c r="E31" s="130" t="s">
        <v>300</v>
      </c>
      <c r="F31" s="145" t="s">
        <v>278</v>
      </c>
      <c r="G31" s="146"/>
      <c r="H31" s="11" t="s">
        <v>735</v>
      </c>
      <c r="I31" s="14">
        <v>2.62</v>
      </c>
      <c r="J31" s="121">
        <f t="shared" si="0"/>
        <v>26.200000000000003</v>
      </c>
      <c r="K31" s="127"/>
    </row>
    <row r="32" spans="1:11" ht="24">
      <c r="A32" s="126"/>
      <c r="B32" s="119">
        <v>10</v>
      </c>
      <c r="C32" s="10" t="s">
        <v>734</v>
      </c>
      <c r="D32" s="130" t="s">
        <v>734</v>
      </c>
      <c r="E32" s="130" t="s">
        <v>320</v>
      </c>
      <c r="F32" s="145" t="s">
        <v>278</v>
      </c>
      <c r="G32" s="146"/>
      <c r="H32" s="11" t="s">
        <v>735</v>
      </c>
      <c r="I32" s="14">
        <v>2.62</v>
      </c>
      <c r="J32" s="121">
        <f t="shared" si="0"/>
        <v>26.200000000000003</v>
      </c>
      <c r="K32" s="127"/>
    </row>
    <row r="33" spans="1:11" ht="36">
      <c r="A33" s="126"/>
      <c r="B33" s="119">
        <v>5</v>
      </c>
      <c r="C33" s="10" t="s">
        <v>736</v>
      </c>
      <c r="D33" s="130" t="s">
        <v>746</v>
      </c>
      <c r="E33" s="130" t="s">
        <v>30</v>
      </c>
      <c r="F33" s="145" t="s">
        <v>737</v>
      </c>
      <c r="G33" s="146"/>
      <c r="H33" s="11" t="s">
        <v>738</v>
      </c>
      <c r="I33" s="14">
        <v>6.13</v>
      </c>
      <c r="J33" s="121">
        <f t="shared" si="0"/>
        <v>30.65</v>
      </c>
      <c r="K33" s="127"/>
    </row>
    <row r="34" spans="1:11" ht="24">
      <c r="A34" s="126"/>
      <c r="B34" s="119">
        <v>1</v>
      </c>
      <c r="C34" s="10" t="s">
        <v>739</v>
      </c>
      <c r="D34" s="130" t="s">
        <v>739</v>
      </c>
      <c r="E34" s="130" t="s">
        <v>279</v>
      </c>
      <c r="F34" s="145" t="s">
        <v>31</v>
      </c>
      <c r="G34" s="146"/>
      <c r="H34" s="11" t="s">
        <v>740</v>
      </c>
      <c r="I34" s="14">
        <v>2.31</v>
      </c>
      <c r="J34" s="121">
        <f t="shared" si="0"/>
        <v>2.31</v>
      </c>
      <c r="K34" s="127"/>
    </row>
    <row r="35" spans="1:11" ht="24">
      <c r="A35" s="126"/>
      <c r="B35" s="119">
        <v>1</v>
      </c>
      <c r="C35" s="10" t="s">
        <v>741</v>
      </c>
      <c r="D35" s="130" t="s">
        <v>741</v>
      </c>
      <c r="E35" s="130" t="s">
        <v>279</v>
      </c>
      <c r="F35" s="145"/>
      <c r="G35" s="146"/>
      <c r="H35" s="11" t="s">
        <v>742</v>
      </c>
      <c r="I35" s="14">
        <v>1.89</v>
      </c>
      <c r="J35" s="121">
        <f t="shared" si="0"/>
        <v>1.89</v>
      </c>
      <c r="K35" s="127"/>
    </row>
    <row r="36" spans="1:11" ht="24">
      <c r="A36" s="126"/>
      <c r="B36" s="119">
        <v>1</v>
      </c>
      <c r="C36" s="10" t="s">
        <v>741</v>
      </c>
      <c r="D36" s="130" t="s">
        <v>741</v>
      </c>
      <c r="E36" s="130" t="s">
        <v>278</v>
      </c>
      <c r="F36" s="145"/>
      <c r="G36" s="146"/>
      <c r="H36" s="11" t="s">
        <v>742</v>
      </c>
      <c r="I36" s="14">
        <v>1.89</v>
      </c>
      <c r="J36" s="121">
        <f t="shared" si="0"/>
        <v>1.89</v>
      </c>
      <c r="K36" s="127"/>
    </row>
    <row r="37" spans="1:11" ht="36">
      <c r="A37" s="126"/>
      <c r="B37" s="120">
        <v>2</v>
      </c>
      <c r="C37" s="12" t="s">
        <v>743</v>
      </c>
      <c r="D37" s="131" t="s">
        <v>743</v>
      </c>
      <c r="E37" s="131" t="s">
        <v>744</v>
      </c>
      <c r="F37" s="147"/>
      <c r="G37" s="148"/>
      <c r="H37" s="13" t="s">
        <v>745</v>
      </c>
      <c r="I37" s="15">
        <v>5.16</v>
      </c>
      <c r="J37" s="122">
        <f t="shared" si="0"/>
        <v>10.32</v>
      </c>
      <c r="K37" s="127"/>
    </row>
    <row r="38" spans="1:11">
      <c r="A38" s="126"/>
      <c r="B38" s="138"/>
      <c r="C38" s="138"/>
      <c r="D38" s="138"/>
      <c r="E38" s="138"/>
      <c r="F38" s="138"/>
      <c r="G38" s="138"/>
      <c r="H38" s="138"/>
      <c r="I38" s="139" t="s">
        <v>261</v>
      </c>
      <c r="J38" s="140">
        <f>SUM(J22:J37)</f>
        <v>255.25999999999996</v>
      </c>
      <c r="K38" s="127"/>
    </row>
    <row r="39" spans="1:11">
      <c r="A39" s="126"/>
      <c r="B39" s="138"/>
      <c r="C39" s="138"/>
      <c r="D39" s="138"/>
      <c r="E39" s="138"/>
      <c r="F39" s="138"/>
      <c r="G39" s="138"/>
      <c r="H39" s="138"/>
      <c r="I39" s="139" t="s">
        <v>752</v>
      </c>
      <c r="J39" s="140">
        <v>19.489999999999998</v>
      </c>
      <c r="K39" s="127"/>
    </row>
    <row r="40" spans="1:11" hidden="1" outlineLevel="1">
      <c r="A40" s="126"/>
      <c r="B40" s="138"/>
      <c r="C40" s="138"/>
      <c r="D40" s="138"/>
      <c r="E40" s="138"/>
      <c r="F40" s="138"/>
      <c r="G40" s="138"/>
      <c r="H40" s="138"/>
      <c r="I40" s="139" t="s">
        <v>191</v>
      </c>
      <c r="J40" s="140"/>
      <c r="K40" s="127"/>
    </row>
    <row r="41" spans="1:11" collapsed="1">
      <c r="A41" s="126"/>
      <c r="B41" s="138"/>
      <c r="C41" s="138"/>
      <c r="D41" s="138"/>
      <c r="E41" s="138"/>
      <c r="F41" s="138"/>
      <c r="G41" s="138"/>
      <c r="H41" s="138"/>
      <c r="I41" s="139" t="s">
        <v>263</v>
      </c>
      <c r="J41" s="140">
        <f>SUM(J38:J40)</f>
        <v>274.74999999999994</v>
      </c>
      <c r="K41" s="127"/>
    </row>
    <row r="42" spans="1:11">
      <c r="A42" s="6"/>
      <c r="B42" s="7"/>
      <c r="C42" s="7"/>
      <c r="D42" s="7"/>
      <c r="E42" s="7"/>
      <c r="F42" s="7"/>
      <c r="G42" s="7"/>
      <c r="H42" s="7" t="s">
        <v>747</v>
      </c>
      <c r="I42" s="7"/>
      <c r="J42" s="7"/>
      <c r="K42" s="8"/>
    </row>
    <row r="44" spans="1:11">
      <c r="H44" s="1" t="s">
        <v>749</v>
      </c>
      <c r="I44" s="103">
        <f>'Tax Invoice'!E14</f>
        <v>37.49</v>
      </c>
    </row>
    <row r="45" spans="1:11">
      <c r="H45" s="1" t="s">
        <v>711</v>
      </c>
      <c r="I45" s="103">
        <f>'Tax Invoice'!M11</f>
        <v>34.97</v>
      </c>
    </row>
    <row r="46" spans="1:11">
      <c r="H46" s="1" t="s">
        <v>714</v>
      </c>
      <c r="I46" s="103">
        <f>I48/I45</f>
        <v>273.65448670288816</v>
      </c>
    </row>
    <row r="47" spans="1:11">
      <c r="H47" s="1" t="s">
        <v>715</v>
      </c>
      <c r="I47" s="103">
        <f>I49/I45</f>
        <v>294.54897054618243</v>
      </c>
    </row>
    <row r="48" spans="1:11">
      <c r="H48" s="1" t="s">
        <v>712</v>
      </c>
      <c r="I48" s="103">
        <f>J38*I44</f>
        <v>9569.6973999999991</v>
      </c>
    </row>
    <row r="49" spans="8:9">
      <c r="H49" s="1" t="s">
        <v>713</v>
      </c>
      <c r="I49" s="103">
        <f>J41*I44</f>
        <v>10300.377499999999</v>
      </c>
    </row>
  </sheetData>
  <mergeCells count="20">
    <mergeCell ref="F31:G31"/>
    <mergeCell ref="F32:G32"/>
    <mergeCell ref="F33:G33"/>
    <mergeCell ref="F34:G34"/>
    <mergeCell ref="F35:G35"/>
    <mergeCell ref="F36:G36"/>
    <mergeCell ref="F37:G37"/>
    <mergeCell ref="J10:J11"/>
    <mergeCell ref="J14:J15"/>
    <mergeCell ref="F20:G20"/>
    <mergeCell ref="F21:G21"/>
    <mergeCell ref="F22:G22"/>
    <mergeCell ref="F23:G23"/>
    <mergeCell ref="F24:G24"/>
    <mergeCell ref="F25:G25"/>
    <mergeCell ref="F26:G26"/>
    <mergeCell ref="F27:G27"/>
    <mergeCell ref="F28:G28"/>
    <mergeCell ref="F29:G29"/>
    <mergeCell ref="F30:G30"/>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37"/>
  <sheetViews>
    <sheetView workbookViewId="0">
      <selection activeCell="I23" sqref="I23"/>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300</v>
      </c>
      <c r="O1" t="s">
        <v>149</v>
      </c>
      <c r="T1" t="s">
        <v>261</v>
      </c>
      <c r="U1">
        <v>255.25999999999996</v>
      </c>
    </row>
    <row r="2" spans="1:21" ht="15.75">
      <c r="A2" s="126"/>
      <c r="B2" s="136" t="s">
        <v>139</v>
      </c>
      <c r="C2" s="132"/>
      <c r="D2" s="132"/>
      <c r="E2" s="132"/>
      <c r="F2" s="132"/>
      <c r="G2" s="132"/>
      <c r="H2" s="132"/>
      <c r="I2" s="137" t="s">
        <v>145</v>
      </c>
      <c r="J2" s="127"/>
      <c r="T2" t="s">
        <v>190</v>
      </c>
      <c r="U2">
        <v>19.489999999999998</v>
      </c>
    </row>
    <row r="3" spans="1:21">
      <c r="A3" s="126"/>
      <c r="B3" s="133" t="s">
        <v>140</v>
      </c>
      <c r="C3" s="132"/>
      <c r="D3" s="132"/>
      <c r="E3" s="132"/>
      <c r="F3" s="132"/>
      <c r="G3" s="132"/>
      <c r="H3" s="132"/>
      <c r="I3" s="132"/>
      <c r="J3" s="127"/>
      <c r="T3" t="s">
        <v>191</v>
      </c>
    </row>
    <row r="4" spans="1:21">
      <c r="A4" s="126"/>
      <c r="B4" s="133" t="s">
        <v>141</v>
      </c>
      <c r="C4" s="132"/>
      <c r="D4" s="132"/>
      <c r="E4" s="132"/>
      <c r="F4" s="132"/>
      <c r="G4" s="132"/>
      <c r="H4" s="132"/>
      <c r="I4" s="132"/>
      <c r="J4" s="127"/>
      <c r="T4" t="s">
        <v>263</v>
      </c>
      <c r="U4">
        <v>274.74999999999994</v>
      </c>
    </row>
    <row r="5" spans="1:21">
      <c r="A5" s="126"/>
      <c r="B5" s="133" t="s">
        <v>142</v>
      </c>
      <c r="C5" s="132"/>
      <c r="D5" s="132"/>
      <c r="E5" s="132"/>
      <c r="F5" s="132"/>
      <c r="G5" s="132"/>
      <c r="H5" s="132"/>
      <c r="I5" s="132"/>
      <c r="J5" s="127"/>
      <c r="S5" t="s">
        <v>747</v>
      </c>
    </row>
    <row r="6" spans="1:21">
      <c r="A6" s="126"/>
      <c r="B6" s="133" t="s">
        <v>143</v>
      </c>
      <c r="C6" s="132"/>
      <c r="D6" s="132"/>
      <c r="E6" s="132"/>
      <c r="F6" s="132"/>
      <c r="G6" s="132"/>
      <c r="H6" s="132"/>
      <c r="I6" s="132"/>
      <c r="J6" s="127"/>
    </row>
    <row r="7" spans="1:21">
      <c r="A7" s="126"/>
      <c r="B7" s="133"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716</v>
      </c>
      <c r="C10" s="132"/>
      <c r="D10" s="132"/>
      <c r="E10" s="127"/>
      <c r="F10" s="128"/>
      <c r="G10" s="128" t="s">
        <v>716</v>
      </c>
      <c r="H10" s="132"/>
      <c r="I10" s="149"/>
      <c r="J10" s="127"/>
    </row>
    <row r="11" spans="1:21">
      <c r="A11" s="126"/>
      <c r="B11" s="126" t="s">
        <v>717</v>
      </c>
      <c r="C11" s="132"/>
      <c r="D11" s="132"/>
      <c r="E11" s="127"/>
      <c r="F11" s="128"/>
      <c r="G11" s="128" t="s">
        <v>717</v>
      </c>
      <c r="H11" s="132"/>
      <c r="I11" s="150"/>
      <c r="J11" s="127"/>
    </row>
    <row r="12" spans="1:21">
      <c r="A12" s="126"/>
      <c r="B12" s="126" t="s">
        <v>718</v>
      </c>
      <c r="C12" s="132"/>
      <c r="D12" s="132"/>
      <c r="E12" s="127"/>
      <c r="F12" s="128"/>
      <c r="G12" s="128" t="s">
        <v>718</v>
      </c>
      <c r="H12" s="132"/>
      <c r="I12" s="132"/>
      <c r="J12" s="127"/>
    </row>
    <row r="13" spans="1:21">
      <c r="A13" s="126"/>
      <c r="B13" s="126" t="s">
        <v>719</v>
      </c>
      <c r="C13" s="132"/>
      <c r="D13" s="132"/>
      <c r="E13" s="127"/>
      <c r="F13" s="128"/>
      <c r="G13" s="128" t="s">
        <v>719</v>
      </c>
      <c r="H13" s="132"/>
      <c r="I13" s="111" t="s">
        <v>16</v>
      </c>
      <c r="J13" s="127"/>
    </row>
    <row r="14" spans="1:21">
      <c r="A14" s="126"/>
      <c r="B14" s="126" t="s">
        <v>720</v>
      </c>
      <c r="C14" s="132"/>
      <c r="D14" s="132"/>
      <c r="E14" s="127"/>
      <c r="F14" s="128"/>
      <c r="G14" s="128" t="s">
        <v>720</v>
      </c>
      <c r="H14" s="132"/>
      <c r="I14" s="151">
        <v>45173</v>
      </c>
      <c r="J14" s="127"/>
    </row>
    <row r="15" spans="1:21">
      <c r="A15" s="126"/>
      <c r="B15" s="6" t="s">
        <v>11</v>
      </c>
      <c r="C15" s="7"/>
      <c r="D15" s="7"/>
      <c r="E15" s="8"/>
      <c r="F15" s="128"/>
      <c r="G15" s="9" t="s">
        <v>11</v>
      </c>
      <c r="H15" s="132"/>
      <c r="I15" s="152"/>
      <c r="J15" s="127"/>
    </row>
    <row r="16" spans="1:21">
      <c r="A16" s="126"/>
      <c r="B16" s="132"/>
      <c r="C16" s="132"/>
      <c r="D16" s="132"/>
      <c r="E16" s="132"/>
      <c r="F16" s="132"/>
      <c r="G16" s="132"/>
      <c r="H16" s="135" t="s">
        <v>147</v>
      </c>
      <c r="I16" s="141">
        <v>39854</v>
      </c>
      <c r="J16" s="127"/>
    </row>
    <row r="17" spans="1:16">
      <c r="A17" s="126"/>
      <c r="B17" s="132" t="s">
        <v>721</v>
      </c>
      <c r="C17" s="132"/>
      <c r="D17" s="132"/>
      <c r="E17" s="132"/>
      <c r="F17" s="132"/>
      <c r="G17" s="132"/>
      <c r="H17" s="135" t="s">
        <v>148</v>
      </c>
      <c r="I17" s="141"/>
      <c r="J17" s="127"/>
    </row>
    <row r="18" spans="1:16" ht="18">
      <c r="A18" s="126"/>
      <c r="B18" s="132" t="s">
        <v>722</v>
      </c>
      <c r="C18" s="132"/>
      <c r="D18" s="132"/>
      <c r="E18" s="132"/>
      <c r="F18" s="132"/>
      <c r="G18" s="132"/>
      <c r="H18" s="134" t="s">
        <v>264</v>
      </c>
      <c r="I18" s="116" t="s">
        <v>138</v>
      </c>
      <c r="J18" s="127"/>
    </row>
    <row r="19" spans="1:16">
      <c r="A19" s="126"/>
      <c r="B19" s="132"/>
      <c r="C19" s="132"/>
      <c r="D19" s="132"/>
      <c r="E19" s="132"/>
      <c r="F19" s="132"/>
      <c r="G19" s="132"/>
      <c r="H19" s="132"/>
      <c r="I19" s="132"/>
      <c r="J19" s="127"/>
      <c r="P19">
        <v>45173</v>
      </c>
    </row>
    <row r="20" spans="1:16">
      <c r="A20" s="126"/>
      <c r="B20" s="112" t="s">
        <v>204</v>
      </c>
      <c r="C20" s="112" t="s">
        <v>205</v>
      </c>
      <c r="D20" s="129" t="s">
        <v>206</v>
      </c>
      <c r="E20" s="153" t="s">
        <v>207</v>
      </c>
      <c r="F20" s="154"/>
      <c r="G20" s="112" t="s">
        <v>174</v>
      </c>
      <c r="H20" s="112" t="s">
        <v>208</v>
      </c>
      <c r="I20" s="112" t="s">
        <v>26</v>
      </c>
      <c r="J20" s="127"/>
    </row>
    <row r="21" spans="1:16">
      <c r="A21" s="126"/>
      <c r="B21" s="117"/>
      <c r="C21" s="117"/>
      <c r="D21" s="118"/>
      <c r="E21" s="155"/>
      <c r="F21" s="156"/>
      <c r="G21" s="117" t="s">
        <v>146</v>
      </c>
      <c r="H21" s="117"/>
      <c r="I21" s="117"/>
      <c r="J21" s="127"/>
    </row>
    <row r="22" spans="1:16" ht="96">
      <c r="A22" s="126"/>
      <c r="B22" s="119">
        <v>5</v>
      </c>
      <c r="C22" s="10" t="s">
        <v>723</v>
      </c>
      <c r="D22" s="130" t="s">
        <v>53</v>
      </c>
      <c r="E22" s="145"/>
      <c r="F22" s="146"/>
      <c r="G22" s="11" t="s">
        <v>724</v>
      </c>
      <c r="H22" s="14">
        <v>0.19</v>
      </c>
      <c r="I22" s="121">
        <f t="shared" ref="I22:I37" si="0">H22*B22</f>
        <v>0.95</v>
      </c>
      <c r="J22" s="127"/>
    </row>
    <row r="23" spans="1:16" ht="180">
      <c r="A23" s="126"/>
      <c r="B23" s="119">
        <v>10</v>
      </c>
      <c r="C23" s="10" t="s">
        <v>725</v>
      </c>
      <c r="D23" s="130" t="s">
        <v>726</v>
      </c>
      <c r="E23" s="145"/>
      <c r="F23" s="146"/>
      <c r="G23" s="11" t="s">
        <v>748</v>
      </c>
      <c r="H23" s="14">
        <v>1.26</v>
      </c>
      <c r="I23" s="121">
        <f t="shared" si="0"/>
        <v>12.6</v>
      </c>
      <c r="J23" s="127"/>
    </row>
    <row r="24" spans="1:16" ht="84">
      <c r="A24" s="126"/>
      <c r="B24" s="119">
        <v>100</v>
      </c>
      <c r="C24" s="10" t="s">
        <v>662</v>
      </c>
      <c r="D24" s="130" t="s">
        <v>30</v>
      </c>
      <c r="E24" s="145"/>
      <c r="F24" s="146"/>
      <c r="G24" s="11" t="s">
        <v>664</v>
      </c>
      <c r="H24" s="14">
        <v>0.17</v>
      </c>
      <c r="I24" s="121">
        <f t="shared" si="0"/>
        <v>17</v>
      </c>
      <c r="J24" s="127"/>
    </row>
    <row r="25" spans="1:16" ht="84">
      <c r="A25" s="126"/>
      <c r="B25" s="119">
        <v>100</v>
      </c>
      <c r="C25" s="10" t="s">
        <v>662</v>
      </c>
      <c r="D25" s="130" t="s">
        <v>31</v>
      </c>
      <c r="E25" s="145"/>
      <c r="F25" s="146"/>
      <c r="G25" s="11" t="s">
        <v>664</v>
      </c>
      <c r="H25" s="14">
        <v>0.17</v>
      </c>
      <c r="I25" s="121">
        <f t="shared" si="0"/>
        <v>17</v>
      </c>
      <c r="J25" s="127"/>
    </row>
    <row r="26" spans="1:16" ht="144">
      <c r="A26" s="126"/>
      <c r="B26" s="119">
        <v>15</v>
      </c>
      <c r="C26" s="10" t="s">
        <v>727</v>
      </c>
      <c r="D26" s="130" t="s">
        <v>112</v>
      </c>
      <c r="E26" s="145"/>
      <c r="F26" s="146"/>
      <c r="G26" s="11" t="s">
        <v>728</v>
      </c>
      <c r="H26" s="14">
        <v>1.65</v>
      </c>
      <c r="I26" s="121">
        <f t="shared" si="0"/>
        <v>24.75</v>
      </c>
      <c r="J26" s="127"/>
    </row>
    <row r="27" spans="1:16" ht="156">
      <c r="A27" s="126"/>
      <c r="B27" s="119">
        <v>10</v>
      </c>
      <c r="C27" s="10" t="s">
        <v>729</v>
      </c>
      <c r="D27" s="130" t="s">
        <v>112</v>
      </c>
      <c r="E27" s="145"/>
      <c r="F27" s="146"/>
      <c r="G27" s="11" t="s">
        <v>730</v>
      </c>
      <c r="H27" s="14">
        <v>1.6</v>
      </c>
      <c r="I27" s="121">
        <f t="shared" si="0"/>
        <v>16</v>
      </c>
      <c r="J27" s="127"/>
    </row>
    <row r="28" spans="1:16" ht="132">
      <c r="A28" s="126"/>
      <c r="B28" s="119">
        <v>10</v>
      </c>
      <c r="C28" s="10" t="s">
        <v>731</v>
      </c>
      <c r="D28" s="130" t="s">
        <v>30</v>
      </c>
      <c r="E28" s="145" t="s">
        <v>112</v>
      </c>
      <c r="F28" s="146"/>
      <c r="G28" s="11" t="s">
        <v>732</v>
      </c>
      <c r="H28" s="14">
        <v>2.4300000000000002</v>
      </c>
      <c r="I28" s="121">
        <f t="shared" si="0"/>
        <v>24.3</v>
      </c>
      <c r="J28" s="127"/>
    </row>
    <row r="29" spans="1:16" ht="132">
      <c r="A29" s="126"/>
      <c r="B29" s="119">
        <v>10</v>
      </c>
      <c r="C29" s="10" t="s">
        <v>731</v>
      </c>
      <c r="D29" s="130" t="s">
        <v>31</v>
      </c>
      <c r="E29" s="145" t="s">
        <v>112</v>
      </c>
      <c r="F29" s="146"/>
      <c r="G29" s="11" t="s">
        <v>732</v>
      </c>
      <c r="H29" s="14">
        <v>2.4300000000000002</v>
      </c>
      <c r="I29" s="121">
        <f t="shared" si="0"/>
        <v>24.3</v>
      </c>
      <c r="J29" s="127"/>
    </row>
    <row r="30" spans="1:16" ht="96">
      <c r="A30" s="126"/>
      <c r="B30" s="119">
        <v>10</v>
      </c>
      <c r="C30" s="10" t="s">
        <v>73</v>
      </c>
      <c r="D30" s="130" t="s">
        <v>30</v>
      </c>
      <c r="E30" s="145" t="s">
        <v>278</v>
      </c>
      <c r="F30" s="146"/>
      <c r="G30" s="11" t="s">
        <v>733</v>
      </c>
      <c r="H30" s="14">
        <v>1.89</v>
      </c>
      <c r="I30" s="121">
        <f t="shared" si="0"/>
        <v>18.899999999999999</v>
      </c>
      <c r="J30" s="127"/>
    </row>
    <row r="31" spans="1:16" ht="108">
      <c r="A31" s="126"/>
      <c r="B31" s="119">
        <v>10</v>
      </c>
      <c r="C31" s="10" t="s">
        <v>734</v>
      </c>
      <c r="D31" s="130" t="s">
        <v>300</v>
      </c>
      <c r="E31" s="145" t="s">
        <v>278</v>
      </c>
      <c r="F31" s="146"/>
      <c r="G31" s="11" t="s">
        <v>735</v>
      </c>
      <c r="H31" s="14">
        <v>2.62</v>
      </c>
      <c r="I31" s="121">
        <f t="shared" si="0"/>
        <v>26.200000000000003</v>
      </c>
      <c r="J31" s="127"/>
    </row>
    <row r="32" spans="1:16" ht="108">
      <c r="A32" s="126"/>
      <c r="B32" s="119">
        <v>10</v>
      </c>
      <c r="C32" s="10" t="s">
        <v>734</v>
      </c>
      <c r="D32" s="130" t="s">
        <v>320</v>
      </c>
      <c r="E32" s="145" t="s">
        <v>278</v>
      </c>
      <c r="F32" s="146"/>
      <c r="G32" s="11" t="s">
        <v>735</v>
      </c>
      <c r="H32" s="14">
        <v>2.62</v>
      </c>
      <c r="I32" s="121">
        <f t="shared" si="0"/>
        <v>26.200000000000003</v>
      </c>
      <c r="J32" s="127"/>
    </row>
    <row r="33" spans="1:10" ht="228">
      <c r="A33" s="126"/>
      <c r="B33" s="119">
        <v>5</v>
      </c>
      <c r="C33" s="10" t="s">
        <v>736</v>
      </c>
      <c r="D33" s="130" t="s">
        <v>30</v>
      </c>
      <c r="E33" s="145" t="s">
        <v>737</v>
      </c>
      <c r="F33" s="146"/>
      <c r="G33" s="11" t="s">
        <v>738</v>
      </c>
      <c r="H33" s="14">
        <v>6.13</v>
      </c>
      <c r="I33" s="121">
        <f t="shared" si="0"/>
        <v>30.65</v>
      </c>
      <c r="J33" s="127"/>
    </row>
    <row r="34" spans="1:10" ht="144">
      <c r="A34" s="126"/>
      <c r="B34" s="119">
        <v>1</v>
      </c>
      <c r="C34" s="10" t="s">
        <v>739</v>
      </c>
      <c r="D34" s="130" t="s">
        <v>279</v>
      </c>
      <c r="E34" s="145" t="s">
        <v>31</v>
      </c>
      <c r="F34" s="146"/>
      <c r="G34" s="11" t="s">
        <v>740</v>
      </c>
      <c r="H34" s="14">
        <v>2.31</v>
      </c>
      <c r="I34" s="121">
        <f t="shared" si="0"/>
        <v>2.31</v>
      </c>
      <c r="J34" s="127"/>
    </row>
    <row r="35" spans="1:10" ht="132">
      <c r="A35" s="126"/>
      <c r="B35" s="119">
        <v>1</v>
      </c>
      <c r="C35" s="10" t="s">
        <v>741</v>
      </c>
      <c r="D35" s="130" t="s">
        <v>279</v>
      </c>
      <c r="E35" s="145"/>
      <c r="F35" s="146"/>
      <c r="G35" s="11" t="s">
        <v>742</v>
      </c>
      <c r="H35" s="14">
        <v>1.89</v>
      </c>
      <c r="I35" s="121">
        <f t="shared" si="0"/>
        <v>1.89</v>
      </c>
      <c r="J35" s="127"/>
    </row>
    <row r="36" spans="1:10" ht="132">
      <c r="A36" s="126"/>
      <c r="B36" s="119">
        <v>1</v>
      </c>
      <c r="C36" s="10" t="s">
        <v>741</v>
      </c>
      <c r="D36" s="130" t="s">
        <v>278</v>
      </c>
      <c r="E36" s="145"/>
      <c r="F36" s="146"/>
      <c r="G36" s="11" t="s">
        <v>742</v>
      </c>
      <c r="H36" s="14">
        <v>1.89</v>
      </c>
      <c r="I36" s="121">
        <f t="shared" si="0"/>
        <v>1.89</v>
      </c>
      <c r="J36" s="127"/>
    </row>
    <row r="37" spans="1:10" ht="144">
      <c r="A37" s="126"/>
      <c r="B37" s="120">
        <v>2</v>
      </c>
      <c r="C37" s="12" t="s">
        <v>743</v>
      </c>
      <c r="D37" s="131" t="s">
        <v>744</v>
      </c>
      <c r="E37" s="147"/>
      <c r="F37" s="148"/>
      <c r="G37" s="13" t="s">
        <v>745</v>
      </c>
      <c r="H37" s="15">
        <v>5.16</v>
      </c>
      <c r="I37" s="122">
        <f t="shared" si="0"/>
        <v>10.32</v>
      </c>
      <c r="J37" s="127"/>
    </row>
  </sheetData>
  <mergeCells count="20">
    <mergeCell ref="I10:I11"/>
    <mergeCell ref="I14:I15"/>
    <mergeCell ref="E20:F20"/>
    <mergeCell ref="E21:F21"/>
    <mergeCell ref="E22:F22"/>
    <mergeCell ref="E35:F35"/>
    <mergeCell ref="E36:F36"/>
    <mergeCell ref="E37:F37"/>
    <mergeCell ref="E23:F23"/>
    <mergeCell ref="E30:F30"/>
    <mergeCell ref="E31:F31"/>
    <mergeCell ref="E32:F32"/>
    <mergeCell ref="E33:F33"/>
    <mergeCell ref="E34:F34"/>
    <mergeCell ref="E24:F24"/>
    <mergeCell ref="E25:F25"/>
    <mergeCell ref="E26:F26"/>
    <mergeCell ref="E27:F27"/>
    <mergeCell ref="E28:F28"/>
    <mergeCell ref="E29:F2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49"/>
  <sheetViews>
    <sheetView topLeftCell="A4" zoomScale="90" zoomScaleNormal="90" workbookViewId="0">
      <selection activeCell="I55" sqref="I55"/>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6" t="s">
        <v>139</v>
      </c>
      <c r="C2" s="132"/>
      <c r="D2" s="132"/>
      <c r="E2" s="132"/>
      <c r="F2" s="132"/>
      <c r="G2" s="132"/>
      <c r="H2" s="132"/>
      <c r="I2" s="132"/>
      <c r="J2" s="132"/>
      <c r="K2" s="137" t="s">
        <v>145</v>
      </c>
      <c r="L2" s="127"/>
      <c r="N2">
        <v>255.25999999999996</v>
      </c>
      <c r="O2" t="s">
        <v>188</v>
      </c>
    </row>
    <row r="3" spans="1:15" ht="12.75" customHeight="1">
      <c r="A3" s="126"/>
      <c r="B3" s="133" t="s">
        <v>140</v>
      </c>
      <c r="C3" s="132"/>
      <c r="D3" s="132"/>
      <c r="E3" s="132"/>
      <c r="F3" s="132"/>
      <c r="G3" s="132"/>
      <c r="H3" s="132"/>
      <c r="I3" s="132"/>
      <c r="J3" s="132"/>
      <c r="K3" s="132"/>
      <c r="L3" s="127"/>
      <c r="N3">
        <v>255.25999999999996</v>
      </c>
      <c r="O3" t="s">
        <v>189</v>
      </c>
    </row>
    <row r="4" spans="1:15" ht="12.75" customHeight="1">
      <c r="A4" s="126"/>
      <c r="B4" s="133" t="s">
        <v>141</v>
      </c>
      <c r="C4" s="132"/>
      <c r="D4" s="132"/>
      <c r="E4" s="132"/>
      <c r="F4" s="132"/>
      <c r="G4" s="132"/>
      <c r="H4" s="132"/>
      <c r="I4" s="132"/>
      <c r="J4" s="132"/>
      <c r="K4" s="132"/>
      <c r="L4" s="127"/>
    </row>
    <row r="5" spans="1:15" ht="12.75" customHeight="1">
      <c r="A5" s="126"/>
      <c r="B5" s="133" t="s">
        <v>142</v>
      </c>
      <c r="C5" s="132"/>
      <c r="D5" s="132"/>
      <c r="E5" s="132"/>
      <c r="F5" s="132"/>
      <c r="G5" s="132"/>
      <c r="H5" s="132"/>
      <c r="I5" s="132"/>
      <c r="J5" s="132"/>
      <c r="K5" s="132"/>
      <c r="L5" s="127"/>
    </row>
    <row r="6" spans="1:15" ht="12.75" customHeight="1">
      <c r="A6" s="126"/>
      <c r="B6" s="133" t="s">
        <v>143</v>
      </c>
      <c r="C6" s="132"/>
      <c r="D6" s="132"/>
      <c r="E6" s="132"/>
      <c r="F6" s="132"/>
      <c r="G6" s="132"/>
      <c r="H6" s="132"/>
      <c r="I6" s="132"/>
      <c r="J6" s="132"/>
      <c r="K6" s="132"/>
      <c r="L6" s="127"/>
    </row>
    <row r="7" spans="1:15" ht="12.75" customHeight="1">
      <c r="A7" s="126"/>
      <c r="B7" s="133"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716</v>
      </c>
      <c r="C10" s="132"/>
      <c r="D10" s="132"/>
      <c r="E10" s="132"/>
      <c r="F10" s="127"/>
      <c r="G10" s="128"/>
      <c r="H10" s="128" t="s">
        <v>716</v>
      </c>
      <c r="I10" s="132"/>
      <c r="J10" s="132"/>
      <c r="K10" s="149">
        <f>IF(Invoice!J10&lt;&gt;"",Invoice!J10,"")</f>
        <v>51291</v>
      </c>
      <c r="L10" s="127"/>
    </row>
    <row r="11" spans="1:15" ht="12.75" customHeight="1">
      <c r="A11" s="126"/>
      <c r="B11" s="126" t="s">
        <v>717</v>
      </c>
      <c r="C11" s="132"/>
      <c r="D11" s="132"/>
      <c r="E11" s="132"/>
      <c r="F11" s="127"/>
      <c r="G11" s="128"/>
      <c r="H11" s="128" t="s">
        <v>717</v>
      </c>
      <c r="I11" s="132"/>
      <c r="J11" s="132"/>
      <c r="K11" s="150"/>
      <c r="L11" s="127"/>
    </row>
    <row r="12" spans="1:15" ht="12.75" customHeight="1">
      <c r="A12" s="126"/>
      <c r="B12" s="126" t="s">
        <v>718</v>
      </c>
      <c r="C12" s="132"/>
      <c r="D12" s="132"/>
      <c r="E12" s="132"/>
      <c r="F12" s="127"/>
      <c r="G12" s="128"/>
      <c r="H12" s="128" t="s">
        <v>718</v>
      </c>
      <c r="I12" s="132"/>
      <c r="J12" s="132"/>
      <c r="K12" s="132"/>
      <c r="L12" s="127"/>
    </row>
    <row r="13" spans="1:15" ht="12.75" customHeight="1">
      <c r="A13" s="126"/>
      <c r="B13" s="126" t="s">
        <v>719</v>
      </c>
      <c r="C13" s="132"/>
      <c r="D13" s="132"/>
      <c r="E13" s="132"/>
      <c r="F13" s="127"/>
      <c r="G13" s="128"/>
      <c r="H13" s="128" t="s">
        <v>719</v>
      </c>
      <c r="I13" s="132"/>
      <c r="J13" s="132"/>
      <c r="K13" s="111" t="s">
        <v>16</v>
      </c>
      <c r="L13" s="127"/>
    </row>
    <row r="14" spans="1:15" ht="15" customHeight="1">
      <c r="A14" s="126"/>
      <c r="B14" s="126" t="s">
        <v>720</v>
      </c>
      <c r="C14" s="132"/>
      <c r="D14" s="132"/>
      <c r="E14" s="132"/>
      <c r="F14" s="127"/>
      <c r="G14" s="128"/>
      <c r="H14" s="128" t="s">
        <v>720</v>
      </c>
      <c r="I14" s="132"/>
      <c r="J14" s="132"/>
      <c r="K14" s="151">
        <f>Invoice!J14</f>
        <v>45173</v>
      </c>
      <c r="L14" s="127"/>
    </row>
    <row r="15" spans="1:15" ht="15" customHeight="1">
      <c r="A15" s="126"/>
      <c r="B15" s="142" t="s">
        <v>751</v>
      </c>
      <c r="C15" s="7"/>
      <c r="D15" s="7"/>
      <c r="E15" s="7"/>
      <c r="F15" s="8"/>
      <c r="G15" s="128"/>
      <c r="H15" s="142" t="s">
        <v>751</v>
      </c>
      <c r="I15" s="132"/>
      <c r="J15" s="132"/>
      <c r="K15" s="152"/>
      <c r="L15" s="127"/>
    </row>
    <row r="16" spans="1:15" ht="15" customHeight="1">
      <c r="A16" s="126"/>
      <c r="B16" s="132"/>
      <c r="C16" s="132"/>
      <c r="D16" s="132"/>
      <c r="E16" s="132"/>
      <c r="F16" s="132"/>
      <c r="G16" s="132"/>
      <c r="H16" s="132"/>
      <c r="I16" s="135" t="s">
        <v>147</v>
      </c>
      <c r="J16" s="135" t="s">
        <v>147</v>
      </c>
      <c r="K16" s="141">
        <v>39854</v>
      </c>
      <c r="L16" s="127"/>
    </row>
    <row r="17" spans="1:12" ht="12.75" customHeight="1">
      <c r="A17" s="126"/>
      <c r="B17" s="132" t="s">
        <v>721</v>
      </c>
      <c r="C17" s="132"/>
      <c r="D17" s="132"/>
      <c r="E17" s="132"/>
      <c r="F17" s="132"/>
      <c r="G17" s="132"/>
      <c r="H17" s="132"/>
      <c r="I17" s="135" t="s">
        <v>148</v>
      </c>
      <c r="J17" s="135" t="s">
        <v>148</v>
      </c>
      <c r="K17" s="141" t="str">
        <f>IF(Invoice!J17&lt;&gt;"",Invoice!J17,"")</f>
        <v>Sunny</v>
      </c>
      <c r="L17" s="127"/>
    </row>
    <row r="18" spans="1:12" ht="18" customHeight="1">
      <c r="A18" s="126"/>
      <c r="B18" s="132" t="s">
        <v>722</v>
      </c>
      <c r="C18" s="132"/>
      <c r="D18" s="132"/>
      <c r="E18" s="132"/>
      <c r="F18" s="132"/>
      <c r="G18" s="132"/>
      <c r="H18" s="132"/>
      <c r="I18" s="134" t="s">
        <v>264</v>
      </c>
      <c r="J18" s="134" t="s">
        <v>264</v>
      </c>
      <c r="K18" s="116" t="s">
        <v>138</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53" t="s">
        <v>207</v>
      </c>
      <c r="G20" s="154"/>
      <c r="H20" s="112" t="s">
        <v>174</v>
      </c>
      <c r="I20" s="112" t="s">
        <v>208</v>
      </c>
      <c r="J20" s="112" t="s">
        <v>208</v>
      </c>
      <c r="K20" s="112" t="s">
        <v>26</v>
      </c>
      <c r="L20" s="127"/>
    </row>
    <row r="21" spans="1:12" ht="58.5" customHeight="1">
      <c r="A21" s="126"/>
      <c r="B21" s="117"/>
      <c r="C21" s="117"/>
      <c r="D21" s="117"/>
      <c r="E21" s="118"/>
      <c r="F21" s="155"/>
      <c r="G21" s="156"/>
      <c r="H21" s="143" t="s">
        <v>753</v>
      </c>
      <c r="I21" s="117"/>
      <c r="J21" s="117"/>
      <c r="K21" s="117"/>
      <c r="L21" s="127"/>
    </row>
    <row r="22" spans="1:12" ht="12.75" customHeight="1">
      <c r="A22" s="126"/>
      <c r="B22" s="119">
        <f>'Tax Invoice'!D18</f>
        <v>5</v>
      </c>
      <c r="C22" s="10" t="s">
        <v>723</v>
      </c>
      <c r="D22" s="10" t="s">
        <v>723</v>
      </c>
      <c r="E22" s="130" t="s">
        <v>53</v>
      </c>
      <c r="F22" s="145"/>
      <c r="G22" s="146"/>
      <c r="H22" s="11" t="s">
        <v>724</v>
      </c>
      <c r="I22" s="14">
        <f t="shared" ref="I22:I37" si="0">ROUNDUP(J22*$N$1,2)</f>
        <v>0.19</v>
      </c>
      <c r="J22" s="14">
        <v>0.19</v>
      </c>
      <c r="K22" s="121">
        <f t="shared" ref="K22:K37" si="1">I22*B22</f>
        <v>0.95</v>
      </c>
      <c r="L22" s="127"/>
    </row>
    <row r="23" spans="1:12" ht="36" customHeight="1">
      <c r="A23" s="126"/>
      <c r="B23" s="119">
        <f>'Tax Invoice'!D19</f>
        <v>10</v>
      </c>
      <c r="C23" s="10" t="s">
        <v>725</v>
      </c>
      <c r="D23" s="10" t="s">
        <v>725</v>
      </c>
      <c r="E23" s="130" t="s">
        <v>726</v>
      </c>
      <c r="F23" s="145"/>
      <c r="G23" s="146"/>
      <c r="H23" s="11" t="s">
        <v>748</v>
      </c>
      <c r="I23" s="14">
        <f t="shared" si="0"/>
        <v>1.26</v>
      </c>
      <c r="J23" s="14">
        <v>1.26</v>
      </c>
      <c r="K23" s="121">
        <f t="shared" si="1"/>
        <v>12.6</v>
      </c>
      <c r="L23" s="127"/>
    </row>
    <row r="24" spans="1:12" ht="12.75" customHeight="1">
      <c r="A24" s="126"/>
      <c r="B24" s="119">
        <f>'Tax Invoice'!D20</f>
        <v>100</v>
      </c>
      <c r="C24" s="10" t="s">
        <v>662</v>
      </c>
      <c r="D24" s="10" t="s">
        <v>662</v>
      </c>
      <c r="E24" s="130" t="s">
        <v>30</v>
      </c>
      <c r="F24" s="145"/>
      <c r="G24" s="146"/>
      <c r="H24" s="11" t="s">
        <v>664</v>
      </c>
      <c r="I24" s="14">
        <f t="shared" si="0"/>
        <v>0.17</v>
      </c>
      <c r="J24" s="14">
        <v>0.17</v>
      </c>
      <c r="K24" s="121">
        <f t="shared" si="1"/>
        <v>17</v>
      </c>
      <c r="L24" s="127"/>
    </row>
    <row r="25" spans="1:12" ht="12.75" customHeight="1">
      <c r="A25" s="126"/>
      <c r="B25" s="119">
        <f>'Tax Invoice'!D21</f>
        <v>100</v>
      </c>
      <c r="C25" s="10" t="s">
        <v>662</v>
      </c>
      <c r="D25" s="10" t="s">
        <v>662</v>
      </c>
      <c r="E25" s="130" t="s">
        <v>31</v>
      </c>
      <c r="F25" s="145"/>
      <c r="G25" s="146"/>
      <c r="H25" s="11" t="s">
        <v>664</v>
      </c>
      <c r="I25" s="14">
        <f t="shared" si="0"/>
        <v>0.17</v>
      </c>
      <c r="J25" s="14">
        <v>0.17</v>
      </c>
      <c r="K25" s="121">
        <f t="shared" si="1"/>
        <v>17</v>
      </c>
      <c r="L25" s="127"/>
    </row>
    <row r="26" spans="1:12" ht="24" customHeight="1">
      <c r="A26" s="126"/>
      <c r="B26" s="119">
        <f>'Tax Invoice'!D22</f>
        <v>15</v>
      </c>
      <c r="C26" s="10" t="s">
        <v>727</v>
      </c>
      <c r="D26" s="10" t="s">
        <v>727</v>
      </c>
      <c r="E26" s="130" t="s">
        <v>112</v>
      </c>
      <c r="F26" s="145"/>
      <c r="G26" s="146"/>
      <c r="H26" s="11" t="s">
        <v>728</v>
      </c>
      <c r="I26" s="14">
        <f t="shared" si="0"/>
        <v>1.65</v>
      </c>
      <c r="J26" s="14">
        <v>1.65</v>
      </c>
      <c r="K26" s="121">
        <f t="shared" si="1"/>
        <v>24.75</v>
      </c>
      <c r="L26" s="127"/>
    </row>
    <row r="27" spans="1:12" ht="24" customHeight="1">
      <c r="A27" s="126"/>
      <c r="B27" s="119">
        <f>'Tax Invoice'!D23</f>
        <v>10</v>
      </c>
      <c r="C27" s="10" t="s">
        <v>729</v>
      </c>
      <c r="D27" s="10" t="s">
        <v>729</v>
      </c>
      <c r="E27" s="130" t="s">
        <v>112</v>
      </c>
      <c r="F27" s="145"/>
      <c r="G27" s="146"/>
      <c r="H27" s="11" t="s">
        <v>730</v>
      </c>
      <c r="I27" s="14">
        <f t="shared" si="0"/>
        <v>1.6</v>
      </c>
      <c r="J27" s="14">
        <v>1.6</v>
      </c>
      <c r="K27" s="121">
        <f t="shared" si="1"/>
        <v>16</v>
      </c>
      <c r="L27" s="127"/>
    </row>
    <row r="28" spans="1:12" ht="24" customHeight="1">
      <c r="A28" s="126"/>
      <c r="B28" s="119">
        <f>'Tax Invoice'!D24</f>
        <v>10</v>
      </c>
      <c r="C28" s="10" t="s">
        <v>731</v>
      </c>
      <c r="D28" s="10" t="s">
        <v>731</v>
      </c>
      <c r="E28" s="130" t="s">
        <v>30</v>
      </c>
      <c r="F28" s="145" t="s">
        <v>112</v>
      </c>
      <c r="G28" s="146"/>
      <c r="H28" s="11" t="s">
        <v>732</v>
      </c>
      <c r="I28" s="14">
        <f t="shared" si="0"/>
        <v>2.4300000000000002</v>
      </c>
      <c r="J28" s="14">
        <v>2.4300000000000002</v>
      </c>
      <c r="K28" s="121">
        <f t="shared" si="1"/>
        <v>24.3</v>
      </c>
      <c r="L28" s="127"/>
    </row>
    <row r="29" spans="1:12" ht="24" customHeight="1">
      <c r="A29" s="126"/>
      <c r="B29" s="119">
        <f>'Tax Invoice'!D25</f>
        <v>10</v>
      </c>
      <c r="C29" s="10" t="s">
        <v>731</v>
      </c>
      <c r="D29" s="10" t="s">
        <v>731</v>
      </c>
      <c r="E29" s="130" t="s">
        <v>31</v>
      </c>
      <c r="F29" s="145" t="s">
        <v>112</v>
      </c>
      <c r="G29" s="146"/>
      <c r="H29" s="11" t="s">
        <v>732</v>
      </c>
      <c r="I29" s="14">
        <f t="shared" si="0"/>
        <v>2.4300000000000002</v>
      </c>
      <c r="J29" s="14">
        <v>2.4300000000000002</v>
      </c>
      <c r="K29" s="121">
        <f t="shared" si="1"/>
        <v>24.3</v>
      </c>
      <c r="L29" s="127"/>
    </row>
    <row r="30" spans="1:12" ht="12.75" customHeight="1">
      <c r="A30" s="126"/>
      <c r="B30" s="119">
        <f>'Tax Invoice'!D26</f>
        <v>10</v>
      </c>
      <c r="C30" s="10" t="s">
        <v>73</v>
      </c>
      <c r="D30" s="10" t="s">
        <v>73</v>
      </c>
      <c r="E30" s="130" t="s">
        <v>30</v>
      </c>
      <c r="F30" s="145" t="s">
        <v>278</v>
      </c>
      <c r="G30" s="146"/>
      <c r="H30" s="11" t="s">
        <v>733</v>
      </c>
      <c r="I30" s="14">
        <f t="shared" si="0"/>
        <v>1.89</v>
      </c>
      <c r="J30" s="14">
        <v>1.89</v>
      </c>
      <c r="K30" s="121">
        <f t="shared" si="1"/>
        <v>18.899999999999999</v>
      </c>
      <c r="L30" s="127"/>
    </row>
    <row r="31" spans="1:12" ht="24" customHeight="1">
      <c r="A31" s="126"/>
      <c r="B31" s="119">
        <f>'Tax Invoice'!D27</f>
        <v>10</v>
      </c>
      <c r="C31" s="10" t="s">
        <v>734</v>
      </c>
      <c r="D31" s="10" t="s">
        <v>734</v>
      </c>
      <c r="E31" s="130" t="s">
        <v>300</v>
      </c>
      <c r="F31" s="145" t="s">
        <v>278</v>
      </c>
      <c r="G31" s="146"/>
      <c r="H31" s="11" t="s">
        <v>735</v>
      </c>
      <c r="I31" s="14">
        <f t="shared" si="0"/>
        <v>2.62</v>
      </c>
      <c r="J31" s="14">
        <v>2.62</v>
      </c>
      <c r="K31" s="121">
        <f t="shared" si="1"/>
        <v>26.200000000000003</v>
      </c>
      <c r="L31" s="127"/>
    </row>
    <row r="32" spans="1:12" ht="24" customHeight="1">
      <c r="A32" s="126"/>
      <c r="B32" s="119">
        <f>'Tax Invoice'!D28</f>
        <v>10</v>
      </c>
      <c r="C32" s="10" t="s">
        <v>734</v>
      </c>
      <c r="D32" s="10" t="s">
        <v>734</v>
      </c>
      <c r="E32" s="130" t="s">
        <v>320</v>
      </c>
      <c r="F32" s="145" t="s">
        <v>278</v>
      </c>
      <c r="G32" s="146"/>
      <c r="H32" s="11" t="s">
        <v>735</v>
      </c>
      <c r="I32" s="14">
        <f t="shared" si="0"/>
        <v>2.62</v>
      </c>
      <c r="J32" s="14">
        <v>2.62</v>
      </c>
      <c r="K32" s="121">
        <f t="shared" si="1"/>
        <v>26.200000000000003</v>
      </c>
      <c r="L32" s="127"/>
    </row>
    <row r="33" spans="1:12" ht="36" customHeight="1">
      <c r="A33" s="126"/>
      <c r="B33" s="119">
        <f>'Tax Invoice'!D29</f>
        <v>5</v>
      </c>
      <c r="C33" s="10" t="s">
        <v>736</v>
      </c>
      <c r="D33" s="10" t="s">
        <v>746</v>
      </c>
      <c r="E33" s="130" t="s">
        <v>30</v>
      </c>
      <c r="F33" s="145" t="s">
        <v>737</v>
      </c>
      <c r="G33" s="146"/>
      <c r="H33" s="11" t="s">
        <v>738</v>
      </c>
      <c r="I33" s="14">
        <f t="shared" si="0"/>
        <v>6.13</v>
      </c>
      <c r="J33" s="14">
        <v>6.13</v>
      </c>
      <c r="K33" s="121">
        <f t="shared" si="1"/>
        <v>30.65</v>
      </c>
      <c r="L33" s="127"/>
    </row>
    <row r="34" spans="1:12" ht="24" customHeight="1">
      <c r="A34" s="126"/>
      <c r="B34" s="119">
        <f>'Tax Invoice'!D30</f>
        <v>1</v>
      </c>
      <c r="C34" s="10" t="s">
        <v>739</v>
      </c>
      <c r="D34" s="10" t="s">
        <v>739</v>
      </c>
      <c r="E34" s="130" t="s">
        <v>279</v>
      </c>
      <c r="F34" s="145" t="s">
        <v>31</v>
      </c>
      <c r="G34" s="146"/>
      <c r="H34" s="11" t="s">
        <v>740</v>
      </c>
      <c r="I34" s="14">
        <f t="shared" si="0"/>
        <v>2.31</v>
      </c>
      <c r="J34" s="14">
        <v>2.31</v>
      </c>
      <c r="K34" s="121">
        <f t="shared" si="1"/>
        <v>2.31</v>
      </c>
      <c r="L34" s="127"/>
    </row>
    <row r="35" spans="1:12" ht="24" customHeight="1">
      <c r="A35" s="126"/>
      <c r="B35" s="119">
        <f>'Tax Invoice'!D31</f>
        <v>1</v>
      </c>
      <c r="C35" s="10" t="s">
        <v>741</v>
      </c>
      <c r="D35" s="10" t="s">
        <v>741</v>
      </c>
      <c r="E35" s="130" t="s">
        <v>279</v>
      </c>
      <c r="F35" s="145"/>
      <c r="G35" s="146"/>
      <c r="H35" s="11" t="s">
        <v>742</v>
      </c>
      <c r="I35" s="14">
        <f t="shared" si="0"/>
        <v>1.89</v>
      </c>
      <c r="J35" s="14">
        <v>1.89</v>
      </c>
      <c r="K35" s="121">
        <f t="shared" si="1"/>
        <v>1.89</v>
      </c>
      <c r="L35" s="127"/>
    </row>
    <row r="36" spans="1:12" ht="24" customHeight="1">
      <c r="A36" s="126"/>
      <c r="B36" s="119">
        <f>'Tax Invoice'!D32</f>
        <v>1</v>
      </c>
      <c r="C36" s="10" t="s">
        <v>741</v>
      </c>
      <c r="D36" s="10" t="s">
        <v>741</v>
      </c>
      <c r="E36" s="130" t="s">
        <v>278</v>
      </c>
      <c r="F36" s="145"/>
      <c r="G36" s="146"/>
      <c r="H36" s="11" t="s">
        <v>742</v>
      </c>
      <c r="I36" s="14">
        <f t="shared" si="0"/>
        <v>1.89</v>
      </c>
      <c r="J36" s="14">
        <v>1.89</v>
      </c>
      <c r="K36" s="121">
        <f t="shared" si="1"/>
        <v>1.89</v>
      </c>
      <c r="L36" s="127"/>
    </row>
    <row r="37" spans="1:12" ht="36" customHeight="1">
      <c r="A37" s="126"/>
      <c r="B37" s="120">
        <f>'Tax Invoice'!D33</f>
        <v>2</v>
      </c>
      <c r="C37" s="12" t="s">
        <v>743</v>
      </c>
      <c r="D37" s="12" t="s">
        <v>743</v>
      </c>
      <c r="E37" s="131" t="s">
        <v>744</v>
      </c>
      <c r="F37" s="147"/>
      <c r="G37" s="148"/>
      <c r="H37" s="13" t="s">
        <v>745</v>
      </c>
      <c r="I37" s="15">
        <f t="shared" si="0"/>
        <v>5.16</v>
      </c>
      <c r="J37" s="15">
        <v>5.16</v>
      </c>
      <c r="K37" s="122">
        <f t="shared" si="1"/>
        <v>10.32</v>
      </c>
      <c r="L37" s="127"/>
    </row>
    <row r="38" spans="1:12" ht="12.75" customHeight="1">
      <c r="A38" s="126"/>
      <c r="B38" s="138">
        <f>SUM(B22:B37)</f>
        <v>300</v>
      </c>
      <c r="C38" s="138" t="s">
        <v>149</v>
      </c>
      <c r="D38" s="138"/>
      <c r="E38" s="138"/>
      <c r="F38" s="138"/>
      <c r="G38" s="138"/>
      <c r="H38" s="138"/>
      <c r="I38" s="139" t="s">
        <v>261</v>
      </c>
      <c r="J38" s="139" t="s">
        <v>261</v>
      </c>
      <c r="K38" s="140">
        <f>SUM(K22:K37)</f>
        <v>255.25999999999996</v>
      </c>
      <c r="L38" s="127"/>
    </row>
    <row r="39" spans="1:12" ht="12.75" customHeight="1">
      <c r="A39" s="126"/>
      <c r="B39" s="138"/>
      <c r="C39" s="138"/>
      <c r="D39" s="138"/>
      <c r="E39" s="138"/>
      <c r="F39" s="138"/>
      <c r="G39" s="138"/>
      <c r="H39" s="138"/>
      <c r="I39" s="139" t="s">
        <v>752</v>
      </c>
      <c r="J39" s="139" t="s">
        <v>190</v>
      </c>
      <c r="K39" s="140">
        <f>Invoice!J39</f>
        <v>19.489999999999998</v>
      </c>
      <c r="L39" s="127"/>
    </row>
    <row r="40" spans="1:12" ht="12.75" hidden="1" customHeight="1" outlineLevel="1">
      <c r="A40" s="126"/>
      <c r="B40" s="138"/>
      <c r="C40" s="138"/>
      <c r="D40" s="138"/>
      <c r="E40" s="138"/>
      <c r="F40" s="138"/>
      <c r="G40" s="138"/>
      <c r="H40" s="138"/>
      <c r="I40" s="139" t="s">
        <v>191</v>
      </c>
      <c r="J40" s="139" t="s">
        <v>191</v>
      </c>
      <c r="K40" s="140">
        <f>Invoice!J40</f>
        <v>0</v>
      </c>
      <c r="L40" s="127"/>
    </row>
    <row r="41" spans="1:12" ht="12.75" customHeight="1" collapsed="1">
      <c r="A41" s="126"/>
      <c r="B41" s="138"/>
      <c r="C41" s="138"/>
      <c r="D41" s="138"/>
      <c r="E41" s="138"/>
      <c r="F41" s="138"/>
      <c r="G41" s="138"/>
      <c r="H41" s="138"/>
      <c r="I41" s="139" t="s">
        <v>263</v>
      </c>
      <c r="J41" s="139" t="s">
        <v>263</v>
      </c>
      <c r="K41" s="140">
        <f>SUM(K38:K40)</f>
        <v>274.74999999999994</v>
      </c>
      <c r="L41" s="127"/>
    </row>
    <row r="42" spans="1:12" ht="12.75" customHeight="1">
      <c r="A42" s="6"/>
      <c r="B42" s="7"/>
      <c r="C42" s="7"/>
      <c r="D42" s="7"/>
      <c r="E42" s="7"/>
      <c r="F42" s="7"/>
      <c r="G42" s="7"/>
      <c r="H42" s="7" t="s">
        <v>747</v>
      </c>
      <c r="I42" s="7"/>
      <c r="J42" s="7"/>
      <c r="K42" s="7"/>
      <c r="L42" s="8"/>
    </row>
    <row r="43" spans="1:12" ht="12.75" customHeight="1"/>
    <row r="44" spans="1:12" ht="12.75" customHeight="1"/>
    <row r="45" spans="1:12" ht="12.75" customHeight="1"/>
    <row r="46" spans="1:12" ht="12.75" customHeight="1"/>
    <row r="47" spans="1:12" ht="12.75" customHeight="1"/>
    <row r="48" spans="1:12" ht="12.75" customHeight="1"/>
    <row r="49" ht="12.75" customHeight="1"/>
  </sheetData>
  <mergeCells count="20">
    <mergeCell ref="F20:G20"/>
    <mergeCell ref="F21:G21"/>
    <mergeCell ref="F22:G22"/>
    <mergeCell ref="K10:K11"/>
    <mergeCell ref="K14:K15"/>
    <mergeCell ref="F23:G23"/>
    <mergeCell ref="F28:G28"/>
    <mergeCell ref="F29:G29"/>
    <mergeCell ref="F26:G26"/>
    <mergeCell ref="F27:G27"/>
    <mergeCell ref="F35:G35"/>
    <mergeCell ref="F36:G36"/>
    <mergeCell ref="F37:G37"/>
    <mergeCell ref="F24:G24"/>
    <mergeCell ref="F25:G25"/>
    <mergeCell ref="F33:G33"/>
    <mergeCell ref="F34:G34"/>
    <mergeCell ref="F30:G30"/>
    <mergeCell ref="F31:G31"/>
    <mergeCell ref="F32:G3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9" zoomScaleNormal="100" workbookViewId="0">
      <selection activeCell="C18" sqref="C18:C33"/>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255.25999999999996</v>
      </c>
      <c r="O2" s="21" t="s">
        <v>265</v>
      </c>
    </row>
    <row r="3" spans="1:15" s="21" customFormat="1" ht="15" customHeight="1" thickBot="1">
      <c r="A3" s="22" t="s">
        <v>156</v>
      </c>
      <c r="G3" s="28">
        <f>Invoice!J14</f>
        <v>45173</v>
      </c>
      <c r="H3" s="29"/>
      <c r="N3" s="21">
        <v>255.25999999999996</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needles and pins</v>
      </c>
      <c r="B10" s="37"/>
      <c r="C10" s="37"/>
      <c r="D10" s="37"/>
      <c r="F10" s="38" t="str">
        <f>'Copy paste to Here'!B10</f>
        <v>needles and pins</v>
      </c>
      <c r="G10" s="39"/>
      <c r="H10" s="40"/>
      <c r="K10" s="107" t="s">
        <v>282</v>
      </c>
      <c r="L10" s="35" t="s">
        <v>282</v>
      </c>
      <c r="M10" s="21">
        <v>1</v>
      </c>
    </row>
    <row r="11" spans="1:15" s="21" customFormat="1" ht="15.75" thickBot="1">
      <c r="A11" s="41" t="str">
        <f>'Copy paste to Here'!G11</f>
        <v>Stefanie Drechsel</v>
      </c>
      <c r="B11" s="42"/>
      <c r="C11" s="42"/>
      <c r="D11" s="42"/>
      <c r="F11" s="43" t="str">
        <f>'Copy paste to Here'!B11</f>
        <v>Stefanie Drechsel</v>
      </c>
      <c r="G11" s="44"/>
      <c r="H11" s="45"/>
      <c r="K11" s="105" t="s">
        <v>163</v>
      </c>
      <c r="L11" s="46" t="s">
        <v>164</v>
      </c>
      <c r="M11" s="21">
        <f>VLOOKUP(G3,[1]Sheet1!$A$9:$I$7290,2,FALSE)</f>
        <v>34.97</v>
      </c>
    </row>
    <row r="12" spans="1:15" s="21" customFormat="1" ht="15.75" thickBot="1">
      <c r="A12" s="41" t="str">
        <f>'Copy paste to Here'!G12</f>
        <v>St.-Nepomuk-Str. 2</v>
      </c>
      <c r="B12" s="42"/>
      <c r="C12" s="42"/>
      <c r="D12" s="42"/>
      <c r="E12" s="89"/>
      <c r="F12" s="43" t="str">
        <f>'Copy paste to Here'!B12</f>
        <v>St.-Nepomuk-Str. 2</v>
      </c>
      <c r="G12" s="44"/>
      <c r="H12" s="45"/>
      <c r="K12" s="105" t="s">
        <v>165</v>
      </c>
      <c r="L12" s="46" t="s">
        <v>138</v>
      </c>
      <c r="M12" s="21">
        <f>VLOOKUP(G3,[1]Sheet1!$A$9:$I$7290,3,FALSE)</f>
        <v>37.49</v>
      </c>
    </row>
    <row r="13" spans="1:15" s="21" customFormat="1" ht="15.75" thickBot="1">
      <c r="A13" s="41" t="str">
        <f>'Copy paste to Here'!G13</f>
        <v>93486 Runding</v>
      </c>
      <c r="B13" s="42"/>
      <c r="C13" s="42"/>
      <c r="D13" s="42"/>
      <c r="E13" s="123" t="s">
        <v>138</v>
      </c>
      <c r="F13" s="43" t="str">
        <f>'Copy paste to Here'!B13</f>
        <v>93486 Runding</v>
      </c>
      <c r="G13" s="44"/>
      <c r="H13" s="45"/>
      <c r="K13" s="105" t="s">
        <v>166</v>
      </c>
      <c r="L13" s="46" t="s">
        <v>167</v>
      </c>
      <c r="M13" s="125">
        <f>VLOOKUP(G3,[1]Sheet1!$A$9:$I$7290,4,FALSE)</f>
        <v>43.79</v>
      </c>
    </row>
    <row r="14" spans="1:15" s="21" customFormat="1" ht="15.75" thickBot="1">
      <c r="A14" s="41" t="str">
        <f>'Copy paste to Here'!G14</f>
        <v>Germany</v>
      </c>
      <c r="B14" s="42"/>
      <c r="C14" s="42"/>
      <c r="D14" s="42"/>
      <c r="E14" s="123">
        <f>VLOOKUP(J9,$L$10:$M$17,2,FALSE)</f>
        <v>37.49</v>
      </c>
      <c r="F14" s="43" t="str">
        <f>'Copy paste to Here'!B14</f>
        <v>Germany</v>
      </c>
      <c r="G14" s="44"/>
      <c r="H14" s="45"/>
      <c r="K14" s="105" t="s">
        <v>168</v>
      </c>
      <c r="L14" s="46" t="s">
        <v>169</v>
      </c>
      <c r="M14" s="21">
        <f>VLOOKUP(G3,[1]Sheet1!$A$9:$I$7290,5,FALSE)</f>
        <v>22.19</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25.53</v>
      </c>
    </row>
    <row r="16" spans="1:15" s="21" customFormat="1" ht="13.7" customHeight="1" thickBot="1">
      <c r="A16" s="52"/>
      <c r="K16" s="106" t="s">
        <v>172</v>
      </c>
      <c r="L16" s="51" t="s">
        <v>173</v>
      </c>
      <c r="M16" s="21">
        <f>VLOOKUP(G3,[1]Sheet1!$A$9:$I$7290,7,FALSE)</f>
        <v>20.51</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 xml:space="preserve">Surgical steel banana, 14g (1.6mm) with two 3mm balls &amp; Length: 19mm  &amp;  </v>
      </c>
      <c r="B18" s="57" t="str">
        <f>'Copy paste to Here'!C22</f>
        <v>BNB3</v>
      </c>
      <c r="C18" s="57" t="s">
        <v>723</v>
      </c>
      <c r="D18" s="58">
        <f>Invoice!B22</f>
        <v>5</v>
      </c>
      <c r="E18" s="59">
        <f>'Shipping Invoice'!J22*$N$1</f>
        <v>0.19</v>
      </c>
      <c r="F18" s="59">
        <f>D18*E18</f>
        <v>0.95</v>
      </c>
      <c r="G18" s="60">
        <f>E18*$E$14</f>
        <v>7.1231000000000009</v>
      </c>
      <c r="H18" s="61">
        <f>D18*G18</f>
        <v>35.615500000000004</v>
      </c>
    </row>
    <row r="19" spans="1:13" s="62" customFormat="1" ht="36">
      <c r="A19" s="124" t="str">
        <f>IF((LEN('Copy paste to Here'!G23))&gt;5,((CONCATENATE('Copy paste to Here'!G23," &amp; ",'Copy paste to Here'!D23,"  &amp;  ",'Copy paste to Here'!E23))),"Empty Cell")</f>
        <v xml:space="preserve">PVD plated surgical steel belly banana, 14g (1.6mm) with 5 &amp; 8mm bezel set jewel balls - length 3/8'' (10mm) &amp; Color: Gold Anodized w/ Clear crystal  &amp;  </v>
      </c>
      <c r="B19" s="57" t="str">
        <f>'Copy paste to Here'!C23</f>
        <v>BNT2CG</v>
      </c>
      <c r="C19" s="57" t="s">
        <v>725</v>
      </c>
      <c r="D19" s="58">
        <f>Invoice!B23</f>
        <v>10</v>
      </c>
      <c r="E19" s="59">
        <f>'Shipping Invoice'!J23*$N$1</f>
        <v>1.26</v>
      </c>
      <c r="F19" s="59">
        <f t="shared" ref="F19:F82" si="0">D19*E19</f>
        <v>12.6</v>
      </c>
      <c r="G19" s="60">
        <f t="shared" ref="G19:G82" si="1">E19*$E$14</f>
        <v>47.237400000000001</v>
      </c>
      <c r="H19" s="63">
        <f t="shared" ref="H19:H82" si="2">D19*G19</f>
        <v>472.37400000000002</v>
      </c>
    </row>
    <row r="20" spans="1:13" s="62" customFormat="1" ht="24">
      <c r="A20" s="56" t="str">
        <f>IF((LEN('Copy paste to Here'!G24))&gt;5,((CONCATENATE('Copy paste to Here'!G24," &amp; ",'Copy paste to Here'!D24,"  &amp;  ",'Copy paste to Here'!E24))),"Empty Cell")</f>
        <v xml:space="preserve">Surgical steel labret, 16g (1.2mm) with a 3mm ball &amp; Length: 8mm  &amp;  </v>
      </c>
      <c r="B20" s="57" t="str">
        <f>'Copy paste to Here'!C24</f>
        <v>LBB3</v>
      </c>
      <c r="C20" s="57" t="s">
        <v>662</v>
      </c>
      <c r="D20" s="58">
        <f>Invoice!B24</f>
        <v>100</v>
      </c>
      <c r="E20" s="59">
        <f>'Shipping Invoice'!J24*$N$1</f>
        <v>0.17</v>
      </c>
      <c r="F20" s="59">
        <f t="shared" si="0"/>
        <v>17</v>
      </c>
      <c r="G20" s="60">
        <f t="shared" si="1"/>
        <v>6.3733000000000004</v>
      </c>
      <c r="H20" s="63">
        <f t="shared" si="2"/>
        <v>637.33000000000004</v>
      </c>
    </row>
    <row r="21" spans="1:13" s="62" customFormat="1" ht="24">
      <c r="A21" s="56" t="str">
        <f>IF((LEN('Copy paste to Here'!G25))&gt;5,((CONCATENATE('Copy paste to Here'!G25," &amp; ",'Copy paste to Here'!D25,"  &amp;  ",'Copy paste to Here'!E25))),"Empty Cell")</f>
        <v xml:space="preserve">Surgical steel labret, 16g (1.2mm) with a 3mm ball &amp; Length: 10mm  &amp;  </v>
      </c>
      <c r="B21" s="57" t="str">
        <f>'Copy paste to Here'!C25</f>
        <v>LBB3</v>
      </c>
      <c r="C21" s="57" t="s">
        <v>662</v>
      </c>
      <c r="D21" s="58">
        <f>Invoice!B25</f>
        <v>100</v>
      </c>
      <c r="E21" s="59">
        <f>'Shipping Invoice'!J25*$N$1</f>
        <v>0.17</v>
      </c>
      <c r="F21" s="59">
        <f t="shared" si="0"/>
        <v>17</v>
      </c>
      <c r="G21" s="60">
        <f t="shared" si="1"/>
        <v>6.3733000000000004</v>
      </c>
      <c r="H21" s="63">
        <f t="shared" si="2"/>
        <v>637.33000000000004</v>
      </c>
    </row>
    <row r="22" spans="1:13" s="62" customFormat="1" ht="24">
      <c r="A22" s="56" t="str">
        <f>IF((LEN('Copy paste to Here'!G26))&gt;5,((CONCATENATE('Copy paste to Here'!G26," &amp; ",'Copy paste to Here'!D26,"  &amp;  ",'Copy paste to Here'!E26))),"Empty Cell")</f>
        <v xml:space="preserve">3mm multi-crystal ferido glued ball with resin cover and 16g (1.2mm) threading (sold per pcs) &amp; Crystal Color: Clear  &amp;  </v>
      </c>
      <c r="B22" s="57" t="str">
        <f>'Copy paste to Here'!C26</f>
        <v>MFR3</v>
      </c>
      <c r="C22" s="57" t="s">
        <v>727</v>
      </c>
      <c r="D22" s="58">
        <f>Invoice!B26</f>
        <v>15</v>
      </c>
      <c r="E22" s="59">
        <f>'Shipping Invoice'!J26*$N$1</f>
        <v>1.65</v>
      </c>
      <c r="F22" s="59">
        <f t="shared" si="0"/>
        <v>24.75</v>
      </c>
      <c r="G22" s="60">
        <f t="shared" si="1"/>
        <v>61.858499999999999</v>
      </c>
      <c r="H22" s="63">
        <f t="shared" si="2"/>
        <v>927.87749999999994</v>
      </c>
    </row>
    <row r="23" spans="1:13" s="62" customFormat="1" ht="24">
      <c r="A23" s="56" t="str">
        <f>IF((LEN('Copy paste to Here'!G27))&gt;5,((CONCATENATE('Copy paste to Here'!G27," &amp; ",'Copy paste to Here'!D27,"  &amp;  ",'Copy paste to Here'!E27))),"Empty Cell")</f>
        <v xml:space="preserve">5mm multi-crystal ferido glued balls with resin cover and 14g (1.6mm) threading (sold per pcs) &amp; Crystal Color: Clear  &amp;  </v>
      </c>
      <c r="B23" s="57" t="str">
        <f>'Copy paste to Here'!C27</f>
        <v>MFR5</v>
      </c>
      <c r="C23" s="57" t="s">
        <v>729</v>
      </c>
      <c r="D23" s="58">
        <f>Invoice!B27</f>
        <v>10</v>
      </c>
      <c r="E23" s="59">
        <f>'Shipping Invoice'!J27*$N$1</f>
        <v>1.6</v>
      </c>
      <c r="F23" s="59">
        <f t="shared" si="0"/>
        <v>16</v>
      </c>
      <c r="G23" s="60">
        <f t="shared" si="1"/>
        <v>59.984000000000009</v>
      </c>
      <c r="H23" s="63">
        <f t="shared" si="2"/>
        <v>599.84000000000015</v>
      </c>
    </row>
    <row r="24" spans="1:13" s="62" customFormat="1" ht="25.5">
      <c r="A24" s="56" t="str">
        <f>IF((LEN('Copy paste to Here'!G28))&gt;5,((CONCATENATE('Copy paste to Here'!G28," &amp; ",'Copy paste to Here'!D28,"  &amp;  ",'Copy paste to Here'!E28))),"Empty Cell")</f>
        <v>High polished surgical steel hinged segment ring, 16g (1.2mm) with 3 small crystals &amp; Length: 8mm  &amp;  Crystal Color: Clear</v>
      </c>
      <c r="B24" s="57" t="str">
        <f>'Copy paste to Here'!C28</f>
        <v>SEGH16E</v>
      </c>
      <c r="C24" s="57" t="s">
        <v>731</v>
      </c>
      <c r="D24" s="58">
        <f>Invoice!B28</f>
        <v>10</v>
      </c>
      <c r="E24" s="59">
        <f>'Shipping Invoice'!J28*$N$1</f>
        <v>2.4300000000000002</v>
      </c>
      <c r="F24" s="59">
        <f t="shared" si="0"/>
        <v>24.3</v>
      </c>
      <c r="G24" s="60">
        <f t="shared" si="1"/>
        <v>91.100700000000018</v>
      </c>
      <c r="H24" s="63">
        <f t="shared" si="2"/>
        <v>911.00700000000018</v>
      </c>
    </row>
    <row r="25" spans="1:13" s="62" customFormat="1" ht="25.5">
      <c r="A25" s="56" t="str">
        <f>IF((LEN('Copy paste to Here'!G29))&gt;5,((CONCATENATE('Copy paste to Here'!G29," &amp; ",'Copy paste to Here'!D29,"  &amp;  ",'Copy paste to Here'!E29))),"Empty Cell")</f>
        <v>High polished surgical steel hinged segment ring, 16g (1.2mm) with 3 small crystals &amp; Length: 10mm  &amp;  Crystal Color: Clear</v>
      </c>
      <c r="B25" s="57" t="str">
        <f>'Copy paste to Here'!C29</f>
        <v>SEGH16E</v>
      </c>
      <c r="C25" s="57" t="s">
        <v>731</v>
      </c>
      <c r="D25" s="58">
        <f>Invoice!B29</f>
        <v>10</v>
      </c>
      <c r="E25" s="59">
        <f>'Shipping Invoice'!J29*$N$1</f>
        <v>2.4300000000000002</v>
      </c>
      <c r="F25" s="59">
        <f t="shared" si="0"/>
        <v>24.3</v>
      </c>
      <c r="G25" s="60">
        <f t="shared" si="1"/>
        <v>91.100700000000018</v>
      </c>
      <c r="H25" s="63">
        <f t="shared" si="2"/>
        <v>911.00700000000018</v>
      </c>
    </row>
    <row r="26" spans="1:13" s="62" customFormat="1" ht="25.5">
      <c r="A26" s="56" t="str">
        <f>IF((LEN('Copy paste to Here'!G30))&gt;5,((CONCATENATE('Copy paste to Here'!G30," &amp; ",'Copy paste to Here'!D30,"  &amp;  ",'Copy paste to Here'!E30))),"Empty Cell")</f>
        <v>PVD plated surgical steel hinged segment ring, 16g (1.2mm) &amp; Length: 8mm  &amp;  Color: Gold</v>
      </c>
      <c r="B26" s="57" t="str">
        <f>'Copy paste to Here'!C30</f>
        <v>SEGHT16</v>
      </c>
      <c r="C26" s="57" t="s">
        <v>73</v>
      </c>
      <c r="D26" s="58">
        <f>Invoice!B30</f>
        <v>10</v>
      </c>
      <c r="E26" s="59">
        <f>'Shipping Invoice'!J30*$N$1</f>
        <v>1.89</v>
      </c>
      <c r="F26" s="59">
        <f t="shared" si="0"/>
        <v>18.899999999999999</v>
      </c>
      <c r="G26" s="60">
        <f t="shared" si="1"/>
        <v>70.856099999999998</v>
      </c>
      <c r="H26" s="63">
        <f t="shared" si="2"/>
        <v>708.56099999999992</v>
      </c>
    </row>
    <row r="27" spans="1:13" s="62" customFormat="1" ht="25.5">
      <c r="A27" s="56" t="str">
        <f>IF((LEN('Copy paste to Here'!G31))&gt;5,((CONCATENATE('Copy paste to Here'!G31," &amp; ",'Copy paste to Here'!D31,"  &amp;  ",'Copy paste to Here'!E31))),"Empty Cell")</f>
        <v>Anodized surgical steel hinged segment ring, 16g (1.2mm) with small crystals &amp; Size: 8mm  &amp;  Color: Gold</v>
      </c>
      <c r="B27" s="57" t="str">
        <f>'Copy paste to Here'!C31</f>
        <v>SEGHT16E</v>
      </c>
      <c r="C27" s="57" t="s">
        <v>734</v>
      </c>
      <c r="D27" s="58">
        <f>Invoice!B31</f>
        <v>10</v>
      </c>
      <c r="E27" s="59">
        <f>'Shipping Invoice'!J31*$N$1</f>
        <v>2.62</v>
      </c>
      <c r="F27" s="59">
        <f t="shared" si="0"/>
        <v>26.200000000000003</v>
      </c>
      <c r="G27" s="60">
        <f t="shared" si="1"/>
        <v>98.223800000000011</v>
      </c>
      <c r="H27" s="63">
        <f t="shared" si="2"/>
        <v>982.23800000000006</v>
      </c>
    </row>
    <row r="28" spans="1:13" s="62" customFormat="1" ht="25.5">
      <c r="A28" s="56" t="str">
        <f>IF((LEN('Copy paste to Here'!G32))&gt;5,((CONCATENATE('Copy paste to Here'!G32," &amp; ",'Copy paste to Here'!D32,"  &amp;  ",'Copy paste to Here'!E32))),"Empty Cell")</f>
        <v>Anodized surgical steel hinged segment ring, 16g (1.2mm) with small crystals &amp; Size: 10mm  &amp;  Color: Gold</v>
      </c>
      <c r="B28" s="57" t="str">
        <f>'Copy paste to Here'!C32</f>
        <v>SEGHT16E</v>
      </c>
      <c r="C28" s="57" t="s">
        <v>734</v>
      </c>
      <c r="D28" s="58">
        <f>Invoice!B32</f>
        <v>10</v>
      </c>
      <c r="E28" s="59">
        <f>'Shipping Invoice'!J32*$N$1</f>
        <v>2.62</v>
      </c>
      <c r="F28" s="59">
        <f t="shared" si="0"/>
        <v>26.200000000000003</v>
      </c>
      <c r="G28" s="60">
        <f t="shared" si="1"/>
        <v>98.223800000000011</v>
      </c>
      <c r="H28" s="63">
        <f t="shared" si="2"/>
        <v>982.23800000000006</v>
      </c>
    </row>
    <row r="29" spans="1:13" s="62" customFormat="1" ht="48">
      <c r="A29" s="56" t="str">
        <f>IF((LEN('Copy paste to Here'!G33))&gt;5,((CONCATENATE('Copy paste to Here'!G33," &amp; ",'Copy paste to Here'!D33,"  &amp;  ",'Copy paste to Here'!E33))),"Empty Cell")</f>
        <v>Anodized 316L steel hinged segment ring, 1.2mm (16g) with outward facing CNC set Cubic Zirconia (CZ) stones, inner diameter from 6mm to 12mm &amp; Length: 8mm  &amp;  Color: Gold Anodized w/ AB CZ</v>
      </c>
      <c r="B29" s="57" t="str">
        <f>'Copy paste to Here'!C33</f>
        <v>SGTSH10</v>
      </c>
      <c r="C29" s="57" t="s">
        <v>746</v>
      </c>
      <c r="D29" s="58">
        <f>Invoice!B33</f>
        <v>5</v>
      </c>
      <c r="E29" s="59">
        <f>'Shipping Invoice'!J33*$N$1</f>
        <v>6.13</v>
      </c>
      <c r="F29" s="59">
        <f t="shared" si="0"/>
        <v>30.65</v>
      </c>
      <c r="G29" s="60">
        <f t="shared" si="1"/>
        <v>229.81370000000001</v>
      </c>
      <c r="H29" s="63">
        <f t="shared" si="2"/>
        <v>1149.0685000000001</v>
      </c>
    </row>
    <row r="30" spans="1:13" s="62" customFormat="1" ht="36">
      <c r="A30" s="56" t="str">
        <f>IF((LEN('Copy paste to Here'!G34))&gt;5,((CONCATENATE('Copy paste to Here'!G34," &amp; ",'Copy paste to Here'!D34,"  &amp;  ",'Copy paste to Here'!E34))),"Empty Cell")</f>
        <v>PVD plated titanium G23 internally threaded circular barbell, 1.2mm (16g) with two 3mm balls &amp; Color: Black  &amp;  Length: 10mm</v>
      </c>
      <c r="B30" s="57" t="str">
        <f>'Copy paste to Here'!C34</f>
        <v>UTCBEBIN</v>
      </c>
      <c r="C30" s="57" t="s">
        <v>739</v>
      </c>
      <c r="D30" s="58">
        <f>Invoice!B34</f>
        <v>1</v>
      </c>
      <c r="E30" s="59">
        <f>'Shipping Invoice'!J34*$N$1</f>
        <v>2.31</v>
      </c>
      <c r="F30" s="59">
        <f t="shared" si="0"/>
        <v>2.31</v>
      </c>
      <c r="G30" s="60">
        <f t="shared" si="1"/>
        <v>86.601900000000001</v>
      </c>
      <c r="H30" s="63">
        <f t="shared" si="2"/>
        <v>86.601900000000001</v>
      </c>
    </row>
    <row r="31" spans="1:13" s="62" customFormat="1" ht="24">
      <c r="A31" s="56" t="str">
        <f>IF((LEN('Copy paste to Here'!G35))&gt;5,((CONCATENATE('Copy paste to Here'!G35," &amp; ",'Copy paste to Here'!D35,"  &amp;  ",'Copy paste to Here'!E35))),"Empty Cell")</f>
        <v xml:space="preserve">Pack of 10 pcs. of 3mm anodized surgical steel cones with threading 1.2mm (16g) &amp; Color: Black  &amp;  </v>
      </c>
      <c r="B31" s="57" t="str">
        <f>'Copy paste to Here'!C35</f>
        <v>XCNT3S</v>
      </c>
      <c r="C31" s="57" t="s">
        <v>741</v>
      </c>
      <c r="D31" s="58">
        <f>Invoice!B35</f>
        <v>1</v>
      </c>
      <c r="E31" s="59">
        <f>'Shipping Invoice'!J35*$N$1</f>
        <v>1.89</v>
      </c>
      <c r="F31" s="59">
        <f t="shared" si="0"/>
        <v>1.89</v>
      </c>
      <c r="G31" s="60">
        <f t="shared" si="1"/>
        <v>70.856099999999998</v>
      </c>
      <c r="H31" s="63">
        <f t="shared" si="2"/>
        <v>70.856099999999998</v>
      </c>
    </row>
    <row r="32" spans="1:13" s="62" customFormat="1" ht="24">
      <c r="A32" s="56" t="str">
        <f>IF((LEN('Copy paste to Here'!G36))&gt;5,((CONCATENATE('Copy paste to Here'!G36," &amp; ",'Copy paste to Here'!D36,"  &amp;  ",'Copy paste to Here'!E36))),"Empty Cell")</f>
        <v xml:space="preserve">Pack of 10 pcs. of 3mm anodized surgical steel cones with threading 1.2mm (16g) &amp; Color: Gold  &amp;  </v>
      </c>
      <c r="B32" s="57" t="str">
        <f>'Copy paste to Here'!C36</f>
        <v>XCNT3S</v>
      </c>
      <c r="C32" s="57" t="s">
        <v>741</v>
      </c>
      <c r="D32" s="58">
        <f>Invoice!B36</f>
        <v>1</v>
      </c>
      <c r="E32" s="59">
        <f>'Shipping Invoice'!J36*$N$1</f>
        <v>1.89</v>
      </c>
      <c r="F32" s="59">
        <f t="shared" si="0"/>
        <v>1.89</v>
      </c>
      <c r="G32" s="60">
        <f t="shared" si="1"/>
        <v>70.856099999999998</v>
      </c>
      <c r="H32" s="63">
        <f t="shared" si="2"/>
        <v>70.856099999999998</v>
      </c>
    </row>
    <row r="33" spans="1:8" s="62" customFormat="1" ht="36">
      <c r="A33" s="56" t="str">
        <f>IF((LEN('Copy paste to Here'!G37))&gt;5,((CONCATENATE('Copy paste to Here'!G37," &amp; ",'Copy paste to Here'!D37,"  &amp;  ",'Copy paste to Here'!E37))),"Empty Cell")</f>
        <v xml:space="preserve">Pack of 10 pcs. of 3mm anodized surgical steel balls with bezel set crystal and with 1.2mm threading (16g) &amp; Color: Gold Anodized w/ AB crystal  &amp;  </v>
      </c>
      <c r="B33" s="57" t="str">
        <f>'Copy paste to Here'!C37</f>
        <v>XJBT3S</v>
      </c>
      <c r="C33" s="57" t="s">
        <v>743</v>
      </c>
      <c r="D33" s="58">
        <f>Invoice!B37</f>
        <v>2</v>
      </c>
      <c r="E33" s="59">
        <f>'Shipping Invoice'!J37*$N$1</f>
        <v>5.16</v>
      </c>
      <c r="F33" s="59">
        <f t="shared" si="0"/>
        <v>10.32</v>
      </c>
      <c r="G33" s="60">
        <f t="shared" si="1"/>
        <v>193.44840000000002</v>
      </c>
      <c r="H33" s="63">
        <f t="shared" si="2"/>
        <v>386.89680000000004</v>
      </c>
    </row>
    <row r="34" spans="1:8" s="62" customFormat="1" hidden="1">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255.25999999999996</v>
      </c>
      <c r="G1000" s="60"/>
      <c r="H1000" s="61">
        <f t="shared" ref="H1000:H1007" si="49">F1000*$E$14</f>
        <v>9569.6973999999991</v>
      </c>
    </row>
    <row r="1001" spans="1:8" s="62" customFormat="1">
      <c r="A1001" s="56" t="str">
        <f>'[2]Copy paste to Here'!T2</f>
        <v>SHIPPING HANDLING</v>
      </c>
      <c r="B1001" s="75"/>
      <c r="C1001" s="75"/>
      <c r="D1001" s="76"/>
      <c r="E1001" s="67"/>
      <c r="F1001" s="59">
        <f>Invoice!J39</f>
        <v>19.489999999999998</v>
      </c>
      <c r="G1001" s="60"/>
      <c r="H1001" s="61">
        <f t="shared" si="49"/>
        <v>730.68009999999992</v>
      </c>
    </row>
    <row r="1002" spans="1:8" s="62" customFormat="1" outlineLevel="1">
      <c r="A1002" s="56" t="str">
        <f>'[2]Copy paste to Here'!T3</f>
        <v>DISCOUNT</v>
      </c>
      <c r="B1002" s="75"/>
      <c r="C1002" s="75"/>
      <c r="D1002" s="76"/>
      <c r="E1002" s="67"/>
      <c r="F1002" s="59">
        <f>Invoice!J40</f>
        <v>0</v>
      </c>
      <c r="G1002" s="60"/>
      <c r="H1002" s="61">
        <f t="shared" si="49"/>
        <v>0</v>
      </c>
    </row>
    <row r="1003" spans="1:8" s="62" customFormat="1">
      <c r="A1003" s="56" t="str">
        <f>'[2]Copy paste to Here'!T4</f>
        <v>Total:</v>
      </c>
      <c r="B1003" s="75"/>
      <c r="C1003" s="75"/>
      <c r="D1003" s="76"/>
      <c r="E1003" s="67"/>
      <c r="F1003" s="59">
        <f>SUM(F1000:F1002)</f>
        <v>274.74999999999994</v>
      </c>
      <c r="G1003" s="60"/>
      <c r="H1003" s="61">
        <f t="shared" si="49"/>
        <v>10300.377499999999</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9569.6974000000027</v>
      </c>
    </row>
    <row r="1010" spans="1:8" s="21" customFormat="1">
      <c r="A1010" s="22"/>
      <c r="E1010" s="21" t="s">
        <v>182</v>
      </c>
      <c r="H1010" s="84">
        <f>(SUMIF($A$1000:$A$1008,"Total:",$H$1000:$H$1008))</f>
        <v>10300.377499999999</v>
      </c>
    </row>
    <row r="1011" spans="1:8" s="21" customFormat="1">
      <c r="E1011" s="21" t="s">
        <v>183</v>
      </c>
      <c r="H1011" s="85">
        <f>H1013-H1012</f>
        <v>9626.5199999999986</v>
      </c>
    </row>
    <row r="1012" spans="1:8" s="21" customFormat="1">
      <c r="E1012" s="21" t="s">
        <v>184</v>
      </c>
      <c r="H1012" s="85">
        <f>ROUND((H1013*7)/107,2)</f>
        <v>673.86</v>
      </c>
    </row>
    <row r="1013" spans="1:8" s="21" customFormat="1">
      <c r="E1013" s="22" t="s">
        <v>185</v>
      </c>
      <c r="H1013" s="86">
        <f>ROUND((SUMIF($A$1000:$A$1008,"Total:",$H$1000:$H$1008)),2)</f>
        <v>10300.379999999999</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6"/>
  <sheetViews>
    <sheetView workbookViewId="0">
      <selection activeCell="A5" sqref="A5"/>
    </sheetView>
  </sheetViews>
  <sheetFormatPr defaultRowHeight="15"/>
  <sheetData>
    <row r="1" spans="1:1">
      <c r="A1" s="2" t="s">
        <v>723</v>
      </c>
    </row>
    <row r="2" spans="1:1">
      <c r="A2" s="2" t="s">
        <v>725</v>
      </c>
    </row>
    <row r="3" spans="1:1">
      <c r="A3" s="2" t="s">
        <v>662</v>
      </c>
    </row>
    <row r="4" spans="1:1">
      <c r="A4" s="2" t="s">
        <v>662</v>
      </c>
    </row>
    <row r="5" spans="1:1">
      <c r="A5" s="2" t="s">
        <v>727</v>
      </c>
    </row>
    <row r="6" spans="1:1">
      <c r="A6" s="2" t="s">
        <v>729</v>
      </c>
    </row>
    <row r="7" spans="1:1">
      <c r="A7" s="2" t="s">
        <v>731</v>
      </c>
    </row>
    <row r="8" spans="1:1">
      <c r="A8" s="2" t="s">
        <v>731</v>
      </c>
    </row>
    <row r="9" spans="1:1">
      <c r="A9" s="2" t="s">
        <v>73</v>
      </c>
    </row>
    <row r="10" spans="1:1">
      <c r="A10" s="2" t="s">
        <v>734</v>
      </c>
    </row>
    <row r="11" spans="1:1">
      <c r="A11" s="2" t="s">
        <v>734</v>
      </c>
    </row>
    <row r="12" spans="1:1">
      <c r="A12" s="2" t="s">
        <v>746</v>
      </c>
    </row>
    <row r="13" spans="1:1">
      <c r="A13" s="2" t="s">
        <v>739</v>
      </c>
    </row>
    <row r="14" spans="1:1">
      <c r="A14" s="2" t="s">
        <v>741</v>
      </c>
    </row>
    <row r="15" spans="1:1">
      <c r="A15" s="2" t="s">
        <v>741</v>
      </c>
    </row>
    <row r="16" spans="1:1">
      <c r="A16" s="2" t="s">
        <v>743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2023-09-06T02:12:20Z</cp:lastPrinted>
  <dcterms:created xsi:type="dcterms:W3CDTF">2009-06-02T18:56:54Z</dcterms:created>
  <dcterms:modified xsi:type="dcterms:W3CDTF">2023-09-06T02:12:38Z</dcterms:modified>
</cp:coreProperties>
</file>