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76D8BEC-3691-4438-B179-A480D64272B4}"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Invoice!$A$1:$K$50</definedName>
    <definedName name="_xlnm.Print_Area" localSheetId="2">'Shipping Invoice'!$A$1:$L$44</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2" i="6" l="1"/>
  <c r="A1001" i="6"/>
  <c r="I50" i="2"/>
  <c r="J39" i="2"/>
  <c r="J42" i="2" s="1"/>
  <c r="K42" i="7" l="1"/>
  <c r="K41" i="7"/>
  <c r="E34" i="6"/>
  <c r="E23" i="6"/>
  <c r="E22" i="6"/>
  <c r="E21" i="6"/>
  <c r="E20" i="6"/>
  <c r="E19" i="6"/>
  <c r="E18" i="6"/>
  <c r="K14" i="7"/>
  <c r="K17" i="7"/>
  <c r="I39" i="7"/>
  <c r="I38" i="7"/>
  <c r="I37" i="7"/>
  <c r="I36" i="7"/>
  <c r="I35" i="7"/>
  <c r="B34" i="7"/>
  <c r="B33" i="7"/>
  <c r="I33" i="7"/>
  <c r="I31" i="7"/>
  <c r="I30" i="7"/>
  <c r="I29" i="7"/>
  <c r="I28" i="7"/>
  <c r="I27" i="7"/>
  <c r="I26" i="7"/>
  <c r="I25" i="7"/>
  <c r="B24" i="7"/>
  <c r="I24" i="7"/>
  <c r="K24" i="7" s="1"/>
  <c r="B23" i="7"/>
  <c r="I23" i="7"/>
  <c r="N1" i="7"/>
  <c r="I34" i="7" s="1"/>
  <c r="N1" i="6"/>
  <c r="E25" i="6" s="1"/>
  <c r="F1002" i="6"/>
  <c r="F1001" i="6"/>
  <c r="D34" i="6"/>
  <c r="B39" i="7" s="1"/>
  <c r="D33" i="6"/>
  <c r="B38" i="7" s="1"/>
  <c r="D32" i="6"/>
  <c r="B37" i="7" s="1"/>
  <c r="D31" i="6"/>
  <c r="B36" i="7" s="1"/>
  <c r="D30" i="6"/>
  <c r="B35" i="7" s="1"/>
  <c r="D29" i="6"/>
  <c r="D28" i="6"/>
  <c r="D27" i="6"/>
  <c r="B32" i="7" s="1"/>
  <c r="D26" i="6"/>
  <c r="B31" i="7" s="1"/>
  <c r="K31" i="7" s="1"/>
  <c r="D25" i="6"/>
  <c r="B30" i="7" s="1"/>
  <c r="K30" i="7" s="1"/>
  <c r="D24" i="6"/>
  <c r="B29" i="7" s="1"/>
  <c r="K29" i="7" s="1"/>
  <c r="D23" i="6"/>
  <c r="B28" i="7" s="1"/>
  <c r="K28" i="7" s="1"/>
  <c r="D22" i="6"/>
  <c r="B27" i="7" s="1"/>
  <c r="D21" i="6"/>
  <c r="B26" i="7" s="1"/>
  <c r="D20" i="6"/>
  <c r="B25" i="7" s="1"/>
  <c r="D19" i="6"/>
  <c r="D18" i="6"/>
  <c r="I38" i="5"/>
  <c r="I37" i="5"/>
  <c r="I36" i="5"/>
  <c r="I35" i="5"/>
  <c r="I34" i="5"/>
  <c r="I33" i="5"/>
  <c r="I32" i="5"/>
  <c r="I31" i="5"/>
  <c r="I30" i="5"/>
  <c r="I29" i="5"/>
  <c r="I28" i="5"/>
  <c r="I27" i="5"/>
  <c r="I26" i="5"/>
  <c r="I25" i="5"/>
  <c r="I24" i="5"/>
  <c r="I23" i="5"/>
  <c r="I22" i="5"/>
  <c r="J38" i="2"/>
  <c r="J37" i="2"/>
  <c r="J36" i="2"/>
  <c r="J35" i="2"/>
  <c r="J34" i="2"/>
  <c r="J33" i="2"/>
  <c r="J32" i="2"/>
  <c r="J31" i="2"/>
  <c r="J30" i="2"/>
  <c r="J29" i="2"/>
  <c r="J28" i="2"/>
  <c r="J27" i="2"/>
  <c r="J26" i="2"/>
  <c r="J25" i="2"/>
  <c r="J24" i="2"/>
  <c r="J23" i="2"/>
  <c r="J22" i="2"/>
  <c r="A1007" i="6"/>
  <c r="A1006" i="6"/>
  <c r="A1005" i="6"/>
  <c r="F1004" i="6"/>
  <c r="A1004" i="6"/>
  <c r="A1003" i="6"/>
  <c r="I32" i="7" l="1"/>
  <c r="K23" i="7"/>
  <c r="K32" i="7"/>
  <c r="K35" i="7"/>
  <c r="K36" i="7"/>
  <c r="K37" i="7"/>
  <c r="K25" i="7"/>
  <c r="K38" i="7"/>
  <c r="K39" i="7"/>
  <c r="K26" i="7"/>
  <c r="K40" i="7" s="1"/>
  <c r="K43" i="7" s="1"/>
  <c r="K27" i="7"/>
  <c r="K33" i="7"/>
  <c r="K34" i="7"/>
  <c r="E27" i="6"/>
  <c r="E26" i="6"/>
  <c r="E28" i="6"/>
  <c r="E29" i="6"/>
  <c r="E30" i="6"/>
  <c r="E31" i="6"/>
  <c r="E32" i="6"/>
  <c r="E33" i="6"/>
  <c r="E24" i="6"/>
  <c r="M11" i="6"/>
  <c r="I46"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5" i="2" s="1"/>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48" i="2" l="1"/>
  <c r="I49" i="2"/>
  <c r="I47" i="2" s="1"/>
  <c r="H1013" i="6"/>
  <c r="H1010" i="6"/>
  <c r="H1009" i="6"/>
  <c r="H1012" i="6" l="1"/>
  <c r="H1011" i="6" s="1"/>
</calcChain>
</file>

<file path=xl/sharedStrings.xml><?xml version="1.0" encoding="utf-8"?>
<sst xmlns="http://schemas.openxmlformats.org/spreadsheetml/2006/main" count="2132" uniqueCount="729">
  <si>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</si>
  <si>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</si>
  <si>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</si>
  <si>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</si>
  <si>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</si>
  <si>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</si>
  <si>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</si>
  <si>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</si>
  <si>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</si>
  <si>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</si>
  <si>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</si>
  <si>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</si>
  <si>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</si>
  <si>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</si>
  <si>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</si>
  <si>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</si>
  <si>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</si>
  <si>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</si>
  <si>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</si>
  <si>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</si>
  <si>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</si>
  <si>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</si>
  <si>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</si>
  <si>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</si>
  <si>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</si>
  <si>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</si>
  <si>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</si>
  <si>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</si>
  <si>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</si>
  <si>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</si>
  <si>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</si>
  <si>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</si>
  <si>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</si>
  <si>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</si>
  <si>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</si>
  <si>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</si>
  <si>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</si>
  <si>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</si>
  <si>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</si>
  <si>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</si>
  <si>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</si>
  <si>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</si>
  <si>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</si>
  <si>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</si>
  <si>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</si>
  <si>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</si>
  <si>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</si>
  <si>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</si>
  <si>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</si>
  <si>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</si>
  <si>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</si>
  <si>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</si>
  <si>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</si>
  <si>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</si>
  <si>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</si>
  <si>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</si>
  <si>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</si>
  <si>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</si>
  <si>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</si>
  <si>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</si>
  <si>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</si>
  <si>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</si>
  <si>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</si>
  <si>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</si>
  <si>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</si>
  <si>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</si>
  <si>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</si>
  <si>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</si>
  <si>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</si>
  <si>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</si>
  <si>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</si>
  <si>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</si>
  <si>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</si>
  <si>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</si>
  <si>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</si>
  <si>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</si>
  <si>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</si>
  <si>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</si>
  <si>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</si>
  <si>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</si>
  <si>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</si>
  <si>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</si>
  <si>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</si>
  <si>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</si>
  <si>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</si>
  <si>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</si>
  <si>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</si>
  <si>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</si>
  <si>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</si>
  <si>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</si>
  <si>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</si>
  <si>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</si>
  <si>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</si>
  <si>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</si>
  <si>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</si>
  <si>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</si>
  <si>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</si>
  <si>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</si>
  <si>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</si>
  <si>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</si>
  <si>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</si>
  <si>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</si>
  <si>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</si>
  <si>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</si>
  <si>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</si>
  <si>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</si>
  <si>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</si>
  <si>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</si>
  <si>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</si>
  <si>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</si>
  <si>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</si>
  <si>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</si>
  <si>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</si>
  <si>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</si>
  <si>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</si>
  <si>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</si>
  <si>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</si>
  <si>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</si>
  <si>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</si>
  <si>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</si>
  <si>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</si>
  <si>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</si>
  <si>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</si>
  <si>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</si>
  <si>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</si>
  <si>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</si>
  <si>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</si>
  <si>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</si>
  <si>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</si>
  <si>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</si>
  <si>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</si>
  <si>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</si>
  <si>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</si>
  <si>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</si>
  <si>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</si>
  <si>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</si>
  <si>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</si>
  <si>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</si>
  <si>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</si>
  <si>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</si>
  <si>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</si>
  <si>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</si>
  <si>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</si>
  <si>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</si>
  <si>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</si>
  <si>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</si>
  <si>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</si>
  <si>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</si>
  <si>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</si>
  <si>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</si>
  <si>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</si>
  <si>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</si>
  <si>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</si>
  <si>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</si>
  <si>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</si>
  <si>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</si>
  <si>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</si>
  <si>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</si>
  <si>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</si>
  <si>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</si>
  <si>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</si>
  <si>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</si>
  <si>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</si>
  <si>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</si>
  <si>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</si>
  <si>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</si>
  <si>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</si>
  <si>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</si>
  <si>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</si>
  <si>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</si>
  <si>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</si>
  <si>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</si>
  <si>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</si>
  <si>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</si>
  <si>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</si>
  <si>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</si>
  <si>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</si>
  <si>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</si>
  <si>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</si>
  <si>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</si>
  <si>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</si>
  <si>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</si>
  <si>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</si>
  <si>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</si>
  <si>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</si>
  <si>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</si>
  <si>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</si>
  <si>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</si>
  <si>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</si>
  <si>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</si>
  <si>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</si>
  <si>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</si>
  <si>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</si>
  <si>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</si>
  <si>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</si>
  <si>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</si>
  <si>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</si>
  <si>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</si>
  <si>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</si>
  <si>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</si>
  <si>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</si>
  <si>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</si>
  <si>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</si>
  <si>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</si>
  <si>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</si>
  <si>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</si>
  <si>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</si>
  <si>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</si>
  <si>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</si>
  <si>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</si>
  <si>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</si>
  <si>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</si>
  <si>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</si>
  <si>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</si>
  <si>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</si>
  <si>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</si>
  <si>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</si>
  <si>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</si>
  <si>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</si>
  <si>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</si>
  <si>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</si>
  <si>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</si>
  <si>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</si>
  <si>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</si>
  <si>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</si>
  <si>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</si>
  <si>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</si>
  <si>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</si>
  <si>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</si>
  <si>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</si>
  <si>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</si>
  <si>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</si>
  <si>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</si>
  <si>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</si>
  <si>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</si>
  <si>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</si>
  <si>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</si>
  <si>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</si>
  <si>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</si>
  <si>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</si>
  <si>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</si>
  <si>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</si>
  <si>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</si>
  <si>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</si>
  <si>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</si>
  <si>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</si>
  <si>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</si>
  <si>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</si>
  <si>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</si>
  <si>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</si>
  <si>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</si>
  <si>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</si>
  <si>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</si>
  <si>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</si>
  <si>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</si>
  <si>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</si>
  <si>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</si>
  <si>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</si>
  <si>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</si>
  <si>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</si>
  <si>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</si>
  <si>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</si>
  <si>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</si>
  <si>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</si>
  <si>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</si>
  <si>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</si>
  <si>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</si>
  <si>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</si>
  <si>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</si>
  <si>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</si>
  <si>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</si>
  <si>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</si>
  <si>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</si>
  <si>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</si>
  <si>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</si>
  <si>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</si>
  <si>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</si>
  <si>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</si>
  <si>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</si>
  <si>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</si>
  <si>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</si>
  <si>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</si>
  <si>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</si>
  <si>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</si>
  <si>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</si>
  <si>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</si>
  <si>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</si>
  <si>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</si>
  <si>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</si>
  <si>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</si>
  <si>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</si>
  <si>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</si>
  <si>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</si>
  <si>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</si>
  <si>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</si>
  <si>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</si>
  <si>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</si>
  <si>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</si>
  <si>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</si>
  <si>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</si>
  <si>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</si>
  <si>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</si>
  <si>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</si>
  <si>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</si>
  <si>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</si>
  <si>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</si>
  <si>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</si>
  <si>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</si>
  <si>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</si>
  <si>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</si>
  <si>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</si>
  <si>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</si>
  <si>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</si>
  <si>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</si>
  <si>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</si>
  <si>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</si>
  <si>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</si>
  <si>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</si>
  <si>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</si>
  <si>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</si>
  <si>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</si>
  <si>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</si>
  <si>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</si>
  <si>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</si>
  <si>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</si>
  <si>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</si>
  <si>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</si>
  <si>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</si>
  <si>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</si>
  <si>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</si>
  <si>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</si>
  <si>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</si>
  <si>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</si>
  <si>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</si>
  <si>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</si>
  <si>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</si>
  <si>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</si>
  <si>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</si>
  <si>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</si>
  <si>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</si>
  <si>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</si>
  <si>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</si>
  <si>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</si>
  <si>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</si>
  <si>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</si>
  <si>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</si>
  <si>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</si>
  <si>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</si>
  <si>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</si>
  <si>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</si>
  <si>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</si>
  <si>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</si>
  <si>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</si>
  <si>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</si>
  <si>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</si>
  <si>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</si>
  <si>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</si>
  <si>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</si>
  <si>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</si>
  <si>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</si>
  <si>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</si>
  <si>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</si>
  <si>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</si>
  <si>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</si>
  <si>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</si>
  <si>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</si>
  <si>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</si>
  <si>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</si>
  <si>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</si>
  <si>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</si>
  <si>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</si>
  <si>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</si>
  <si>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</si>
  <si>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</si>
  <si>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</si>
  <si>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</si>
  <si>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</si>
  <si>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</si>
  <si>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</si>
  <si>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</si>
  <si>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</si>
  <si>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</si>
  <si>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</si>
  <si>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</si>
  <si>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</si>
  <si>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</si>
  <si>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</si>
  <si>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</si>
  <si>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</si>
  <si>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</si>
  <si>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</si>
  <si>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</si>
  <si>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</si>
  <si>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</si>
  <si>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</si>
  <si>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</si>
  <si>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</si>
  <si>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</si>
  <si>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</si>
  <si>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</si>
  <si>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</si>
  <si>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</si>
  <si>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</si>
  <si>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</si>
  <si>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</si>
  <si>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</si>
  <si>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</si>
  <si>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</si>
  <si>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</si>
  <si>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</si>
  <si>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</si>
  <si>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</si>
  <si>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</si>
  <si>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</si>
  <si>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</si>
  <si>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</si>
  <si>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</si>
  <si>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</si>
  <si>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</si>
  <si>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</si>
  <si>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</si>
  <si>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</si>
  <si>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</si>
  <si>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</si>
  <si>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</si>
  <si>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</si>
  <si>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</si>
  <si>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</si>
  <si>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</si>
  <si>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</si>
  <si>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</si>
  <si>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</si>
  <si>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</si>
  <si>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</si>
  <si>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</si>
  <si>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</si>
  <si>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</si>
  <si>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</si>
  <si>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</si>
  <si>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</si>
  <si>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</si>
  <si>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</si>
  <si>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</si>
  <si>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</si>
  <si>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</si>
  <si>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</si>
  <si>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</si>
  <si>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</si>
  <si>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</si>
  <si>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</si>
  <si>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</si>
  <si>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</si>
  <si>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</si>
  <si>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</si>
  <si>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</si>
  <si>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</si>
  <si>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</si>
  <si>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</si>
  <si>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</si>
  <si>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</si>
  <si>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</si>
  <si>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</si>
  <si>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</si>
  <si>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</si>
  <si>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</si>
  <si>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</si>
  <si>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</si>
  <si>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</si>
  <si>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</si>
  <si>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</si>
  <si>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</si>
  <si>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</si>
  <si>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</si>
  <si>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</si>
  <si>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</si>
  <si>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</si>
  <si>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</si>
  <si>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</si>
  <si>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</si>
  <si>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</si>
  <si>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</si>
  <si>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</si>
  <si>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</si>
  <si>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</si>
  <si>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</si>
  <si>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</si>
  <si>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</si>
  <si>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</si>
  <si>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</si>
  <si>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</si>
  <si>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</si>
  <si>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</si>
  <si>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</si>
  <si>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</si>
  <si>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</si>
  <si>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</si>
  <si>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</si>
  <si>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</si>
  <si>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</si>
  <si>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</si>
  <si>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</si>
  <si>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</si>
  <si>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</si>
  <si>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</si>
  <si>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</si>
  <si>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</si>
  <si>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</si>
  <si>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</si>
  <si>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</si>
  <si>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</si>
  <si>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</si>
  <si>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</si>
  <si>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</si>
  <si>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</si>
  <si>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</si>
  <si>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</si>
  <si>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</si>
  <si>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</si>
  <si>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</si>
  <si>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</si>
  <si>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</si>
  <si>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</si>
  <si>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</si>
  <si>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</si>
  <si>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</si>
  <si>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</si>
  <si>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</si>
  <si>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</si>
  <si>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</si>
  <si>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</si>
  <si>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</si>
  <si>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</si>
  <si>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</si>
  <si>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</si>
  <si>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</si>
  <si>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</si>
  <si>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</si>
  <si>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</si>
  <si>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</si>
  <si>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</si>
  <si>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</si>
  <si>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</si>
  <si>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</si>
  <si>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</si>
  <si>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</si>
  <si>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</si>
  <si>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</si>
  <si>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</si>
  <si>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</si>
  <si>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</si>
  <si>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</si>
  <si>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</si>
  <si>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</si>
  <si>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</si>
  <si>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</si>
  <si>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</si>
  <si>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</si>
  <si>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</si>
  <si>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</si>
  <si>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</si>
  <si>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</si>
  <si>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</si>
  <si>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</si>
  <si>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</si>
  <si>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</si>
  <si>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</si>
  <si>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</si>
  <si>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</si>
  <si>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</si>
  <si>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</si>
  <si>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</si>
  <si>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</si>
  <si>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</si>
  <si>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</si>
  <si>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</si>
  <si>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</si>
  <si>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</si>
  <si>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</si>
  <si>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</si>
  <si>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</si>
  <si>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</si>
  <si>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</si>
  <si>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</si>
  <si>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</si>
  <si>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</si>
  <si>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</si>
  <si>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</si>
  <si>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</si>
  <si>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</si>
  <si>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</si>
  <si>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</si>
  <si>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</si>
  <si>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</si>
  <si>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</si>
  <si>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</si>
  <si>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</si>
  <si>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</si>
  <si>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</si>
  <si>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</si>
  <si>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</si>
  <si>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</si>
  <si>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</si>
  <si>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</si>
  <si>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</si>
  <si>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</si>
  <si>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</si>
  <si>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</si>
  <si>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</si>
  <si>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</si>
  <si>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</si>
  <si>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</si>
  <si>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</si>
  <si>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</si>
  <si>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</si>
  <si>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</si>
  <si>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</si>
  <si>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</si>
  <si>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</si>
  <si>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</si>
  <si>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</si>
  <si>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</si>
  <si>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</si>
  <si>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</si>
  <si>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</si>
  <si>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</si>
  <si>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</si>
  <si>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</si>
  <si>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</si>
  <si>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</si>
  <si>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</si>
  <si>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</si>
  <si>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</si>
  <si>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</si>
  <si>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</si>
  <si>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</si>
  <si>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</si>
  <si>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</si>
  <si>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</si>
  <si>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</si>
  <si>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</si>
  <si>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</si>
  <si>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</si>
  <si>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</si>
  <si>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</si>
  <si>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</si>
  <si>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</si>
  <si>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</si>
  <si>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</si>
  <si>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</si>
  <si>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</si>
  <si>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</si>
  <si>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</si>
  <si>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</si>
  <si>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</si>
  <si>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</si>
  <si>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</si>
  <si>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</si>
  <si>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</si>
  <si>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</si>
  <si>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</si>
  <si>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</si>
  <si>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</si>
  <si>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</si>
  <si>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</si>
  <si>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</si>
  <si>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</si>
  <si>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</si>
  <si>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</si>
  <si>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</si>
  <si>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</si>
  <si>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</si>
  <si>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</si>
  <si>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</si>
  <si>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</si>
  <si>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</si>
  <si>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</si>
  <si>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</si>
  <si>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</si>
  <si>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</si>
  <si>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</si>
  <si>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</si>
  <si>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</si>
  <si>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</si>
  <si>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</si>
  <si>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</si>
  <si>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</si>
  <si>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</si>
  <si>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</si>
  <si>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</si>
  <si>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</si>
  <si>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</si>
  <si>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</si>
  <si>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</si>
  <si>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</si>
  <si>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</si>
  <si>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</si>
  <si>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</si>
  <si>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</si>
  <si>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</si>
  <si>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</si>
  <si>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</si>
  <si>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</si>
  <si>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</si>
  <si>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</si>
  <si>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</si>
  <si>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</si>
  <si>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</si>
  <si>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</si>
  <si>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</si>
  <si>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</si>
  <si>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Needlz n Ink</t>
  </si>
  <si>
    <t>Kim Belmans</t>
  </si>
  <si>
    <t>Markt 73</t>
  </si>
  <si>
    <t>2590 Berlaar</t>
  </si>
  <si>
    <t>Belgium</t>
  </si>
  <si>
    <t>Tel: +32 0496995614</t>
  </si>
  <si>
    <t>Email: belmans.kima@gmail.com</t>
  </si>
  <si>
    <t>LBTB3</t>
  </si>
  <si>
    <t>Premium PVD plated surgical steel labret, 16g (1.2mm) with a 3mm ball</t>
  </si>
  <si>
    <t>High polished surgical steel hinged segment ring, 16g (1.2mm)</t>
  </si>
  <si>
    <t>Two Hundred Seventy One and 37 cents EUR</t>
  </si>
  <si>
    <t>Exchange Rate EUR-THB</t>
  </si>
  <si>
    <t>Mina</t>
  </si>
  <si>
    <t>2590 Berlaar, Antwerp</t>
  </si>
  <si>
    <t xml:space="preserve">VAT: BE0795.682.189 </t>
  </si>
  <si>
    <t>Shipping Cost to Belgium via DHL:</t>
  </si>
  <si>
    <t>Store credit from last order #50360:</t>
  </si>
  <si>
    <t>Twenty and 54 cents EUR</t>
  </si>
  <si>
    <t>Steel labret and Steel hinged segment 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</si>
</sst>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3">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5" fillId="0" borderId="0"/>
    <xf numFmtId="0" fontId="5" fillId="0" borderId="0"/>
  </cellStyleXfs>
  <cellXfs count="145">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13" xfId="0" applyFont="1" applyFill="1" applyBorder="1"/>
    <xf numFmtId="0" fontId="18" fillId="2" borderId="20" xfId="0" applyFont="1" applyFill="1" applyBorder="1"/>
    <xf numFmtId="0" fontId="18" fillId="3" borderId="17"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43">
    <cellStyle name="Comma 2" xfId="7" xr:uid="{009BE493-E4CE-4020-A40B-54865D3171DB}"/>
    <cellStyle name="Comma 2 2" xfId="4430" xr:uid="{C36F19E8-67CD-4ED3-86D0-08FA67303B86}"/>
    <cellStyle name="Comma 2 2 2" xfId="4755" xr:uid="{F24FF44D-82C7-4FB4-92AE-998D7F7E3BC7}"/>
    <cellStyle name="Comma 2 2 2 2" xfId="5326" xr:uid="{D00FFDD5-32C4-4060-8832-746BE441162C}"/>
    <cellStyle name="Comma 2 2 3" xfId="4591" xr:uid="{9D3E8B51-21F3-4827-8CFC-8DA76C7D3B29}"/>
    <cellStyle name="Comma 3" xfId="4318" xr:uid="{28B407FC-13C3-4398-A263-6BE153B3405C}"/>
    <cellStyle name="Comma 3 2" xfId="4432" xr:uid="{D4B52314-83F0-4131-BC1E-C9EE4520687B}"/>
    <cellStyle name="Comma 3 2 2" xfId="4756" xr:uid="{1DDD6879-6C5E-411D-912A-DB864EBDC9CF}"/>
    <cellStyle name="Comma 3 2 2 2" xfId="5327" xr:uid="{393650D7-B7DF-415C-8AAB-C8A525910F2F}"/>
    <cellStyle name="Comma 3 2 3" xfId="5325" xr:uid="{F49D2621-F309-489E-997C-BAFC6E7D2008}"/>
    <cellStyle name="Currency 10" xfId="8" xr:uid="{86B700E5-A890-4593-B2B8-054BF8D65615}"/>
    <cellStyle name="Currency 10 2" xfId="9" xr:uid="{3FEBE0A3-6778-4F94-91EB-C5B8AD735257}"/>
    <cellStyle name="Currency 10 2 2" xfId="203" xr:uid="{51AE5447-B422-4324-BF0F-C7058DDBCC01}"/>
    <cellStyle name="Currency 10 2 2 2" xfId="4616" xr:uid="{8BF8030C-B2D2-44EF-B007-73048FF02717}"/>
    <cellStyle name="Currency 10 2 3" xfId="4511" xr:uid="{030140C5-9A27-473F-B472-7B6E0271603E}"/>
    <cellStyle name="Currency 10 3" xfId="10" xr:uid="{EDA3B258-2739-427D-BF5C-EA3795F9BD95}"/>
    <cellStyle name="Currency 10 3 2" xfId="204" xr:uid="{2646666E-B174-4C61-A9BB-ED0D0F2DC9AD}"/>
    <cellStyle name="Currency 10 3 2 2" xfId="4617" xr:uid="{F9DC5386-BF25-4A69-AF95-9DC791F78EF3}"/>
    <cellStyle name="Currency 10 3 3" xfId="4512" xr:uid="{77DE534F-B812-4FCA-B974-A55F09F6725E}"/>
    <cellStyle name="Currency 10 4" xfId="205" xr:uid="{255548B8-5C50-45FA-8BD5-D90C3F21AEE6}"/>
    <cellStyle name="Currency 10 4 2" xfId="4618" xr:uid="{F77FC9A7-362C-4F45-9473-FD2F25E7221C}"/>
    <cellStyle name="Currency 10 5" xfId="4437" xr:uid="{D92759BC-A689-4391-8EDF-0CA074C1CCB6}"/>
    <cellStyle name="Currency 10 6" xfId="4510" xr:uid="{7F12E51D-C692-45E9-8253-7CE7B1D49467}"/>
    <cellStyle name="Currency 11" xfId="11" xr:uid="{585C8588-B2C4-41EC-987E-BF21F2ACF72F}"/>
    <cellStyle name="Currency 11 2" xfId="12" xr:uid="{8F646227-9372-4FB2-911D-93D4BC3D35AB}"/>
    <cellStyle name="Currency 11 2 2" xfId="206" xr:uid="{025F2F78-D2EF-4966-B62D-C904500FE538}"/>
    <cellStyle name="Currency 11 2 2 2" xfId="4619" xr:uid="{1FB42543-5CDB-4C1D-A758-A594B3A96E91}"/>
    <cellStyle name="Currency 11 2 3" xfId="4514" xr:uid="{2AF16D71-7F0B-432D-80E1-6117B25F7E44}"/>
    <cellStyle name="Currency 11 3" xfId="13" xr:uid="{4D36C9D8-AE7D-4002-B3D5-5F8FC1748B80}"/>
    <cellStyle name="Currency 11 3 2" xfId="207" xr:uid="{D0D6E594-D532-4251-AB19-E9BC31B86225}"/>
    <cellStyle name="Currency 11 3 2 2" xfId="4620" xr:uid="{2C746979-2AE8-4457-9585-CFDD8F31B69D}"/>
    <cellStyle name="Currency 11 3 3" xfId="4515" xr:uid="{6009F826-FEAD-429C-850A-A90407659890}"/>
    <cellStyle name="Currency 11 4" xfId="208" xr:uid="{180A6D5C-7C84-46AE-B71D-236FB4A66362}"/>
    <cellStyle name="Currency 11 4 2" xfId="4621" xr:uid="{443A8BE7-A7AD-4818-9846-EC39B03A87EC}"/>
    <cellStyle name="Currency 11 5" xfId="4319" xr:uid="{6E6A5B32-407A-4EAC-9F2C-4A15F97C93B3}"/>
    <cellStyle name="Currency 11 5 2" xfId="4438" xr:uid="{5F4AAA51-C88A-4814-B348-759063158576}"/>
    <cellStyle name="Currency 11 5 3" xfId="4720" xr:uid="{224EB78D-7DBE-4CC7-84D2-991723FF461B}"/>
    <cellStyle name="Currency 11 5 3 2" xfId="5315" xr:uid="{1A10595B-1076-4BD1-B74C-E0816AB350A3}"/>
    <cellStyle name="Currency 11 5 3 3" xfId="4757" xr:uid="{5BB41B60-B69D-4AF0-ADD0-F7D56029DD2A}"/>
    <cellStyle name="Currency 11 5 4" xfId="4697" xr:uid="{2D7F3277-4014-461C-BDD2-44A9FC5ED98C}"/>
    <cellStyle name="Currency 11 6" xfId="4513" xr:uid="{8DE36B64-1E64-417D-8B98-DAD39D2B004A}"/>
    <cellStyle name="Currency 12" xfId="14" xr:uid="{4733B6B2-DBD7-4771-B0A6-A9F0147EC9C0}"/>
    <cellStyle name="Currency 12 2" xfId="15" xr:uid="{B9626D4A-3DAF-4389-A442-86A0FC957E65}"/>
    <cellStyle name="Currency 12 2 2" xfId="209" xr:uid="{0234E5D7-854D-417D-9F6F-83C30F4337AB}"/>
    <cellStyle name="Currency 12 2 2 2" xfId="4622" xr:uid="{A89F8DB8-2B9C-41D8-AE24-23C87EC89E52}"/>
    <cellStyle name="Currency 12 2 3" xfId="4517" xr:uid="{545A8D86-8DC6-45DD-AC64-05B9C948C171}"/>
    <cellStyle name="Currency 12 3" xfId="210" xr:uid="{D48AB906-AB79-4726-8072-EE9897749449}"/>
    <cellStyle name="Currency 12 3 2" xfId="4623" xr:uid="{CE2D127A-5F7C-47E4-BC78-F938878453CC}"/>
    <cellStyle name="Currency 12 4" xfId="4516" xr:uid="{D1B376D7-D4F9-4ACA-AB7D-113B8FB058E2}"/>
    <cellStyle name="Currency 13" xfId="16" xr:uid="{F500BC75-9808-413F-899B-40644C90199E}"/>
    <cellStyle name="Currency 13 2" xfId="4321" xr:uid="{80D4160D-E15F-42D1-B3F7-9E578DC26F5E}"/>
    <cellStyle name="Currency 13 3" xfId="4322" xr:uid="{8ECA4D2C-786D-46E1-8A9A-8D7B3A7AA2A9}"/>
    <cellStyle name="Currency 13 3 2" xfId="4759" xr:uid="{714D1A2B-D479-44DA-9851-F059C1B248FA}"/>
    <cellStyle name="Currency 13 4" xfId="4320" xr:uid="{AACA333D-794E-4766-A6A9-6CD3FBEBF40F}"/>
    <cellStyle name="Currency 13 5" xfId="4758" xr:uid="{A6A011B5-91E0-4811-A5D3-2149859F4CB9}"/>
    <cellStyle name="Currency 14" xfId="17" xr:uid="{C8C57EA8-1986-4354-9B55-55298F1D25C8}"/>
    <cellStyle name="Currency 14 2" xfId="211" xr:uid="{0A65AAA3-0D54-45F1-BB75-E45290395048}"/>
    <cellStyle name="Currency 14 2 2" xfId="4624" xr:uid="{13C599AA-41A7-4DE5-A066-1B51E5650888}"/>
    <cellStyle name="Currency 14 3" xfId="4518" xr:uid="{8871CBFF-38E9-44E3-B047-23623776342D}"/>
    <cellStyle name="Currency 15" xfId="4414" xr:uid="{E39C0BE1-C0EF-4B82-BA7D-7CC03D8A3219}"/>
    <cellStyle name="Currency 17" xfId="4323" xr:uid="{AE81E732-9631-4F21-963E-0B15C655FDCC}"/>
    <cellStyle name="Currency 2" xfId="18" xr:uid="{00947E8B-2495-4571-9E43-44463C0A9F4D}"/>
    <cellStyle name="Currency 2 2" xfId="19" xr:uid="{6E774519-9AF6-475B-B899-2AD622DCA6A8}"/>
    <cellStyle name="Currency 2 2 2" xfId="20" xr:uid="{FE66BA8E-674F-45A3-83C7-B9401C5005CA}"/>
    <cellStyle name="Currency 2 2 2 2" xfId="21" xr:uid="{E6CB8F50-9746-41E3-9A7F-5E0B54083799}"/>
    <cellStyle name="Currency 2 2 2 2 2" xfId="4760" xr:uid="{FB775BBF-DD3D-49B9-99D5-695403869965}"/>
    <cellStyle name="Currency 2 2 2 3" xfId="22" xr:uid="{A9098A16-5E0D-4E2C-BB7C-4A91D0E8A89D}"/>
    <cellStyle name="Currency 2 2 2 3 2" xfId="212" xr:uid="{7F0384C3-241C-4FB7-AF05-459CBB47F9EE}"/>
    <cellStyle name="Currency 2 2 2 3 2 2" xfId="4625" xr:uid="{E4457BAC-56C6-40E0-8786-66938F8645FE}"/>
    <cellStyle name="Currency 2 2 2 3 3" xfId="4521" xr:uid="{0BE27AAF-5B28-42D1-861E-0170502F210D}"/>
    <cellStyle name="Currency 2 2 2 4" xfId="213" xr:uid="{8B1AB51C-052E-4C82-9A3C-CA36EB0D0011}"/>
    <cellStyle name="Currency 2 2 2 4 2" xfId="4626" xr:uid="{13C5CC10-B331-4D4F-8892-5AF59FCF73E1}"/>
    <cellStyle name="Currency 2 2 2 5" xfId="4520" xr:uid="{47E82849-D512-44A1-AFFF-89FE65C2955D}"/>
    <cellStyle name="Currency 2 2 3" xfId="214" xr:uid="{759D17A5-99F8-4C56-87D7-B22C03FE9CA8}"/>
    <cellStyle name="Currency 2 2 3 2" xfId="4627" xr:uid="{B577463C-2FEB-43EA-A430-3598850FBC7C}"/>
    <cellStyle name="Currency 2 2 4" xfId="4519" xr:uid="{D69BD97B-DAED-4B53-99E9-94A0C76A99FC}"/>
    <cellStyle name="Currency 2 3" xfId="23" xr:uid="{90963B0D-2027-47CB-8F6F-7546561AE28E}"/>
    <cellStyle name="Currency 2 3 2" xfId="215" xr:uid="{24DC392C-9A81-40BA-AF07-BE73F97AA862}"/>
    <cellStyle name="Currency 2 3 2 2" xfId="4628" xr:uid="{D8B0CA2C-4386-4F7F-81B0-C52F543FBF64}"/>
    <cellStyle name="Currency 2 3 3" xfId="4522" xr:uid="{6DB9E93F-747B-4185-A3DC-35A927A2BBE5}"/>
    <cellStyle name="Currency 2 4" xfId="216" xr:uid="{6C1CD131-3D59-4A08-88EE-A12AA26F6DB0}"/>
    <cellStyle name="Currency 2 4 2" xfId="217" xr:uid="{9B4B8E77-3FB0-43A5-9611-C232D61DD487}"/>
    <cellStyle name="Currency 2 5" xfId="218" xr:uid="{C8E74F6A-0829-452B-AC65-FF0B8D753CCB}"/>
    <cellStyle name="Currency 2 5 2" xfId="219" xr:uid="{D564D885-267C-4F71-8096-9CF08B693DA7}"/>
    <cellStyle name="Currency 2 6" xfId="220" xr:uid="{E162FEA5-4B7A-427E-8D90-E1D5A828151D}"/>
    <cellStyle name="Currency 3" xfId="24" xr:uid="{FCADD289-3EFE-4DAD-9106-3C20C38BCE2C}"/>
    <cellStyle name="Currency 3 2" xfId="25" xr:uid="{796444C0-B54F-4F42-8F48-63BA62C38CE0}"/>
    <cellStyle name="Currency 3 2 2" xfId="221" xr:uid="{6F1FC4A0-736C-4367-BF3D-A50BA4618D2C}"/>
    <cellStyle name="Currency 3 2 2 2" xfId="4629" xr:uid="{10761037-5418-4EE8-8C1D-764EB2D7835D}"/>
    <cellStyle name="Currency 3 2 3" xfId="4524" xr:uid="{659F0D23-CA13-46BC-9016-2EFE955D9E8D}"/>
    <cellStyle name="Currency 3 3" xfId="26" xr:uid="{69335144-3E0D-4BA7-BD6B-4704EED255DC}"/>
    <cellStyle name="Currency 3 3 2" xfId="222" xr:uid="{AA88CB0F-7872-4E5B-8F5E-1A64FC26A727}"/>
    <cellStyle name="Currency 3 3 2 2" xfId="4630" xr:uid="{5F6B131C-7711-45D4-A6DF-29BBA8A51E15}"/>
    <cellStyle name="Currency 3 3 3" xfId="4525" xr:uid="{1EBEDBB4-2F89-4B77-B803-23828DABC58F}"/>
    <cellStyle name="Currency 3 4" xfId="27" xr:uid="{4A21432D-9F9C-435A-B9AA-7ECB0A458CBE}"/>
    <cellStyle name="Currency 3 4 2" xfId="223" xr:uid="{3CDFAFF3-975F-4954-B802-23230804E1C7}"/>
    <cellStyle name="Currency 3 4 2 2" xfId="4631" xr:uid="{EFE04D7A-E65A-4A75-954E-E9EEF888D6BE}"/>
    <cellStyle name="Currency 3 4 3" xfId="4526" xr:uid="{ADBF94CD-944A-404B-BEAD-AE2531BCB8F9}"/>
    <cellStyle name="Currency 3 5" xfId="224" xr:uid="{3F48BF62-D245-42D6-8E28-A00C13957220}"/>
    <cellStyle name="Currency 3 5 2" xfId="4632" xr:uid="{F29C6D3F-43F5-424F-804C-5FC68938D535}"/>
    <cellStyle name="Currency 3 6" xfId="4523" xr:uid="{1263D0DB-28C5-4A54-BBB1-38D30ABB1C28}"/>
    <cellStyle name="Currency 4" xfId="28" xr:uid="{9C989CD0-0BDA-4F50-B36A-4604870A8A8E}"/>
    <cellStyle name="Currency 4 2" xfId="29" xr:uid="{D1F68DC4-833C-4DE6-A33A-432AE69B9BBB}"/>
    <cellStyle name="Currency 4 2 2" xfId="225" xr:uid="{BCA4A77F-5F30-4562-A302-FC7CD1EF04D5}"/>
    <cellStyle name="Currency 4 2 2 2" xfId="4633" xr:uid="{FA96479B-AC8F-4824-B32E-4EB2FAB13FD3}"/>
    <cellStyle name="Currency 4 2 3" xfId="4528" xr:uid="{7E1A60E5-E6C2-49C9-AC05-62AFA9D953FB}"/>
    <cellStyle name="Currency 4 3" xfId="30" xr:uid="{04912CC6-C8BB-4A33-A577-8ED0A80BE0D8}"/>
    <cellStyle name="Currency 4 3 2" xfId="226" xr:uid="{FA9A23CC-3819-4A6C-857D-1CF7C60CB47D}"/>
    <cellStyle name="Currency 4 3 2 2" xfId="4634" xr:uid="{0979A6A6-D4C3-44CB-A018-7B1EFF71E056}"/>
    <cellStyle name="Currency 4 3 3" xfId="4529" xr:uid="{62303A8F-29F9-45B0-81E6-36AB7A23EB54}"/>
    <cellStyle name="Currency 4 4" xfId="227" xr:uid="{9B82BD2B-213C-4B80-A8E8-721B52FD714F}"/>
    <cellStyle name="Currency 4 4 2" xfId="4635" xr:uid="{271D2F80-F901-4DFE-95A7-2798BAFF7A34}"/>
    <cellStyle name="Currency 4 5" xfId="4324" xr:uid="{44530F2E-9DBA-415C-A972-089E4EF9E17D}"/>
    <cellStyle name="Currency 4 5 2" xfId="4439" xr:uid="{93B06912-3499-4398-AC33-9C867CC292A4}"/>
    <cellStyle name="Currency 4 5 3" xfId="4721" xr:uid="{396C564E-D0BB-419A-AE81-A8A9FAB2C45A}"/>
    <cellStyle name="Currency 4 5 3 2" xfId="5316" xr:uid="{3F76FF34-6259-4307-AC86-82769608D278}"/>
    <cellStyle name="Currency 4 5 3 3" xfId="4761" xr:uid="{4F669660-7FC1-45A0-B33C-5C3E548CF9F2}"/>
    <cellStyle name="Currency 4 5 4" xfId="4698" xr:uid="{21CEF32A-9322-4AC3-B5FB-A1368F1B6DF6}"/>
    <cellStyle name="Currency 4 6" xfId="4527" xr:uid="{5FF87E75-46DD-4CD1-9CF8-95DF370B0CFC}"/>
    <cellStyle name="Currency 5" xfId="31" xr:uid="{844E025E-2565-4C22-B1B0-16C216DEAFF4}"/>
    <cellStyle name="Currency 5 2" xfId="32" xr:uid="{E376B73C-9E2D-4770-BD44-0B295D0CD7C1}"/>
    <cellStyle name="Currency 5 2 2" xfId="228" xr:uid="{BDF03CEC-5615-439E-8D41-730F7E99B80D}"/>
    <cellStyle name="Currency 5 2 2 2" xfId="4636" xr:uid="{8D3C2626-D98C-4469-ABD6-3EB609262F11}"/>
    <cellStyle name="Currency 5 2 3" xfId="4530" xr:uid="{BBBA5C21-8F19-40C0-8DC1-7EE218A7829A}"/>
    <cellStyle name="Currency 5 3" xfId="4325" xr:uid="{5920790E-9F39-4BE7-80DE-77843889DB4C}"/>
    <cellStyle name="Currency 5 3 2" xfId="4440" xr:uid="{404AB500-701C-42D4-B3C9-393DAA6B382A}"/>
    <cellStyle name="Currency 5 3 2 2" xfId="5306" xr:uid="{05E2D789-EDB1-477E-ABD1-4111DEFBF2CD}"/>
    <cellStyle name="Currency 5 3 2 3" xfId="4763" xr:uid="{A62346DF-DC0F-47F5-9BCC-5611056F01A7}"/>
    <cellStyle name="Currency 5 4" xfId="4762" xr:uid="{37CF3F44-BAF3-4A02-90FF-B98278542F1E}"/>
    <cellStyle name="Currency 6" xfId="33" xr:uid="{365936E5-9CDF-4C29-9535-35298B3BBABE}"/>
    <cellStyle name="Currency 6 2" xfId="229" xr:uid="{A8FD9B9A-8F1E-44D8-9D24-D1A9CFA0C6AB}"/>
    <cellStyle name="Currency 6 2 2" xfId="4637" xr:uid="{D24D8915-9034-4E4F-B51D-261B741FEFB4}"/>
    <cellStyle name="Currency 6 3" xfId="4326" xr:uid="{FA5A2962-263C-4A15-A5FD-336A5DF7F5FF}"/>
    <cellStyle name="Currency 6 3 2" xfId="4441" xr:uid="{2471E463-FD44-43BC-B1CA-A747DB302976}"/>
    <cellStyle name="Currency 6 3 3" xfId="4722" xr:uid="{0D4FF5C3-F4F4-47B0-9ABB-1CD0CB0D849D}"/>
    <cellStyle name="Currency 6 3 3 2" xfId="5317" xr:uid="{76313FD2-8735-4126-B766-C8810D432093}"/>
    <cellStyle name="Currency 6 3 3 3" xfId="4764" xr:uid="{8BF5850E-2BFC-478C-A71E-0ABAA73FEBEA}"/>
    <cellStyle name="Currency 6 3 4" xfId="4699" xr:uid="{472AE9C0-B039-4E35-8F62-AEEB706C61D5}"/>
    <cellStyle name="Currency 6 4" xfId="4531" xr:uid="{8C6BA30B-8AA1-40E1-BE5B-528A8B743082}"/>
    <cellStyle name="Currency 7" xfId="34" xr:uid="{0B2B82BC-F213-4963-9ABD-A045C80DFA46}"/>
    <cellStyle name="Currency 7 2" xfId="35" xr:uid="{6FE72AEC-5528-4603-8B43-0A642B7F6A1A}"/>
    <cellStyle name="Currency 7 2 2" xfId="250" xr:uid="{1AAC633F-2A5E-4970-9FA2-6F6491A80012}"/>
    <cellStyle name="Currency 7 2 2 2" xfId="4638" xr:uid="{5DEA8B41-035C-4BE1-AD96-FD1975616686}"/>
    <cellStyle name="Currency 7 2 3" xfId="4533" xr:uid="{595FF655-A894-4E22-8B6E-BB6FC25CDC85}"/>
    <cellStyle name="Currency 7 3" xfId="230" xr:uid="{0C63811A-F2A9-4CF3-BA8B-6132A320F36A}"/>
    <cellStyle name="Currency 7 3 2" xfId="4639" xr:uid="{1D030A27-39BC-4420-908F-F9495BF7C906}"/>
    <cellStyle name="Currency 7 4" xfId="4442" xr:uid="{8C541BA3-CADC-439C-A6C5-D8B7EE92CBBB}"/>
    <cellStyle name="Currency 7 5" xfId="4532" xr:uid="{7C8B4F2C-90BC-4D23-80AA-74D21A3BF71D}"/>
    <cellStyle name="Currency 8" xfId="36" xr:uid="{C9F873CD-B571-4DE9-BA4D-9F508E78C552}"/>
    <cellStyle name="Currency 8 2" xfId="37" xr:uid="{2D0D1ECA-9F74-4EE5-838F-C716C0209BEB}"/>
    <cellStyle name="Currency 8 2 2" xfId="231" xr:uid="{457533BF-E247-4333-97A3-AE939C60D20B}"/>
    <cellStyle name="Currency 8 2 2 2" xfId="4640" xr:uid="{60C0808E-9B20-463A-88AB-CD8C7DECE9E8}"/>
    <cellStyle name="Currency 8 2 3" xfId="4535" xr:uid="{49BE43CF-B058-4177-8C03-3615F334C84E}"/>
    <cellStyle name="Currency 8 3" xfId="38" xr:uid="{EA7B0D4A-648A-44C2-B539-830BE0280263}"/>
    <cellStyle name="Currency 8 3 2" xfId="232" xr:uid="{202F01D2-923B-4903-88B7-5232CE25558C}"/>
    <cellStyle name="Currency 8 3 2 2" xfId="4641" xr:uid="{FEAF1EFA-BA43-4697-85F9-9DC4E0598F72}"/>
    <cellStyle name="Currency 8 3 3" xfId="4536" xr:uid="{74579BC5-DB9B-4F68-9A32-231388B41C82}"/>
    <cellStyle name="Currency 8 4" xfId="39" xr:uid="{02BECE45-D0CA-4C7C-903C-A5DC57456874}"/>
    <cellStyle name="Currency 8 4 2" xfId="233" xr:uid="{064B2DAF-2E99-4B2E-9AF0-B6CADB59D1FD}"/>
    <cellStyle name="Currency 8 4 2 2" xfId="4642" xr:uid="{3832BB59-EAEC-4188-B50D-E3631F7BE816}"/>
    <cellStyle name="Currency 8 4 3" xfId="4537" xr:uid="{B90FC4E7-8ADD-490F-BBFD-81CFE2F0AEA9}"/>
    <cellStyle name="Currency 8 5" xfId="234" xr:uid="{BF17790F-F6B4-453E-82F1-F920107AC447}"/>
    <cellStyle name="Currency 8 5 2" xfId="4643" xr:uid="{9D05F04C-A361-42B6-BE5D-10560165927F}"/>
    <cellStyle name="Currency 8 6" xfId="4443" xr:uid="{AAFF7374-8F29-4BD2-B32C-A8F63EC29F1F}"/>
    <cellStyle name="Currency 8 7" xfId="4534" xr:uid="{A57DBC26-0D1E-4D2A-9DD0-252163237926}"/>
    <cellStyle name="Currency 9" xfId="40" xr:uid="{0950E05C-49D2-4857-AA38-C980B8FB5E5D}"/>
    <cellStyle name="Currency 9 2" xfId="41" xr:uid="{70F31FF1-533B-4F1E-A0A1-7E7FDE7BAC6F}"/>
    <cellStyle name="Currency 9 2 2" xfId="235" xr:uid="{6548E8DF-F428-4026-9645-DA68EA116FC6}"/>
    <cellStyle name="Currency 9 2 2 2" xfId="4644" xr:uid="{9811E750-A53B-449C-9ED5-ED799136FF88}"/>
    <cellStyle name="Currency 9 2 3" xfId="4539" xr:uid="{4C86BC6A-FCA9-4F03-A64E-6EB3FC4F9C37}"/>
    <cellStyle name="Currency 9 3" xfId="42" xr:uid="{8745D21E-04AB-463E-98E9-CCC764163FE1}"/>
    <cellStyle name="Currency 9 3 2" xfId="236" xr:uid="{0A5A3A4A-AB29-4F15-A5FB-35ABCEE92FF8}"/>
    <cellStyle name="Currency 9 3 2 2" xfId="4645" xr:uid="{A9EF45F4-F64E-4975-9961-2B6AA2F0C647}"/>
    <cellStyle name="Currency 9 3 3" xfId="4540" xr:uid="{ABAAB976-6DE7-4982-AA9B-9B1DAD9E472B}"/>
    <cellStyle name="Currency 9 4" xfId="237" xr:uid="{0DC94ADF-1936-4163-9BBD-DA2ABD096726}"/>
    <cellStyle name="Currency 9 4 2" xfId="4646" xr:uid="{99A7E9E0-1501-4568-9179-E29C276EC8BC}"/>
    <cellStyle name="Currency 9 5" xfId="4327" xr:uid="{E03F3590-655A-4BCF-BB75-EB4281CFF5EA}"/>
    <cellStyle name="Currency 9 5 2" xfId="4444" xr:uid="{76C0D014-6725-40B8-83A0-F39F671EB13B}"/>
    <cellStyle name="Currency 9 5 3" xfId="4723" xr:uid="{0AB79D6D-A605-40D3-B665-4AE9149989F0}"/>
    <cellStyle name="Currency 9 5 4" xfId="4700" xr:uid="{DD243F56-798B-46B6-8C17-7949A690D3D2}"/>
    <cellStyle name="Currency 9 6" xfId="4538" xr:uid="{C074500C-D822-42D5-92AF-A97E00EE2858}"/>
    <cellStyle name="Hyperlink 2" xfId="6" xr:uid="{6CFFD761-E1C4-4FFC-9C82-FDD569F38491}"/>
    <cellStyle name="Hyperlink 3" xfId="202" xr:uid="{4D98EEC9-4A65-4CDD-87D9-74EB9965A604}"/>
    <cellStyle name="Hyperlink 3 2" xfId="4415" xr:uid="{CCF57496-B248-44F2-ABB7-B91204B3AFB7}"/>
    <cellStyle name="Hyperlink 3 3" xfId="4328" xr:uid="{8DE0927D-4F31-4B17-A01F-F8BC03B932C5}"/>
    <cellStyle name="Hyperlink 4" xfId="4329" xr:uid="{3066E215-1914-4EE9-A372-63443BDA85DA}"/>
    <cellStyle name="Normal" xfId="0" builtinId="0"/>
    <cellStyle name="Normal 10" xfId="43" xr:uid="{BD97CE08-6E5F-4A34-83D5-016794F9EDF4}"/>
    <cellStyle name="Normal 10 10" xfId="903" xr:uid="{AE6B3AC3-9391-4673-9FE1-61D3C35DDE8A}"/>
    <cellStyle name="Normal 10 10 2" xfId="2508" xr:uid="{7C7E34FD-B102-4308-89FE-858FA5927C41}"/>
    <cellStyle name="Normal 10 10 2 2" xfId="4331" xr:uid="{F7B7102A-A7C9-4374-9761-B6FB86A6ED36}"/>
    <cellStyle name="Normal 10 10 2 3" xfId="4675" xr:uid="{1E0DD2F9-EE6C-43E7-937D-6803AB1BEF58}"/>
    <cellStyle name="Normal 10 10 3" xfId="2509" xr:uid="{9B29D398-C307-4BF4-8F57-134D9C9F36F7}"/>
    <cellStyle name="Normal 10 10 4" xfId="2510" xr:uid="{37E5B033-3A56-4CEC-B368-A4AF841C63EB}"/>
    <cellStyle name="Normal 10 11" xfId="2511" xr:uid="{5D4731BD-BF1A-429F-802E-2D2103096EE9}"/>
    <cellStyle name="Normal 10 11 2" xfId="2512" xr:uid="{138FAA6D-B602-4299-ADEF-BA94C1DAC680}"/>
    <cellStyle name="Normal 10 11 3" xfId="2513" xr:uid="{19801F3D-0788-4B07-BCBE-FC216817A231}"/>
    <cellStyle name="Normal 10 11 4" xfId="2514" xr:uid="{B93AA653-3A4F-4F0F-82D5-43000181BF86}"/>
    <cellStyle name="Normal 10 12" xfId="2515" xr:uid="{A0FD4179-34A7-499B-95AC-AE5A7C6434D7}"/>
    <cellStyle name="Normal 10 12 2" xfId="2516" xr:uid="{21A34119-6EC8-47A4-B440-B106C78F9807}"/>
    <cellStyle name="Normal 10 13" xfId="2517" xr:uid="{17252497-3D08-42B6-BC50-33B5CF8004AB}"/>
    <cellStyle name="Normal 10 14" xfId="2518" xr:uid="{85DD358A-C03C-4CC9-AFEE-71E3F6C94154}"/>
    <cellStyle name="Normal 10 15" xfId="2519" xr:uid="{8AA47E37-990B-495E-9DC4-5CA7A54DA23D}"/>
    <cellStyle name="Normal 10 2" xfId="44" xr:uid="{E0A9D372-282D-41C9-BC75-789149866239}"/>
    <cellStyle name="Normal 10 2 10" xfId="2520" xr:uid="{579A16EB-4323-4D71-8FB6-F3DA36A1A270}"/>
    <cellStyle name="Normal 10 2 11" xfId="2521" xr:uid="{57E02604-DB32-45E1-AF58-61AFCF135C63}"/>
    <cellStyle name="Normal 10 2 2" xfId="45" xr:uid="{35084B95-88E3-4023-B54D-62B0C838FB9E}"/>
    <cellStyle name="Normal 10 2 2 2" xfId="46" xr:uid="{02DEF553-1393-4BFA-B47C-B72D8D6DB2FB}"/>
    <cellStyle name="Normal 10 2 2 2 2" xfId="238" xr:uid="{56C6DBB4-BA5F-40DA-BF57-912399A8F36B}"/>
    <cellStyle name="Normal 10 2 2 2 2 2" xfId="454" xr:uid="{962F2077-8B5B-4B27-981B-387B16EB16D0}"/>
    <cellStyle name="Normal 10 2 2 2 2 2 2" xfId="455" xr:uid="{635B60C8-46C6-4F4B-8C7A-98249B492631}"/>
    <cellStyle name="Normal 10 2 2 2 2 2 2 2" xfId="904" xr:uid="{1465645F-26A9-4D0A-A328-EA495C7FE09F}"/>
    <cellStyle name="Normal 10 2 2 2 2 2 2 2 2" xfId="905" xr:uid="{D4E298EE-6ECA-4F0A-BAB1-625C3B8BAD78}"/>
    <cellStyle name="Normal 10 2 2 2 2 2 2 3" xfId="906" xr:uid="{1AEEE729-77CC-4E2C-8A9D-16E26F198D1C}"/>
    <cellStyle name="Normal 10 2 2 2 2 2 3" xfId="907" xr:uid="{BE955177-FF1D-4886-8BD2-64D579A8C6A9}"/>
    <cellStyle name="Normal 10 2 2 2 2 2 3 2" xfId="908" xr:uid="{943C18C8-997C-4E85-89C0-890B3CEC34EB}"/>
    <cellStyle name="Normal 10 2 2 2 2 2 4" xfId="909" xr:uid="{1A77EF55-E223-4CE6-BB2D-64813FB88950}"/>
    <cellStyle name="Normal 10 2 2 2 2 3" xfId="456" xr:uid="{3BCABFE7-96B4-4245-94A9-05C53829B61D}"/>
    <cellStyle name="Normal 10 2 2 2 2 3 2" xfId="910" xr:uid="{BC85FDC9-199B-40F9-8334-70254381BD39}"/>
    <cellStyle name="Normal 10 2 2 2 2 3 2 2" xfId="911" xr:uid="{2F0DA3B6-3830-425C-97B9-A74FF320B579}"/>
    <cellStyle name="Normal 10 2 2 2 2 3 3" xfId="912" xr:uid="{E9E37807-7406-4CE0-BFCD-853218C659A3}"/>
    <cellStyle name="Normal 10 2 2 2 2 3 4" xfId="2522" xr:uid="{900229A2-C3FA-44B2-85DA-B2668448DE2D}"/>
    <cellStyle name="Normal 10 2 2 2 2 4" xfId="913" xr:uid="{E01E2267-5583-4520-A0E7-833617EC8B89}"/>
    <cellStyle name="Normal 10 2 2 2 2 4 2" xfId="914" xr:uid="{DC2C1AA6-54CB-4847-9CEE-578BC5EA3F44}"/>
    <cellStyle name="Normal 10 2 2 2 2 5" xfId="915" xr:uid="{76432B48-10F5-4AF8-9F39-333C0F44D6AE}"/>
    <cellStyle name="Normal 10 2 2 2 2 6" xfId="2523" xr:uid="{F77F0225-955B-4E30-B89E-8B206DB97BB0}"/>
    <cellStyle name="Normal 10 2 2 2 3" xfId="239" xr:uid="{D13072A0-7BFF-4527-A5B3-AF5E67AE3630}"/>
    <cellStyle name="Normal 10 2 2 2 3 2" xfId="457" xr:uid="{766B2FFA-B36C-49A1-BBE8-5A5304981E6C}"/>
    <cellStyle name="Normal 10 2 2 2 3 2 2" xfId="458" xr:uid="{2FEB741E-9233-4510-85B8-25C0108CA2CE}"/>
    <cellStyle name="Normal 10 2 2 2 3 2 2 2" xfId="916" xr:uid="{5812D6F5-8D08-494A-8F89-567826792A4B}"/>
    <cellStyle name="Normal 10 2 2 2 3 2 2 2 2" xfId="917" xr:uid="{E08180E1-3496-48A2-B043-1859DF26DA80}"/>
    <cellStyle name="Normal 10 2 2 2 3 2 2 3" xfId="918" xr:uid="{16C9D895-3009-4DE8-AB07-28E3033A6A3E}"/>
    <cellStyle name="Normal 10 2 2 2 3 2 3" xfId="919" xr:uid="{05B9FBEB-36AE-4579-8CF8-6A85A46887A5}"/>
    <cellStyle name="Normal 10 2 2 2 3 2 3 2" xfId="920" xr:uid="{AA6C2F78-8EDC-4982-862F-E9E2E88B093C}"/>
    <cellStyle name="Normal 10 2 2 2 3 2 4" xfId="921" xr:uid="{6D319041-DE9B-4AF6-B6BB-C79E7C8A3DF9}"/>
    <cellStyle name="Normal 10 2 2 2 3 3" xfId="459" xr:uid="{929BCA81-9AB5-4815-A15F-5CA79EB0E2C0}"/>
    <cellStyle name="Normal 10 2 2 2 3 3 2" xfId="922" xr:uid="{111EAA9E-56B3-442D-A995-F49C2736EEC5}"/>
    <cellStyle name="Normal 10 2 2 2 3 3 2 2" xfId="923" xr:uid="{6AFAE4D9-5853-4287-9D84-2E9A0459EF60}"/>
    <cellStyle name="Normal 10 2 2 2 3 3 3" xfId="924" xr:uid="{513B4319-815B-439A-83DC-E09828E6A316}"/>
    <cellStyle name="Normal 10 2 2 2 3 4" xfId="925" xr:uid="{D5A3E930-056E-4D6B-B872-D683A9F673ED}"/>
    <cellStyle name="Normal 10 2 2 2 3 4 2" xfId="926" xr:uid="{E8438BFA-EDCA-4119-940D-C0ADB9BFA2B7}"/>
    <cellStyle name="Normal 10 2 2 2 3 5" xfId="927" xr:uid="{957B2B0E-FCDB-44CB-BBAD-CC3147391FB8}"/>
    <cellStyle name="Normal 10 2 2 2 4" xfId="460" xr:uid="{A828EC6F-0349-4FEF-BE2D-B1CE08564452}"/>
    <cellStyle name="Normal 10 2 2 2 4 2" xfId="461" xr:uid="{9E256BC4-20AB-44BE-AB70-895646791FED}"/>
    <cellStyle name="Normal 10 2 2 2 4 2 2" xfId="928" xr:uid="{AC389DDC-22A1-454F-B342-05B476082E31}"/>
    <cellStyle name="Normal 10 2 2 2 4 2 2 2" xfId="929" xr:uid="{5E5CC4D9-136F-4F3B-B7A3-07D4A0CB08ED}"/>
    <cellStyle name="Normal 10 2 2 2 4 2 3" xfId="930" xr:uid="{037BD766-9891-498D-8BA6-3402BFCA7605}"/>
    <cellStyle name="Normal 10 2 2 2 4 3" xfId="931" xr:uid="{738F0161-8715-4EE3-9C94-36B096574A68}"/>
    <cellStyle name="Normal 10 2 2 2 4 3 2" xfId="932" xr:uid="{A1234B47-F937-4D76-B825-2F693C5AEBDB}"/>
    <cellStyle name="Normal 10 2 2 2 4 4" xfId="933" xr:uid="{B6928058-C36E-453C-BBC5-F7EA72243834}"/>
    <cellStyle name="Normal 10 2 2 2 5" xfId="462" xr:uid="{8B88194E-CC5A-42E0-82F8-FB0B6CB7DACE}"/>
    <cellStyle name="Normal 10 2 2 2 5 2" xfId="934" xr:uid="{14F05E8E-B384-42CF-AFAB-6D8707FE0F0C}"/>
    <cellStyle name="Normal 10 2 2 2 5 2 2" xfId="935" xr:uid="{57ABCDE3-CABE-4BC3-AD94-9F06994D9835}"/>
    <cellStyle name="Normal 10 2 2 2 5 3" xfId="936" xr:uid="{A43B8BD8-05B2-4242-9245-3925A6C94C7C}"/>
    <cellStyle name="Normal 10 2 2 2 5 4" xfId="2524" xr:uid="{04E91EF7-9AFC-4837-8CEC-51276832B7A4}"/>
    <cellStyle name="Normal 10 2 2 2 6" xfId="937" xr:uid="{29AB411F-E143-46FF-A68E-BF33E4FC5AFE}"/>
    <cellStyle name="Normal 10 2 2 2 6 2" xfId="938" xr:uid="{1FC11B41-7D4E-44E8-964B-BC19926425B8}"/>
    <cellStyle name="Normal 10 2 2 2 7" xfId="939" xr:uid="{BE96A3FE-4A90-4DD7-8DA3-38B2E0415025}"/>
    <cellStyle name="Normal 10 2 2 2 8" xfId="2525" xr:uid="{45862A57-15EF-4659-B103-C4263C695FC2}"/>
    <cellStyle name="Normal 10 2 2 3" xfId="240" xr:uid="{DF05B5F8-4A36-4584-9582-00D5B5B6E386}"/>
    <cellStyle name="Normal 10 2 2 3 2" xfId="463" xr:uid="{85638219-640A-44AC-B316-D917864F7F43}"/>
    <cellStyle name="Normal 10 2 2 3 2 2" xfId="464" xr:uid="{9734BF42-3612-4A32-B95D-E34FFAC2AA38}"/>
    <cellStyle name="Normal 10 2 2 3 2 2 2" xfId="940" xr:uid="{64AAFA83-1FA3-4600-9430-31CA66F3F699}"/>
    <cellStyle name="Normal 10 2 2 3 2 2 2 2" xfId="941" xr:uid="{2FD22D67-B9AB-4F97-844C-C53411E55FD0}"/>
    <cellStyle name="Normal 10 2 2 3 2 2 3" xfId="942" xr:uid="{034AC70D-D72F-4FB2-8C2A-45AC48346980}"/>
    <cellStyle name="Normal 10 2 2 3 2 3" xfId="943" xr:uid="{9DC87FEA-2B77-46D6-AD80-330091E50D8A}"/>
    <cellStyle name="Normal 10 2 2 3 2 3 2" xfId="944" xr:uid="{C3D69B90-B2E8-4070-89E9-58BA175E0247}"/>
    <cellStyle name="Normal 10 2 2 3 2 4" xfId="945" xr:uid="{3C5E82BE-4B16-4CF5-9615-CA5F35E6D4B2}"/>
    <cellStyle name="Normal 10 2 2 3 3" xfId="465" xr:uid="{833C5552-DAA6-411A-BACD-AB43A316D04B}"/>
    <cellStyle name="Normal 10 2 2 3 3 2" xfId="946" xr:uid="{9C1E62D6-DCD3-48A5-9A97-69850E0BF704}"/>
    <cellStyle name="Normal 10 2 2 3 3 2 2" xfId="947" xr:uid="{793009EF-FEFF-4662-AD00-DAAA776EACAD}"/>
    <cellStyle name="Normal 10 2 2 3 3 3" xfId="948" xr:uid="{63DAFC3E-A7CD-4D34-9550-EE98481A8B61}"/>
    <cellStyle name="Normal 10 2 2 3 3 4" xfId="2526" xr:uid="{3BD1FEFC-03A6-46A9-862E-75D68F27E94F}"/>
    <cellStyle name="Normal 10 2 2 3 4" xfId="949" xr:uid="{13E85E03-2D7E-4764-A3FE-21AE76E90DC8}"/>
    <cellStyle name="Normal 10 2 2 3 4 2" xfId="950" xr:uid="{FBA08628-39A4-4CE8-9C91-C145798BA0F8}"/>
    <cellStyle name="Normal 10 2 2 3 5" xfId="951" xr:uid="{23D741A8-FFBD-4882-87D4-65845B1E2D8E}"/>
    <cellStyle name="Normal 10 2 2 3 6" xfId="2527" xr:uid="{B3FB77A6-9B5A-4C2E-B169-96E6E125FA52}"/>
    <cellStyle name="Normal 10 2 2 4" xfId="241" xr:uid="{F48B8645-580C-477C-B023-501BA8E8A2AD}"/>
    <cellStyle name="Normal 10 2 2 4 2" xfId="466" xr:uid="{0236C893-4CC1-4F7E-B1F5-7F6BD0530163}"/>
    <cellStyle name="Normal 10 2 2 4 2 2" xfId="467" xr:uid="{DA4267B4-44E4-4A4D-8FF9-5404CC8559D7}"/>
    <cellStyle name="Normal 10 2 2 4 2 2 2" xfId="952" xr:uid="{4C1F8D35-DEB7-4666-AF41-279FB6853377}"/>
    <cellStyle name="Normal 10 2 2 4 2 2 2 2" xfId="953" xr:uid="{BA827FCD-7A6F-45E4-9634-709FBF89EC44}"/>
    <cellStyle name="Normal 10 2 2 4 2 2 3" xfId="954" xr:uid="{DED8E025-24F6-4F3E-9932-C99DCD2EB345}"/>
    <cellStyle name="Normal 10 2 2 4 2 3" xfId="955" xr:uid="{6B033582-D2DB-43CA-9C8D-10E6D780B0E0}"/>
    <cellStyle name="Normal 10 2 2 4 2 3 2" xfId="956" xr:uid="{2730D1F2-B06D-4F30-B438-40346C0B5C1B}"/>
    <cellStyle name="Normal 10 2 2 4 2 4" xfId="957" xr:uid="{EB8F79F2-04D6-4BD6-92E0-947EA16BBE8A}"/>
    <cellStyle name="Normal 10 2 2 4 3" xfId="468" xr:uid="{1F59C1E9-BDCB-4086-B7DB-AFF8DCBDE603}"/>
    <cellStyle name="Normal 10 2 2 4 3 2" xfId="958" xr:uid="{DD8C5796-A62E-4FA2-8655-E545E238F748}"/>
    <cellStyle name="Normal 10 2 2 4 3 2 2" xfId="959" xr:uid="{E19627B7-A8CB-43C8-A187-098838B1E40F}"/>
    <cellStyle name="Normal 10 2 2 4 3 3" xfId="960" xr:uid="{825E4566-055B-49BC-8D97-EACEC1CFBDAA}"/>
    <cellStyle name="Normal 10 2 2 4 4" xfId="961" xr:uid="{1F5CA3F3-4E6D-41DF-8116-3CE8FC16B8FE}"/>
    <cellStyle name="Normal 10 2 2 4 4 2" xfId="962" xr:uid="{70D9E1C5-A705-4623-B919-064149637927}"/>
    <cellStyle name="Normal 10 2 2 4 5" xfId="963" xr:uid="{60059ACA-D790-4897-8481-A431C619DD5B}"/>
    <cellStyle name="Normal 10 2 2 5" xfId="242" xr:uid="{CC03A8F8-37BD-4D05-8C5F-2CCEDB5F1C4E}"/>
    <cellStyle name="Normal 10 2 2 5 2" xfId="469" xr:uid="{18D049A8-1518-4BD8-937D-B7E622C3D9CB}"/>
    <cellStyle name="Normal 10 2 2 5 2 2" xfId="964" xr:uid="{9400080F-4527-45F6-86C7-02A091458668}"/>
    <cellStyle name="Normal 10 2 2 5 2 2 2" xfId="965" xr:uid="{D6FD1ECE-6B7C-4022-B9B6-6D86285AC90B}"/>
    <cellStyle name="Normal 10 2 2 5 2 3" xfId="966" xr:uid="{4F1A2648-A6BD-4E9A-9FFE-06642BF768CC}"/>
    <cellStyle name="Normal 10 2 2 5 3" xfId="967" xr:uid="{B73B678B-F3BA-47FE-B9EB-C57051EBE731}"/>
    <cellStyle name="Normal 10 2 2 5 3 2" xfId="968" xr:uid="{38C46E2E-D19D-46B5-91D4-E4B385EE1659}"/>
    <cellStyle name="Normal 10 2 2 5 4" xfId="969" xr:uid="{C5F380D8-4DA3-497D-8FE3-F361B9D1491B}"/>
    <cellStyle name="Normal 10 2 2 6" xfId="470" xr:uid="{B88959E7-E795-4A80-9514-C0DF0DA6D9DB}"/>
    <cellStyle name="Normal 10 2 2 6 2" xfId="970" xr:uid="{1A12B7B1-F601-4CE9-9D9E-040EF01DD35F}"/>
    <cellStyle name="Normal 10 2 2 6 2 2" xfId="971" xr:uid="{51A968F9-40D2-4124-ACB4-CCFCE5D1A06B}"/>
    <cellStyle name="Normal 10 2 2 6 2 3" xfId="4333" xr:uid="{25CBFC87-EBCE-4BBF-903D-01B0CB228202}"/>
    <cellStyle name="Normal 10 2 2 6 3" xfId="972" xr:uid="{9C759047-7B6D-4234-B039-85E2C344F35F}"/>
    <cellStyle name="Normal 10 2 2 6 4" xfId="2528" xr:uid="{39356629-FF69-4154-8B23-4F9F54A7850A}"/>
    <cellStyle name="Normal 10 2 2 6 4 2" xfId="4564" xr:uid="{FAEF9D1B-F2F7-4DEB-B7C8-C69D6E4BF936}"/>
    <cellStyle name="Normal 10 2 2 6 4 3" xfId="4676" xr:uid="{7A445AF1-3EDE-4B2C-9AB9-C7548750B21E}"/>
    <cellStyle name="Normal 10 2 2 6 4 4" xfId="4602" xr:uid="{429E63F6-F14D-4DE2-AB9E-720022818A89}"/>
    <cellStyle name="Normal 10 2 2 7" xfId="973" xr:uid="{A814FAA4-4B91-41B9-8CC6-83B4D99E9DE7}"/>
    <cellStyle name="Normal 10 2 2 7 2" xfId="974" xr:uid="{0F5B1CD0-7913-44D6-8D05-DB8A9B86F535}"/>
    <cellStyle name="Normal 10 2 2 8" xfId="975" xr:uid="{8D3BEBB7-9561-4C83-BFED-ED5A0BEC5F97}"/>
    <cellStyle name="Normal 10 2 2 9" xfId="2529" xr:uid="{14131F38-0C45-4429-8A92-96EFC915B334}"/>
    <cellStyle name="Normal 10 2 3" xfId="47" xr:uid="{5F4BE2C4-1A32-4AFB-8D4D-573FB15B4938}"/>
    <cellStyle name="Normal 10 2 3 2" xfId="48" xr:uid="{A6CB77B6-F617-42E3-AC1A-CFAF5839B6E7}"/>
    <cellStyle name="Normal 10 2 3 2 2" xfId="471" xr:uid="{8E3386F7-85F8-40D2-9448-7CA0839A5CB2}"/>
    <cellStyle name="Normal 10 2 3 2 2 2" xfId="472" xr:uid="{64EA4A99-0F9D-459A-AF6D-D1FDA8C2A95F}"/>
    <cellStyle name="Normal 10 2 3 2 2 2 2" xfId="976" xr:uid="{103CE483-BA83-4BF9-A7B8-E6C3A42CF64A}"/>
    <cellStyle name="Normal 10 2 3 2 2 2 2 2" xfId="977" xr:uid="{2A45C007-6DD9-493C-894E-28997B51B104}"/>
    <cellStyle name="Normal 10 2 3 2 2 2 3" xfId="978" xr:uid="{7FD743D7-496B-47D5-8183-BCFCA8D1D234}"/>
    <cellStyle name="Normal 10 2 3 2 2 3" xfId="979" xr:uid="{B6A52040-DC86-4EE2-B829-3E7F3D85E764}"/>
    <cellStyle name="Normal 10 2 3 2 2 3 2" xfId="980" xr:uid="{0E01CEFD-BA1B-42A5-BBAA-6B188DB9C75E}"/>
    <cellStyle name="Normal 10 2 3 2 2 4" xfId="981" xr:uid="{13E01D0F-01EF-4202-823B-30C5B8D7B553}"/>
    <cellStyle name="Normal 10 2 3 2 3" xfId="473" xr:uid="{7B9BB3D7-3AF8-4C11-BF34-7E3EA304CB1C}"/>
    <cellStyle name="Normal 10 2 3 2 3 2" xfId="982" xr:uid="{E737354A-5299-492A-A5DD-9A85DCE54250}"/>
    <cellStyle name="Normal 10 2 3 2 3 2 2" xfId="983" xr:uid="{91F80C6D-E0DC-4E48-A14E-3DD5C1DE2FD9}"/>
    <cellStyle name="Normal 10 2 3 2 3 3" xfId="984" xr:uid="{4A1421D3-7BAE-46CF-A133-37497A525DE2}"/>
    <cellStyle name="Normal 10 2 3 2 3 4" xfId="2530" xr:uid="{39343E41-880D-4000-A46B-905B39F12849}"/>
    <cellStyle name="Normal 10 2 3 2 4" xfId="985" xr:uid="{E1D94AF2-D700-414D-BE4A-7BDDDAEEAD97}"/>
    <cellStyle name="Normal 10 2 3 2 4 2" xfId="986" xr:uid="{F7579BC2-6889-4ED1-880A-0683BE327531}"/>
    <cellStyle name="Normal 10 2 3 2 5" xfId="987" xr:uid="{B8A845B3-7F17-44DD-9C62-2E0CD385AA9E}"/>
    <cellStyle name="Normal 10 2 3 2 6" xfId="2531" xr:uid="{19E9DB37-56B3-443D-B375-962D5F3C0F77}"/>
    <cellStyle name="Normal 10 2 3 3" xfId="243" xr:uid="{90EF53F1-722F-4D2D-9AD6-64FAC37A849D}"/>
    <cellStyle name="Normal 10 2 3 3 2" xfId="474" xr:uid="{AD7C19E4-D5CB-4309-A0A3-0CF95C48593A}"/>
    <cellStyle name="Normal 10 2 3 3 2 2" xfId="475" xr:uid="{5A4E7DBA-001B-4237-A226-78EA4EDEEB37}"/>
    <cellStyle name="Normal 10 2 3 3 2 2 2" xfId="988" xr:uid="{503CD472-D8AF-4C49-A4B0-167DB625995F}"/>
    <cellStyle name="Normal 10 2 3 3 2 2 2 2" xfId="989" xr:uid="{D56CB10D-4BB5-444D-849B-56B6697C6708}"/>
    <cellStyle name="Normal 10 2 3 3 2 2 3" xfId="990" xr:uid="{9232451D-DD87-4CEF-B1B3-900C746982BD}"/>
    <cellStyle name="Normal 10 2 3 3 2 3" xfId="991" xr:uid="{34470C4E-6F2F-4F2B-8763-33D8A090F679}"/>
    <cellStyle name="Normal 10 2 3 3 2 3 2" xfId="992" xr:uid="{7DF5AFD0-9FE9-44AC-84AF-81983D6EDF11}"/>
    <cellStyle name="Normal 10 2 3 3 2 4" xfId="993" xr:uid="{B5EEFAB6-FC05-4143-8424-2D3D6D801AB3}"/>
    <cellStyle name="Normal 10 2 3 3 3" xfId="476" xr:uid="{3BE45F1C-9CC3-4984-BECC-8456518AA8B6}"/>
    <cellStyle name="Normal 10 2 3 3 3 2" xfId="994" xr:uid="{18BA00B4-0AE5-4465-B0AD-7DAABC1BE860}"/>
    <cellStyle name="Normal 10 2 3 3 3 2 2" xfId="995" xr:uid="{683AA7CE-1A08-4DEF-8AFE-3AA7827F99F5}"/>
    <cellStyle name="Normal 10 2 3 3 3 3" xfId="996" xr:uid="{C2B4C6DF-572C-4050-B372-C0A285DD469E}"/>
    <cellStyle name="Normal 10 2 3 3 4" xfId="997" xr:uid="{9A07F40C-0B12-40BC-8743-0C957D5D3A0D}"/>
    <cellStyle name="Normal 10 2 3 3 4 2" xfId="998" xr:uid="{C653FD5E-7B7B-4FAF-9DF8-B2DE5980C505}"/>
    <cellStyle name="Normal 10 2 3 3 5" xfId="999" xr:uid="{FBF84947-BE53-4F68-93B3-4904F790E0AD}"/>
    <cellStyle name="Normal 10 2 3 4" xfId="244" xr:uid="{560D644C-3ED0-4CAD-864B-E3435090360C}"/>
    <cellStyle name="Normal 10 2 3 4 2" xfId="477" xr:uid="{99DF1906-84F4-439D-A420-FA4A93E28F94}"/>
    <cellStyle name="Normal 10 2 3 4 2 2" xfId="1000" xr:uid="{498CD6BB-9119-408F-BA0F-7D1FBE6D99CB}"/>
    <cellStyle name="Normal 10 2 3 4 2 2 2" xfId="1001" xr:uid="{53B0B765-25F5-4C38-AE3C-F8E4DBA42BB3}"/>
    <cellStyle name="Normal 10 2 3 4 2 3" xfId="1002" xr:uid="{79425872-7380-48C7-930E-2D1EDB3FD6D5}"/>
    <cellStyle name="Normal 10 2 3 4 3" xfId="1003" xr:uid="{F0BBB98D-77C6-45E8-B666-F5D1FC05E1AE}"/>
    <cellStyle name="Normal 10 2 3 4 3 2" xfId="1004" xr:uid="{C3636F7C-DA45-4185-BBD2-FEF9F41E769B}"/>
    <cellStyle name="Normal 10 2 3 4 4" xfId="1005" xr:uid="{D9F198BE-D2EF-494D-8B67-E94B04255963}"/>
    <cellStyle name="Normal 10 2 3 5" xfId="478" xr:uid="{8F6F416A-A4D6-47A4-9B39-E7AF4DE83693}"/>
    <cellStyle name="Normal 10 2 3 5 2" xfId="1006" xr:uid="{6E309E40-0DCB-41C5-80B7-6E5507DC2FB6}"/>
    <cellStyle name="Normal 10 2 3 5 2 2" xfId="1007" xr:uid="{097511EB-62E1-49C4-A5E4-5170D41A67C3}"/>
    <cellStyle name="Normal 10 2 3 5 2 3" xfId="4334" xr:uid="{30257F48-9989-44AF-9752-2D0304234AA3}"/>
    <cellStyle name="Normal 10 2 3 5 3" xfId="1008" xr:uid="{6F27E139-5600-4B03-837C-1F55B3E45B09}"/>
    <cellStyle name="Normal 10 2 3 5 4" xfId="2532" xr:uid="{3C960921-9465-4CEC-899B-4A2537CD7492}"/>
    <cellStyle name="Normal 10 2 3 5 4 2" xfId="4565" xr:uid="{1759A5FA-8921-43C6-A9A4-7C9B91FC1F7E}"/>
    <cellStyle name="Normal 10 2 3 5 4 3" xfId="4677" xr:uid="{7958BE4A-DF04-4181-BFF8-257E088873BC}"/>
    <cellStyle name="Normal 10 2 3 5 4 4" xfId="4603" xr:uid="{2917A95C-FC5D-4DCC-8C68-817E3E22E6C2}"/>
    <cellStyle name="Normal 10 2 3 6" xfId="1009" xr:uid="{029698A6-3C4D-47A8-83CD-758EED92A574}"/>
    <cellStyle name="Normal 10 2 3 6 2" xfId="1010" xr:uid="{D05C3B4F-D958-4CD1-BEBA-F6D8B1415632}"/>
    <cellStyle name="Normal 10 2 3 7" xfId="1011" xr:uid="{0BED5D0C-C3D3-4F6F-87F0-B17168E34E40}"/>
    <cellStyle name="Normal 10 2 3 8" xfId="2533" xr:uid="{0BD02DB0-2505-45B2-B1C8-C93D3E8974B8}"/>
    <cellStyle name="Normal 10 2 4" xfId="49" xr:uid="{EF5081E4-A6A2-486B-8159-8B81AA92F721}"/>
    <cellStyle name="Normal 10 2 4 2" xfId="429" xr:uid="{EB6E6DDF-3B05-465E-9687-135A171A84E6}"/>
    <cellStyle name="Normal 10 2 4 2 2" xfId="479" xr:uid="{25D1B8BD-99E0-43E2-9A69-57FA78FC8E23}"/>
    <cellStyle name="Normal 10 2 4 2 2 2" xfId="1012" xr:uid="{5ABEA443-CD63-4FCE-B123-D370A894DEE7}"/>
    <cellStyle name="Normal 10 2 4 2 2 2 2" xfId="1013" xr:uid="{0ED38B24-ADA0-4AF2-88C9-835D4D33B20B}"/>
    <cellStyle name="Normal 10 2 4 2 2 3" xfId="1014" xr:uid="{4518AEF0-BD82-49BE-8594-1EB86DA93BF1}"/>
    <cellStyle name="Normal 10 2 4 2 2 4" xfId="2534" xr:uid="{0451CA71-265F-4343-ACF5-8EC1E7ACF7AA}"/>
    <cellStyle name="Normal 10 2 4 2 3" xfId="1015" xr:uid="{E9DEA982-1EC0-4B98-AA94-3803D8042A1D}"/>
    <cellStyle name="Normal 10 2 4 2 3 2" xfId="1016" xr:uid="{552ECC29-D493-4D74-BE8E-6A37F3270698}"/>
    <cellStyle name="Normal 10 2 4 2 4" xfId="1017" xr:uid="{05C374C1-F931-4AC9-8C8F-298729ABA558}"/>
    <cellStyle name="Normal 10 2 4 2 5" xfId="2535" xr:uid="{AF5DB4DB-E85F-429D-9F05-554A25E020F3}"/>
    <cellStyle name="Normal 10 2 4 3" xfId="480" xr:uid="{AA397D08-20A2-479B-A1D7-78AF0A0C921E}"/>
    <cellStyle name="Normal 10 2 4 3 2" xfId="1018" xr:uid="{967FE3AD-9E21-4EBB-BCB7-C176D32624A5}"/>
    <cellStyle name="Normal 10 2 4 3 2 2" xfId="1019" xr:uid="{A2CE5368-DD96-422B-A894-360946379D22}"/>
    <cellStyle name="Normal 10 2 4 3 3" xfId="1020" xr:uid="{B9F74FFC-5A2B-4FB3-8226-21FBF4A6CDC0}"/>
    <cellStyle name="Normal 10 2 4 3 4" xfId="2536" xr:uid="{D05B1407-3F92-4D0C-B024-2AAB181D4E94}"/>
    <cellStyle name="Normal 10 2 4 4" xfId="1021" xr:uid="{5B96D171-6DC8-4825-929A-2BF9AB5B7A43}"/>
    <cellStyle name="Normal 10 2 4 4 2" xfId="1022" xr:uid="{EB7A16B4-A367-4A0F-A8B7-99F48E8A8C7A}"/>
    <cellStyle name="Normal 10 2 4 4 3" xfId="2537" xr:uid="{E73CBA6C-0071-4452-969E-4B053DAE18C5}"/>
    <cellStyle name="Normal 10 2 4 4 4" xfId="2538" xr:uid="{A5BBACF2-3AD2-4764-8048-F2E864BA8CA8}"/>
    <cellStyle name="Normal 10 2 4 5" xfId="1023" xr:uid="{07D2847A-5797-4526-817A-C8D90B179CFC}"/>
    <cellStyle name="Normal 10 2 4 6" xfId="2539" xr:uid="{BE73A7D5-71A1-48A6-AC43-3DFF4B3267D2}"/>
    <cellStyle name="Normal 10 2 4 7" xfId="2540" xr:uid="{ADD193D5-C70A-4457-911A-40E4F37A4BF2}"/>
    <cellStyle name="Normal 10 2 5" xfId="245" xr:uid="{32D069DC-A2F5-495E-8F53-5C2ACA6B4FFA}"/>
    <cellStyle name="Normal 10 2 5 2" xfId="481" xr:uid="{F2A6010C-426A-4371-AE93-609B9CA4F005}"/>
    <cellStyle name="Normal 10 2 5 2 2" xfId="482" xr:uid="{23BD8918-0ABC-45F4-B772-CD9F67943F01}"/>
    <cellStyle name="Normal 10 2 5 2 2 2" xfId="1024" xr:uid="{20622F0E-E873-4816-AF85-9AF6E2A46087}"/>
    <cellStyle name="Normal 10 2 5 2 2 2 2" xfId="1025" xr:uid="{A84DA11D-6C8D-44C9-A9EB-B53853F9C34C}"/>
    <cellStyle name="Normal 10 2 5 2 2 3" xfId="1026" xr:uid="{9AD6DCC4-8CBC-44DB-BC2E-AFFCE41F083C}"/>
    <cellStyle name="Normal 10 2 5 2 3" xfId="1027" xr:uid="{817C9FD0-8060-4771-9D95-0DE0DC4CDB76}"/>
    <cellStyle name="Normal 10 2 5 2 3 2" xfId="1028" xr:uid="{C7490534-306F-4B02-BBEA-D371B370FF46}"/>
    <cellStyle name="Normal 10 2 5 2 4" xfId="1029" xr:uid="{25E9CA08-315D-4F99-ABA7-AF419793901D}"/>
    <cellStyle name="Normal 10 2 5 3" xfId="483" xr:uid="{9C593F15-D87C-43C7-9F04-197DF8F37572}"/>
    <cellStyle name="Normal 10 2 5 3 2" xfId="1030" xr:uid="{7DE90D04-9D36-4426-B443-6E59F5A81620}"/>
    <cellStyle name="Normal 10 2 5 3 2 2" xfId="1031" xr:uid="{6039B59C-C77F-488B-803D-58591086DE41}"/>
    <cellStyle name="Normal 10 2 5 3 3" xfId="1032" xr:uid="{C5CC203D-7F00-4392-B0BD-F59CCA3A381A}"/>
    <cellStyle name="Normal 10 2 5 3 4" xfId="2541" xr:uid="{7756A115-EBE9-438E-AF25-38761F8DA378}"/>
    <cellStyle name="Normal 10 2 5 4" xfId="1033" xr:uid="{97EB0A37-FBEA-42EA-864F-1A6BD927247C}"/>
    <cellStyle name="Normal 10 2 5 4 2" xfId="1034" xr:uid="{D2E36AC9-DCA6-480C-8FCF-C1D3C4111EC8}"/>
    <cellStyle name="Normal 10 2 5 5" xfId="1035" xr:uid="{D265C7DE-F482-49C1-BD15-E50A0544848C}"/>
    <cellStyle name="Normal 10 2 5 6" xfId="2542" xr:uid="{CA465D41-E580-4277-B337-AB616E6EE74A}"/>
    <cellStyle name="Normal 10 2 6" xfId="246" xr:uid="{1CC9A306-F227-4947-B3BD-190F75DEFB63}"/>
    <cellStyle name="Normal 10 2 6 2" xfId="484" xr:uid="{79CFA677-1F13-4868-A24A-2483D5BE75CF}"/>
    <cellStyle name="Normal 10 2 6 2 2" xfId="1036" xr:uid="{B7F8BE73-E4EC-4275-A148-F4CC951F2F90}"/>
    <cellStyle name="Normal 10 2 6 2 2 2" xfId="1037" xr:uid="{B3B68BF4-CD65-4221-9042-4E7DD5974B19}"/>
    <cellStyle name="Normal 10 2 6 2 3" xfId="1038" xr:uid="{56EFB586-C8B3-4A07-B87F-120BD6D375D2}"/>
    <cellStyle name="Normal 10 2 6 2 4" xfId="2543" xr:uid="{3A85B81C-764C-4A4E-B967-110CC09E35A3}"/>
    <cellStyle name="Normal 10 2 6 3" xfId="1039" xr:uid="{61D7051D-2F54-4A09-A7EB-BAC13912FADF}"/>
    <cellStyle name="Normal 10 2 6 3 2" xfId="1040" xr:uid="{2E74BBD9-BE01-4A25-B5F8-6686747D179E}"/>
    <cellStyle name="Normal 10 2 6 4" xfId="1041" xr:uid="{530FC182-EDD3-4DD5-96E9-D11C42AE8DB1}"/>
    <cellStyle name="Normal 10 2 6 5" xfId="2544" xr:uid="{31085047-09A7-446D-B77C-83C1FC76061F}"/>
    <cellStyle name="Normal 10 2 7" xfId="485" xr:uid="{C0B2FB7D-BE52-4DC3-9B0C-BAA6ACEB000B}"/>
    <cellStyle name="Normal 10 2 7 2" xfId="1042" xr:uid="{57ACE802-C23D-4FE1-AB0F-6CF597CE3ED6}"/>
    <cellStyle name="Normal 10 2 7 2 2" xfId="1043" xr:uid="{7B1C27E8-99D9-4BA9-BE04-D77E3E343B0C}"/>
    <cellStyle name="Normal 10 2 7 2 3" xfId="4332" xr:uid="{249EC6CA-FABA-4E79-9911-E79927F79820}"/>
    <cellStyle name="Normal 10 2 7 3" xfId="1044" xr:uid="{74CFF0F8-7C69-40BF-BBEC-BB2488239F9C}"/>
    <cellStyle name="Normal 10 2 7 4" xfId="2545" xr:uid="{53A3FC61-9562-4917-8370-9F9B346F4B6A}"/>
    <cellStyle name="Normal 10 2 7 4 2" xfId="4563" xr:uid="{F564EBE2-65BD-46F0-ABC4-C11C69E9CAD4}"/>
    <cellStyle name="Normal 10 2 7 4 3" xfId="4678" xr:uid="{C5AD5E5B-327B-479C-84F1-FE135F40B6E7}"/>
    <cellStyle name="Normal 10 2 7 4 4" xfId="4601" xr:uid="{38D27495-3C51-4D06-B825-D71B0A98D714}"/>
    <cellStyle name="Normal 10 2 8" xfId="1045" xr:uid="{DB58CE0C-2FC0-49BC-BF6D-59B349E0BFFF}"/>
    <cellStyle name="Normal 10 2 8 2" xfId="1046" xr:uid="{5B4340DB-D6B8-48F1-AE02-3213623BEC12}"/>
    <cellStyle name="Normal 10 2 8 3" xfId="2546" xr:uid="{15FCDF10-767E-45A6-8AD5-B621BFA835AA}"/>
    <cellStyle name="Normal 10 2 8 4" xfId="2547" xr:uid="{FFBFBD54-C2EE-468C-BF7D-3FC1A4409337}"/>
    <cellStyle name="Normal 10 2 9" xfId="1047" xr:uid="{5B090745-81AE-480B-8EE1-08E0FFDE6447}"/>
    <cellStyle name="Normal 10 3" xfId="50" xr:uid="{165A74D8-7471-472E-9AEA-082FE3E66A06}"/>
    <cellStyle name="Normal 10 3 10" xfId="2548" xr:uid="{8957EE18-BDA8-4E74-A223-A7D4EB3444DA}"/>
    <cellStyle name="Normal 10 3 11" xfId="2549" xr:uid="{437D9440-FA8C-4E9F-9B7D-17518A906FFB}"/>
    <cellStyle name="Normal 10 3 2" xfId="51" xr:uid="{1F934BD2-20AA-4908-ABD4-A64BFCAEC587}"/>
    <cellStyle name="Normal 10 3 2 2" xfId="52" xr:uid="{58CCC4EF-F283-4EF9-A766-8D3DBF831961}"/>
    <cellStyle name="Normal 10 3 2 2 2" xfId="247" xr:uid="{D586079B-054A-4FEC-AD30-1F00B08BA25E}"/>
    <cellStyle name="Normal 10 3 2 2 2 2" xfId="486" xr:uid="{6E003908-FC2A-4978-9964-FE2836053C36}"/>
    <cellStyle name="Normal 10 3 2 2 2 2 2" xfId="1048" xr:uid="{58B65E8F-63D9-4858-9324-AC686AA63D42}"/>
    <cellStyle name="Normal 10 3 2 2 2 2 2 2" xfId="1049" xr:uid="{6E26DBD5-A7C4-4407-8C06-2ED7B666939A}"/>
    <cellStyle name="Normal 10 3 2 2 2 2 3" xfId="1050" xr:uid="{8FA8CA46-8CDE-4FC7-A31B-68C26208BAD9}"/>
    <cellStyle name="Normal 10 3 2 2 2 2 4" xfId="2550" xr:uid="{817BF2FE-DFBF-41F2-A1BC-48D3A2AC4C80}"/>
    <cellStyle name="Normal 10 3 2 2 2 3" xfId="1051" xr:uid="{8361D46C-4281-4F8E-AD9F-1EAB29741D42}"/>
    <cellStyle name="Normal 10 3 2 2 2 3 2" xfId="1052" xr:uid="{06F175B9-8B24-42B4-A4BA-AB5F51E66452}"/>
    <cellStyle name="Normal 10 3 2 2 2 3 3" xfId="2551" xr:uid="{3D242298-C066-4991-B2DB-E8FBE0C8B1DE}"/>
    <cellStyle name="Normal 10 3 2 2 2 3 4" xfId="2552" xr:uid="{2F53E8E1-9DA2-4457-B89E-F7A646989021}"/>
    <cellStyle name="Normal 10 3 2 2 2 4" xfId="1053" xr:uid="{F48EE6F2-62CE-4D31-9EC4-1DE5DDB9A65D}"/>
    <cellStyle name="Normal 10 3 2 2 2 5" xfId="2553" xr:uid="{F4683412-5030-4D27-B6CF-1B89619F593F}"/>
    <cellStyle name="Normal 10 3 2 2 2 6" xfId="2554" xr:uid="{DC4C0969-3077-49FD-849B-8BEF41100044}"/>
    <cellStyle name="Normal 10 3 2 2 3" xfId="487" xr:uid="{B8FB4E71-5AFD-48C8-AD27-F570BA97FB7C}"/>
    <cellStyle name="Normal 10 3 2 2 3 2" xfId="1054" xr:uid="{D6968C4B-9648-4CFD-B114-C43B5A8C2390}"/>
    <cellStyle name="Normal 10 3 2 2 3 2 2" xfId="1055" xr:uid="{A2A420D2-E7A1-4DB6-843D-3435925F39DA}"/>
    <cellStyle name="Normal 10 3 2 2 3 2 3" xfId="2555" xr:uid="{F0E5C439-0B5B-4744-ADD1-A9EDA08EEBFF}"/>
    <cellStyle name="Normal 10 3 2 2 3 2 4" xfId="2556" xr:uid="{F0169E88-C6BA-4E1A-B4CF-B0D6FE3CDB8A}"/>
    <cellStyle name="Normal 10 3 2 2 3 3" xfId="1056" xr:uid="{9E069A9D-BB34-4269-A54C-6BCDA4AB2A77}"/>
    <cellStyle name="Normal 10 3 2 2 3 4" xfId="2557" xr:uid="{4A44DC73-10BA-401B-91F5-58D6DD6C2E4E}"/>
    <cellStyle name="Normal 10 3 2 2 3 5" xfId="2558" xr:uid="{0E7CAA65-B3B4-43E5-B495-F280FBDAD006}"/>
    <cellStyle name="Normal 10 3 2 2 4" xfId="1057" xr:uid="{9E70BFB4-8AC2-47FE-AF53-F23A667BC1FF}"/>
    <cellStyle name="Normal 10 3 2 2 4 2" xfId="1058" xr:uid="{08AD8056-A8C5-4242-8900-CF32741644F6}"/>
    <cellStyle name="Normal 10 3 2 2 4 3" xfId="2559" xr:uid="{C9D6A867-C38C-4CB9-BD7C-5382FE7391B1}"/>
    <cellStyle name="Normal 10 3 2 2 4 4" xfId="2560" xr:uid="{2D2274C0-F3A4-4A5A-B86F-EA9EBB3AAD92}"/>
    <cellStyle name="Normal 10 3 2 2 5" xfId="1059" xr:uid="{18E7159C-6650-49C0-9C1C-730AEC351E2C}"/>
    <cellStyle name="Normal 10 3 2 2 5 2" xfId="2561" xr:uid="{597CF058-B7AB-484B-BF50-B106F5AA1617}"/>
    <cellStyle name="Normal 10 3 2 2 5 3" xfId="2562" xr:uid="{13C4DD31-9674-4AF1-879E-993E7B848C09}"/>
    <cellStyle name="Normal 10 3 2 2 5 4" xfId="2563" xr:uid="{7DB0DB99-11E3-4999-84FC-DF47F0C1631D}"/>
    <cellStyle name="Normal 10 3 2 2 6" xfId="2564" xr:uid="{B90DC053-FD15-4D89-8365-B993187E2606}"/>
    <cellStyle name="Normal 10 3 2 2 7" xfId="2565" xr:uid="{5B76BFA2-BD0C-43D6-A11E-4ABE4855C25B}"/>
    <cellStyle name="Normal 10 3 2 2 8" xfId="2566" xr:uid="{BD99A70B-A8BA-488E-8554-76DB48B325A9}"/>
    <cellStyle name="Normal 10 3 2 3" xfId="248" xr:uid="{8805777E-A255-48AA-BF71-6A7A444ABE35}"/>
    <cellStyle name="Normal 10 3 2 3 2" xfId="488" xr:uid="{84A159D7-98BB-44D1-85BC-9EE2C7A192F8}"/>
    <cellStyle name="Normal 10 3 2 3 2 2" xfId="489" xr:uid="{8B5A0DCF-DAC6-407D-80FC-14CA797DED64}"/>
    <cellStyle name="Normal 10 3 2 3 2 2 2" xfId="1060" xr:uid="{7891038C-F646-41E2-AF06-AAA000F28F46}"/>
    <cellStyle name="Normal 10 3 2 3 2 2 2 2" xfId="1061" xr:uid="{02F622C6-A987-4A00-8C30-61621B4D5DE2}"/>
    <cellStyle name="Normal 10 3 2 3 2 2 3" xfId="1062" xr:uid="{09489EBE-CA51-4E70-87B0-31647601925E}"/>
    <cellStyle name="Normal 10 3 2 3 2 3" xfId="1063" xr:uid="{76E4C946-C6D8-4EDD-B9A7-4D829FC83D7D}"/>
    <cellStyle name="Normal 10 3 2 3 2 3 2" xfId="1064" xr:uid="{1D45CF4F-6C20-4C03-86F7-BB49AFB7F2D3}"/>
    <cellStyle name="Normal 10 3 2 3 2 4" xfId="1065" xr:uid="{5A83AF85-D9BD-480B-9C72-03D678A1F7A2}"/>
    <cellStyle name="Normal 10 3 2 3 3" xfId="490" xr:uid="{10E2F255-77C8-4D04-93C4-08AA804A79CA}"/>
    <cellStyle name="Normal 10 3 2 3 3 2" xfId="1066" xr:uid="{6614DC77-8692-46E9-A59E-061BA34F745E}"/>
    <cellStyle name="Normal 10 3 2 3 3 2 2" xfId="1067" xr:uid="{BCE8F905-25D3-410F-AC8F-29681D8B1972}"/>
    <cellStyle name="Normal 10 3 2 3 3 3" xfId="1068" xr:uid="{57823867-BB06-47BF-9A13-8646CBDD5A5D}"/>
    <cellStyle name="Normal 10 3 2 3 3 4" xfId="2567" xr:uid="{EB0C6B5F-BFDF-4591-8758-DB9BFFB661AB}"/>
    <cellStyle name="Normal 10 3 2 3 4" xfId="1069" xr:uid="{B412E4CD-8485-4319-9D70-ABEB27E794EB}"/>
    <cellStyle name="Normal 10 3 2 3 4 2" xfId="1070" xr:uid="{8AAB1DF0-2C9B-4B76-B739-C396547C985D}"/>
    <cellStyle name="Normal 10 3 2 3 5" xfId="1071" xr:uid="{A331022F-9689-40DA-93BC-59A9D4A6CC57}"/>
    <cellStyle name="Normal 10 3 2 3 6" xfId="2568" xr:uid="{2ED8F939-3AF1-49A1-96BA-4CBD1F882EE7}"/>
    <cellStyle name="Normal 10 3 2 4" xfId="249" xr:uid="{CE4713BE-9802-453A-8BD4-A78FCDE2DF02}"/>
    <cellStyle name="Normal 10 3 2 4 2" xfId="491" xr:uid="{D93ADC4B-C693-4BD7-B32F-A588FB73D57E}"/>
    <cellStyle name="Normal 10 3 2 4 2 2" xfId="1072" xr:uid="{EECD7853-9E41-4845-8466-0B63F93F1129}"/>
    <cellStyle name="Normal 10 3 2 4 2 2 2" xfId="1073" xr:uid="{479FB3F9-D5B9-461F-B08E-F314F314B93C}"/>
    <cellStyle name="Normal 10 3 2 4 2 3" xfId="1074" xr:uid="{CF5A6831-D09F-4F64-BFF7-4FAAC471B6D2}"/>
    <cellStyle name="Normal 10 3 2 4 2 4" xfId="2569" xr:uid="{7B7ED249-687A-4A8F-BF7B-7DDCFC378983}"/>
    <cellStyle name="Normal 10 3 2 4 3" xfId="1075" xr:uid="{E48E09EC-52DF-410C-B94A-B1489D3E3E18}"/>
    <cellStyle name="Normal 10 3 2 4 3 2" xfId="1076" xr:uid="{972F0639-8C54-445F-B637-F7C75B0E0F41}"/>
    <cellStyle name="Normal 10 3 2 4 4" xfId="1077" xr:uid="{160F04FA-BAC3-42A9-B7C2-3E06D3C9F226}"/>
    <cellStyle name="Normal 10 3 2 4 5" xfId="2570" xr:uid="{1AA167E1-8B18-421E-B990-A07ADD1457B7}"/>
    <cellStyle name="Normal 10 3 2 5" xfId="251" xr:uid="{A7352DCD-C953-4CCF-9A91-9E225E9A4598}"/>
    <cellStyle name="Normal 10 3 2 5 2" xfId="1078" xr:uid="{8FDE8C86-5176-4C6A-8444-6EC52A0C8186}"/>
    <cellStyle name="Normal 10 3 2 5 2 2" xfId="1079" xr:uid="{EB0D6EC2-F4BC-4834-ADAE-72F3F03E95FF}"/>
    <cellStyle name="Normal 10 3 2 5 3" xfId="1080" xr:uid="{7455CD9D-66FB-44DF-8F15-E2BD15CBADBF}"/>
    <cellStyle name="Normal 10 3 2 5 4" xfId="2571" xr:uid="{A647CBF5-F70A-452A-A680-B6B2A0DC4A2C}"/>
    <cellStyle name="Normal 10 3 2 6" xfId="1081" xr:uid="{12FB715B-18EF-4EC3-A3C6-9B4455607019}"/>
    <cellStyle name="Normal 10 3 2 6 2" xfId="1082" xr:uid="{1CE8BA47-F2A3-4DA7-9916-147C05EA68A9}"/>
    <cellStyle name="Normal 10 3 2 6 3" xfId="2572" xr:uid="{EAEC5CBE-ABB9-46D7-8644-379CD034B61F}"/>
    <cellStyle name="Normal 10 3 2 6 4" xfId="2573" xr:uid="{29A0FDF0-24A3-4A6A-8368-B122CDE67C13}"/>
    <cellStyle name="Normal 10 3 2 7" xfId="1083" xr:uid="{714B902C-F647-4A2F-8E1E-EE9F891CB6FA}"/>
    <cellStyle name="Normal 10 3 2 8" xfId="2574" xr:uid="{7BD3B8A9-5C0A-498A-B7AB-5965487D4D92}"/>
    <cellStyle name="Normal 10 3 2 9" xfId="2575" xr:uid="{84903574-4CDB-44C5-96D1-C7F879F8876F}"/>
    <cellStyle name="Normal 10 3 3" xfId="53" xr:uid="{B5FF3029-24E4-4D54-8245-FFE1ABA990E3}"/>
    <cellStyle name="Normal 10 3 3 2" xfId="54" xr:uid="{C5E81EF7-23AC-4D8E-AC8B-7F3DA7C784BE}"/>
    <cellStyle name="Normal 10 3 3 2 2" xfId="492" xr:uid="{D5230D2A-6BC3-453F-BDB2-EF2F0638F1E1}"/>
    <cellStyle name="Normal 10 3 3 2 2 2" xfId="1084" xr:uid="{640D0135-C1CF-46F8-8D1C-08B2CE70E1C5}"/>
    <cellStyle name="Normal 10 3 3 2 2 2 2" xfId="1085" xr:uid="{6B7EB916-7333-4A2C-8D17-D497DCCF71B1}"/>
    <cellStyle name="Normal 10 3 3 2 2 2 2 2" xfId="4445" xr:uid="{D598B9F7-8700-4759-A2F2-68F58A932AD4}"/>
    <cellStyle name="Normal 10 3 3 2 2 2 3" xfId="4446" xr:uid="{836FA314-089A-409D-BC35-3D251B26E564}"/>
    <cellStyle name="Normal 10 3 3 2 2 3" xfId="1086" xr:uid="{B3040D4F-D080-4FFD-A348-BB663D83DA1A}"/>
    <cellStyle name="Normal 10 3 3 2 2 3 2" xfId="4447" xr:uid="{52C1F2F9-8387-48DF-BB01-ED3B013E361B}"/>
    <cellStyle name="Normal 10 3 3 2 2 4" xfId="2576" xr:uid="{D72EC9D7-E18C-48AB-B6EE-60E6EC6F203F}"/>
    <cellStyle name="Normal 10 3 3 2 3" xfId="1087" xr:uid="{22B0AB53-EEEF-4742-B78F-496BE48B8077}"/>
    <cellStyle name="Normal 10 3 3 2 3 2" xfId="1088" xr:uid="{2E676C38-C5C1-45E2-AAE5-10C04F2CE295}"/>
    <cellStyle name="Normal 10 3 3 2 3 2 2" xfId="4448" xr:uid="{436E3E29-1F83-409A-8F9F-A59F885C5C80}"/>
    <cellStyle name="Normal 10 3 3 2 3 3" xfId="2577" xr:uid="{5DE9CE01-015C-4699-B87E-0678082FE089}"/>
    <cellStyle name="Normal 10 3 3 2 3 4" xfId="2578" xr:uid="{741E2FDE-17BD-486B-B7F8-E5AC98432682}"/>
    <cellStyle name="Normal 10 3 3 2 4" xfId="1089" xr:uid="{B2169297-CA81-4026-A2B8-7B4E87D7EDA4}"/>
    <cellStyle name="Normal 10 3 3 2 4 2" xfId="4449" xr:uid="{21CB9C35-1000-48CE-A075-2ED059172787}"/>
    <cellStyle name="Normal 10 3 3 2 5" xfId="2579" xr:uid="{15DA301F-D47D-4720-BC58-B6EBCA2D2B9C}"/>
    <cellStyle name="Normal 10 3 3 2 6" xfId="2580" xr:uid="{FBE45986-E231-4260-8C0A-94D04EF947FA}"/>
    <cellStyle name="Normal 10 3 3 3" xfId="252" xr:uid="{08027D35-E50A-44FA-AA55-21959B7027DF}"/>
    <cellStyle name="Normal 10 3 3 3 2" xfId="1090" xr:uid="{2019DA37-A190-412D-BDD5-0142F3656D7F}"/>
    <cellStyle name="Normal 10 3 3 3 2 2" xfId="1091" xr:uid="{90055170-69F2-4D06-B6A4-FCDA03D6F449}"/>
    <cellStyle name="Normal 10 3 3 3 2 2 2" xfId="4450" xr:uid="{BB7C6134-FB2D-4DD7-B084-5F6D1C53AF55}"/>
    <cellStyle name="Normal 10 3 3 3 2 3" xfId="2581" xr:uid="{C945B98D-F1D8-49DF-AABB-FA4B22B959C7}"/>
    <cellStyle name="Normal 10 3 3 3 2 4" xfId="2582" xr:uid="{A4C17643-6394-43D7-8FBC-241DFA52A3D1}"/>
    <cellStyle name="Normal 10 3 3 3 3" xfId="1092" xr:uid="{1DC2DD8B-FF1A-4596-9317-05710E7FA570}"/>
    <cellStyle name="Normal 10 3 3 3 3 2" xfId="4451" xr:uid="{C0912CFB-61AE-4346-889C-F589336F0F18}"/>
    <cellStyle name="Normal 10 3 3 3 4" xfId="2583" xr:uid="{49483529-A6DE-4643-8D6D-CABFAC348375}"/>
    <cellStyle name="Normal 10 3 3 3 5" xfId="2584" xr:uid="{CA27EB25-9B6D-48F5-987C-5A9B8101A2C3}"/>
    <cellStyle name="Normal 10 3 3 4" xfId="1093" xr:uid="{DBB52B1E-D38A-4907-9633-3466D87E803A}"/>
    <cellStyle name="Normal 10 3 3 4 2" xfId="1094" xr:uid="{27F65E47-0EC7-4B6A-8083-835B9658EDFA}"/>
    <cellStyle name="Normal 10 3 3 4 2 2" xfId="4452" xr:uid="{794DD8F2-7FB4-4630-874E-B70D0F477A76}"/>
    <cellStyle name="Normal 10 3 3 4 3" xfId="2585" xr:uid="{9BAF0F9C-53B5-4ED6-A517-8C0F6B89411B}"/>
    <cellStyle name="Normal 10 3 3 4 4" xfId="2586" xr:uid="{6CF4BFC0-1C47-421F-9685-B162FAD67877}"/>
    <cellStyle name="Normal 10 3 3 5" xfId="1095" xr:uid="{B6CCC5BD-5B40-46AA-9077-869933CBA06A}"/>
    <cellStyle name="Normal 10 3 3 5 2" xfId="2587" xr:uid="{958BBABA-C388-401B-9573-0306DA201F03}"/>
    <cellStyle name="Normal 10 3 3 5 3" xfId="2588" xr:uid="{9A30FA25-03F0-4001-9589-060629C2244B}"/>
    <cellStyle name="Normal 10 3 3 5 4" xfId="2589" xr:uid="{4413EC10-B76D-4FE1-B618-794777BC6FE9}"/>
    <cellStyle name="Normal 10 3 3 6" xfId="2590" xr:uid="{CF1BB37E-4885-4707-92BC-64136BC81B96}"/>
    <cellStyle name="Normal 10 3 3 7" xfId="2591" xr:uid="{F5CA738C-8A2C-478D-A33D-84BBD27DBB00}"/>
    <cellStyle name="Normal 10 3 3 8" xfId="2592" xr:uid="{DCD16276-1D45-4780-804B-13E511CC7880}"/>
    <cellStyle name="Normal 10 3 4" xfId="55" xr:uid="{D11D442A-9011-4EA0-A9F0-0F20ED90C71C}"/>
    <cellStyle name="Normal 10 3 4 2" xfId="493" xr:uid="{B9F3AE75-9B3D-4995-BAE1-289D2DA291E8}"/>
    <cellStyle name="Normal 10 3 4 2 2" xfId="494" xr:uid="{A7246945-0010-4609-997A-8C3C5730D3EF}"/>
    <cellStyle name="Normal 10 3 4 2 2 2" xfId="1096" xr:uid="{5DB11807-94B2-4683-8CD8-42DE85DFCDD6}"/>
    <cellStyle name="Normal 10 3 4 2 2 2 2" xfId="1097" xr:uid="{F02872E0-4ADF-48E9-B42B-3073148F4143}"/>
    <cellStyle name="Normal 10 3 4 2 2 3" xfId="1098" xr:uid="{832EE5CD-54AE-4B18-AF23-528F5ADA15D5}"/>
    <cellStyle name="Normal 10 3 4 2 2 4" xfId="2593" xr:uid="{DB00EBEA-194B-4181-AF12-9C817EA1D8FB}"/>
    <cellStyle name="Normal 10 3 4 2 3" xfId="1099" xr:uid="{5DABF1F4-8A2C-446B-9BF2-670A66F1B120}"/>
    <cellStyle name="Normal 10 3 4 2 3 2" xfId="1100" xr:uid="{938BA24C-C111-4128-9763-497D8669FF37}"/>
    <cellStyle name="Normal 10 3 4 2 4" xfId="1101" xr:uid="{B459BF98-7336-4E72-B144-D9963FD10C7C}"/>
    <cellStyle name="Normal 10 3 4 2 5" xfId="2594" xr:uid="{7DDB0F54-8E08-4AB7-A395-30CB13438631}"/>
    <cellStyle name="Normal 10 3 4 3" xfId="495" xr:uid="{39D8C3EA-1E39-4EC1-868F-31585EC72879}"/>
    <cellStyle name="Normal 10 3 4 3 2" xfId="1102" xr:uid="{E31F287E-E840-4553-B898-DC76F79ECBB6}"/>
    <cellStyle name="Normal 10 3 4 3 2 2" xfId="1103" xr:uid="{BDB11AA7-DDAB-43D8-9C58-77A9E277BEDD}"/>
    <cellStyle name="Normal 10 3 4 3 3" xfId="1104" xr:uid="{B10EB444-DC47-4505-9EC1-1BA35A447B33}"/>
    <cellStyle name="Normal 10 3 4 3 4" xfId="2595" xr:uid="{65A34A99-5C75-40E8-A693-0A26864C9403}"/>
    <cellStyle name="Normal 10 3 4 4" xfId="1105" xr:uid="{23C2DE67-AEC2-4BE7-912E-7D628B3AC5E3}"/>
    <cellStyle name="Normal 10 3 4 4 2" xfId="1106" xr:uid="{959B937F-C2CB-4705-9291-5971C451E167}"/>
    <cellStyle name="Normal 10 3 4 4 3" xfId="2596" xr:uid="{93C9E52C-EB80-482B-9A3F-2E360BDF1BC7}"/>
    <cellStyle name="Normal 10 3 4 4 4" xfId="2597" xr:uid="{E3575F34-EA5D-40CA-ACE7-DE71EB9F4868}"/>
    <cellStyle name="Normal 10 3 4 5" xfId="1107" xr:uid="{D0AF4BD9-5B49-4675-8510-FEF625BCED2B}"/>
    <cellStyle name="Normal 10 3 4 6" xfId="2598" xr:uid="{77840F89-AAD7-469A-981E-9569E0C0A08B}"/>
    <cellStyle name="Normal 10 3 4 7" xfId="2599" xr:uid="{1B140468-4A6F-4E8E-A625-1D33616CC0C0}"/>
    <cellStyle name="Normal 10 3 5" xfId="253" xr:uid="{FAB3FDB5-383D-4ABD-A2BB-61CAE56D3EA1}"/>
    <cellStyle name="Normal 10 3 5 2" xfId="496" xr:uid="{6151004A-C522-4C38-83EA-543B69B286BA}"/>
    <cellStyle name="Normal 10 3 5 2 2" xfId="1108" xr:uid="{BA566A6B-174D-4E8F-A7DA-479E718BD6CB}"/>
    <cellStyle name="Normal 10 3 5 2 2 2" xfId="1109" xr:uid="{56ABA035-8588-4B40-BA51-17CB7450A327}"/>
    <cellStyle name="Normal 10 3 5 2 3" xfId="1110" xr:uid="{AC8AC1B8-76CE-4A5C-BF4A-8F17F0B8E2B7}"/>
    <cellStyle name="Normal 10 3 5 2 4" xfId="2600" xr:uid="{0E90F07A-4011-47AF-8C02-866D7DDC5F29}"/>
    <cellStyle name="Normal 10 3 5 3" xfId="1111" xr:uid="{533B450B-8CDF-4231-B30C-E1E1F21917B2}"/>
    <cellStyle name="Normal 10 3 5 3 2" xfId="1112" xr:uid="{B80F7CD2-B340-437B-926B-6122C552B800}"/>
    <cellStyle name="Normal 10 3 5 3 3" xfId="2601" xr:uid="{CDE62662-B4C3-4850-A12B-CC34415712F7}"/>
    <cellStyle name="Normal 10 3 5 3 4" xfId="2602" xr:uid="{FC5E1273-A4C8-45F1-9B4C-95B36D9F033B}"/>
    <cellStyle name="Normal 10 3 5 4" xfId="1113" xr:uid="{E7C741F7-992A-4E03-A304-AE14DA681848}"/>
    <cellStyle name="Normal 10 3 5 5" xfId="2603" xr:uid="{A279CCF0-9EF7-46F0-B7F4-1EADBD9C68D9}"/>
    <cellStyle name="Normal 10 3 5 6" xfId="2604" xr:uid="{949A678D-6774-464C-8B0C-A5351FE0CDFF}"/>
    <cellStyle name="Normal 10 3 6" xfId="254" xr:uid="{8D46F5E7-D4C5-43FD-8E30-1F710197538A}"/>
    <cellStyle name="Normal 10 3 6 2" xfId="1114" xr:uid="{83C5AFB7-F62C-47F0-82A7-1B6D188FA7BC}"/>
    <cellStyle name="Normal 10 3 6 2 2" xfId="1115" xr:uid="{9DCC3B70-BEE8-4F6B-BD88-E7ABAD312160}"/>
    <cellStyle name="Normal 10 3 6 2 3" xfId="2605" xr:uid="{85C9C1F3-3EFD-48F0-8D8E-596AE1BF1712}"/>
    <cellStyle name="Normal 10 3 6 2 4" xfId="2606" xr:uid="{A8512AC5-5A0B-4B4A-B0D0-9FDA0E246113}"/>
    <cellStyle name="Normal 10 3 6 3" xfId="1116" xr:uid="{5417BD30-F838-4B16-9B92-6A18395642D8}"/>
    <cellStyle name="Normal 10 3 6 4" xfId="2607" xr:uid="{F81ACD39-D992-4284-BE95-4B7189BD36B7}"/>
    <cellStyle name="Normal 10 3 6 5" xfId="2608" xr:uid="{F84B0D94-5622-44FD-859C-A37E97117EB9}"/>
    <cellStyle name="Normal 10 3 7" xfId="1117" xr:uid="{36A49ECD-C488-4296-88C5-D366EEC6BE2E}"/>
    <cellStyle name="Normal 10 3 7 2" xfId="1118" xr:uid="{B19D79B4-9B22-4921-978D-D16C31AE5D41}"/>
    <cellStyle name="Normal 10 3 7 3" xfId="2609" xr:uid="{292F4BD4-EC42-4204-9D78-A53FC12FC3AE}"/>
    <cellStyle name="Normal 10 3 7 4" xfId="2610" xr:uid="{B50E048D-E8B4-47D7-B9DE-33E7656B1DFD}"/>
    <cellStyle name="Normal 10 3 8" xfId="1119" xr:uid="{F43F1D7E-940D-459B-9ABA-4A838EFA64F5}"/>
    <cellStyle name="Normal 10 3 8 2" xfId="2611" xr:uid="{66133A68-4C27-4478-AE6D-1B6863200D41}"/>
    <cellStyle name="Normal 10 3 8 3" xfId="2612" xr:uid="{D25A01D0-E948-4DD9-8A53-6E447BD04AD0}"/>
    <cellStyle name="Normal 10 3 8 4" xfId="2613" xr:uid="{59574FEC-A69F-40DE-84F5-A1E46B5CB323}"/>
    <cellStyle name="Normal 10 3 9" xfId="2614" xr:uid="{2F68D6B3-06F1-492D-A00F-EC1BD5FED6BF}"/>
    <cellStyle name="Normal 10 4" xfId="56" xr:uid="{5F815BB6-0A43-4511-A287-4F4DBE7D8BD3}"/>
    <cellStyle name="Normal 10 4 10" xfId="2615" xr:uid="{C152E1CC-DC03-499F-84AE-B157029E816C}"/>
    <cellStyle name="Normal 10 4 11" xfId="2616" xr:uid="{E24C26DA-EFEB-4189-8883-959EDA57C7DD}"/>
    <cellStyle name="Normal 10 4 2" xfId="57" xr:uid="{FC93D306-AF66-4141-92BD-CCC5066D8653}"/>
    <cellStyle name="Normal 10 4 2 2" xfId="255" xr:uid="{E856DCDE-71C7-46F0-B90B-D2C456DF347E}"/>
    <cellStyle name="Normal 10 4 2 2 2" xfId="497" xr:uid="{738F9D87-A3D6-4493-8EB6-09A554D5CC91}"/>
    <cellStyle name="Normal 10 4 2 2 2 2" xfId="498" xr:uid="{803FEB75-CBE4-4DC4-9810-DA6469A1CF16}"/>
    <cellStyle name="Normal 10 4 2 2 2 2 2" xfId="1120" xr:uid="{0874C5A5-76EF-48F0-8140-9A887A407613}"/>
    <cellStyle name="Normal 10 4 2 2 2 2 3" xfId="2617" xr:uid="{DC6F5E77-89A9-44E3-A9AF-8A3D852EED1B}"/>
    <cellStyle name="Normal 10 4 2 2 2 2 4" xfId="2618" xr:uid="{6B592D44-64ED-4095-BACC-E7DAED2F9389}"/>
    <cellStyle name="Normal 10 4 2 2 2 3" xfId="1121" xr:uid="{AA3E78CC-CE62-4176-B737-2AB5825B2006}"/>
    <cellStyle name="Normal 10 4 2 2 2 3 2" xfId="2619" xr:uid="{B011FFAD-5B0B-4678-981C-C315984F6040}"/>
    <cellStyle name="Normal 10 4 2 2 2 3 3" xfId="2620" xr:uid="{46AB06C8-2DC7-44CA-A4E3-33D05C9BE5CE}"/>
    <cellStyle name="Normal 10 4 2 2 2 3 4" xfId="2621" xr:uid="{08A1BD4E-2576-4B80-A4D9-7E5FE86C4BE5}"/>
    <cellStyle name="Normal 10 4 2 2 2 4" xfId="2622" xr:uid="{585FD95D-A224-4119-A09E-D01314E29FB0}"/>
    <cellStyle name="Normal 10 4 2 2 2 5" xfId="2623" xr:uid="{C6D59F25-EE7F-4FB2-9694-AA25D0F01224}"/>
    <cellStyle name="Normal 10 4 2 2 2 6" xfId="2624" xr:uid="{6F855BC6-574A-44DD-91B2-F0FDE9E92247}"/>
    <cellStyle name="Normal 10 4 2 2 3" xfId="499" xr:uid="{F97CD6DB-9191-4BBE-967D-EDDA5B0290DF}"/>
    <cellStyle name="Normal 10 4 2 2 3 2" xfId="1122" xr:uid="{45B40100-4F13-4B13-BB92-E3AC8A8D5B47}"/>
    <cellStyle name="Normal 10 4 2 2 3 2 2" xfId="2625" xr:uid="{CEE40BB2-4A26-4C52-A911-AE88A9BB5B71}"/>
    <cellStyle name="Normal 10 4 2 2 3 2 3" xfId="2626" xr:uid="{5B282E19-C2FF-4212-A10A-0D4C1CCB5BA4}"/>
    <cellStyle name="Normal 10 4 2 2 3 2 4" xfId="2627" xr:uid="{E510ADE8-D251-4CD5-A681-9F4BD550DCE8}"/>
    <cellStyle name="Normal 10 4 2 2 3 3" xfId="2628" xr:uid="{0FEBD5DC-0F3E-408D-A9D8-B781EBA05689}"/>
    <cellStyle name="Normal 10 4 2 2 3 4" xfId="2629" xr:uid="{7C093911-7E25-43C9-8F8F-259395B64C93}"/>
    <cellStyle name="Normal 10 4 2 2 3 5" xfId="2630" xr:uid="{79006200-DB1B-4B71-BE09-77EAA56E867D}"/>
    <cellStyle name="Normal 10 4 2 2 4" xfId="1123" xr:uid="{07A73F2F-204D-486C-9633-253BF128BD0C}"/>
    <cellStyle name="Normal 10 4 2 2 4 2" xfId="2631" xr:uid="{72C5DD2E-682E-49A0-8F4E-3186F896C5E8}"/>
    <cellStyle name="Normal 10 4 2 2 4 3" xfId="2632" xr:uid="{454F530F-B5E5-406B-927C-7A8BFFE3A0BC}"/>
    <cellStyle name="Normal 10 4 2 2 4 4" xfId="2633" xr:uid="{C120DFF8-EDFA-44A5-AE8F-2A10AFB031FD}"/>
    <cellStyle name="Normal 10 4 2 2 5" xfId="2634" xr:uid="{AE8287B8-9EFA-4B77-A6DE-4AB00900CD57}"/>
    <cellStyle name="Normal 10 4 2 2 5 2" xfId="2635" xr:uid="{7A1AAE3F-0C54-4A75-B7F0-C56A4C1DC72D}"/>
    <cellStyle name="Normal 10 4 2 2 5 3" xfId="2636" xr:uid="{8FCDB448-2D6C-4632-92F7-6384A8E527DB}"/>
    <cellStyle name="Normal 10 4 2 2 5 4" xfId="2637" xr:uid="{E05C08B8-F358-443A-828A-8EA7F1CDCC4C}"/>
    <cellStyle name="Normal 10 4 2 2 6" xfId="2638" xr:uid="{ACBC70AC-4553-4F09-B360-39DB606F5487}"/>
    <cellStyle name="Normal 10 4 2 2 7" xfId="2639" xr:uid="{3D506D3A-CE4F-4039-ACAF-4B77449ABDA8}"/>
    <cellStyle name="Normal 10 4 2 2 8" xfId="2640" xr:uid="{36B50C0E-037E-4C87-A408-9F294B9A6946}"/>
    <cellStyle name="Normal 10 4 2 3" xfId="500" xr:uid="{26D27609-2AC5-4A89-B88F-1DE5061A6A50}"/>
    <cellStyle name="Normal 10 4 2 3 2" xfId="501" xr:uid="{1DFDD890-0523-458B-90C1-725212DE5E84}"/>
    <cellStyle name="Normal 10 4 2 3 2 2" xfId="502" xr:uid="{FD2C245E-4BA0-4D0C-A5C7-E9918D185816}"/>
    <cellStyle name="Normal 10 4 2 3 2 3" xfId="2641" xr:uid="{3C9B85FF-23DE-41FA-9C14-3DA713297874}"/>
    <cellStyle name="Normal 10 4 2 3 2 4" xfId="2642" xr:uid="{1201F70F-5DFE-47F3-96C5-EFAAE5EE0F21}"/>
    <cellStyle name="Normal 10 4 2 3 3" xfId="503" xr:uid="{7EE4B243-1CF3-47B7-9DD3-B5BD89CE6028}"/>
    <cellStyle name="Normal 10 4 2 3 3 2" xfId="2643" xr:uid="{520A0704-4253-41B7-A8EC-75F1104DDF41}"/>
    <cellStyle name="Normal 10 4 2 3 3 3" xfId="2644" xr:uid="{46F35DAE-18F4-41F3-9F1A-D4A253639C39}"/>
    <cellStyle name="Normal 10 4 2 3 3 4" xfId="2645" xr:uid="{0A4AB6E5-C3B0-454F-915D-AAD10B22FD53}"/>
    <cellStyle name="Normal 10 4 2 3 4" xfId="2646" xr:uid="{7268CD09-BF60-4055-BEDF-04570D3E5E09}"/>
    <cellStyle name="Normal 10 4 2 3 5" xfId="2647" xr:uid="{0B4E87C8-0012-487E-99F9-6BC1B2742278}"/>
    <cellStyle name="Normal 10 4 2 3 6" xfId="2648" xr:uid="{ED877788-5667-4AD8-97D6-6309B19B708E}"/>
    <cellStyle name="Normal 10 4 2 4" xfId="504" xr:uid="{8EF4F111-B075-48AD-A54D-2EEFDACDC350}"/>
    <cellStyle name="Normal 10 4 2 4 2" xfId="505" xr:uid="{C5C92939-A10F-4D13-907D-12ACB853F76F}"/>
    <cellStyle name="Normal 10 4 2 4 2 2" xfId="2649" xr:uid="{9F5FC16C-1FFC-4E02-9349-115D6984C3F3}"/>
    <cellStyle name="Normal 10 4 2 4 2 3" xfId="2650" xr:uid="{41658D6A-DBA6-48EC-A264-7C64C94A236D}"/>
    <cellStyle name="Normal 10 4 2 4 2 4" xfId="2651" xr:uid="{C07315BC-3185-4A1F-9EBC-BA65C758D103}"/>
    <cellStyle name="Normal 10 4 2 4 3" xfId="2652" xr:uid="{7B3E26B9-F5C4-4AA9-B277-745C2D4193FB}"/>
    <cellStyle name="Normal 10 4 2 4 4" xfId="2653" xr:uid="{F32F4739-5281-4608-BC41-6E69D9AA0C34}"/>
    <cellStyle name="Normal 10 4 2 4 5" xfId="2654" xr:uid="{F5ADA392-A862-4437-B8E7-A79DD77C89A7}"/>
    <cellStyle name="Normal 10 4 2 5" xfId="506" xr:uid="{EA8CA482-20BE-42D4-82D5-CB9DF8F35A9B}"/>
    <cellStyle name="Normal 10 4 2 5 2" xfId="2655" xr:uid="{B8751DF8-7894-4224-9FC1-3D09A57210B4}"/>
    <cellStyle name="Normal 10 4 2 5 3" xfId="2656" xr:uid="{E287C214-D120-48EB-A706-CCEDD388505E}"/>
    <cellStyle name="Normal 10 4 2 5 4" xfId="2657" xr:uid="{93A0BBAB-31E5-4F50-B23F-3823CDEEAB91}"/>
    <cellStyle name="Normal 10 4 2 6" xfId="2658" xr:uid="{D01A0FF2-5DCC-4F2F-918A-DFD284AFE2D7}"/>
    <cellStyle name="Normal 10 4 2 6 2" xfId="2659" xr:uid="{BAACAFBE-7540-4A41-939C-EB98DF48D547}"/>
    <cellStyle name="Normal 10 4 2 6 3" xfId="2660" xr:uid="{B094C847-6DED-4B3C-AE03-402B5F98771B}"/>
    <cellStyle name="Normal 10 4 2 6 4" xfId="2661" xr:uid="{7D215BB1-7988-420C-B290-F804DE337AE2}"/>
    <cellStyle name="Normal 10 4 2 7" xfId="2662" xr:uid="{418412F8-4512-41AA-B71A-3C8659DEFC5C}"/>
    <cellStyle name="Normal 10 4 2 8" xfId="2663" xr:uid="{F4926458-65CC-4BA4-B5CD-5944B3EE9CBB}"/>
    <cellStyle name="Normal 10 4 2 9" xfId="2664" xr:uid="{A92C7E88-7CA6-4443-93D7-FFD3F4031D65}"/>
    <cellStyle name="Normal 10 4 3" xfId="256" xr:uid="{3B47F068-2C41-4892-A4D1-94617A41B8BE}"/>
    <cellStyle name="Normal 10 4 3 2" xfId="507" xr:uid="{AA30D32B-571E-4B78-A909-84130B42034B}"/>
    <cellStyle name="Normal 10 4 3 2 2" xfId="508" xr:uid="{87893D5B-4AE2-46E2-A7BD-A29459322667}"/>
    <cellStyle name="Normal 10 4 3 2 2 2" xfId="1124" xr:uid="{797DF032-6C67-4660-B642-2F764A4EA913}"/>
    <cellStyle name="Normal 10 4 3 2 2 2 2" xfId="1125" xr:uid="{BDF5F595-5E7A-46E9-BD97-00D06E1CA31C}"/>
    <cellStyle name="Normal 10 4 3 2 2 3" xfId="1126" xr:uid="{F6E45602-21CB-465C-A7DC-6D5626CA9516}"/>
    <cellStyle name="Normal 10 4 3 2 2 4" xfId="2665" xr:uid="{5B4CC5B0-E828-421A-A480-01D3E8D72021}"/>
    <cellStyle name="Normal 10 4 3 2 3" xfId="1127" xr:uid="{F2E126CD-235F-43A6-B342-B59E4E71F8D2}"/>
    <cellStyle name="Normal 10 4 3 2 3 2" xfId="1128" xr:uid="{DDCFECB6-CC7E-4283-B73D-F78BCC355058}"/>
    <cellStyle name="Normal 10 4 3 2 3 3" xfId="2666" xr:uid="{1C078496-B504-45C7-B16B-B3393155A5AF}"/>
    <cellStyle name="Normal 10 4 3 2 3 4" xfId="2667" xr:uid="{99A95D15-56EA-4AED-8DB2-19F46D3D1217}"/>
    <cellStyle name="Normal 10 4 3 2 4" xfId="1129" xr:uid="{C752EB30-C0BB-4C08-A016-C8C8C6C28B48}"/>
    <cellStyle name="Normal 10 4 3 2 5" xfId="2668" xr:uid="{1E9CE167-81BE-4244-8F59-DE2947B760F0}"/>
    <cellStyle name="Normal 10 4 3 2 6" xfId="2669" xr:uid="{ACCFAFEF-20D1-470A-A96E-696DB920FCB8}"/>
    <cellStyle name="Normal 10 4 3 3" xfId="509" xr:uid="{A9584290-CAB7-4A83-9629-651E7B169EC9}"/>
    <cellStyle name="Normal 10 4 3 3 2" xfId="1130" xr:uid="{04135F75-C903-4496-8F0C-96CF874D118A}"/>
    <cellStyle name="Normal 10 4 3 3 2 2" xfId="1131" xr:uid="{1DC3BCC6-4C9E-4823-8533-C08F579F3E53}"/>
    <cellStyle name="Normal 10 4 3 3 2 3" xfId="2670" xr:uid="{04FD4827-60AA-4EC1-92A8-ECA9536C0BCF}"/>
    <cellStyle name="Normal 10 4 3 3 2 4" xfId="2671" xr:uid="{4668D40A-AA99-49C5-9CE5-DFBF91D77073}"/>
    <cellStyle name="Normal 10 4 3 3 3" xfId="1132" xr:uid="{31C45107-63D6-4CE1-93C8-9ED3D9284768}"/>
    <cellStyle name="Normal 10 4 3 3 4" xfId="2672" xr:uid="{AFD6125B-EB2D-4F85-B68B-658B9B18F1EA}"/>
    <cellStyle name="Normal 10 4 3 3 5" xfId="2673" xr:uid="{169A50B6-7BAF-49C1-B0D8-3F7E717BFE04}"/>
    <cellStyle name="Normal 10 4 3 4" xfId="1133" xr:uid="{04B6E205-38C1-4C87-B2A0-7DEDF523FD1D}"/>
    <cellStyle name="Normal 10 4 3 4 2" xfId="1134" xr:uid="{159D2B56-808A-4D5B-B46C-5F0ADB64B2E6}"/>
    <cellStyle name="Normal 10 4 3 4 3" xfId="2674" xr:uid="{C7840604-774E-4027-AD52-0ADF231EF533}"/>
    <cellStyle name="Normal 10 4 3 4 4" xfId="2675" xr:uid="{DD6C7E5E-754B-48AB-8509-7712CD600C7B}"/>
    <cellStyle name="Normal 10 4 3 5" xfId="1135" xr:uid="{08E57FC9-F835-41C9-9ECF-408C7490E00C}"/>
    <cellStyle name="Normal 10 4 3 5 2" xfId="2676" xr:uid="{F47CFE1C-4306-4BA4-859E-5625B080C2C5}"/>
    <cellStyle name="Normal 10 4 3 5 3" xfId="2677" xr:uid="{0F58E3E3-92ED-4988-9940-06229A9336BB}"/>
    <cellStyle name="Normal 10 4 3 5 4" xfId="2678" xr:uid="{625E1914-C3C0-4168-9B21-4A9E1BFD48B7}"/>
    <cellStyle name="Normal 10 4 3 6" xfId="2679" xr:uid="{3747F65C-4E1B-4C7E-9A04-71F830DC31C5}"/>
    <cellStyle name="Normal 10 4 3 7" xfId="2680" xr:uid="{D886C226-9741-4E05-9D48-461FA787607F}"/>
    <cellStyle name="Normal 10 4 3 8" xfId="2681" xr:uid="{B6CF4EAD-9C23-4D49-8733-6D77813B8795}"/>
    <cellStyle name="Normal 10 4 4" xfId="257" xr:uid="{88E849DE-18EA-45AD-A828-1CECEA48D292}"/>
    <cellStyle name="Normal 10 4 4 2" xfId="510" xr:uid="{715BA2F0-0E5F-4156-96A2-D9E6F00902E8}"/>
    <cellStyle name="Normal 10 4 4 2 2" xfId="511" xr:uid="{D4FA796A-0712-4F31-A369-96DB8425E8A3}"/>
    <cellStyle name="Normal 10 4 4 2 2 2" xfId="1136" xr:uid="{35192B36-E816-46B5-AF3A-8BA5836096CD}"/>
    <cellStyle name="Normal 10 4 4 2 2 3" xfId="2682" xr:uid="{FE222163-D34F-46AC-A38D-CEA172CBB9FA}"/>
    <cellStyle name="Normal 10 4 4 2 2 4" xfId="2683" xr:uid="{2AAD0C51-09BB-47D9-B0D9-2075C1A1E244}"/>
    <cellStyle name="Normal 10 4 4 2 3" xfId="1137" xr:uid="{E2700E52-6A12-4B34-A2DD-4EBA096EEFFB}"/>
    <cellStyle name="Normal 10 4 4 2 4" xfId="2684" xr:uid="{F247E467-13A2-49D9-8952-8F5F6BCACA2D}"/>
    <cellStyle name="Normal 10 4 4 2 5" xfId="2685" xr:uid="{EBB78B53-0C8E-4059-9C46-92DC1197082B}"/>
    <cellStyle name="Normal 10 4 4 3" xfId="512" xr:uid="{1E9E3BE4-15F0-49DA-8AD6-7AA4D4B11672}"/>
    <cellStyle name="Normal 10 4 4 3 2" xfId="1138" xr:uid="{FD34B776-AFE3-44C9-BC6E-CCDA40DC47A0}"/>
    <cellStyle name="Normal 10 4 4 3 3" xfId="2686" xr:uid="{14B63AAE-0235-4F55-AFDB-DAFEE87E5E95}"/>
    <cellStyle name="Normal 10 4 4 3 4" xfId="2687" xr:uid="{8196B176-3D70-4266-97F0-B9A27449250E}"/>
    <cellStyle name="Normal 10 4 4 4" xfId="1139" xr:uid="{8AA32BF6-5A8E-43B8-8E02-53CE73089D84}"/>
    <cellStyle name="Normal 10 4 4 4 2" xfId="2688" xr:uid="{B9A022D8-FC59-4C25-A2C2-C24C66A22915}"/>
    <cellStyle name="Normal 10 4 4 4 3" xfId="2689" xr:uid="{8B0194B3-A3CE-4A7A-87D0-8609C8171E0D}"/>
    <cellStyle name="Normal 10 4 4 4 4" xfId="2690" xr:uid="{33BDAF67-5571-4A87-B7DB-9365A714D275}"/>
    <cellStyle name="Normal 10 4 4 5" xfId="2691" xr:uid="{28F1BD78-BEFE-462F-84F7-DF6E9AA91DAC}"/>
    <cellStyle name="Normal 10 4 4 6" xfId="2692" xr:uid="{446CD6DA-5F3A-49B2-998D-3E5E8B6E1712}"/>
    <cellStyle name="Normal 10 4 4 7" xfId="2693" xr:uid="{B6883136-99C6-432D-8E02-40D013DE7EC4}"/>
    <cellStyle name="Normal 10 4 5" xfId="258" xr:uid="{DB79D284-2F5C-4B42-BD71-9A2B08327AF1}"/>
    <cellStyle name="Normal 10 4 5 2" xfId="513" xr:uid="{396B826A-2BE7-4B8F-8415-23F4DD7BA5AE}"/>
    <cellStyle name="Normal 10 4 5 2 2" xfId="1140" xr:uid="{127F3C61-AD10-497A-9BAE-0EBA36D86271}"/>
    <cellStyle name="Normal 10 4 5 2 3" xfId="2694" xr:uid="{13108D72-16E6-4B33-8663-809BCA286EC0}"/>
    <cellStyle name="Normal 10 4 5 2 4" xfId="2695" xr:uid="{3F5DDBEE-5110-4617-A51B-CAC1325DA4C0}"/>
    <cellStyle name="Normal 10 4 5 3" xfId="1141" xr:uid="{62DABE22-5654-40C6-8E16-70D9176D093A}"/>
    <cellStyle name="Normal 10 4 5 3 2" xfId="2696" xr:uid="{D8D9834A-33EB-43FE-A887-2FF8B911F7DC}"/>
    <cellStyle name="Normal 10 4 5 3 3" xfId="2697" xr:uid="{CCF8FFD8-3BDB-42C2-BE7A-3CB7E3416B94}"/>
    <cellStyle name="Normal 10 4 5 3 4" xfId="2698" xr:uid="{201D781D-FF04-4CD0-A5D9-07218F0FBF80}"/>
    <cellStyle name="Normal 10 4 5 4" xfId="2699" xr:uid="{F19F0E41-A003-4AAA-9E30-08E31A0E526D}"/>
    <cellStyle name="Normal 10 4 5 5" xfId="2700" xr:uid="{4ECCDCD0-679E-40D9-BBD6-EFA65C01240F}"/>
    <cellStyle name="Normal 10 4 5 6" xfId="2701" xr:uid="{3F756BB1-66AD-4495-A9B3-8DEF95AD2004}"/>
    <cellStyle name="Normal 10 4 6" xfId="514" xr:uid="{4E688398-56A6-4A49-ADBE-E6D0A81EE2E6}"/>
    <cellStyle name="Normal 10 4 6 2" xfId="1142" xr:uid="{CC22F9B7-F944-4223-A562-E312D266306E}"/>
    <cellStyle name="Normal 10 4 6 2 2" xfId="2702" xr:uid="{600EF9FB-13FF-4FDE-B9EA-692F7E6321DD}"/>
    <cellStyle name="Normal 10 4 6 2 3" xfId="2703" xr:uid="{70F75D1E-DDE0-4C55-938C-3FF4C4400F11}"/>
    <cellStyle name="Normal 10 4 6 2 4" xfId="2704" xr:uid="{F465A57D-98C7-44E1-94E2-1CFBF222998F}"/>
    <cellStyle name="Normal 10 4 6 3" xfId="2705" xr:uid="{5705E70C-4B87-4D29-A87A-784467196767}"/>
    <cellStyle name="Normal 10 4 6 4" xfId="2706" xr:uid="{705833F3-DD77-47F4-BF28-12B00A9FE4A4}"/>
    <cellStyle name="Normal 10 4 6 5" xfId="2707" xr:uid="{41C7E228-D894-4931-942C-AB34281DEBFE}"/>
    <cellStyle name="Normal 10 4 7" xfId="1143" xr:uid="{3564EE87-8299-4021-8387-8FE3EDBCBB07}"/>
    <cellStyle name="Normal 10 4 7 2" xfId="2708" xr:uid="{381E4945-8E2A-495B-B9FC-0DA7C3D35019}"/>
    <cellStyle name="Normal 10 4 7 3" xfId="2709" xr:uid="{1DBD3A7A-0BE4-46A1-BD82-E8F3C72EFBF7}"/>
    <cellStyle name="Normal 10 4 7 4" xfId="2710" xr:uid="{0AF45E45-87E8-4C35-8C9D-C3BBACA7D0BF}"/>
    <cellStyle name="Normal 10 4 8" xfId="2711" xr:uid="{186F58F0-F83E-4047-AC9A-FB0C2AD1DBB3}"/>
    <cellStyle name="Normal 10 4 8 2" xfId="2712" xr:uid="{F98D11B9-4E23-4450-B0EC-6C401CEAF2C1}"/>
    <cellStyle name="Normal 10 4 8 3" xfId="2713" xr:uid="{0754541C-11C3-480D-9A47-9B57750D2A6B}"/>
    <cellStyle name="Normal 10 4 8 4" xfId="2714" xr:uid="{D3351430-5C96-4E7B-8433-13AAD5D5EDF5}"/>
    <cellStyle name="Normal 10 4 9" xfId="2715" xr:uid="{AC93A5AA-B8A8-4E20-BE33-937F00F58801}"/>
    <cellStyle name="Normal 10 5" xfId="58" xr:uid="{CED94FF9-5C7F-40CA-8454-300659B43C02}"/>
    <cellStyle name="Normal 10 5 2" xfId="59" xr:uid="{7124F764-7817-42FF-A089-55680639B0AE}"/>
    <cellStyle name="Normal 10 5 2 2" xfId="259" xr:uid="{E26FA762-D8E1-412A-97B2-DDBD07CB5838}"/>
    <cellStyle name="Normal 10 5 2 2 2" xfId="515" xr:uid="{A78AC653-7B92-4629-A212-DD392E493853}"/>
    <cellStyle name="Normal 10 5 2 2 2 2" xfId="1144" xr:uid="{F051FF55-F856-49D8-A681-1A0AC1EF9F5A}"/>
    <cellStyle name="Normal 10 5 2 2 2 3" xfId="2716" xr:uid="{184E3780-4FB1-4298-912D-18D16A2D7D11}"/>
    <cellStyle name="Normal 10 5 2 2 2 4" xfId="2717" xr:uid="{68FFFB20-2FE8-4BF8-9DC9-19EAE0BF680A}"/>
    <cellStyle name="Normal 10 5 2 2 3" xfId="1145" xr:uid="{87BBBF95-F962-4137-81EA-C3F31B348B6F}"/>
    <cellStyle name="Normal 10 5 2 2 3 2" xfId="2718" xr:uid="{E01D225C-5DCC-4A20-92C4-4D45599D08A0}"/>
    <cellStyle name="Normal 10 5 2 2 3 3" xfId="2719" xr:uid="{85834033-CD46-4CC8-8CE2-7284539D50C1}"/>
    <cellStyle name="Normal 10 5 2 2 3 4" xfId="2720" xr:uid="{CA6B8272-86AB-40E5-A418-F475EEF7143E}"/>
    <cellStyle name="Normal 10 5 2 2 4" xfId="2721" xr:uid="{7F1948FC-CA47-4B35-BE62-51296D0E5BDC}"/>
    <cellStyle name="Normal 10 5 2 2 5" xfId="2722" xr:uid="{3E1F6EF9-7BE9-4FE8-A325-CEE5FB0BB68F}"/>
    <cellStyle name="Normal 10 5 2 2 6" xfId="2723" xr:uid="{F954AE31-6287-46C8-BFA9-0A01420AD19D}"/>
    <cellStyle name="Normal 10 5 2 3" xfId="516" xr:uid="{5DEC99D3-B071-4339-B156-662E052C3DDB}"/>
    <cellStyle name="Normal 10 5 2 3 2" xfId="1146" xr:uid="{2E5581DA-54F6-4AD3-9504-39DD215268A9}"/>
    <cellStyle name="Normal 10 5 2 3 2 2" xfId="2724" xr:uid="{3B83DAA5-FB98-4AA1-A1EB-465C46269C57}"/>
    <cellStyle name="Normal 10 5 2 3 2 3" xfId="2725" xr:uid="{41B6C065-CAC2-4D8D-9C58-70C8FB329D6C}"/>
    <cellStyle name="Normal 10 5 2 3 2 4" xfId="2726" xr:uid="{68F0D5E2-4701-4614-9A73-BEB001D6ABDB}"/>
    <cellStyle name="Normal 10 5 2 3 3" xfId="2727" xr:uid="{5D0B44ED-9718-4D82-9A2C-101309797BB0}"/>
    <cellStyle name="Normal 10 5 2 3 4" xfId="2728" xr:uid="{093C659F-034D-4734-A3B6-C0C4C1112C94}"/>
    <cellStyle name="Normal 10 5 2 3 5" xfId="2729" xr:uid="{8FB6CFBF-5FEB-4A8B-A820-34D339FECB19}"/>
    <cellStyle name="Normal 10 5 2 4" xfId="1147" xr:uid="{E3E2B936-6F3A-4DB4-9A86-FF3F1B32A7DC}"/>
    <cellStyle name="Normal 10 5 2 4 2" xfId="2730" xr:uid="{0A2FC8B7-17B0-42FF-B691-E01C9C070AC9}"/>
    <cellStyle name="Normal 10 5 2 4 3" xfId="2731" xr:uid="{C3FCE714-CCC2-4ABF-A798-EF863BFF856A}"/>
    <cellStyle name="Normal 10 5 2 4 4" xfId="2732" xr:uid="{6BBF0ED6-CB3D-43F5-9045-2A2B043E38A8}"/>
    <cellStyle name="Normal 10 5 2 5" xfId="2733" xr:uid="{BB1BDAE8-38AD-4694-B75D-062151AE70A8}"/>
    <cellStyle name="Normal 10 5 2 5 2" xfId="2734" xr:uid="{876C1BEE-B089-4387-A233-62DD6CE4856A}"/>
    <cellStyle name="Normal 10 5 2 5 3" xfId="2735" xr:uid="{E26D73D5-54EF-4A13-8A2A-1CE870576E25}"/>
    <cellStyle name="Normal 10 5 2 5 4" xfId="2736" xr:uid="{F05F7386-E8DA-4196-8199-32ABEE32A427}"/>
    <cellStyle name="Normal 10 5 2 6" xfId="2737" xr:uid="{BDACF27C-99DD-4171-8FBF-28E7CEE486C9}"/>
    <cellStyle name="Normal 10 5 2 7" xfId="2738" xr:uid="{FC7255FE-AB63-41F3-8325-38C7EA30DF49}"/>
    <cellStyle name="Normal 10 5 2 8" xfId="2739" xr:uid="{E878338E-9AFE-4B81-B245-1FD48BC2A206}"/>
    <cellStyle name="Normal 10 5 3" xfId="260" xr:uid="{DBA04933-3BE4-4BD3-86A6-E71648A768E7}"/>
    <cellStyle name="Normal 10 5 3 2" xfId="517" xr:uid="{3B8CAC12-90AF-431F-A0E2-246B08B626E1}"/>
    <cellStyle name="Normal 10 5 3 2 2" xfId="518" xr:uid="{5A88432B-4EFA-4C1C-B526-07977790CFE7}"/>
    <cellStyle name="Normal 10 5 3 2 3" xfId="2740" xr:uid="{D4DC2075-EE7A-4339-BBA3-E237BD2613AB}"/>
    <cellStyle name="Normal 10 5 3 2 4" xfId="2741" xr:uid="{67CFA14B-3F49-4AB0-BAFB-623F3959D597}"/>
    <cellStyle name="Normal 10 5 3 3" xfId="519" xr:uid="{658B513F-7E8B-4D16-B5E3-EC0681534E91}"/>
    <cellStyle name="Normal 10 5 3 3 2" xfId="2742" xr:uid="{EC4EBB43-3EA1-4FE0-B524-E2B43178B26A}"/>
    <cellStyle name="Normal 10 5 3 3 3" xfId="2743" xr:uid="{4CD9C3CD-3BE5-433A-9F43-61406A0D8D32}"/>
    <cellStyle name="Normal 10 5 3 3 4" xfId="2744" xr:uid="{61321464-C870-4914-8B3A-A58D00CA2E0B}"/>
    <cellStyle name="Normal 10 5 3 4" xfId="2745" xr:uid="{7CD341B5-F0B2-43EB-AAC9-779AF387E14C}"/>
    <cellStyle name="Normal 10 5 3 5" xfId="2746" xr:uid="{3FBEB5F8-4DBD-41D1-BC24-17BDE90F2D9B}"/>
    <cellStyle name="Normal 10 5 3 6" xfId="2747" xr:uid="{D6F90DD6-4D2F-46C0-9AB2-7C705E2F3EBF}"/>
    <cellStyle name="Normal 10 5 4" xfId="261" xr:uid="{58A2DF1F-D97F-4D71-B57E-B4D509F9CFAE}"/>
    <cellStyle name="Normal 10 5 4 2" xfId="520" xr:uid="{D20C8A18-C22D-40F5-8B97-9550621A4AFC}"/>
    <cellStyle name="Normal 10 5 4 2 2" xfId="2748" xr:uid="{81BC630B-87DB-4F4B-977B-AA673F52D059}"/>
    <cellStyle name="Normal 10 5 4 2 3" xfId="2749" xr:uid="{F2EA7393-0E33-4BCE-A621-2DB3697A3FD6}"/>
    <cellStyle name="Normal 10 5 4 2 4" xfId="2750" xr:uid="{04DBF69E-92F6-40DC-B33B-4966EDF98EEF}"/>
    <cellStyle name="Normal 10 5 4 3" xfId="2751" xr:uid="{9CF9FF04-0F2E-4A4B-9095-9261255BFC4C}"/>
    <cellStyle name="Normal 10 5 4 4" xfId="2752" xr:uid="{F73FBE79-3790-4EF9-BE2E-7A3E23239410}"/>
    <cellStyle name="Normal 10 5 4 5" xfId="2753" xr:uid="{E92EC3C8-7EA1-41A5-AD0C-4007E27DEDC7}"/>
    <cellStyle name="Normal 10 5 5" xfId="521" xr:uid="{7A884151-D92B-4B5B-8242-DD3478A6C43B}"/>
    <cellStyle name="Normal 10 5 5 2" xfId="2754" xr:uid="{E06EC99F-82BE-4C6A-96A6-961F66718371}"/>
    <cellStyle name="Normal 10 5 5 3" xfId="2755" xr:uid="{B4409ED7-9D66-40DB-950D-068A8A431B2D}"/>
    <cellStyle name="Normal 10 5 5 4" xfId="2756" xr:uid="{0ED342BF-45F7-4C31-A03B-6F7C912815D5}"/>
    <cellStyle name="Normal 10 5 6" xfId="2757" xr:uid="{1C7A9943-AF20-4FC2-BBA9-2B462123C7D0}"/>
    <cellStyle name="Normal 10 5 6 2" xfId="2758" xr:uid="{138CB499-7108-4045-9290-E6A084C06791}"/>
    <cellStyle name="Normal 10 5 6 3" xfId="2759" xr:uid="{0ED2CA8C-6411-41E2-B8B3-EDE3E0A3ACF4}"/>
    <cellStyle name="Normal 10 5 6 4" xfId="2760" xr:uid="{6D5EC929-107D-490B-9BF3-5B9FE79E3FDD}"/>
    <cellStyle name="Normal 10 5 7" xfId="2761" xr:uid="{AAAD3C3A-DCD9-4563-9FC4-61CC8B5D9F83}"/>
    <cellStyle name="Normal 10 5 8" xfId="2762" xr:uid="{60C35058-50A2-4ABB-8425-F3F49DBDF7DD}"/>
    <cellStyle name="Normal 10 5 9" xfId="2763" xr:uid="{7AB9770F-FDE7-4464-93E0-C86A4A655A8A}"/>
    <cellStyle name="Normal 10 6" xfId="60" xr:uid="{44964164-CDC7-416A-88F2-CC6A8BA32C4B}"/>
    <cellStyle name="Normal 10 6 2" xfId="262" xr:uid="{EC3809A3-EEB1-4EF8-9855-CE07716E3728}"/>
    <cellStyle name="Normal 10 6 2 2" xfId="522" xr:uid="{AF621B67-8377-426F-98A2-097741B91840}"/>
    <cellStyle name="Normal 10 6 2 2 2" xfId="1148" xr:uid="{E15D8319-7BCF-45CD-A762-7A3933EF742D}"/>
    <cellStyle name="Normal 10 6 2 2 2 2" xfId="1149" xr:uid="{6F41E425-3DAA-44DF-A8D1-D9C7F576A4FB}"/>
    <cellStyle name="Normal 10 6 2 2 3" xfId="1150" xr:uid="{B01A632B-4653-4FBA-B0C4-4125D6C1B2C6}"/>
    <cellStyle name="Normal 10 6 2 2 4" xfId="2764" xr:uid="{7CD9EB38-B194-4009-8383-E73DDCE2A2F5}"/>
    <cellStyle name="Normal 10 6 2 3" xfId="1151" xr:uid="{B946F069-9317-4ACF-A2EB-E47103617118}"/>
    <cellStyle name="Normal 10 6 2 3 2" xfId="1152" xr:uid="{67870085-5443-4FB2-B1DC-2F98803ED4B7}"/>
    <cellStyle name="Normal 10 6 2 3 3" xfId="2765" xr:uid="{565A6B0B-2EB5-468B-8022-EF19F38A6975}"/>
    <cellStyle name="Normal 10 6 2 3 4" xfId="2766" xr:uid="{91E78CD0-030A-4004-AE67-C99C1E6F0E3A}"/>
    <cellStyle name="Normal 10 6 2 4" xfId="1153" xr:uid="{78E8EBC1-0946-466C-B8EB-7377773889C7}"/>
    <cellStyle name="Normal 10 6 2 5" xfId="2767" xr:uid="{8E7B572A-C881-49A1-BD00-873F20679FFC}"/>
    <cellStyle name="Normal 10 6 2 6" xfId="2768" xr:uid="{1838118F-AEEF-48F3-8E59-50D51AD77FB1}"/>
    <cellStyle name="Normal 10 6 3" xfId="523" xr:uid="{1454FEAE-35FE-4843-ACA8-44F9C9AE79F0}"/>
    <cellStyle name="Normal 10 6 3 2" xfId="1154" xr:uid="{2F9A3E72-0860-4E86-AAD8-00B05D3318E8}"/>
    <cellStyle name="Normal 10 6 3 2 2" xfId="1155" xr:uid="{8AE3E421-515A-467D-9A69-0A43807BD9B3}"/>
    <cellStyle name="Normal 10 6 3 2 3" xfId="2769" xr:uid="{A13736E7-5652-43E2-BC73-0440154B06A8}"/>
    <cellStyle name="Normal 10 6 3 2 4" xfId="2770" xr:uid="{EF9C9D78-26DB-486B-9F52-F7FCB37764BB}"/>
    <cellStyle name="Normal 10 6 3 3" xfId="1156" xr:uid="{507BF9EE-D3A4-4F66-BF53-C251E858D552}"/>
    <cellStyle name="Normal 10 6 3 4" xfId="2771" xr:uid="{2DD7FBFC-5EC0-4C03-B758-4DF02607913D}"/>
    <cellStyle name="Normal 10 6 3 5" xfId="2772" xr:uid="{9AAE61B2-045B-4FD1-87EC-08324FA936C4}"/>
    <cellStyle name="Normal 10 6 4" xfId="1157" xr:uid="{CF9BF1F0-761C-4233-A870-C14E6477E339}"/>
    <cellStyle name="Normal 10 6 4 2" xfId="1158" xr:uid="{17A1B6D5-4A40-4C05-9F37-584FB0A72005}"/>
    <cellStyle name="Normal 10 6 4 3" xfId="2773" xr:uid="{1C07C1F9-C098-4D7A-BF48-62C03A39007E}"/>
    <cellStyle name="Normal 10 6 4 4" xfId="2774" xr:uid="{36A04BCE-303F-4059-A12F-6B816876DD0F}"/>
    <cellStyle name="Normal 10 6 5" xfId="1159" xr:uid="{C13360EF-F52D-4193-BF0C-C7CAA7719605}"/>
    <cellStyle name="Normal 10 6 5 2" xfId="2775" xr:uid="{8A59D992-4582-4F81-81D9-3AB9D0CA9474}"/>
    <cellStyle name="Normal 10 6 5 3" xfId="2776" xr:uid="{FB92D630-4EA4-4DE2-9482-BD94900E9793}"/>
    <cellStyle name="Normal 10 6 5 4" xfId="2777" xr:uid="{CF155E5E-9A64-4297-863A-992E7968D601}"/>
    <cellStyle name="Normal 10 6 6" xfId="2778" xr:uid="{6D359CA7-F90C-46F6-970A-57F22A44486E}"/>
    <cellStyle name="Normal 10 6 7" xfId="2779" xr:uid="{E1A00801-F105-4E55-8ACE-D443E59FF3CD}"/>
    <cellStyle name="Normal 10 6 8" xfId="2780" xr:uid="{8786B0CD-9F65-4187-BEEE-1A7A314BEBAD}"/>
    <cellStyle name="Normal 10 7" xfId="263" xr:uid="{A3B4A827-35C9-4614-B91E-1B496DDC1072}"/>
    <cellStyle name="Normal 10 7 2" xfId="524" xr:uid="{9F84972F-CEA7-4491-8C8D-37869C915544}"/>
    <cellStyle name="Normal 10 7 2 2" xfId="525" xr:uid="{F121CBE6-B7CB-48AC-A527-CD82BBFAAED0}"/>
    <cellStyle name="Normal 10 7 2 2 2" xfId="1160" xr:uid="{FBF8304C-5A29-44A6-8A9A-852868EB23D1}"/>
    <cellStyle name="Normal 10 7 2 2 3" xfId="2781" xr:uid="{EFABB7B6-4256-42B7-8AAD-B5A67DA1E6B5}"/>
    <cellStyle name="Normal 10 7 2 2 4" xfId="2782" xr:uid="{3EF3D993-AD20-4B17-9ECD-9DDB9B99DA2B}"/>
    <cellStyle name="Normal 10 7 2 3" xfId="1161" xr:uid="{A1F9E5ED-414C-4A9E-9E80-CB3483E1D5AE}"/>
    <cellStyle name="Normal 10 7 2 4" xfId="2783" xr:uid="{131EF01C-6B7C-4371-A22F-B1DF27E00787}"/>
    <cellStyle name="Normal 10 7 2 5" xfId="2784" xr:uid="{0549B6CF-BBC7-4DC4-8807-C85F82F25F5B}"/>
    <cellStyle name="Normal 10 7 3" xfId="526" xr:uid="{0FA12194-6D74-497B-AFAB-15A8EA1E1D6D}"/>
    <cellStyle name="Normal 10 7 3 2" xfId="1162" xr:uid="{79C6DD33-D793-4B35-9D66-770C660A8424}"/>
    <cellStyle name="Normal 10 7 3 3" xfId="2785" xr:uid="{4FAE21CB-0690-4670-BC37-988468E4B489}"/>
    <cellStyle name="Normal 10 7 3 4" xfId="2786" xr:uid="{4DE96F11-1D08-48D7-8B15-060273B2D734}"/>
    <cellStyle name="Normal 10 7 4" xfId="1163" xr:uid="{E6C95289-5DB0-47EF-AE0F-6CE308E2081C}"/>
    <cellStyle name="Normal 10 7 4 2" xfId="2787" xr:uid="{D6D0BA43-25EC-4742-9ABA-432B54CDBD65}"/>
    <cellStyle name="Normal 10 7 4 3" xfId="2788" xr:uid="{38A0FEC0-B331-489E-B2DF-0E9B869EA3A4}"/>
    <cellStyle name="Normal 10 7 4 4" xfId="2789" xr:uid="{65034120-FDBA-40ED-AD33-18738BDD6114}"/>
    <cellStyle name="Normal 10 7 5" xfId="2790" xr:uid="{A2187EB0-B236-4EFF-87B6-A75156198FC8}"/>
    <cellStyle name="Normal 10 7 6" xfId="2791" xr:uid="{C79DEDB8-45A2-4E7B-9C79-14498DF598A8}"/>
    <cellStyle name="Normal 10 7 7" xfId="2792" xr:uid="{951D0A92-90E4-4A69-9571-F8B6AC4E29F0}"/>
    <cellStyle name="Normal 10 8" xfId="264" xr:uid="{E584AD79-1222-41AF-A70C-5F481C10FAD5}"/>
    <cellStyle name="Normal 10 8 2" xfId="527" xr:uid="{8FAF1F69-687F-48C3-85A1-5FC8E4B71B79}"/>
    <cellStyle name="Normal 10 8 2 2" xfId="1164" xr:uid="{9ABCD758-7246-4FD8-AAF4-E201509A76AC}"/>
    <cellStyle name="Normal 10 8 2 3" xfId="2793" xr:uid="{3580E031-A400-473E-92D2-F5D0BF0F4AD1}"/>
    <cellStyle name="Normal 10 8 2 4" xfId="2794" xr:uid="{14B5BC06-3B82-424F-BB35-2AFE27A0EBD0}"/>
    <cellStyle name="Normal 10 8 3" xfId="1165" xr:uid="{90484C43-8638-4109-B1A0-27C0F9CC2012}"/>
    <cellStyle name="Normal 10 8 3 2" xfId="2795" xr:uid="{365BA1B2-1A08-40F5-9BB8-A0D9ACE587E3}"/>
    <cellStyle name="Normal 10 8 3 3" xfId="2796" xr:uid="{2C7EF667-8A8C-4DB2-98B1-DA40BC97D503}"/>
    <cellStyle name="Normal 10 8 3 4" xfId="2797" xr:uid="{3F597F56-B7E5-45DC-9365-44D0AB4D712A}"/>
    <cellStyle name="Normal 10 8 4" xfId="2798" xr:uid="{9B9DC6CD-6BFB-4539-883A-2608848B06D2}"/>
    <cellStyle name="Normal 10 8 5" xfId="2799" xr:uid="{041B3234-3618-426A-B815-C542A569F7F5}"/>
    <cellStyle name="Normal 10 8 6" xfId="2800" xr:uid="{A994356E-5CF5-4970-92FA-2F9DC0C7A4B8}"/>
    <cellStyle name="Normal 10 9" xfId="265" xr:uid="{B97E5A7E-7079-4541-8A5B-8F8BD000A6B2}"/>
    <cellStyle name="Normal 10 9 2" xfId="1166" xr:uid="{1CD69AFD-74BA-4CD0-81AE-A335CF5E1FA7}"/>
    <cellStyle name="Normal 10 9 2 2" xfId="2801" xr:uid="{3EED3B8D-2CA1-40D7-A495-EA73756D424D}"/>
    <cellStyle name="Normal 10 9 2 2 2" xfId="4330" xr:uid="{D93BABDE-A4BC-4E45-BD6E-D82897E32366}"/>
    <cellStyle name="Normal 10 9 2 2 3" xfId="4679" xr:uid="{3031E7F5-3F92-4AFE-97CB-759B9143FE38}"/>
    <cellStyle name="Normal 10 9 2 3" xfId="2802" xr:uid="{5F7C1C54-C66B-4FA4-8C64-AC7E1165BEDF}"/>
    <cellStyle name="Normal 10 9 2 4" xfId="2803" xr:uid="{A708D815-320C-42F0-897A-39A87CFBB0F7}"/>
    <cellStyle name="Normal 10 9 3" xfId="2804" xr:uid="{240C40C0-9531-41E3-8740-A7726F721622}"/>
    <cellStyle name="Normal 10 9 4" xfId="2805" xr:uid="{D5B1C5CA-7C45-463D-BFC4-58A440BB0C69}"/>
    <cellStyle name="Normal 10 9 4 2" xfId="4562" xr:uid="{7D5365E4-8B37-4FAC-8EB5-BC13B73D52B8}"/>
    <cellStyle name="Normal 10 9 4 3" xfId="4680" xr:uid="{D7B15410-EC3A-4602-959A-73DC68E8AAE9}"/>
    <cellStyle name="Normal 10 9 4 4" xfId="4600" xr:uid="{BA0F05BC-889E-42B3-A0B9-9A17E4005A09}"/>
    <cellStyle name="Normal 10 9 5" xfId="2806" xr:uid="{9D7E86E1-E335-4BDD-BC41-D9353843EE6A}"/>
    <cellStyle name="Normal 11" xfId="61" xr:uid="{88615615-3D5B-4F0A-9DB2-FF4002CC28C6}"/>
    <cellStyle name="Normal 11 2" xfId="266" xr:uid="{CFA166E0-F315-4BE7-BF1D-C2D774F9491C}"/>
    <cellStyle name="Normal 11 2 2" xfId="4647" xr:uid="{A9FF0F79-4269-434D-87D1-DA1989BA96BD}"/>
    <cellStyle name="Normal 11 3" xfId="4335" xr:uid="{8099C51E-D951-4095-B3E3-6F22BF34A597}"/>
    <cellStyle name="Normal 11 3 2" xfId="4541" xr:uid="{8F804883-5911-407A-AA2A-99DF472EC0CE}"/>
    <cellStyle name="Normal 11 3 3" xfId="4724" xr:uid="{D21D12CA-6FB2-44A2-85B0-18F988A5DB7A}"/>
    <cellStyle name="Normal 11 3 4" xfId="4701" xr:uid="{545A7BF2-885D-432D-8A1E-8607C694765C}"/>
    <cellStyle name="Normal 12" xfId="62" xr:uid="{5D831EA0-9E6D-40DE-9B1D-B03E905D7DAB}"/>
    <cellStyle name="Normal 12 2" xfId="267" xr:uid="{119645D1-1DA2-4889-8D16-AF77BFDB5450}"/>
    <cellStyle name="Normal 12 2 2" xfId="4648" xr:uid="{46096919-ED5A-4145-B4C3-8A0FCE65E60F}"/>
    <cellStyle name="Normal 12 3" xfId="4542" xr:uid="{017F57CF-0D5E-43FE-8F6E-CB5A7ADEB7C8}"/>
    <cellStyle name="Normal 13" xfId="63" xr:uid="{850AEE3F-0787-4DE9-A895-BF5A476EF8BA}"/>
    <cellStyle name="Normal 13 2" xfId="64" xr:uid="{2D66D07F-A478-4BAF-8C21-8084A39AB089}"/>
    <cellStyle name="Normal 13 2 2" xfId="268" xr:uid="{4B567735-C9B9-423E-AE31-CC9B18E0DFDC}"/>
    <cellStyle name="Normal 13 2 2 2" xfId="4649" xr:uid="{74BB0D67-AD82-4674-A254-02F9F29F970B}"/>
    <cellStyle name="Normal 13 2 3" xfId="4337" xr:uid="{5519E9E4-F81A-4991-AB9C-A6D3D9126E87}"/>
    <cellStyle name="Normal 13 2 3 2" xfId="4543" xr:uid="{04B65BE9-A9EC-419F-AE7B-0EB6FAC0A647}"/>
    <cellStyle name="Normal 13 2 3 3" xfId="4725" xr:uid="{AD053591-7446-4BAC-88BB-EB63276CDDE1}"/>
    <cellStyle name="Normal 13 2 3 4" xfId="4702" xr:uid="{836BA112-9034-4A81-8431-E1DCF8487480}"/>
    <cellStyle name="Normal 13 3" xfId="269" xr:uid="{37F9499A-EEFA-4475-9DF0-1BA15AEB8F71}"/>
    <cellStyle name="Normal 13 3 2" xfId="4421" xr:uid="{6CBC562A-FC90-48DA-B20C-45C2950E2D77}"/>
    <cellStyle name="Normal 13 3 3" xfId="4338" xr:uid="{7D2C094B-6DB4-4430-898A-CCE1C1C1A934}"/>
    <cellStyle name="Normal 13 3 4" xfId="4566" xr:uid="{89C2DA2A-C2BD-45E9-BBFD-A37AE1CCCB2E}"/>
    <cellStyle name="Normal 13 3 5" xfId="4726" xr:uid="{C42DDC5B-658C-4982-A1D6-58ACDC2A814A}"/>
    <cellStyle name="Normal 13 4" xfId="4339" xr:uid="{4666EA9A-9A13-4B3A-9794-F1C2123DAA81}"/>
    <cellStyle name="Normal 13 5" xfId="4336" xr:uid="{FA9CB5D2-5F19-4E6F-AE97-AA6D6EF87A83}"/>
    <cellStyle name="Normal 14" xfId="65" xr:uid="{2875E573-EC24-45E5-A4FC-BC92CD647AE8}"/>
    <cellStyle name="Normal 14 18" xfId="4341" xr:uid="{A8686A10-FF39-48B3-B289-321974620497}"/>
    <cellStyle name="Normal 14 2" xfId="270" xr:uid="{02384523-B9D3-4FDE-8437-31E41B684687}"/>
    <cellStyle name="Normal 14 2 2" xfId="430" xr:uid="{14910019-DA14-417D-9430-F4AD051A7793}"/>
    <cellStyle name="Normal 14 2 2 2" xfId="431" xr:uid="{8D2468CA-B5BD-4821-AC80-094A5E5C4BF5}"/>
    <cellStyle name="Normal 14 2 3" xfId="432" xr:uid="{99E810D7-0D82-40EF-9F10-9BA53B1211C5}"/>
    <cellStyle name="Normal 14 3" xfId="433" xr:uid="{91155848-6351-44DC-A05D-8D1ABA6D65AA}"/>
    <cellStyle name="Normal 14 3 2" xfId="4650" xr:uid="{485A6D79-24BF-4134-82D6-ED5A2AA63F25}"/>
    <cellStyle name="Normal 14 4" xfId="4340" xr:uid="{A35744B8-1E7E-4EAF-A3AE-C5F30BB5ED21}"/>
    <cellStyle name="Normal 14 4 2" xfId="4544" xr:uid="{49CC8BED-42CA-461E-9E40-B5BCF7638B39}"/>
    <cellStyle name="Normal 14 4 3" xfId="4727" xr:uid="{EDD284D9-FF47-4B79-B480-A0FF28FDABC1}"/>
    <cellStyle name="Normal 14 4 4" xfId="4703" xr:uid="{D5A43B2C-725B-4577-9A64-64D82F29FEDD}"/>
    <cellStyle name="Normal 15" xfId="66" xr:uid="{34D07BC2-439E-49FE-8527-6B98F15E1510}"/>
    <cellStyle name="Normal 15 2" xfId="67" xr:uid="{1D26FF7E-40E2-41A3-914C-CE786ABEB0E2}"/>
    <cellStyle name="Normal 15 2 2" xfId="271" xr:uid="{154CB75B-CA54-4D99-B8B7-B65A2AEDD32B}"/>
    <cellStyle name="Normal 15 2 2 2" xfId="4453" xr:uid="{F152A3B6-3691-4D11-B072-109F995C9006}"/>
    <cellStyle name="Normal 15 2 3" xfId="4546" xr:uid="{D574DAF7-E75D-4783-AD30-310804B1B6B2}"/>
    <cellStyle name="Normal 15 3" xfId="272" xr:uid="{B30C208D-AA42-4B26-BE6D-EA1C10FE9CC6}"/>
    <cellStyle name="Normal 15 3 2" xfId="4422" xr:uid="{2621803A-F072-497E-ACCD-AC9C5DD9B90A}"/>
    <cellStyle name="Normal 15 3 3" xfId="4343" xr:uid="{8B8CD28C-E2A4-45CD-92A7-AC41BDFEB3A4}"/>
    <cellStyle name="Normal 15 3 4" xfId="4567" xr:uid="{83D1AC51-3C3B-4174-9E1B-82E5D945CD42}"/>
    <cellStyle name="Normal 15 3 5" xfId="4729" xr:uid="{CA881345-1B6E-4DD2-A6DB-4E3BA84152CF}"/>
    <cellStyle name="Normal 15 4" xfId="4342" xr:uid="{7CEFB385-37A2-4C74-AE48-F8D2E0E3FCF4}"/>
    <cellStyle name="Normal 15 4 2" xfId="4545" xr:uid="{120D5FCE-7EC2-451D-ABCF-35EF2068ECDF}"/>
    <cellStyle name="Normal 15 4 3" xfId="4728" xr:uid="{B1899D39-94F4-4AD3-9549-EF8732697B30}"/>
    <cellStyle name="Normal 15 4 4" xfId="4704" xr:uid="{BE69152A-128F-4524-92B9-7B59B8EE48E2}"/>
    <cellStyle name="Normal 16" xfId="68" xr:uid="{AA678ECE-F775-480C-9F70-AD0545F635D7}"/>
    <cellStyle name="Normal 16 2" xfId="273" xr:uid="{2A45B8AB-5DA1-4769-83C0-13D72A54DB90}"/>
    <cellStyle name="Normal 16 2 2" xfId="4423" xr:uid="{267E0355-B4E1-4CE7-9AAD-A76C39CFC7A1}"/>
    <cellStyle name="Normal 16 2 3" xfId="4344" xr:uid="{0BB97350-ADE1-4E9E-942C-563D2A854BD8}"/>
    <cellStyle name="Normal 16 2 4" xfId="4568" xr:uid="{07667FFB-38D8-418C-AE7D-934F05229CF4}"/>
    <cellStyle name="Normal 16 2 5" xfId="4730" xr:uid="{402AB611-5117-4162-951B-010DA5C2E61A}"/>
    <cellStyle name="Normal 16 3" xfId="274" xr:uid="{C8BFBB16-94F9-4FF8-8B1C-00286739D144}"/>
    <cellStyle name="Normal 17" xfId="69" xr:uid="{A309B168-D79C-400E-AEAF-9EC7AC4FF8A5}"/>
    <cellStyle name="Normal 17 2" xfId="275" xr:uid="{3E244FEE-E046-4C81-B3C3-008BDD07033A}"/>
    <cellStyle name="Normal 17 2 2" xfId="4424" xr:uid="{53BBA432-F87C-4A81-B4A5-98F697B60934}"/>
    <cellStyle name="Normal 17 2 3" xfId="4346" xr:uid="{C6C31A54-D3A5-4B02-ACFC-86B56DE5AFEF}"/>
    <cellStyle name="Normal 17 2 4" xfId="4569" xr:uid="{B9CA5DA4-140A-446B-9E1F-4B6AB1B5CE77}"/>
    <cellStyle name="Normal 17 2 5" xfId="4731" xr:uid="{B2526317-9757-45A9-8FF2-1BBEECD383F2}"/>
    <cellStyle name="Normal 17 3" xfId="4347" xr:uid="{BFEA2EFC-3EB6-44E1-B279-627350AD73F9}"/>
    <cellStyle name="Normal 17 4" xfId="4345" xr:uid="{0282B95B-BBE0-44CD-8674-47BFABE111EA}"/>
    <cellStyle name="Normal 18" xfId="70" xr:uid="{46D32FBC-1284-4EFF-BF06-51F2195A5472}"/>
    <cellStyle name="Normal 18 2" xfId="276" xr:uid="{534CD2C5-BE08-485F-AB6C-484417EE9949}"/>
    <cellStyle name="Normal 18 2 2" xfId="4454" xr:uid="{7BC0126B-F005-4CB0-A9FA-47E80D2267DC}"/>
    <cellStyle name="Normal 18 3" xfId="4348" xr:uid="{F1A6462B-699F-4A75-982D-E800C007C487}"/>
    <cellStyle name="Normal 18 3 2" xfId="4547" xr:uid="{2F008F1E-502D-4E44-944E-2AA8441CB4E3}"/>
    <cellStyle name="Normal 18 3 3" xfId="4732" xr:uid="{D25B822A-D274-4F8E-8CC0-35FF3AEB3805}"/>
    <cellStyle name="Normal 18 3 4" xfId="4705" xr:uid="{F7FD3DB0-C563-417F-93A7-1CC4613A60E2}"/>
    <cellStyle name="Normal 19" xfId="71" xr:uid="{A9FCF5A0-688D-4A9B-B65D-9794D4C5FC0C}"/>
    <cellStyle name="Normal 19 2" xfId="72" xr:uid="{6FBF1CBF-2175-4D23-9EB0-C4248C163BFA}"/>
    <cellStyle name="Normal 19 2 2" xfId="277" xr:uid="{F636764F-4951-4969-8F71-7EDD5106596E}"/>
    <cellStyle name="Normal 19 2 2 2" xfId="4651" xr:uid="{CE737787-7F13-43AC-963F-11E0A2B6C5CF}"/>
    <cellStyle name="Normal 19 2 3" xfId="4549" xr:uid="{99158B81-243A-482C-AC19-4756A6EE7A34}"/>
    <cellStyle name="Normal 19 3" xfId="278" xr:uid="{0523A438-7E97-4167-BC66-16E6D5972A5C}"/>
    <cellStyle name="Normal 19 3 2" xfId="4652" xr:uid="{E4F840F6-9485-4872-9B20-95B390CD5F4D}"/>
    <cellStyle name="Normal 19 4" xfId="4548" xr:uid="{48BB8BCA-881E-4792-969E-297C260985D9}"/>
    <cellStyle name="Normal 2" xfId="3" xr:uid="{0035700C-F3A5-4A6F-B63A-5CE25669DEE2}"/>
    <cellStyle name="Normal 2 2" xfId="73" xr:uid="{E39D9C81-09D6-4CBF-AFF0-69089D3F81C0}"/>
    <cellStyle name="Normal 2 2 2" xfId="74" xr:uid="{4B68CEC2-5ACF-43AF-9811-B77FCD2434E1}"/>
    <cellStyle name="Normal 2 2 2 2" xfId="279" xr:uid="{A77C1005-7DCB-49A6-8211-5F258546F011}"/>
    <cellStyle name="Normal 2 2 2 2 2" xfId="4655" xr:uid="{685DB640-BD34-4104-A1B3-492476E85CF5}"/>
    <cellStyle name="Normal 2 2 2 3" xfId="4551" xr:uid="{6712A205-69DC-4050-8E52-5B06BA093295}"/>
    <cellStyle name="Normal 2 2 3" xfId="280" xr:uid="{384692A9-6EDB-4CB3-B0C6-46D3D1D2A9E3}"/>
    <cellStyle name="Normal 2 2 3 2" xfId="4455" xr:uid="{1FC6021C-8287-4210-ADD4-42D13E2A428D}"/>
    <cellStyle name="Normal 2 2 3 2 2" xfId="4585" xr:uid="{B4AB1488-3263-4067-9569-1A2F197EC6A5}"/>
    <cellStyle name="Normal 2 2 3 2 2 2" xfId="4656" xr:uid="{62CC9CBB-31C3-442B-B236-58C785F85B35}"/>
    <cellStyle name="Normal 2 2 3 2 3" xfId="4750" xr:uid="{583F3513-5442-4C7B-A3C8-C037CF45E1CA}"/>
    <cellStyle name="Normal 2 2 3 2 4" xfId="5305" xr:uid="{203D47A1-448C-4B7C-B66B-FF4D083CC03F}"/>
    <cellStyle name="Normal 2 2 3 3" xfId="4435" xr:uid="{82AEE368-8C18-4F74-A05A-7CAFB3F946B2}"/>
    <cellStyle name="Normal 2 2 3 4" xfId="4706" xr:uid="{DF2651B1-D354-4105-869B-4964D49A5CFB}"/>
    <cellStyle name="Normal 2 2 3 5" xfId="4695" xr:uid="{8B7944E0-71C4-45EB-AA05-85F2171291C2}"/>
    <cellStyle name="Normal 2 2 4" xfId="4349" xr:uid="{65851B5A-1156-41F3-B202-9504E53FC84E}"/>
    <cellStyle name="Normal 2 2 4 2" xfId="4550" xr:uid="{D00C89F3-B094-47BE-AE8B-B3EBF7EE28DC}"/>
    <cellStyle name="Normal 2 2 4 3" xfId="4733" xr:uid="{A647E084-905F-4557-84BA-C2ECA02B1982}"/>
    <cellStyle name="Normal 2 2 4 4" xfId="4707" xr:uid="{1F23D8B7-B628-469C-BFE3-7EABB74B197E}"/>
    <cellStyle name="Normal 2 2 5" xfId="4654" xr:uid="{8B025410-7F36-4B9B-93F7-E0817D6D276E}"/>
    <cellStyle name="Normal 2 2 6" xfId="4753" xr:uid="{354305BD-159E-414A-8C82-E48E61038D35}"/>
    <cellStyle name="Normal 2 3" xfId="75" xr:uid="{E3103D2B-EC6B-4898-A664-55760BDFEE2E}"/>
    <cellStyle name="Normal 2 3 2" xfId="76" xr:uid="{CA635353-C236-447F-954E-9926088756D0}"/>
    <cellStyle name="Normal 2 3 2 2" xfId="281" xr:uid="{44AC674B-A184-4F18-93C0-BDBBB9F134D3}"/>
    <cellStyle name="Normal 2 3 2 2 2" xfId="4657" xr:uid="{DE56C13E-7A15-48CF-B203-C9F2C1DC4CC0}"/>
    <cellStyle name="Normal 2 3 2 3" xfId="4351" xr:uid="{0F36592D-A143-46B1-A81E-E89613AD7AC2}"/>
    <cellStyle name="Normal 2 3 2 3 2" xfId="4553" xr:uid="{1518F0A1-A1A4-44F4-9110-C036550080EB}"/>
    <cellStyle name="Normal 2 3 2 3 3" xfId="4735" xr:uid="{E01F4EEE-4DB8-4A56-9B34-6F4F48BE8503}"/>
    <cellStyle name="Normal 2 3 2 3 4" xfId="4708" xr:uid="{B2CE8A77-FE74-443A-97F6-96BDCA55F96C}"/>
    <cellStyle name="Normal 2 3 3" xfId="77" xr:uid="{D3B37637-1BAF-4838-8B4A-031C30CE7D1C}"/>
    <cellStyle name="Normal 2 3 4" xfId="78" xr:uid="{1E934EA1-83FC-4845-A588-D30891E96720}"/>
    <cellStyle name="Normal 2 3 5" xfId="185" xr:uid="{5ED11AA9-A69C-4A44-BC37-D4DCBA45ACCA}"/>
    <cellStyle name="Normal 2 3 5 2" xfId="4658" xr:uid="{28EFE124-20F0-4751-B176-BEA4ABC5368F}"/>
    <cellStyle name="Normal 2 3 6" xfId="4350" xr:uid="{8A8E4189-AA4F-448C-8062-026E15B483F4}"/>
    <cellStyle name="Normal 2 3 6 2" xfId="4552" xr:uid="{8997526E-BA7A-49AD-8606-BEC577A34F4D}"/>
    <cellStyle name="Normal 2 3 6 3" xfId="4734" xr:uid="{9B47E539-AF75-4873-9E6A-627416352DF4}"/>
    <cellStyle name="Normal 2 3 6 4" xfId="4709" xr:uid="{4BDF5C05-033F-44B9-AF53-4A385CFF5E4F}"/>
    <cellStyle name="Normal 2 3 7" xfId="5318" xr:uid="{3A173D55-2225-4E3D-A821-316B0758885D}"/>
    <cellStyle name="Normal 2 4" xfId="79" xr:uid="{C45F62A2-B7F3-4F85-ADB3-A8BEB41C7988}"/>
    <cellStyle name="Normal 2 4 2" xfId="80" xr:uid="{554BAE37-7B8A-45A2-A78D-ABDEFBF749A8}"/>
    <cellStyle name="Normal 2 4 3" xfId="282" xr:uid="{16124E0E-A3E4-4BD4-895E-AB90044A82AC}"/>
    <cellStyle name="Normal 2 4 3 2" xfId="4659" xr:uid="{D7D3A27D-25B3-4C61-A687-445790E9EE00}"/>
    <cellStyle name="Normal 2 4 3 3" xfId="4673" xr:uid="{9F5139B0-E26F-453A-BDBA-018F2C63CD54}"/>
    <cellStyle name="Normal 2 4 4" xfId="4554" xr:uid="{BBC7FF48-2FA6-44EE-B3AE-0AFF159CF404}"/>
    <cellStyle name="Normal 2 4 5" xfId="4754" xr:uid="{29F99D31-5FCF-4B37-A64B-F7356E2E03B7}"/>
    <cellStyle name="Normal 2 4 6" xfId="4752" xr:uid="{E207F172-7381-4CD6-AC70-1027474053A3}"/>
    <cellStyle name="Normal 2 5" xfId="184" xr:uid="{18C21B57-5EA4-4B4A-8E5C-59FCF3A74E60}"/>
    <cellStyle name="Normal 2 5 2" xfId="284" xr:uid="{533FBA92-99F9-4187-8371-8E957AB86502}"/>
    <cellStyle name="Normal 2 5 2 2" xfId="2505" xr:uid="{1D69A0D5-9C6B-42B8-AF92-9A3A405BC389}"/>
    <cellStyle name="Normal 2 5 3" xfId="283" xr:uid="{9EF8FF7F-F445-4800-92CD-CE536CF1E473}"/>
    <cellStyle name="Normal 2 5 3 2" xfId="4586" xr:uid="{652D6668-CDDE-41F0-AB72-48DF29E400FC}"/>
    <cellStyle name="Normal 2 5 3 3" xfId="4746" xr:uid="{CD43C1CD-ED86-4934-9710-989A27C69CC3}"/>
    <cellStyle name="Normal 2 5 3 4" xfId="5302" xr:uid="{AD7B03B2-B93F-477B-8524-9C5FEF558288}"/>
    <cellStyle name="Normal 2 5 4" xfId="4660" xr:uid="{E5DA1A98-CF30-4479-9805-C806C887CB29}"/>
    <cellStyle name="Normal 2 5 5" xfId="4615" xr:uid="{CDC42590-9330-40BA-B716-72EE0AB2522B}"/>
    <cellStyle name="Normal 2 5 6" xfId="4614" xr:uid="{DF5C54AE-AB33-4B14-881B-546F56C34AFC}"/>
    <cellStyle name="Normal 2 5 7" xfId="4749" xr:uid="{1FCE5D7D-8CA1-4D49-B37E-31D52C017F8C}"/>
    <cellStyle name="Normal 2 5 8" xfId="4719" xr:uid="{8BFAE440-021A-4EF6-ACAB-C8639EFA59DD}"/>
    <cellStyle name="Normal 2 6" xfId="285" xr:uid="{5A0D7D67-D1B8-481C-89CF-8B8551D93DA1}"/>
    <cellStyle name="Normal 2 6 2" xfId="286" xr:uid="{CB4CE5C4-87EE-4D11-88E1-CC3CF794593A}"/>
    <cellStyle name="Normal 2 6 3" xfId="452" xr:uid="{E1DFA85D-CCA1-4FDB-86CB-5B523131BCF4}"/>
    <cellStyle name="Normal 2 6 3 2" xfId="5335" xr:uid="{5AA86818-AF25-4B51-BD16-4882A79A020E}"/>
    <cellStyle name="Normal 2 6 4" xfId="4661" xr:uid="{6C6521F4-38D8-4DA1-82D0-9FB49F99852C}"/>
    <cellStyle name="Normal 2 6 5" xfId="4612" xr:uid="{6E76B921-2A1D-4961-839A-1C15BB1CED43}"/>
    <cellStyle name="Normal 2 6 5 2" xfId="4710" xr:uid="{6DF783F0-681E-441F-AC71-6DA503B1E252}"/>
    <cellStyle name="Normal 2 6 6" xfId="4598" xr:uid="{0179BB1D-F214-4968-B17B-4148C493C141}"/>
    <cellStyle name="Normal 2 6 7" xfId="5322" xr:uid="{D1B38176-251D-4C15-9F84-B0D85FAC34E6}"/>
    <cellStyle name="Normal 2 6 8" xfId="5331" xr:uid="{D20F9013-EE32-4EDB-9D6E-E9502C19ED65}"/>
    <cellStyle name="Normal 2 7" xfId="287" xr:uid="{CB8B0CAD-1AC2-4ACB-BDFD-FD2ACEDEECE2}"/>
    <cellStyle name="Normal 2 7 2" xfId="4456" xr:uid="{207D0038-46A7-41EA-B4C8-E9B5D827A314}"/>
    <cellStyle name="Normal 2 7 3" xfId="4662" xr:uid="{6B6EB171-0659-4E57-B87F-B2AF68E1B663}"/>
    <cellStyle name="Normal 2 7 4" xfId="5303" xr:uid="{B3D053DD-0863-4F53-AC78-1EDF3B252EF6}"/>
    <cellStyle name="Normal 2 8" xfId="4508" xr:uid="{4E4EAEE2-BAFB-4209-A359-6B25F380CB1E}"/>
    <cellStyle name="Normal 2 9" xfId="4653" xr:uid="{BCC242FE-6CFF-4592-B2EC-AB77203E49F1}"/>
    <cellStyle name="Normal 20" xfId="434" xr:uid="{11826A2B-1EF8-49C7-9F1E-80B6C2735275}"/>
    <cellStyle name="Normal 20 2" xfId="435" xr:uid="{1170D897-772B-452B-AF8C-2BC431CFF98E}"/>
    <cellStyle name="Normal 20 2 2" xfId="436" xr:uid="{7B8FC301-36D5-41AB-B8CC-B7B33F42FEEC}"/>
    <cellStyle name="Normal 20 2 2 2" xfId="4425" xr:uid="{C5183469-45D0-4A6B-A138-78C78DE7244B}"/>
    <cellStyle name="Normal 20 2 2 3" xfId="4417" xr:uid="{884D95C1-6F51-4A90-A7E9-7240D1EB685D}"/>
    <cellStyle name="Normal 20 2 2 4" xfId="4582" xr:uid="{A308301E-F4BD-4D6C-BA48-70289E9F26F7}"/>
    <cellStyle name="Normal 20 2 2 5" xfId="4744" xr:uid="{15F64EBD-FBBD-42C0-BC26-F9F738B2F4F3}"/>
    <cellStyle name="Normal 20 2 3" xfId="4420" xr:uid="{8CA5444B-7EF1-4979-B5CA-CA7FAC72013B}"/>
    <cellStyle name="Normal 20 2 4" xfId="4416" xr:uid="{5853D2E3-CC7E-41AC-B140-268361C8DCAF}"/>
    <cellStyle name="Normal 20 2 5" xfId="4581" xr:uid="{FB7DF550-45F0-4642-AB61-3EC798D19B69}"/>
    <cellStyle name="Normal 20 2 6" xfId="4743" xr:uid="{6E478F4F-B97F-4262-B8C1-837565E5D4C2}"/>
    <cellStyle name="Normal 20 3" xfId="1167" xr:uid="{C1E8D80D-00FA-4459-AA4F-8E947DE06452}"/>
    <cellStyle name="Normal 20 3 2" xfId="4457" xr:uid="{F7A9356B-8F08-4915-8DD3-FC8BBC8000C5}"/>
    <cellStyle name="Normal 20 4" xfId="4352" xr:uid="{A6F6501C-0F89-4366-8ABB-ED29AAE64836}"/>
    <cellStyle name="Normal 20 4 2" xfId="4555" xr:uid="{A6C2635D-A01E-4247-8063-56DC312B0EB8}"/>
    <cellStyle name="Normal 20 4 3" xfId="4736" xr:uid="{D1B6B6F1-3B3D-4602-AD40-1E2CA2A5F960}"/>
    <cellStyle name="Normal 20 4 4" xfId="4711" xr:uid="{4B208D03-9512-4DC8-B427-8FD17233B717}"/>
    <cellStyle name="Normal 20 5" xfId="4433" xr:uid="{E4B7E6D4-58D8-44AF-AA75-45B82CDCD51A}"/>
    <cellStyle name="Normal 20 5 2" xfId="5328" xr:uid="{6765E56C-A631-4D48-8986-14FE52D54256}"/>
    <cellStyle name="Normal 20 6" xfId="4587" xr:uid="{CA860DBF-C1BA-4C7E-B22B-04DE26BF0302}"/>
    <cellStyle name="Normal 20 7" xfId="4696" xr:uid="{F665575A-78A6-449C-89D5-E9F73B90E7C7}"/>
    <cellStyle name="Normal 20 8" xfId="4717" xr:uid="{052FF28B-BE26-454E-8A5D-3F499163F819}"/>
    <cellStyle name="Normal 20 9" xfId="4716" xr:uid="{F224A5CF-C16D-4136-95CB-DD8DA5631ACE}"/>
    <cellStyle name="Normal 21" xfId="437" xr:uid="{C2106837-194E-40EE-A8EC-2AF0325254A3}"/>
    <cellStyle name="Normal 21 2" xfId="438" xr:uid="{29551A74-0FE0-4BB8-91C0-ACDBD8783F9C}"/>
    <cellStyle name="Normal 21 2 2" xfId="439" xr:uid="{0A858C15-871A-4F29-A265-32D8B53F765E}"/>
    <cellStyle name="Normal 21 3" xfId="4353" xr:uid="{383E425E-60B8-41B1-8816-518320F923B7}"/>
    <cellStyle name="Normal 21 3 2" xfId="4459" xr:uid="{42B47124-8950-4DA2-8C3E-3F3B69995DA5}"/>
    <cellStyle name="Normal 21 3 3" xfId="4458" xr:uid="{3D4D1237-CC62-4ACF-842E-CCF05401FA38}"/>
    <cellStyle name="Normal 21 4" xfId="4570" xr:uid="{B43C2D45-BA81-4952-BBB0-5FB7F8962208}"/>
    <cellStyle name="Normal 21 5" xfId="4737" xr:uid="{87E9C825-14A2-4682-9B5C-D84C903141A2}"/>
    <cellStyle name="Normal 22" xfId="440" xr:uid="{2ED2F70E-D3F1-47FD-89BF-C4B15AF6E14A}"/>
    <cellStyle name="Normal 22 2" xfId="441" xr:uid="{395A51D1-56E8-467E-B149-3296151B51E2}"/>
    <cellStyle name="Normal 22 3" xfId="4310" xr:uid="{CD08972B-0A69-4441-9268-82BE22106AE9}"/>
    <cellStyle name="Normal 22 3 2" xfId="4354" xr:uid="{65F75481-396C-4389-936E-CBA5A2D8DA85}"/>
    <cellStyle name="Normal 22 3 2 2" xfId="4461" xr:uid="{5E4E4F25-2A4D-4F49-B092-30C79DC9E6A2}"/>
    <cellStyle name="Normal 22 3 3" xfId="4460" xr:uid="{16E63DB7-7A31-463F-8BBF-8AD5D4730977}"/>
    <cellStyle name="Normal 22 3 4" xfId="4691" xr:uid="{CBB02755-4A32-44ED-891D-7C83DC4331F5}"/>
    <cellStyle name="Normal 22 4" xfId="4313" xr:uid="{32AC8CA8-3330-4D2C-930D-194EFF12B106}"/>
    <cellStyle name="Normal 22 4 2" xfId="4431" xr:uid="{AF7FE536-4C6F-47F7-9161-5708D05140F0}"/>
    <cellStyle name="Normal 22 4 3" xfId="4571" xr:uid="{C3D349A2-89F0-4ED3-9F6E-50CB2F0BCF84}"/>
    <cellStyle name="Normal 22 4 3 2" xfId="4590" xr:uid="{49BC124F-DFEC-4BC3-967B-F9F40CE4D5B3}"/>
    <cellStyle name="Normal 22 4 3 2 2" xfId="5342" xr:uid="{D603269C-7847-42F0-9908-5FDC3C92B697}"/>
    <cellStyle name="Normal 22 4 3 3" xfId="4748" xr:uid="{18F88FB0-FDF8-4F9C-B9DC-0235B4372F5A}"/>
    <cellStyle name="Normal 22 4 3 4" xfId="5338" xr:uid="{19CF243D-82E9-411C-9753-173ED4BE6AD4}"/>
    <cellStyle name="Normal 22 4 3 5" xfId="5334" xr:uid="{5A7A7E98-004F-407B-8186-9245CA681DB7}"/>
    <cellStyle name="Normal 22 4 4" xfId="4692" xr:uid="{CB873463-B175-4BF0-9CFB-E87540A59029}"/>
    <cellStyle name="Normal 22 4 5" xfId="4604" xr:uid="{52833F10-6D1A-4069-8612-F889C8488737}"/>
    <cellStyle name="Normal 22 4 6" xfId="4595" xr:uid="{27169755-A67F-420C-981E-B30B4B99A9C1}"/>
    <cellStyle name="Normal 22 4 7" xfId="4594" xr:uid="{F8C05361-52EA-49E6-98BC-2336D955585D}"/>
    <cellStyle name="Normal 22 4 8" xfId="4593" xr:uid="{89E5A0BB-80AE-4329-AB45-18736A5042CE}"/>
    <cellStyle name="Normal 22 4 9" xfId="4592" xr:uid="{302D08AA-C487-4149-9129-50D1907CB149}"/>
    <cellStyle name="Normal 22 5" xfId="4738" xr:uid="{8C9D297C-F58C-4550-A040-060809D2FEFA}"/>
    <cellStyle name="Normal 23" xfId="442" xr:uid="{808CBCDA-51B7-497B-8C9E-F3CCA8E91A32}"/>
    <cellStyle name="Normal 23 2" xfId="2500" xr:uid="{81027057-CA23-4D36-AC95-4FBF4BC9BDC4}"/>
    <cellStyle name="Normal 23 2 2" xfId="4356" xr:uid="{6D5150D3-12D1-4494-9926-D4853B4A0EB7}"/>
    <cellStyle name="Normal 23 2 2 2" xfId="4751" xr:uid="{42BD4ADB-9B18-4948-BC19-DC8B7A172C0E}"/>
    <cellStyle name="Normal 23 2 2 3" xfId="4693" xr:uid="{2C8B7AB7-2D68-4488-AFF4-76B2EE7ACD93}"/>
    <cellStyle name="Normal 23 2 2 4" xfId="4663" xr:uid="{1679D4CB-69E9-4125-B6F7-F4CFF0D1FDD0}"/>
    <cellStyle name="Normal 23 2 3" xfId="4605" xr:uid="{61B03708-EF05-453B-BB79-22538A74EA0F}"/>
    <cellStyle name="Normal 23 2 4" xfId="4712" xr:uid="{D5BBA5DA-1E4D-443E-B4AF-ED776D46A790}"/>
    <cellStyle name="Normal 23 3" xfId="4426" xr:uid="{DA82F28B-C134-419E-96E7-AB7C31C014DD}"/>
    <cellStyle name="Normal 23 4" xfId="4355" xr:uid="{7A929397-9E63-44B5-87AB-E9E828EBA392}"/>
    <cellStyle name="Normal 23 5" xfId="4572" xr:uid="{AF7F06AB-DF81-4A43-9C8B-9F373CA32CF2}"/>
    <cellStyle name="Normal 23 6" xfId="4739" xr:uid="{9B539CA7-85DB-4CD4-8F6B-15BDEF2EAB51}"/>
    <cellStyle name="Normal 24" xfId="443" xr:uid="{3A617230-6498-411C-BCAD-A3075B1A5A25}"/>
    <cellStyle name="Normal 24 2" xfId="444" xr:uid="{6DD28961-FD3E-4E2C-B49B-BEB82AAD1B14}"/>
    <cellStyle name="Normal 24 2 2" xfId="4428" xr:uid="{8233FD13-034D-4317-ABB6-916F65DADA7F}"/>
    <cellStyle name="Normal 24 2 3" xfId="4358" xr:uid="{803F63C2-8EB9-4B01-BC15-2F4525F61F31}"/>
    <cellStyle name="Normal 24 2 4" xfId="4574" xr:uid="{3C1A0303-FCEF-436F-9475-B658AA11A3A1}"/>
    <cellStyle name="Normal 24 2 5" xfId="4741" xr:uid="{52A4E6FE-14DB-45C3-950D-E5C73DE02DD5}"/>
    <cellStyle name="Normal 24 3" xfId="4427" xr:uid="{B33167D7-A612-4125-BACA-C3D208B2E796}"/>
    <cellStyle name="Normal 24 4" xfId="4357" xr:uid="{5BC0F5E6-5556-459E-B43E-D8638D08A7B3}"/>
    <cellStyle name="Normal 24 5" xfId="4573" xr:uid="{7A4781E5-249A-45DC-AD92-E7EA42D16125}"/>
    <cellStyle name="Normal 24 6" xfId="4740" xr:uid="{81B4FFD9-E2E7-4BCB-8980-6CB0B13B22A9}"/>
    <cellStyle name="Normal 25" xfId="451" xr:uid="{AC9C2AFC-0051-412D-8613-29F00EAA8855}"/>
    <cellStyle name="Normal 25 2" xfId="4360" xr:uid="{77D048EB-EE88-47B6-A7DE-6BD8ECAB8D45}"/>
    <cellStyle name="Normal 25 2 2" xfId="5337" xr:uid="{828B1A8B-8578-487E-B9EB-C41130CD599D}"/>
    <cellStyle name="Normal 25 3" xfId="4429" xr:uid="{C0B8048D-C230-4C21-8ED4-21D6A82245B3}"/>
    <cellStyle name="Normal 25 4" xfId="4359" xr:uid="{1425EAA6-5D99-4334-8DD8-7A57D8DDE11A}"/>
    <cellStyle name="Normal 25 5" xfId="4575" xr:uid="{C0A07992-6422-4632-B777-084EDAB281ED}"/>
    <cellStyle name="Normal 26" xfId="2498" xr:uid="{32A3C796-CF4D-495A-A6E7-4EA20C33F06D}"/>
    <cellStyle name="Normal 26 2" xfId="2499" xr:uid="{0CF4B67D-8DD7-40FA-B0DF-FCFA35D754F2}"/>
    <cellStyle name="Normal 26 2 2" xfId="4362" xr:uid="{2CBC1502-E5C5-4485-BD37-292AD57FF550}"/>
    <cellStyle name="Normal 26 3" xfId="4361" xr:uid="{0E03050C-A91F-4E0F-ADD0-035CCF910E15}"/>
    <cellStyle name="Normal 26 3 2" xfId="4436" xr:uid="{0607E641-EDD9-4E9C-B661-DD1568D49EB0}"/>
    <cellStyle name="Normal 27" xfId="2507" xr:uid="{71528244-1FD8-45CC-833A-0E17A297A8D2}"/>
    <cellStyle name="Normal 27 2" xfId="4364" xr:uid="{74B1FB29-7361-48EE-B995-EFFD26401735}"/>
    <cellStyle name="Normal 27 3" xfId="4363" xr:uid="{3F38C6AC-622D-4AFE-9850-4FD888F37E87}"/>
    <cellStyle name="Normal 27 4" xfId="4599" xr:uid="{B95C6F64-D5E9-4BFB-A231-8C43F94CADF8}"/>
    <cellStyle name="Normal 27 5" xfId="5320" xr:uid="{E0F6B1D3-717E-41CF-804F-01FA42A66F03}"/>
    <cellStyle name="Normal 27 6" xfId="4589" xr:uid="{32A7F046-8C0D-4E34-AFF2-848F80141F20}"/>
    <cellStyle name="Normal 27 7" xfId="5332" xr:uid="{585E80F1-2276-49F4-9828-7F24141D62DA}"/>
    <cellStyle name="Normal 28" xfId="4365" xr:uid="{E7568354-6514-416D-A789-57FDC5C1C214}"/>
    <cellStyle name="Normal 28 2" xfId="4366" xr:uid="{48F4EE7B-8370-45C1-B1D9-CAFF57448C59}"/>
    <cellStyle name="Normal 28 3" xfId="4367" xr:uid="{8E36AA13-7E21-41B5-A6E4-6E08E868B992}"/>
    <cellStyle name="Normal 29" xfId="4368" xr:uid="{ABE0755F-8C24-4717-8968-3F7C2F9BDA9D}"/>
    <cellStyle name="Normal 29 2" xfId="4369" xr:uid="{7AA32671-5A15-49BE-9634-AF88DC1A1BA9}"/>
    <cellStyle name="Normal 3" xfId="2" xr:uid="{665067A7-73F8-4B7E-BFD2-7BB3B9468366}"/>
    <cellStyle name="Normal 3 2" xfId="81" xr:uid="{585F105B-B9BB-4493-877D-F7D97C8AE543}"/>
    <cellStyle name="Normal 3 2 2" xfId="82" xr:uid="{F882FF74-8768-41A7-85CD-62362EAC8CD8}"/>
    <cellStyle name="Normal 3 2 2 2" xfId="288" xr:uid="{A537B98A-AD39-40EC-95AB-E221690FEC0C}"/>
    <cellStyle name="Normal 3 2 2 2 2" xfId="4665" xr:uid="{376E3D2A-BA4C-45B0-A5B0-B33952E6F255}"/>
    <cellStyle name="Normal 3 2 2 3" xfId="4556" xr:uid="{65CCB498-9C21-4B7F-98A3-BC4C04B22466}"/>
    <cellStyle name="Normal 3 2 3" xfId="83" xr:uid="{A8672771-02AE-46FF-AF37-70F2CCFD26D0}"/>
    <cellStyle name="Normal 3 2 4" xfId="289" xr:uid="{EF6D3DF1-080F-40F6-A314-C8B961836A7F}"/>
    <cellStyle name="Normal 3 2 4 2" xfId="4666" xr:uid="{301106BC-DC5C-4FA3-BF2B-21143AEEF5C8}"/>
    <cellStyle name="Normal 3 2 5" xfId="2506" xr:uid="{0BC92A22-74B8-4DDC-B005-00A1054BBE65}"/>
    <cellStyle name="Normal 3 2 5 2" xfId="4509" xr:uid="{2FAEB94A-ABA3-4099-8228-6EBC79157D19}"/>
    <cellStyle name="Normal 3 2 5 3" xfId="5304" xr:uid="{BF5DA6D7-5F84-49A6-92A2-539CDA364C46}"/>
    <cellStyle name="Normal 3 3" xfId="84" xr:uid="{25383063-8B24-471E-989C-B6E71B852011}"/>
    <cellStyle name="Normal 3 3 2" xfId="290" xr:uid="{0FB79AF3-CDC3-4C2E-8DC7-850E45FE0ADB}"/>
    <cellStyle name="Normal 3 3 2 2" xfId="4667" xr:uid="{A5B6D294-CBAC-4734-9B6D-9B0A427DBEA4}"/>
    <cellStyle name="Normal 3 3 3" xfId="4557" xr:uid="{5CE22D7C-2EBA-4284-B4B5-498E032F95EA}"/>
    <cellStyle name="Normal 3 4" xfId="85" xr:uid="{DAA2E236-2599-4633-BE0F-1428A2393130}"/>
    <cellStyle name="Normal 3 4 2" xfId="2502" xr:uid="{2F90FB68-5014-45E9-9FF6-8D0F43FA65EA}"/>
    <cellStyle name="Normal 3 4 2 2" xfId="4668" xr:uid="{2685E03D-B538-4F08-A927-9F6A957CE2D6}"/>
    <cellStyle name="Normal 3 5" xfId="2501" xr:uid="{B96F6BA0-BDBF-4E91-8BEE-38AF129C0E27}"/>
    <cellStyle name="Normal 3 5 2" xfId="4669" xr:uid="{B019BEFE-740E-4DEF-9EBA-CF1DF76988DF}"/>
    <cellStyle name="Normal 3 5 3" xfId="4745" xr:uid="{83639CB7-5462-4E7A-9DAB-1DB5FA0A1975}"/>
    <cellStyle name="Normal 3 5 4" xfId="4713" xr:uid="{591D3E7D-D4E1-4141-B639-008F15ACA2B4}"/>
    <cellStyle name="Normal 3 6" xfId="4664" xr:uid="{9A927387-0C6C-4567-9234-413F046747E7}"/>
    <cellStyle name="Normal 3 6 2" xfId="5336" xr:uid="{37797543-5267-4EA2-B6C8-A280A2FF8E98}"/>
    <cellStyle name="Normal 3 6 2 2" xfId="5333" xr:uid="{C6C6DE20-3689-451A-ADA6-96D16590F8E1}"/>
    <cellStyle name="Normal 30" xfId="4370" xr:uid="{4E5A9E00-373D-41C0-B225-B3AD8F6CFC45}"/>
    <cellStyle name="Normal 30 2" xfId="4371" xr:uid="{9F42D02E-47E5-4785-AC45-A6B005C3C6B8}"/>
    <cellStyle name="Normal 31" xfId="4372" xr:uid="{E9D48B0C-5FC0-4630-A935-FF92F2832E6E}"/>
    <cellStyle name="Normal 31 2" xfId="4373" xr:uid="{FB2B1795-0EFA-44F0-87A9-3B6C3206299C}"/>
    <cellStyle name="Normal 32" xfId="4374" xr:uid="{A01B02AB-B296-48DE-B934-CC842437C369}"/>
    <cellStyle name="Normal 33" xfId="4375" xr:uid="{A0865D33-7DD1-42B1-99D7-C3F9B7BFAA3C}"/>
    <cellStyle name="Normal 33 2" xfId="4376" xr:uid="{73F5C55A-F199-4C2A-80AE-3269DEC8BCFA}"/>
    <cellStyle name="Normal 34" xfId="4377" xr:uid="{AB506980-58C2-436E-ACCE-3CA6959CD6C7}"/>
    <cellStyle name="Normal 34 2" xfId="4378" xr:uid="{342F7BB2-CDBF-4387-A118-749DD205A97F}"/>
    <cellStyle name="Normal 35" xfId="4379" xr:uid="{181C042D-A8FC-4DD0-8F72-D1B649C711B6}"/>
    <cellStyle name="Normal 35 2" xfId="4380" xr:uid="{FBA41E24-D807-42F7-885A-B0A200E02877}"/>
    <cellStyle name="Normal 36" xfId="4381" xr:uid="{5B441AB2-12E1-469F-B9A0-1F474E6D50B6}"/>
    <cellStyle name="Normal 36 2" xfId="4382" xr:uid="{D14FEA8D-8824-4C51-82F0-C905F2302185}"/>
    <cellStyle name="Normal 37" xfId="4383" xr:uid="{BC1BF97E-1B75-4B55-B1ED-063DEDD0BD41}"/>
    <cellStyle name="Normal 37 2" xfId="4384" xr:uid="{3BFFB90C-38CF-462F-8F1D-099EF1A8A05A}"/>
    <cellStyle name="Normal 38" xfId="4385" xr:uid="{75509FEE-06BF-4767-88D3-E1F577756B40}"/>
    <cellStyle name="Normal 38 2" xfId="4386" xr:uid="{192A91DB-D2D4-425D-957C-C1F7C415FBD0}"/>
    <cellStyle name="Normal 39" xfId="4387" xr:uid="{BDD20A5C-A202-4A64-826B-510E4C29A5DE}"/>
    <cellStyle name="Normal 39 2" xfId="4388" xr:uid="{991C007F-6067-41FA-BA9B-5561D0DDE77F}"/>
    <cellStyle name="Normal 39 2 2" xfId="4389" xr:uid="{9975850A-C4F1-4C26-8704-5E643C2DB743}"/>
    <cellStyle name="Normal 39 3" xfId="4390" xr:uid="{23FB711E-7324-49E0-A0AD-7217FC1E6B11}"/>
    <cellStyle name="Normal 4" xfId="86" xr:uid="{3C9EC272-7EF2-47F0-AA40-1EC0B5A3BDD3}"/>
    <cellStyle name="Normal 4 2" xfId="87" xr:uid="{54787B6B-3AB1-4A7A-B28F-E80633A56803}"/>
    <cellStyle name="Normal 4 2 2" xfId="88" xr:uid="{B9E23DC4-A4F9-4C46-853F-356029BE560E}"/>
    <cellStyle name="Normal 4 2 2 2" xfId="445" xr:uid="{20E5AB51-1275-4CF9-8403-6D4B2C28E8B3}"/>
    <cellStyle name="Normal 4 2 2 3" xfId="2807" xr:uid="{4E03CEE3-F822-43F3-B6D2-FEB65AB41B59}"/>
    <cellStyle name="Normal 4 2 2 4" xfId="2808" xr:uid="{92713DDE-8EF9-4604-A772-C5858B9D1BD9}"/>
    <cellStyle name="Normal 4 2 2 4 2" xfId="2809" xr:uid="{778C395B-44F0-4AB0-861A-5EA8CA5B05AA}"/>
    <cellStyle name="Normal 4 2 2 4 3" xfId="2810" xr:uid="{231C562F-6BDA-4A17-AD3C-8736A63011F9}"/>
    <cellStyle name="Normal 4 2 2 4 3 2" xfId="2811" xr:uid="{2B838FED-F25E-4F93-8AED-DE95F206D4C8}"/>
    <cellStyle name="Normal 4 2 2 4 3 3" xfId="4312" xr:uid="{F97B57A9-DF0B-477E-BA11-B03305200B63}"/>
    <cellStyle name="Normal 4 2 3" xfId="2493" xr:uid="{C352FE00-C707-4138-8B59-7C5DBE6E0E20}"/>
    <cellStyle name="Normal 4 2 3 2" xfId="2504" xr:uid="{9907FC4B-2AC5-4A48-A713-33CDBBCDD272}"/>
    <cellStyle name="Normal 4 2 3 2 2" xfId="4462" xr:uid="{BD578DFC-5D7D-40F4-89E9-610A1BC60389}"/>
    <cellStyle name="Normal 4 2 3 3" xfId="4463" xr:uid="{CC0571F3-6779-4F1F-81C4-53B00CCFF19A}"/>
    <cellStyle name="Normal 4 2 3 3 2" xfId="4464" xr:uid="{963DD75A-092C-4F97-926C-E823A12C4C59}"/>
    <cellStyle name="Normal 4 2 3 4" xfId="4465" xr:uid="{6B799485-D12C-4D9B-B987-E2805D9F6D05}"/>
    <cellStyle name="Normal 4 2 3 5" xfId="4466" xr:uid="{D0C5A328-EDAE-4EDC-BA0E-BD1E33856985}"/>
    <cellStyle name="Normal 4 2 4" xfId="2494" xr:uid="{A4D6153A-DD43-428D-AA78-1BC10339B9EB}"/>
    <cellStyle name="Normal 4 2 4 2" xfId="4392" xr:uid="{785676BB-FB96-4EDA-9C0C-A728EC1C1D4F}"/>
    <cellStyle name="Normal 4 2 4 2 2" xfId="4467" xr:uid="{43966333-7A00-482F-A327-F2FEADC989D1}"/>
    <cellStyle name="Normal 4 2 4 2 3" xfId="4694" xr:uid="{9584D8C8-1FFD-45CB-AAF0-E3992B918444}"/>
    <cellStyle name="Normal 4 2 4 2 4" xfId="4613" xr:uid="{D07A43C2-EED3-4261-94AD-D00735800FB7}"/>
    <cellStyle name="Normal 4 2 4 3" xfId="4576" xr:uid="{8086C24D-2729-4CE3-AA67-0DC27AC79543}"/>
    <cellStyle name="Normal 4 2 4 4" xfId="4714" xr:uid="{987A4965-BBD0-46F7-931D-2A2BDC018B64}"/>
    <cellStyle name="Normal 4 2 5" xfId="1168" xr:uid="{DC4151DB-545E-401F-8300-B7ED1F5AB3FC}"/>
    <cellStyle name="Normal 4 2 6" xfId="4558" xr:uid="{56ABEA11-8C2B-4342-A085-871D7FB7E3CA}"/>
    <cellStyle name="Normal 4 2 7" xfId="5341" xr:uid="{21FF89B9-F0E0-4D54-9934-F0F496D64FD5}"/>
    <cellStyle name="Normal 4 3" xfId="528" xr:uid="{95685F51-2121-4AC7-90A8-EBD5061CE83A}"/>
    <cellStyle name="Normal 4 3 2" xfId="1170" xr:uid="{F7C4F28C-CB14-477F-AD43-CB93BD5A0872}"/>
    <cellStyle name="Normal 4 3 2 2" xfId="1171" xr:uid="{DB282D78-15EB-44CC-BC1B-DE3424AFA97B}"/>
    <cellStyle name="Normal 4 3 2 3" xfId="1172" xr:uid="{03B7B991-0F74-45DC-A467-F89FF47FE9D0}"/>
    <cellStyle name="Normal 4 3 3" xfId="1169" xr:uid="{15B5B92C-4FE6-4832-9544-530894EEB050}"/>
    <cellStyle name="Normal 4 3 3 2" xfId="4434" xr:uid="{D0CB72F9-A986-48AD-9914-D3659469943D}"/>
    <cellStyle name="Normal 4 3 4" xfId="2812" xr:uid="{ADEBBA5A-994E-433F-9780-4F08159E841D}"/>
    <cellStyle name="Normal 4 3 5" xfId="2813" xr:uid="{01BFDF76-16AA-4729-A789-93BE17C4A389}"/>
    <cellStyle name="Normal 4 3 5 2" xfId="2814" xr:uid="{AD8CD293-73C9-45CC-88BE-4ABF5EC38999}"/>
    <cellStyle name="Normal 4 3 5 3" xfId="2815" xr:uid="{10FD6FCA-A226-4622-AD07-1BF5F5E9FDAD}"/>
    <cellStyle name="Normal 4 3 5 3 2" xfId="2816" xr:uid="{BDD8E707-F17A-4F9E-9310-31810327B44A}"/>
    <cellStyle name="Normal 4 3 5 3 3" xfId="4311" xr:uid="{1A592DC2-5657-4005-8CC2-139E6D55B95B}"/>
    <cellStyle name="Normal 4 3 6" xfId="4314" xr:uid="{B816A72E-E9E5-4193-8DC2-7B2CFE54F996}"/>
    <cellStyle name="Normal 4 4" xfId="453" xr:uid="{B137FE65-14A8-4F88-9A6F-CA39AA4BD7AC}"/>
    <cellStyle name="Normal 4 4 2" xfId="2495" xr:uid="{9758F4CD-8807-4A60-B01F-507EBE273E03}"/>
    <cellStyle name="Normal 4 4 2 2" xfId="5339" xr:uid="{9E4AE86F-8743-4A09-9AFB-5FB3EC46CB96}"/>
    <cellStyle name="Normal 4 4 3" xfId="2503" xr:uid="{C60F10CD-E7F1-4272-AF79-DE69783C9D83}"/>
    <cellStyle name="Normal 4 4 3 2" xfId="4317" xr:uid="{2A13E4E0-FBD8-4762-AF84-CDB906D4FE27}"/>
    <cellStyle name="Normal 4 4 3 3" xfId="4316" xr:uid="{E13F5664-DB8E-4D0C-94C7-4768E8088C93}"/>
    <cellStyle name="Normal 4 4 4" xfId="4747" xr:uid="{76FC2A43-75D1-4731-AAB6-4C69FC712F47}"/>
    <cellStyle name="Normal 4 5" xfId="2496" xr:uid="{87B14AA4-160F-44A4-B6DE-2F4F732EDE0E}"/>
    <cellStyle name="Normal 4 5 2" xfId="4391" xr:uid="{E314B55B-FE95-4894-8B4E-9835BC02C3C3}"/>
    <cellStyle name="Normal 4 6" xfId="2497" xr:uid="{464ED453-2EBD-44A0-B434-074EA8B199D7}"/>
    <cellStyle name="Normal 4 7" xfId="900" xr:uid="{D642B187-8001-44A3-82E7-4FF1A24E7F2E}"/>
    <cellStyle name="Normal 4 8" xfId="5340" xr:uid="{CD443F32-8881-4B38-B272-247E746E6998}"/>
    <cellStyle name="Normal 40" xfId="4393" xr:uid="{7A352F13-23AD-4CE6-93AD-675B18830A81}"/>
    <cellStyle name="Normal 40 2" xfId="4394" xr:uid="{5DD36C5C-8C35-4CDA-B5DE-D75A79A7FD95}"/>
    <cellStyle name="Normal 40 2 2" xfId="4395" xr:uid="{B524BB56-F90F-4A42-A6F6-43FFECB5A6CB}"/>
    <cellStyle name="Normal 40 3" xfId="4396" xr:uid="{B3DD8403-C55D-4A3A-BB3C-45F969BF8A91}"/>
    <cellStyle name="Normal 41" xfId="4397" xr:uid="{1F5899B3-1A95-4DF7-85A1-559B5387071A}"/>
    <cellStyle name="Normal 41 2" xfId="4398" xr:uid="{737CC808-D094-4874-B79D-3F5C04DE9344}"/>
    <cellStyle name="Normal 42" xfId="4399" xr:uid="{832BA226-1C45-4B61-858E-FE7A57BDE440}"/>
    <cellStyle name="Normal 42 2" xfId="4400" xr:uid="{6ECC89BA-4F8E-410E-AB93-BE9035F92CC5}"/>
    <cellStyle name="Normal 43" xfId="4401" xr:uid="{B6004968-60A0-4831-AF41-E3DBB2FF7757}"/>
    <cellStyle name="Normal 43 2" xfId="4402" xr:uid="{B44798DE-8B51-46C4-99E1-BF33DB14D86C}"/>
    <cellStyle name="Normal 44" xfId="4412" xr:uid="{7F1EE13D-D401-48EA-982E-613E0621A65A}"/>
    <cellStyle name="Normal 44 2" xfId="4413" xr:uid="{AD86509E-A435-4D35-8786-BEB95A1A40CB}"/>
    <cellStyle name="Normal 45" xfId="4674" xr:uid="{D3C56A7B-ACD9-4BC3-94D6-050CBC1D6678}"/>
    <cellStyle name="Normal 45 2" xfId="5324" xr:uid="{D5BA58EA-41D9-4C4E-A0CF-2FD2B3E8C746}"/>
    <cellStyle name="Normal 45 3" xfId="5323" xr:uid="{20C0D5C1-B430-48D1-8034-92C1A4A2A64B}"/>
    <cellStyle name="Normal 5" xfId="89" xr:uid="{5673162C-E2A3-49E3-B113-DFAF8CA30AC0}"/>
    <cellStyle name="Normal 5 10" xfId="291" xr:uid="{E6268500-FB05-4B75-9876-15892A0FCF60}"/>
    <cellStyle name="Normal 5 10 2" xfId="529" xr:uid="{94796A0E-B818-416C-A9E2-AF0EEB6D8363}"/>
    <cellStyle name="Normal 5 10 2 2" xfId="1173" xr:uid="{628D3626-988F-49D9-A2A6-E192F73B0F5D}"/>
    <cellStyle name="Normal 5 10 2 3" xfId="2817" xr:uid="{C794E45D-554D-4FCB-94EA-A4312932F652}"/>
    <cellStyle name="Normal 5 10 2 4" xfId="2818" xr:uid="{994E2795-3158-48AA-A254-7D326F4C4046}"/>
    <cellStyle name="Normal 5 10 3" xfId="1174" xr:uid="{C9C76F93-127D-4371-8BA2-FC8824AD63A9}"/>
    <cellStyle name="Normal 5 10 3 2" xfId="2819" xr:uid="{44E66AB3-68B2-487A-8027-A0DC5708B572}"/>
    <cellStyle name="Normal 5 10 3 3" xfId="2820" xr:uid="{A1E4ED6B-6692-4EAD-BA42-D3A8592F36CF}"/>
    <cellStyle name="Normal 5 10 3 4" xfId="2821" xr:uid="{4400E8CF-ED44-4122-BDA0-A91134834D6D}"/>
    <cellStyle name="Normal 5 10 4" xfId="2822" xr:uid="{140163BB-B87B-4DA4-A3E9-5B3184954783}"/>
    <cellStyle name="Normal 5 10 5" xfId="2823" xr:uid="{304EC165-8715-4214-B4BF-A029C68D4A75}"/>
    <cellStyle name="Normal 5 10 6" xfId="2824" xr:uid="{74C9A61F-1D73-4E5B-A035-6AD014FFFE21}"/>
    <cellStyle name="Normal 5 11" xfId="292" xr:uid="{8825666E-60A2-48FF-ACE0-8BAF37ED9070}"/>
    <cellStyle name="Normal 5 11 2" xfId="1175" xr:uid="{788B0E0F-5D71-4FAC-85B9-27E4A8BC4FE5}"/>
    <cellStyle name="Normal 5 11 2 2" xfId="2825" xr:uid="{2CCBECC9-2A62-4079-9647-85D720CE979C}"/>
    <cellStyle name="Normal 5 11 2 2 2" xfId="4403" xr:uid="{811F3581-E282-488E-AC22-B6F5D34A0F44}"/>
    <cellStyle name="Normal 5 11 2 2 3" xfId="4681" xr:uid="{2F9A0A74-4AB7-4AC5-B6F9-5511F400B566}"/>
    <cellStyle name="Normal 5 11 2 3" xfId="2826" xr:uid="{FB96A732-E8C8-484E-9D1F-97BC6349F2AE}"/>
    <cellStyle name="Normal 5 11 2 4" xfId="2827" xr:uid="{1714BAFC-711C-42EB-8CE4-A451E522CF62}"/>
    <cellStyle name="Normal 5 11 3" xfId="2828" xr:uid="{408F3C14-662B-4320-A150-1971C331D192}"/>
    <cellStyle name="Normal 5 11 4" xfId="2829" xr:uid="{51AB6ADE-7B9C-4AF5-986F-84D0FFCE92B9}"/>
    <cellStyle name="Normal 5 11 4 2" xfId="4577" xr:uid="{2622EC59-3ADD-4D11-A62B-D21439154033}"/>
    <cellStyle name="Normal 5 11 4 3" xfId="4682" xr:uid="{5CAD4B9A-E85B-4EE9-9A06-0FB95D6F1534}"/>
    <cellStyle name="Normal 5 11 4 4" xfId="4606" xr:uid="{2F9BDA28-9A3D-45CE-B1AE-E47D3C49598F}"/>
    <cellStyle name="Normal 5 11 5" xfId="2830" xr:uid="{543B3D54-7410-4468-86FF-8ECC3CEC6735}"/>
    <cellStyle name="Normal 5 12" xfId="1176" xr:uid="{23602E12-00F9-449C-BF90-67AEBBA6DE1F}"/>
    <cellStyle name="Normal 5 12 2" xfId="2831" xr:uid="{44784D6D-1084-42C8-B54F-E352C0EBFCC9}"/>
    <cellStyle name="Normal 5 12 3" xfId="2832" xr:uid="{932E1F25-0728-4ADB-9D4A-0A239D412ADC}"/>
    <cellStyle name="Normal 5 12 4" xfId="2833" xr:uid="{9BF333FD-279B-448D-A9D5-0528261244FC}"/>
    <cellStyle name="Normal 5 13" xfId="901" xr:uid="{9AA5DF47-B6F6-4CE0-8081-EB757B0A93C7}"/>
    <cellStyle name="Normal 5 13 2" xfId="2834" xr:uid="{EA02BD57-8FA4-43CE-B3D1-C9ACF8330A26}"/>
    <cellStyle name="Normal 5 13 3" xfId="2835" xr:uid="{64C6B40E-D622-439B-A236-1106E1910E02}"/>
    <cellStyle name="Normal 5 13 4" xfId="2836" xr:uid="{B0333590-CAD0-4C52-BB49-1B0DB4174A02}"/>
    <cellStyle name="Normal 5 14" xfId="2837" xr:uid="{CD7B4FD3-0557-4BEF-BF43-3DC35FA91643}"/>
    <cellStyle name="Normal 5 14 2" xfId="2838" xr:uid="{60FAC03D-8BC4-405F-B35C-F7F5C8914664}"/>
    <cellStyle name="Normal 5 15" xfId="2839" xr:uid="{74023F4E-E66F-4A95-98EE-734FAE9B8BFB}"/>
    <cellStyle name="Normal 5 16" xfId="2840" xr:uid="{71666C25-CBF6-4EB1-9261-71DFA178AE14}"/>
    <cellStyle name="Normal 5 17" xfId="2841" xr:uid="{02565663-8E2E-420E-83A0-EDD42446DF86}"/>
    <cellStyle name="Normal 5 2" xfId="90" xr:uid="{04C44D63-89C8-46EE-AA85-D340A1EB7290}"/>
    <cellStyle name="Normal 5 2 2" xfId="187" xr:uid="{875474E0-3F6A-4C04-9C68-99B11EF7B5BF}"/>
    <cellStyle name="Normal 5 2 2 2" xfId="188" xr:uid="{EF6508DB-1862-4C2F-A73E-97EF6D424A78}"/>
    <cellStyle name="Normal 5 2 2 2 2" xfId="189" xr:uid="{085697D1-9351-4399-8F16-9ED2056CCE9A}"/>
    <cellStyle name="Normal 5 2 2 2 2 2" xfId="190" xr:uid="{EFDBEDB7-FFF0-46C1-ABE4-31E15427EE8F}"/>
    <cellStyle name="Normal 5 2 2 2 3" xfId="191" xr:uid="{A806D196-07FB-4BE7-B9D8-57BED3B11111}"/>
    <cellStyle name="Normal 5 2 2 2 4" xfId="4670" xr:uid="{9F4ECEB2-833E-4361-8EFC-B8CD78E82306}"/>
    <cellStyle name="Normal 5 2 2 2 5" xfId="5300" xr:uid="{3BB6BAA0-F001-4BD0-908B-192656980320}"/>
    <cellStyle name="Normal 5 2 2 3" xfId="192" xr:uid="{5AB04E13-7352-406B-8C44-47F240388E68}"/>
    <cellStyle name="Normal 5 2 2 3 2" xfId="193" xr:uid="{343A499C-3AE3-49F6-9559-E6035E6A797B}"/>
    <cellStyle name="Normal 5 2 2 4" xfId="194" xr:uid="{A0948B91-8E69-41E0-93DE-0D642145C659}"/>
    <cellStyle name="Normal 5 2 2 5" xfId="293" xr:uid="{5F923283-E170-4E24-93F8-2DE04D95A92C}"/>
    <cellStyle name="Normal 5 2 2 6" xfId="4596" xr:uid="{482A0EB5-7DD3-4550-87D1-894583C7ADD3}"/>
    <cellStyle name="Normal 5 2 2 7" xfId="5329" xr:uid="{64BB5E4E-43C7-41AB-97E7-324CB503A550}"/>
    <cellStyle name="Normal 5 2 3" xfId="195" xr:uid="{6D0C4F3E-360E-44F7-A4EC-1DBC46997839}"/>
    <cellStyle name="Normal 5 2 3 2" xfId="196" xr:uid="{780623C8-9799-4160-9D5A-4C3C4B9360BD}"/>
    <cellStyle name="Normal 5 2 3 2 2" xfId="197" xr:uid="{AABF91F4-B9E0-48F8-80E6-CC0B556D6BBE}"/>
    <cellStyle name="Normal 5 2 3 2 3" xfId="4559" xr:uid="{CF03E629-D128-4D97-A91A-32D6D60C141C}"/>
    <cellStyle name="Normal 5 2 3 2 4" xfId="5301" xr:uid="{945F55B6-40AF-4CF3-98B2-E136202D445D}"/>
    <cellStyle name="Normal 5 2 3 3" xfId="198" xr:uid="{0EBF086D-ABDF-476C-A705-65E6DE6E91F7}"/>
    <cellStyle name="Normal 5 2 3 3 2" xfId="4742" xr:uid="{6803FF64-3BC4-4E4A-8865-4F9E6A055028}"/>
    <cellStyle name="Normal 5 2 3 4" xfId="4404" xr:uid="{1628E9DB-D755-4A5A-9D02-BAECB2908359}"/>
    <cellStyle name="Normal 5 2 3 4 2" xfId="4715" xr:uid="{9AD40F6D-E95F-4372-A315-DD2411752BA9}"/>
    <cellStyle name="Normal 5 2 3 5" xfId="4597" xr:uid="{57658C2D-82AF-452D-A3F4-22D8847F8084}"/>
    <cellStyle name="Normal 5 2 3 6" xfId="5321" xr:uid="{DF750697-38F0-4889-B688-53E87E1C4148}"/>
    <cellStyle name="Normal 5 2 3 7" xfId="5330" xr:uid="{EBBAEF79-71E3-4FBA-B781-43408352B235}"/>
    <cellStyle name="Normal 5 2 4" xfId="199" xr:uid="{180AF8C0-FE23-4A07-A769-71D810F67961}"/>
    <cellStyle name="Normal 5 2 4 2" xfId="200" xr:uid="{8C24B3AA-0EB4-4607-A7B6-A0F71270F179}"/>
    <cellStyle name="Normal 5 2 5" xfId="201" xr:uid="{3167EA19-8753-45E8-BBA6-F620BCAA2CFF}"/>
    <cellStyle name="Normal 5 2 6" xfId="186" xr:uid="{E9CE3789-9FC1-4B2A-A57C-F2A797932905}"/>
    <cellStyle name="Normal 5 3" xfId="91" xr:uid="{45E857F5-9C63-4088-979E-66DC40C0913E}"/>
    <cellStyle name="Normal 5 3 2" xfId="4406" xr:uid="{B9C25868-665C-46AC-B8DE-978F4F08AA7E}"/>
    <cellStyle name="Normal 5 3 3" xfId="4405" xr:uid="{E8FDD792-9249-43ED-A2F4-DE45DAA41189}"/>
    <cellStyle name="Normal 5 4" xfId="92" xr:uid="{052A6B42-9713-4EC0-B20D-A64FC62D3D17}"/>
    <cellStyle name="Normal 5 4 10" xfId="2842" xr:uid="{761A85EE-1AC5-49FD-AFCF-2C4780D1BE23}"/>
    <cellStyle name="Normal 5 4 11" xfId="2843" xr:uid="{E5E1B69C-F38E-456E-9C53-022BD2987481}"/>
    <cellStyle name="Normal 5 4 2" xfId="93" xr:uid="{1BE34EB0-E34D-4EA9-9808-2BFB155C0D16}"/>
    <cellStyle name="Normal 5 4 2 2" xfId="94" xr:uid="{E5AD1CF9-7450-49DF-9E2C-8B3F1824DE68}"/>
    <cellStyle name="Normal 5 4 2 2 2" xfId="294" xr:uid="{C6E6CDB0-1B51-4575-A746-6375C37949F7}"/>
    <cellStyle name="Normal 5 4 2 2 2 2" xfId="530" xr:uid="{91E22A00-90C8-42E0-9E65-E2CD2C751668}"/>
    <cellStyle name="Normal 5 4 2 2 2 2 2" xfId="531" xr:uid="{EE2BE524-3A46-4B11-8C80-5D3715BCF24A}"/>
    <cellStyle name="Normal 5 4 2 2 2 2 2 2" xfId="1177" xr:uid="{53B62393-47EB-4C7D-B004-47C0D36590E5}"/>
    <cellStyle name="Normal 5 4 2 2 2 2 2 2 2" xfId="1178" xr:uid="{090C33B9-08D5-49D0-9E25-13FF8F232704}"/>
    <cellStyle name="Normal 5 4 2 2 2 2 2 3" xfId="1179" xr:uid="{FBB40E3D-BC46-4C0B-8222-744C05F02F7E}"/>
    <cellStyle name="Normal 5 4 2 2 2 2 3" xfId="1180" xr:uid="{5B2BF682-DA55-4B40-8A73-F111F2125A34}"/>
    <cellStyle name="Normal 5 4 2 2 2 2 3 2" xfId="1181" xr:uid="{DF72303C-F8A0-4E0C-AEB9-D0BEAF98C0B6}"/>
    <cellStyle name="Normal 5 4 2 2 2 2 4" xfId="1182" xr:uid="{BFE938CB-DF61-4573-B554-26149F9524B9}"/>
    <cellStyle name="Normal 5 4 2 2 2 3" xfId="532" xr:uid="{3AED3CBD-C63C-4AB2-9E1C-140E41AE4037}"/>
    <cellStyle name="Normal 5 4 2 2 2 3 2" xfId="1183" xr:uid="{AEE452B8-6C27-4AE7-B3FE-EDC969B673A5}"/>
    <cellStyle name="Normal 5 4 2 2 2 3 2 2" xfId="1184" xr:uid="{8C0D84AF-13A3-463E-BD4D-580D5A1B24C8}"/>
    <cellStyle name="Normal 5 4 2 2 2 3 3" xfId="1185" xr:uid="{5F992343-D520-45B8-9A98-57CDC9DC8AE9}"/>
    <cellStyle name="Normal 5 4 2 2 2 3 4" xfId="2844" xr:uid="{60CE3632-BBDC-43DC-9746-BB6B9D623E31}"/>
    <cellStyle name="Normal 5 4 2 2 2 4" xfId="1186" xr:uid="{B77EF6B1-CF09-4A7E-84AE-A42955CC41EF}"/>
    <cellStyle name="Normal 5 4 2 2 2 4 2" xfId="1187" xr:uid="{9A9E20EE-8975-430D-A772-B2E1DB905731}"/>
    <cellStyle name="Normal 5 4 2 2 2 5" xfId="1188" xr:uid="{EE3B9BD8-3F7F-4B67-9C98-87C0B2EBF235}"/>
    <cellStyle name="Normal 5 4 2 2 2 6" xfId="2845" xr:uid="{D6E6CDD7-6FA3-4E6D-AF5D-629C17144086}"/>
    <cellStyle name="Normal 5 4 2 2 3" xfId="295" xr:uid="{B6A3F4CD-7F21-471C-8A0E-3F16D37C69F7}"/>
    <cellStyle name="Normal 5 4 2 2 3 2" xfId="533" xr:uid="{32192E18-175E-409E-BF5C-18915DF8018C}"/>
    <cellStyle name="Normal 5 4 2 2 3 2 2" xfId="534" xr:uid="{C54653F3-8916-443A-BEDD-4572295D0F99}"/>
    <cellStyle name="Normal 5 4 2 2 3 2 2 2" xfId="1189" xr:uid="{07AD2DA5-F3BE-42B3-940D-DE5A7C30E5EE}"/>
    <cellStyle name="Normal 5 4 2 2 3 2 2 2 2" xfId="1190" xr:uid="{5603F6BE-40B8-4992-86AE-C30FC7E4DF41}"/>
    <cellStyle name="Normal 5 4 2 2 3 2 2 3" xfId="1191" xr:uid="{F76484FB-1B5E-4340-88F7-98E4645BDCFD}"/>
    <cellStyle name="Normal 5 4 2 2 3 2 3" xfId="1192" xr:uid="{0A905A3A-8885-46F0-844F-39F05F85F70C}"/>
    <cellStyle name="Normal 5 4 2 2 3 2 3 2" xfId="1193" xr:uid="{C7841370-D696-4DB5-9181-EFDDB5B75F3E}"/>
    <cellStyle name="Normal 5 4 2 2 3 2 4" xfId="1194" xr:uid="{CFF97828-0653-43EF-A837-72E87475A4A4}"/>
    <cellStyle name="Normal 5 4 2 2 3 3" xfId="535" xr:uid="{E72D73F8-2E45-4375-92D9-4F321D73289F}"/>
    <cellStyle name="Normal 5 4 2 2 3 3 2" xfId="1195" xr:uid="{940676B9-497D-4233-8036-F57B9CE7CF04}"/>
    <cellStyle name="Normal 5 4 2 2 3 3 2 2" xfId="1196" xr:uid="{5810C85B-28AE-4053-AF90-8C10FF429BD3}"/>
    <cellStyle name="Normal 5 4 2 2 3 3 3" xfId="1197" xr:uid="{B7149A65-BA0A-452C-9D62-CBE1911F3A1F}"/>
    <cellStyle name="Normal 5 4 2 2 3 4" xfId="1198" xr:uid="{E8874DE3-E06A-4F5C-9780-C76087758DCB}"/>
    <cellStyle name="Normal 5 4 2 2 3 4 2" xfId="1199" xr:uid="{5C6F6B15-D10D-49BE-93ED-8D721F7A511E}"/>
    <cellStyle name="Normal 5 4 2 2 3 5" xfId="1200" xr:uid="{4BF5029B-F316-4A8D-BD31-11AD17CB288D}"/>
    <cellStyle name="Normal 5 4 2 2 4" xfId="536" xr:uid="{B1BD30B3-BDB0-4455-9670-7DEB131D813D}"/>
    <cellStyle name="Normal 5 4 2 2 4 2" xfId="537" xr:uid="{35FF8419-94EB-4E4A-A008-B460803863AC}"/>
    <cellStyle name="Normal 5 4 2 2 4 2 2" xfId="1201" xr:uid="{5D0076DC-4D4C-4D51-B3FE-8C704E57D923}"/>
    <cellStyle name="Normal 5 4 2 2 4 2 2 2" xfId="1202" xr:uid="{CAE5D9E3-4243-43CE-AEFF-06582AD7BF94}"/>
    <cellStyle name="Normal 5 4 2 2 4 2 3" xfId="1203" xr:uid="{37C1C6AF-FC7B-4FE3-B69E-BAA03CB8AA70}"/>
    <cellStyle name="Normal 5 4 2 2 4 3" xfId="1204" xr:uid="{4BF6A8E5-53CC-4BA7-92A1-94F09505A129}"/>
    <cellStyle name="Normal 5 4 2 2 4 3 2" xfId="1205" xr:uid="{D5EFF2C0-4E32-4AF6-8A3B-44DD44F478F6}"/>
    <cellStyle name="Normal 5 4 2 2 4 4" xfId="1206" xr:uid="{12E75D05-9022-4FE8-AD95-E34C507AB0EE}"/>
    <cellStyle name="Normal 5 4 2 2 5" xfId="538" xr:uid="{A0D73DD5-B034-4BC5-938E-44989CE13A29}"/>
    <cellStyle name="Normal 5 4 2 2 5 2" xfId="1207" xr:uid="{E9894743-9F31-440F-8DFC-1BF9022FC287}"/>
    <cellStyle name="Normal 5 4 2 2 5 2 2" xfId="1208" xr:uid="{E26A2425-418B-4574-BC20-E1C9430E14E9}"/>
    <cellStyle name="Normal 5 4 2 2 5 3" xfId="1209" xr:uid="{AB70B1B3-5390-44BD-9FEB-A1D41E758A68}"/>
    <cellStyle name="Normal 5 4 2 2 5 4" xfId="2846" xr:uid="{66B8B681-8FD5-4552-987E-6AA327912EBB}"/>
    <cellStyle name="Normal 5 4 2 2 6" xfId="1210" xr:uid="{10ABEA87-2A3C-4332-A2C4-EF8CB239EDE0}"/>
    <cellStyle name="Normal 5 4 2 2 6 2" xfId="1211" xr:uid="{CC1E7937-9521-4222-8269-507019A28A17}"/>
    <cellStyle name="Normal 5 4 2 2 7" xfId="1212" xr:uid="{C3B42965-5DFE-410C-A7E8-C58CF5D288DE}"/>
    <cellStyle name="Normal 5 4 2 2 8" xfId="2847" xr:uid="{AD31DC56-6A74-42B7-A77E-76AA133DE68D}"/>
    <cellStyle name="Normal 5 4 2 3" xfId="296" xr:uid="{2E0AC392-D13E-4521-BE94-F77F69869BDA}"/>
    <cellStyle name="Normal 5 4 2 3 2" xfId="539" xr:uid="{78CFA185-62D7-4B41-B4BE-8970643B7C46}"/>
    <cellStyle name="Normal 5 4 2 3 2 2" xfId="540" xr:uid="{0B922D40-2EBA-4FC0-B927-BE88C2A78215}"/>
    <cellStyle name="Normal 5 4 2 3 2 2 2" xfId="1213" xr:uid="{80CE8B44-2AFB-48BB-9EE4-B45A9100B640}"/>
    <cellStyle name="Normal 5 4 2 3 2 2 2 2" xfId="1214" xr:uid="{A002CA59-206F-457C-B22B-E28B96096F88}"/>
    <cellStyle name="Normal 5 4 2 3 2 2 3" xfId="1215" xr:uid="{6AE0E589-00CB-42D0-9B80-6AAF444F6059}"/>
    <cellStyle name="Normal 5 4 2 3 2 3" xfId="1216" xr:uid="{6797C0D0-A38E-4219-9012-5C0D30D99C3C}"/>
    <cellStyle name="Normal 5 4 2 3 2 3 2" xfId="1217" xr:uid="{B050486B-0CD7-4320-8C50-922CA439A4F7}"/>
    <cellStyle name="Normal 5 4 2 3 2 4" xfId="1218" xr:uid="{3E8A5DF9-0CB0-4930-B456-7AD6AAFA3887}"/>
    <cellStyle name="Normal 5 4 2 3 3" xfId="541" xr:uid="{82953464-6741-4E2B-8A96-D69C5F5B1051}"/>
    <cellStyle name="Normal 5 4 2 3 3 2" xfId="1219" xr:uid="{D9D7C7E2-F42F-41B1-BD94-38090DEBBDBF}"/>
    <cellStyle name="Normal 5 4 2 3 3 2 2" xfId="1220" xr:uid="{D60048F0-ED27-499A-A00D-7E5281AA70D0}"/>
    <cellStyle name="Normal 5 4 2 3 3 3" xfId="1221" xr:uid="{B71D947F-3F67-451B-8F0C-0D690FAB2E25}"/>
    <cellStyle name="Normal 5 4 2 3 3 4" xfId="2848" xr:uid="{EF7605A0-9F65-4CB4-A844-1D653E104A99}"/>
    <cellStyle name="Normal 5 4 2 3 4" xfId="1222" xr:uid="{3FF48278-F7AB-4FC0-8C17-84C4DD6DC378}"/>
    <cellStyle name="Normal 5 4 2 3 4 2" xfId="1223" xr:uid="{C8CB4D11-70B6-483F-B738-925487B7A82B}"/>
    <cellStyle name="Normal 5 4 2 3 5" xfId="1224" xr:uid="{4FEB93F2-5795-4A72-9E93-29EB21386863}"/>
    <cellStyle name="Normal 5 4 2 3 6" xfId="2849" xr:uid="{6EA2992B-090B-4414-B455-89AA52E7A452}"/>
    <cellStyle name="Normal 5 4 2 4" xfId="297" xr:uid="{27D95A4A-007D-4F8A-841C-DE7A99E255C3}"/>
    <cellStyle name="Normal 5 4 2 4 2" xfId="542" xr:uid="{BFA8844E-4999-4BBD-A89F-BC825809BCC6}"/>
    <cellStyle name="Normal 5 4 2 4 2 2" xfId="543" xr:uid="{BFE6AA11-233F-447F-842D-F142D8E5606F}"/>
    <cellStyle name="Normal 5 4 2 4 2 2 2" xfId="1225" xr:uid="{F59943A0-3830-4139-8CD5-14D559A6696B}"/>
    <cellStyle name="Normal 5 4 2 4 2 2 2 2" xfId="1226" xr:uid="{9B843AF5-277B-4AD1-AC31-834DFE5F96F2}"/>
    <cellStyle name="Normal 5 4 2 4 2 2 3" xfId="1227" xr:uid="{269BF1CD-B697-450F-A1C1-EEF4E4C8F7EF}"/>
    <cellStyle name="Normal 5 4 2 4 2 3" xfId="1228" xr:uid="{AD008A9D-CCCC-43F7-B338-30C8BFE3B2C4}"/>
    <cellStyle name="Normal 5 4 2 4 2 3 2" xfId="1229" xr:uid="{73E5676A-F8B4-454E-8120-B6CCFE2E9317}"/>
    <cellStyle name="Normal 5 4 2 4 2 4" xfId="1230" xr:uid="{93D9EC08-3698-4BE7-A844-BFB20CE73A4B}"/>
    <cellStyle name="Normal 5 4 2 4 3" xfId="544" xr:uid="{1AEE7F35-38DB-472D-88CB-06D4B063C3E0}"/>
    <cellStyle name="Normal 5 4 2 4 3 2" xfId="1231" xr:uid="{5FC785F7-501A-44A4-9C10-B9AC9B280283}"/>
    <cellStyle name="Normal 5 4 2 4 3 2 2" xfId="1232" xr:uid="{B0D2A066-3AEB-4241-8F5B-AECB93D76160}"/>
    <cellStyle name="Normal 5 4 2 4 3 3" xfId="1233" xr:uid="{9A90E3C7-3D8C-47AE-ADF4-A32CDEEE8CFC}"/>
    <cellStyle name="Normal 5 4 2 4 4" xfId="1234" xr:uid="{1E1C7EF8-C559-423C-B8EB-9D0C12066091}"/>
    <cellStyle name="Normal 5 4 2 4 4 2" xfId="1235" xr:uid="{730054F5-532A-4DFD-9111-C07AC98FBE63}"/>
    <cellStyle name="Normal 5 4 2 4 5" xfId="1236" xr:uid="{B78486C4-12C8-46C7-B045-FBB053FFC2CB}"/>
    <cellStyle name="Normal 5 4 2 5" xfId="298" xr:uid="{C2F0DE17-AEAF-419A-A510-315B00A6BB12}"/>
    <cellStyle name="Normal 5 4 2 5 2" xfId="545" xr:uid="{8864B1A0-8B9B-40D2-910B-ADE26A437449}"/>
    <cellStyle name="Normal 5 4 2 5 2 2" xfId="1237" xr:uid="{A80DD79E-DCBE-44F5-A6BC-935B2B386D56}"/>
    <cellStyle name="Normal 5 4 2 5 2 2 2" xfId="1238" xr:uid="{A001D783-0F3C-47A8-8519-FFBCCEAB3161}"/>
    <cellStyle name="Normal 5 4 2 5 2 3" xfId="1239" xr:uid="{F0FD4760-E8B4-40F3-928F-3E6AFB0BB6D3}"/>
    <cellStyle name="Normal 5 4 2 5 3" xfId="1240" xr:uid="{9BC26254-93F6-4E95-BE09-52E819C62B23}"/>
    <cellStyle name="Normal 5 4 2 5 3 2" xfId="1241" xr:uid="{88B7ABCD-13A0-4267-9C49-05A48B532DFB}"/>
    <cellStyle name="Normal 5 4 2 5 4" xfId="1242" xr:uid="{A109A0AE-E4D9-42F2-BA47-98AA0E4CB615}"/>
    <cellStyle name="Normal 5 4 2 6" xfId="546" xr:uid="{BD21919C-9AC8-4E5C-9E97-975DCC219672}"/>
    <cellStyle name="Normal 5 4 2 6 2" xfId="1243" xr:uid="{5C865BCB-6AA6-4CEE-8F11-CDDC8FD6F85F}"/>
    <cellStyle name="Normal 5 4 2 6 2 2" xfId="1244" xr:uid="{60220BE8-4B08-4FFB-B7D8-03088C80AAA6}"/>
    <cellStyle name="Normal 5 4 2 6 2 3" xfId="4419" xr:uid="{7A835446-555C-4E65-86C7-E6A7B6E4258E}"/>
    <cellStyle name="Normal 5 4 2 6 3" xfId="1245" xr:uid="{8E4077A6-9941-49EC-AF65-E9E7137B35D5}"/>
    <cellStyle name="Normal 5 4 2 6 4" xfId="2850" xr:uid="{D939B30C-758E-45EE-8517-0DE9D39FB655}"/>
    <cellStyle name="Normal 5 4 2 6 4 2" xfId="4584" xr:uid="{4DC6D6D2-DFF1-4F36-BF5E-EDFE79615860}"/>
    <cellStyle name="Normal 5 4 2 6 4 3" xfId="4683" xr:uid="{072568D1-AEE1-4AB7-97D8-E1998FD94D61}"/>
    <cellStyle name="Normal 5 4 2 6 4 4" xfId="4611" xr:uid="{D8A8C5A0-CE31-4225-88EE-E764C1D126F2}"/>
    <cellStyle name="Normal 5 4 2 7" xfId="1246" xr:uid="{BFB6562E-2585-48E9-A50B-2A2CCEB0BF04}"/>
    <cellStyle name="Normal 5 4 2 7 2" xfId="1247" xr:uid="{787E499D-7999-4328-8D2A-6F2BCA3CD4DF}"/>
    <cellStyle name="Normal 5 4 2 8" xfId="1248" xr:uid="{09A31247-618B-4483-A720-8D96481C99B8}"/>
    <cellStyle name="Normal 5 4 2 9" xfId="2851" xr:uid="{A9259CCA-4CA8-41D5-8864-FB30F31A1A2A}"/>
    <cellStyle name="Normal 5 4 3" xfId="95" xr:uid="{64E5A283-2717-46F7-8E35-5F23CAEE86C7}"/>
    <cellStyle name="Normal 5 4 3 2" xfId="96" xr:uid="{647A2566-3E44-4801-84D5-324982C3DB43}"/>
    <cellStyle name="Normal 5 4 3 2 2" xfId="547" xr:uid="{333DEC16-B52D-4D06-8B9B-FE6FC3334568}"/>
    <cellStyle name="Normal 5 4 3 2 2 2" xfId="548" xr:uid="{869A2862-BB0E-4C46-8BEE-7A8BDE1FE332}"/>
    <cellStyle name="Normal 5 4 3 2 2 2 2" xfId="1249" xr:uid="{D0AAD718-9EFD-4D46-8C39-68239A3C5F2A}"/>
    <cellStyle name="Normal 5 4 3 2 2 2 2 2" xfId="1250" xr:uid="{62AE2FDE-54AF-45CF-A629-1D2C3A9180B5}"/>
    <cellStyle name="Normal 5 4 3 2 2 2 3" xfId="1251" xr:uid="{C998E38B-D6F9-4180-9CAA-900676F9C415}"/>
    <cellStyle name="Normal 5 4 3 2 2 3" xfId="1252" xr:uid="{9953D109-CD49-494D-A6CE-EEBFBE9AEED6}"/>
    <cellStyle name="Normal 5 4 3 2 2 3 2" xfId="1253" xr:uid="{19A93E3C-3BAF-40B1-A8AB-68A583FE5AEC}"/>
    <cellStyle name="Normal 5 4 3 2 2 4" xfId="1254" xr:uid="{AD0BBA86-A7F7-4A3E-87AB-19D0D4100060}"/>
    <cellStyle name="Normal 5 4 3 2 3" xfId="549" xr:uid="{B270A5C3-FA68-4674-AFBD-EF27B07AAF35}"/>
    <cellStyle name="Normal 5 4 3 2 3 2" xfId="1255" xr:uid="{73A526AD-445A-49B3-B486-B16229346A9A}"/>
    <cellStyle name="Normal 5 4 3 2 3 2 2" xfId="1256" xr:uid="{17A14D5A-B1B3-4322-9926-B9528AF02716}"/>
    <cellStyle name="Normal 5 4 3 2 3 3" xfId="1257" xr:uid="{4C418FFF-AC42-4EE4-8D01-81FDBB42FF3F}"/>
    <cellStyle name="Normal 5 4 3 2 3 4" xfId="2852" xr:uid="{B54EDD31-B5B6-44BB-9994-13AED86C2F6C}"/>
    <cellStyle name="Normal 5 4 3 2 4" xfId="1258" xr:uid="{795461E8-8411-4060-907F-7D7ED77DA901}"/>
    <cellStyle name="Normal 5 4 3 2 4 2" xfId="1259" xr:uid="{AF94EEA9-F9DE-4D83-953C-EF58DF2E4BAF}"/>
    <cellStyle name="Normal 5 4 3 2 5" xfId="1260" xr:uid="{D57DF38D-A440-49D6-BEAF-C39735D419AC}"/>
    <cellStyle name="Normal 5 4 3 2 6" xfId="2853" xr:uid="{BC4432A8-9762-46F0-9208-17D50F695504}"/>
    <cellStyle name="Normal 5 4 3 3" xfId="299" xr:uid="{B247864B-D758-41B4-870D-172595FAB24D}"/>
    <cellStyle name="Normal 5 4 3 3 2" xfId="550" xr:uid="{E409D6CD-64CF-4069-AFAA-429970427EA6}"/>
    <cellStyle name="Normal 5 4 3 3 2 2" xfId="551" xr:uid="{D7738718-F1F1-47CB-BFF4-0B1A532A3D5A}"/>
    <cellStyle name="Normal 5 4 3 3 2 2 2" xfId="1261" xr:uid="{AB763AF1-98C1-40D2-B855-CC31E11E1BEA}"/>
    <cellStyle name="Normal 5 4 3 3 2 2 2 2" xfId="1262" xr:uid="{39D97CDC-77C3-4BA3-B7B4-7C0101A3263D}"/>
    <cellStyle name="Normal 5 4 3 3 2 2 3" xfId="1263" xr:uid="{1E081087-6BB3-484D-ABBE-05AC1EFC195D}"/>
    <cellStyle name="Normal 5 4 3 3 2 3" xfId="1264" xr:uid="{10927198-08E5-4543-B1A6-E71545BCBBCB}"/>
    <cellStyle name="Normal 5 4 3 3 2 3 2" xfId="1265" xr:uid="{F3142A1B-856F-4BFB-BBBD-A210BD2752EF}"/>
    <cellStyle name="Normal 5 4 3 3 2 4" xfId="1266" xr:uid="{1C6529BA-37DD-4557-82D1-2B7872753B93}"/>
    <cellStyle name="Normal 5 4 3 3 3" xfId="552" xr:uid="{21B3EF33-2E25-4C6C-8BBD-AE75C1A33D7F}"/>
    <cellStyle name="Normal 5 4 3 3 3 2" xfId="1267" xr:uid="{8231A886-267D-4AE1-B72D-E73FCD35C390}"/>
    <cellStyle name="Normal 5 4 3 3 3 2 2" xfId="1268" xr:uid="{B11F3488-6D09-485C-B60D-9EA7D0491AB5}"/>
    <cellStyle name="Normal 5 4 3 3 3 3" xfId="1269" xr:uid="{751E75DE-A153-4463-9868-0C2711C48AA2}"/>
    <cellStyle name="Normal 5 4 3 3 4" xfId="1270" xr:uid="{E217E4DE-C53F-41CF-BA94-0E5688644009}"/>
    <cellStyle name="Normal 5 4 3 3 4 2" xfId="1271" xr:uid="{9469B0C4-F70C-425C-BA49-1DD6B6CA213E}"/>
    <cellStyle name="Normal 5 4 3 3 5" xfId="1272" xr:uid="{9A603C08-686A-4B43-B71C-0D0A24EEDD78}"/>
    <cellStyle name="Normal 5 4 3 4" xfId="300" xr:uid="{DD1601D7-CDDA-4FC1-9C19-682C9FBD8C7A}"/>
    <cellStyle name="Normal 5 4 3 4 2" xfId="553" xr:uid="{FC487DA0-F4FE-451A-B586-91C8D834C30B}"/>
    <cellStyle name="Normal 5 4 3 4 2 2" xfId="1273" xr:uid="{0971E584-8E8D-4C1D-AEDF-1B82367A479C}"/>
    <cellStyle name="Normal 5 4 3 4 2 2 2" xfId="1274" xr:uid="{9A52E644-CD3D-4B24-B759-7A045C975F0D}"/>
    <cellStyle name="Normal 5 4 3 4 2 3" xfId="1275" xr:uid="{EBA8320F-8C8D-4486-8B68-78C75DB67874}"/>
    <cellStyle name="Normal 5 4 3 4 3" xfId="1276" xr:uid="{0D3E37C0-91CD-416E-B028-AF2535955E37}"/>
    <cellStyle name="Normal 5 4 3 4 3 2" xfId="1277" xr:uid="{DDBAE65B-C2AD-4015-9427-7F78DFF253F0}"/>
    <cellStyle name="Normal 5 4 3 4 4" xfId="1278" xr:uid="{24DFBBED-86D9-4D26-A542-958D5E4774F5}"/>
    <cellStyle name="Normal 5 4 3 5" xfId="554" xr:uid="{D8B6618B-BF9A-48B6-8958-556A70B2525F}"/>
    <cellStyle name="Normal 5 4 3 5 2" xfId="1279" xr:uid="{4E75DA41-A0B8-4C87-9D4D-13C783709DCE}"/>
    <cellStyle name="Normal 5 4 3 5 2 2" xfId="1280" xr:uid="{F035A129-CD9F-4B3C-B984-EB6DE642C14C}"/>
    <cellStyle name="Normal 5 4 3 5 3" xfId="1281" xr:uid="{BF239FD1-CD5F-4D7C-80F6-3F91C4584912}"/>
    <cellStyle name="Normal 5 4 3 5 4" xfId="2854" xr:uid="{3404EF2D-D993-4BC7-9A90-B40CF84ABF52}"/>
    <cellStyle name="Normal 5 4 3 6" xfId="1282" xr:uid="{7C36A00A-983B-4DDB-9EDD-1929AA2246A4}"/>
    <cellStyle name="Normal 5 4 3 6 2" xfId="1283" xr:uid="{B4BE167F-BB7A-4799-BCF2-5F3E20C12192}"/>
    <cellStyle name="Normal 5 4 3 7" xfId="1284" xr:uid="{1A520F86-9BDA-4AF5-BFAC-D27035F1DD14}"/>
    <cellStyle name="Normal 5 4 3 8" xfId="2855" xr:uid="{1CCDF394-43BC-4E6B-A76F-FC71B0127811}"/>
    <cellStyle name="Normal 5 4 4" xfId="97" xr:uid="{A211A053-025A-44CB-97E4-BEC6A701D5A6}"/>
    <cellStyle name="Normal 5 4 4 2" xfId="446" xr:uid="{30A41B02-47C8-4D0E-AF7C-CD53DD8D0BBA}"/>
    <cellStyle name="Normal 5 4 4 2 2" xfId="555" xr:uid="{5B59D25C-AFF7-4E00-87D2-94BCE1959B59}"/>
    <cellStyle name="Normal 5 4 4 2 2 2" xfId="1285" xr:uid="{2687F607-1C8F-4419-8668-B8B45E638591}"/>
    <cellStyle name="Normal 5 4 4 2 2 2 2" xfId="1286" xr:uid="{B8B30455-BC54-4427-83D5-DAECB87BD583}"/>
    <cellStyle name="Normal 5 4 4 2 2 3" xfId="1287" xr:uid="{4E7BE7A0-B316-45EB-B397-CD0D071B095D}"/>
    <cellStyle name="Normal 5 4 4 2 2 4" xfId="2856" xr:uid="{B65C094D-5D5A-4CDC-A7C0-EE6A74127D2C}"/>
    <cellStyle name="Normal 5 4 4 2 3" xfId="1288" xr:uid="{DA4CD4F4-6256-43F3-8320-345CB71D00C2}"/>
    <cellStyle name="Normal 5 4 4 2 3 2" xfId="1289" xr:uid="{C13C9DE4-DBBF-433C-A891-F9491B6CA453}"/>
    <cellStyle name="Normal 5 4 4 2 4" xfId="1290" xr:uid="{04BA0377-62B0-462D-8787-47209947BF6B}"/>
    <cellStyle name="Normal 5 4 4 2 5" xfId="2857" xr:uid="{FA1E8394-6A51-4BFA-990C-3FCAB1D26497}"/>
    <cellStyle name="Normal 5 4 4 3" xfId="556" xr:uid="{B5055A1E-4400-4555-B12E-FF6637A3026A}"/>
    <cellStyle name="Normal 5 4 4 3 2" xfId="1291" xr:uid="{1F9CEB31-8F5B-4D53-827C-78ED2BA16205}"/>
    <cellStyle name="Normal 5 4 4 3 2 2" xfId="1292" xr:uid="{006071FF-6B9B-4408-9108-795A7F54B415}"/>
    <cellStyle name="Normal 5 4 4 3 3" xfId="1293" xr:uid="{D4C7A0FE-98E4-4DBF-9528-735BF6CC1DF2}"/>
    <cellStyle name="Normal 5 4 4 3 4" xfId="2858" xr:uid="{88FD4D1B-4C00-41D3-B3FF-0CD622A73FD6}"/>
    <cellStyle name="Normal 5 4 4 4" xfId="1294" xr:uid="{D46DC21E-1CEB-4EDC-9F86-14DA8E3D10B2}"/>
    <cellStyle name="Normal 5 4 4 4 2" xfId="1295" xr:uid="{332E0E84-43DA-4595-B9BA-88E6726597E5}"/>
    <cellStyle name="Normal 5 4 4 4 3" xfId="2859" xr:uid="{AD1DBA4C-96CE-4416-A038-2B0093B2F722}"/>
    <cellStyle name="Normal 5 4 4 4 4" xfId="2860" xr:uid="{9479D7A6-F8B0-4FD8-BCE8-06C4CB71D545}"/>
    <cellStyle name="Normal 5 4 4 5" xfId="1296" xr:uid="{E0D911D9-F5EC-42D8-B24B-16BD73C8BAE0}"/>
    <cellStyle name="Normal 5 4 4 6" xfId="2861" xr:uid="{D3EEA885-3B0A-45AA-BE31-0493AE8E39A7}"/>
    <cellStyle name="Normal 5 4 4 7" xfId="2862" xr:uid="{7E79F1D5-3492-4CEE-A6DE-A3D1C0574FBE}"/>
    <cellStyle name="Normal 5 4 5" xfId="301" xr:uid="{FF19C09A-C53C-44C4-AEB3-39C2A33BE642}"/>
    <cellStyle name="Normal 5 4 5 2" xfId="557" xr:uid="{394B0AFD-8298-434F-BF9F-5B95527C771F}"/>
    <cellStyle name="Normal 5 4 5 2 2" xfId="558" xr:uid="{0B11BF20-3724-41EB-9957-190240465E1B}"/>
    <cellStyle name="Normal 5 4 5 2 2 2" xfId="1297" xr:uid="{4DB15BE9-F450-4561-8AD0-FBEB03722C39}"/>
    <cellStyle name="Normal 5 4 5 2 2 2 2" xfId="1298" xr:uid="{7982F242-2E40-4754-91CF-530B7F6C5489}"/>
    <cellStyle name="Normal 5 4 5 2 2 3" xfId="1299" xr:uid="{FFA647AD-FCA4-490A-8CFC-B3D2BD3FA997}"/>
    <cellStyle name="Normal 5 4 5 2 3" xfId="1300" xr:uid="{BC23A870-5EF1-47E9-BD47-65CA3337E8DD}"/>
    <cellStyle name="Normal 5 4 5 2 3 2" xfId="1301" xr:uid="{C7AA375D-7CA1-470F-9414-45A3B3B53C2A}"/>
    <cellStyle name="Normal 5 4 5 2 4" xfId="1302" xr:uid="{9D603612-7DCA-4A2C-B5E0-E938EF7D3CBC}"/>
    <cellStyle name="Normal 5 4 5 3" xfId="559" xr:uid="{770C6770-6E01-45A3-832E-12CEE97DF26D}"/>
    <cellStyle name="Normal 5 4 5 3 2" xfId="1303" xr:uid="{430379C5-38F6-411A-B5BE-8D64D4883F05}"/>
    <cellStyle name="Normal 5 4 5 3 2 2" xfId="1304" xr:uid="{3DEC16D5-514D-4608-96BC-5745BB0C016B}"/>
    <cellStyle name="Normal 5 4 5 3 3" xfId="1305" xr:uid="{08C42B83-F950-4DE3-8D4B-0E969F796711}"/>
    <cellStyle name="Normal 5 4 5 3 4" xfId="2863" xr:uid="{6ADE4838-CF1D-4570-ADBD-DA21C0E54158}"/>
    <cellStyle name="Normal 5 4 5 4" xfId="1306" xr:uid="{925501D6-912C-4F5A-A740-6DCAB23E3442}"/>
    <cellStyle name="Normal 5 4 5 4 2" xfId="1307" xr:uid="{EB518342-7044-4BA9-B2B4-AC07D3E4F697}"/>
    <cellStyle name="Normal 5 4 5 5" xfId="1308" xr:uid="{195B999F-2026-4AD9-81CF-8D61B8145F49}"/>
    <cellStyle name="Normal 5 4 5 6" xfId="2864" xr:uid="{43F61A3B-BA17-4AD9-8651-89785B35439A}"/>
    <cellStyle name="Normal 5 4 6" xfId="302" xr:uid="{B2CE237B-FAF9-4EA4-896E-4C59E35581A8}"/>
    <cellStyle name="Normal 5 4 6 2" xfId="560" xr:uid="{9E6F093D-1BD3-4451-ABD2-F9013ACBB41A}"/>
    <cellStyle name="Normal 5 4 6 2 2" xfId="1309" xr:uid="{3EBE8E90-F7A8-4A82-B2EE-BBEA6F609E7F}"/>
    <cellStyle name="Normal 5 4 6 2 2 2" xfId="1310" xr:uid="{3C326667-A094-45AA-AFA7-77DDF4EAA615}"/>
    <cellStyle name="Normal 5 4 6 2 3" xfId="1311" xr:uid="{700E7D24-4762-46DA-AB0A-83DF31132805}"/>
    <cellStyle name="Normal 5 4 6 2 4" xfId="2865" xr:uid="{9745492B-859E-4362-9061-543D1C0F1743}"/>
    <cellStyle name="Normal 5 4 6 3" xfId="1312" xr:uid="{93CA8127-1176-442D-91B8-D59F2C3CD126}"/>
    <cellStyle name="Normal 5 4 6 3 2" xfId="1313" xr:uid="{42F764A2-4D7E-4AE7-9ED0-AA43E311D247}"/>
    <cellStyle name="Normal 5 4 6 4" xfId="1314" xr:uid="{0146CC87-F49B-495A-8100-224DE5861ACA}"/>
    <cellStyle name="Normal 5 4 6 5" xfId="2866" xr:uid="{115FD91A-EF18-4117-82FA-951F7388AE4B}"/>
    <cellStyle name="Normal 5 4 7" xfId="561" xr:uid="{25EDB526-7966-416D-AAD0-7D0F50F8A787}"/>
    <cellStyle name="Normal 5 4 7 2" xfId="1315" xr:uid="{C2D5257B-FF62-4725-8EC1-AE172B83E30D}"/>
    <cellStyle name="Normal 5 4 7 2 2" xfId="1316" xr:uid="{68235389-6472-478B-A029-E941840D7860}"/>
    <cellStyle name="Normal 5 4 7 2 3" xfId="4418" xr:uid="{85B7AA6D-BA7A-4BB9-BED2-7E7E456C71F5}"/>
    <cellStyle name="Normal 5 4 7 3" xfId="1317" xr:uid="{F5F1AB8E-93C9-4B69-9C67-BDDBA734C764}"/>
    <cellStyle name="Normal 5 4 7 4" xfId="2867" xr:uid="{6E3D3043-1EF0-4986-943C-3D36A3FDDC48}"/>
    <cellStyle name="Normal 5 4 7 4 2" xfId="4583" xr:uid="{D83A3B85-6340-470D-82E6-B1EC098C28B6}"/>
    <cellStyle name="Normal 5 4 7 4 3" xfId="4684" xr:uid="{99EBD6AB-F8DC-4939-B484-B2449D0D4159}"/>
    <cellStyle name="Normal 5 4 7 4 4" xfId="4610" xr:uid="{82D1B2E0-2A51-4B39-BB6A-DDFB37B46787}"/>
    <cellStyle name="Normal 5 4 8" xfId="1318" xr:uid="{6106A563-38D3-47A5-8187-BB6B6EF08BBF}"/>
    <cellStyle name="Normal 5 4 8 2" xfId="1319" xr:uid="{3DBEE7D8-8A14-43F9-9EA7-C5D12B50EC3E}"/>
    <cellStyle name="Normal 5 4 8 3" xfId="2868" xr:uid="{CF25E9D0-3900-4C98-AD7A-60E198996776}"/>
    <cellStyle name="Normal 5 4 8 4" xfId="2869" xr:uid="{AEF544E9-18D3-4B19-AEDD-693ADAE4AE30}"/>
    <cellStyle name="Normal 5 4 9" xfId="1320" xr:uid="{20742F97-2C2F-49AB-9038-D1BF0CEB39A6}"/>
    <cellStyle name="Normal 5 5" xfId="98" xr:uid="{507B8365-FB0E-4C4B-BD06-6911C180357D}"/>
    <cellStyle name="Normal 5 5 10" xfId="2870" xr:uid="{885908A7-BEF1-467C-8329-11BDEEC9278F}"/>
    <cellStyle name="Normal 5 5 11" xfId="2871" xr:uid="{0F976138-44CF-40CD-B168-2BF6931CB252}"/>
    <cellStyle name="Normal 5 5 2" xfId="99" xr:uid="{D436E0C4-5425-43E2-BC00-7773715AD221}"/>
    <cellStyle name="Normal 5 5 2 2" xfId="100" xr:uid="{20C5FED6-E51C-47C7-8475-61FB1612B5E7}"/>
    <cellStyle name="Normal 5 5 2 2 2" xfId="303" xr:uid="{A8EFEEBE-3753-4CA7-B362-8660CD889199}"/>
    <cellStyle name="Normal 5 5 2 2 2 2" xfId="562" xr:uid="{8EF2FD02-0D0C-4315-970C-2BB98F7AD58A}"/>
    <cellStyle name="Normal 5 5 2 2 2 2 2" xfId="1321" xr:uid="{85E8F4C6-A25E-4EEB-AB1E-F84A199B81A9}"/>
    <cellStyle name="Normal 5 5 2 2 2 2 2 2" xfId="1322" xr:uid="{61AD1B11-2629-497F-AB3F-A7277C65C991}"/>
    <cellStyle name="Normal 5 5 2 2 2 2 3" xfId="1323" xr:uid="{EA05F512-9444-443A-8011-2C6591AD9C23}"/>
    <cellStyle name="Normal 5 5 2 2 2 2 4" xfId="2872" xr:uid="{4F54559B-0B74-4D88-A074-95BAA58CC957}"/>
    <cellStyle name="Normal 5 5 2 2 2 3" xfId="1324" xr:uid="{7E8738B2-2AE2-41CB-93D9-95EA862E62C4}"/>
    <cellStyle name="Normal 5 5 2 2 2 3 2" xfId="1325" xr:uid="{A3CDA574-DA5E-4744-B2FA-38268A9093BD}"/>
    <cellStyle name="Normal 5 5 2 2 2 3 3" xfId="2873" xr:uid="{CFD671DA-CE3A-41E6-A6C3-37C9B7EEF639}"/>
    <cellStyle name="Normal 5 5 2 2 2 3 4" xfId="2874" xr:uid="{9EAD500F-75D6-4F6A-B78A-ACFC0027712A}"/>
    <cellStyle name="Normal 5 5 2 2 2 4" xfId="1326" xr:uid="{77236530-6AB6-4941-83DA-CA6C3278DF4C}"/>
    <cellStyle name="Normal 5 5 2 2 2 5" xfId="2875" xr:uid="{85C867D2-1FEB-46B1-B07E-A2B0E5A2385F}"/>
    <cellStyle name="Normal 5 5 2 2 2 6" xfId="2876" xr:uid="{D64CE381-29FA-4ACB-AAC9-FF0075BAE6E9}"/>
    <cellStyle name="Normal 5 5 2 2 3" xfId="563" xr:uid="{6557DBE6-F56F-4308-BB43-438D99F81FD0}"/>
    <cellStyle name="Normal 5 5 2 2 3 2" xfId="1327" xr:uid="{1A4D8EDD-97DB-4836-BA8D-45FD727C2E4F}"/>
    <cellStyle name="Normal 5 5 2 2 3 2 2" xfId="1328" xr:uid="{6920A6C8-F004-4884-B8D0-9E49BB69FBBE}"/>
    <cellStyle name="Normal 5 5 2 2 3 2 3" xfId="2877" xr:uid="{DEB87982-6580-419D-9C65-BE92B9A2F290}"/>
    <cellStyle name="Normal 5 5 2 2 3 2 4" xfId="2878" xr:uid="{7159AC2F-03F8-492F-A372-A4AD0C72D3F3}"/>
    <cellStyle name="Normal 5 5 2 2 3 3" xfId="1329" xr:uid="{5872DCDC-516B-454E-8DF0-6F99193A2FC1}"/>
    <cellStyle name="Normal 5 5 2 2 3 4" xfId="2879" xr:uid="{F6203651-BE52-4593-826D-DC20ED6348A9}"/>
    <cellStyle name="Normal 5 5 2 2 3 5" xfId="2880" xr:uid="{4BAF3BD9-8E3D-422F-B9A9-E90BFBB54E6E}"/>
    <cellStyle name="Normal 5 5 2 2 4" xfId="1330" xr:uid="{530D7AEA-47A7-483F-B88F-A55FC2DF56B2}"/>
    <cellStyle name="Normal 5 5 2 2 4 2" xfId="1331" xr:uid="{4B3279B1-3A28-47F2-8501-3BAF8187BB11}"/>
    <cellStyle name="Normal 5 5 2 2 4 3" xfId="2881" xr:uid="{CB32B8D0-1754-4E73-8239-CC7D9A1685B3}"/>
    <cellStyle name="Normal 5 5 2 2 4 4" xfId="2882" xr:uid="{6E8DB43C-AFBC-4D7F-A09F-FEE6195B2316}"/>
    <cellStyle name="Normal 5 5 2 2 5" xfId="1332" xr:uid="{32DC5C71-6C89-480B-A312-76045C02D94D}"/>
    <cellStyle name="Normal 5 5 2 2 5 2" xfId="2883" xr:uid="{6B727F96-68E0-4A10-82BE-6062227B2032}"/>
    <cellStyle name="Normal 5 5 2 2 5 3" xfId="2884" xr:uid="{C615B8A5-97E1-4D99-9524-99092F639F16}"/>
    <cellStyle name="Normal 5 5 2 2 5 4" xfId="2885" xr:uid="{9C479E03-CB94-4AE9-879C-BC709EE90A37}"/>
    <cellStyle name="Normal 5 5 2 2 6" xfId="2886" xr:uid="{5EDF0CA4-AEFE-456C-B044-903C490F02D4}"/>
    <cellStyle name="Normal 5 5 2 2 7" xfId="2887" xr:uid="{9659AB9A-5DCD-468D-B8BF-F6B42BA72D64}"/>
    <cellStyle name="Normal 5 5 2 2 8" xfId="2888" xr:uid="{6204FC02-CC41-4474-86B1-C3B3BD90FFAD}"/>
    <cellStyle name="Normal 5 5 2 3" xfId="304" xr:uid="{B9B31C11-EE9E-4944-8F5C-A222E50B5F4D}"/>
    <cellStyle name="Normal 5 5 2 3 2" xfId="564" xr:uid="{B6AC0AAA-E5F9-4A88-BD92-83419AB60AEB}"/>
    <cellStyle name="Normal 5 5 2 3 2 2" xfId="565" xr:uid="{B1E5BE14-C1D9-4730-BC0E-3B930C1D6B4F}"/>
    <cellStyle name="Normal 5 5 2 3 2 2 2" xfId="1333" xr:uid="{CB1D2551-B043-465A-ADF7-31EA5AABE9BC}"/>
    <cellStyle name="Normal 5 5 2 3 2 2 2 2" xfId="1334" xr:uid="{B57DFEED-39D2-4DE3-95CC-A283ADB71D12}"/>
    <cellStyle name="Normal 5 5 2 3 2 2 3" xfId="1335" xr:uid="{858CE4D9-F5BB-4D6E-9ED8-553DF886DB62}"/>
    <cellStyle name="Normal 5 5 2 3 2 3" xfId="1336" xr:uid="{F5D8B5C6-1D80-4195-9631-4D5219DE488E}"/>
    <cellStyle name="Normal 5 5 2 3 2 3 2" xfId="1337" xr:uid="{A601F76E-1BE7-4C3F-93D7-9FC67A484CB3}"/>
    <cellStyle name="Normal 5 5 2 3 2 4" xfId="1338" xr:uid="{C915D411-7CC4-4595-8166-4E5BFD9FC90E}"/>
    <cellStyle name="Normal 5 5 2 3 3" xfId="566" xr:uid="{C71F4366-7194-4CCA-B11A-96768C67233A}"/>
    <cellStyle name="Normal 5 5 2 3 3 2" xfId="1339" xr:uid="{B62E26CE-30A6-481A-8F63-736564B73D4F}"/>
    <cellStyle name="Normal 5 5 2 3 3 2 2" xfId="1340" xr:uid="{BF44009D-D0FF-492D-A217-F55D99F66AB1}"/>
    <cellStyle name="Normal 5 5 2 3 3 3" xfId="1341" xr:uid="{B6D54C7E-7440-42D0-894B-E85BA8828B70}"/>
    <cellStyle name="Normal 5 5 2 3 3 4" xfId="2889" xr:uid="{91DF9816-B1FB-4CE3-B42D-13A2822F0737}"/>
    <cellStyle name="Normal 5 5 2 3 4" xfId="1342" xr:uid="{D642D666-9855-40BD-ABBA-3EA223C3280A}"/>
    <cellStyle name="Normal 5 5 2 3 4 2" xfId="1343" xr:uid="{2549BBCD-A5B1-433F-80A7-D27B85852315}"/>
    <cellStyle name="Normal 5 5 2 3 5" xfId="1344" xr:uid="{9D63FBE5-AD57-43BE-A60F-29450D29F209}"/>
    <cellStyle name="Normal 5 5 2 3 6" xfId="2890" xr:uid="{71E3F828-D125-41C6-A826-F789C5CBFDB9}"/>
    <cellStyle name="Normal 5 5 2 4" xfId="305" xr:uid="{4B6B9418-15D3-4632-94FA-0F90C7DBA5F1}"/>
    <cellStyle name="Normal 5 5 2 4 2" xfId="567" xr:uid="{9B7A952B-5943-4184-94B3-7046A14CF68F}"/>
    <cellStyle name="Normal 5 5 2 4 2 2" xfId="1345" xr:uid="{5A00D75C-9DDA-4559-886A-BFE1CFD29C5A}"/>
    <cellStyle name="Normal 5 5 2 4 2 2 2" xfId="1346" xr:uid="{37E7D701-1DC6-4725-B3AF-63E56ADFFC91}"/>
    <cellStyle name="Normal 5 5 2 4 2 3" xfId="1347" xr:uid="{C728CEBD-4619-4C86-81D5-E271E7508BCC}"/>
    <cellStyle name="Normal 5 5 2 4 2 4" xfId="2891" xr:uid="{62DCC636-6673-43EE-8766-D8E0286325AA}"/>
    <cellStyle name="Normal 5 5 2 4 3" xfId="1348" xr:uid="{B984177B-9D77-4E47-A8A2-88741174C75F}"/>
    <cellStyle name="Normal 5 5 2 4 3 2" xfId="1349" xr:uid="{E388DBA1-C942-4F57-985F-45FCE39D0992}"/>
    <cellStyle name="Normal 5 5 2 4 4" xfId="1350" xr:uid="{558A2E43-672C-4295-921E-DF24BF12706E}"/>
    <cellStyle name="Normal 5 5 2 4 5" xfId="2892" xr:uid="{37AD8969-A9CC-45F1-9BA8-0E5375A0A276}"/>
    <cellStyle name="Normal 5 5 2 5" xfId="306" xr:uid="{C35E9181-C20A-40C8-BF6F-16CC0625A4D8}"/>
    <cellStyle name="Normal 5 5 2 5 2" xfId="1351" xr:uid="{D66CBFDC-FEC7-435B-89A4-BE8E01364547}"/>
    <cellStyle name="Normal 5 5 2 5 2 2" xfId="1352" xr:uid="{E309FE72-9DCD-4DC2-A5F7-484C7CBAEFBB}"/>
    <cellStyle name="Normal 5 5 2 5 3" xfId="1353" xr:uid="{7488BB59-62DE-495D-A459-F13D1456E6BB}"/>
    <cellStyle name="Normal 5 5 2 5 4" xfId="2893" xr:uid="{41ACDFA0-A0EC-4BC8-9094-C6EBCA9F8F03}"/>
    <cellStyle name="Normal 5 5 2 6" xfId="1354" xr:uid="{6779B706-A4D5-4FA2-9FD8-A2422B29E019}"/>
    <cellStyle name="Normal 5 5 2 6 2" xfId="1355" xr:uid="{0F74C26E-6D81-4B3B-86E5-6406D9897359}"/>
    <cellStyle name="Normal 5 5 2 6 3" xfId="2894" xr:uid="{926ED943-4CE0-4719-B0B0-71C6737F5103}"/>
    <cellStyle name="Normal 5 5 2 6 4" xfId="2895" xr:uid="{A2EF906F-19DB-4F2F-818C-9469EB6AFB27}"/>
    <cellStyle name="Normal 5 5 2 7" xfId="1356" xr:uid="{F6E70CCF-16D3-413D-9932-E1469B36B9A3}"/>
    <cellStyle name="Normal 5 5 2 8" xfId="2896" xr:uid="{95075E75-690D-419E-93C0-EBF66A30B1F9}"/>
    <cellStyle name="Normal 5 5 2 9" xfId="2897" xr:uid="{25A8686E-BAD8-41DB-9126-079946BB6A3E}"/>
    <cellStyle name="Normal 5 5 3" xfId="101" xr:uid="{1673E477-144C-4275-8333-F5F037D438C0}"/>
    <cellStyle name="Normal 5 5 3 2" xfId="102" xr:uid="{4EC7E142-AE37-4AD4-8DD5-61002EFC628E}"/>
    <cellStyle name="Normal 5 5 3 2 2" xfId="568" xr:uid="{046AF51A-F0F2-4641-BD3A-CD52C5BCE2FD}"/>
    <cellStyle name="Normal 5 5 3 2 2 2" xfId="1357" xr:uid="{C5157739-F05F-4835-87D9-AFEF576C2781}"/>
    <cellStyle name="Normal 5 5 3 2 2 2 2" xfId="1358" xr:uid="{57C0D692-21DA-429C-B392-8D5F4B731A3E}"/>
    <cellStyle name="Normal 5 5 3 2 2 2 2 2" xfId="4468" xr:uid="{A89596CE-D7B5-4DC1-9278-6789C8523F82}"/>
    <cellStyle name="Normal 5 5 3 2 2 2 3" xfId="4469" xr:uid="{D7665ECF-915D-4C1A-840D-AA027171BE31}"/>
    <cellStyle name="Normal 5 5 3 2 2 3" xfId="1359" xr:uid="{732FBFDE-2F4C-4C85-813D-0C4CD03845FD}"/>
    <cellStyle name="Normal 5 5 3 2 2 3 2" xfId="4470" xr:uid="{66E450F4-FCB8-4917-86D8-92DF1606B2FB}"/>
    <cellStyle name="Normal 5 5 3 2 2 4" xfId="2898" xr:uid="{CC91AC8C-E2BB-40B7-81D3-0C75FD25F676}"/>
    <cellStyle name="Normal 5 5 3 2 3" xfId="1360" xr:uid="{9E98B4E2-5C80-495A-BA9C-A926F4EAE071}"/>
    <cellStyle name="Normal 5 5 3 2 3 2" xfId="1361" xr:uid="{5A1EF217-6A89-4D6D-A477-6F712ABAADC7}"/>
    <cellStyle name="Normal 5 5 3 2 3 2 2" xfId="4471" xr:uid="{B25A8903-646A-420C-B69F-3D18A3CEAB2D}"/>
    <cellStyle name="Normal 5 5 3 2 3 3" xfId="2899" xr:uid="{54349698-CCF2-49B8-A965-F5759748B6FC}"/>
    <cellStyle name="Normal 5 5 3 2 3 4" xfId="2900" xr:uid="{79BF978E-D136-44CB-AC7E-B89DB3E42E63}"/>
    <cellStyle name="Normal 5 5 3 2 4" xfId="1362" xr:uid="{408E8506-6303-4FAF-9C6E-5794DC2C587C}"/>
    <cellStyle name="Normal 5 5 3 2 4 2" xfId="4472" xr:uid="{579C58DE-3ADA-4808-AC81-43D2F5056CAC}"/>
    <cellStyle name="Normal 5 5 3 2 5" xfId="2901" xr:uid="{8E80B8BE-5974-445F-B9D4-AEE12FAF186B}"/>
    <cellStyle name="Normal 5 5 3 2 6" xfId="2902" xr:uid="{CF739374-C8DB-4276-93AD-EC54EFFA236A}"/>
    <cellStyle name="Normal 5 5 3 3" xfId="307" xr:uid="{84B20CA2-8279-40AA-951D-078D943E8017}"/>
    <cellStyle name="Normal 5 5 3 3 2" xfId="1363" xr:uid="{30A13695-8553-4E2A-A3B9-285A8C3DB005}"/>
    <cellStyle name="Normal 5 5 3 3 2 2" xfId="1364" xr:uid="{AF7AF7A9-5BF8-4908-8F02-03A3AF913357}"/>
    <cellStyle name="Normal 5 5 3 3 2 2 2" xfId="4473" xr:uid="{A2E3E650-A6F2-41B4-AFF1-C0823BA0A453}"/>
    <cellStyle name="Normal 5 5 3 3 2 3" xfId="2903" xr:uid="{043C65D0-5966-4E92-8A03-93BD3EA86797}"/>
    <cellStyle name="Normal 5 5 3 3 2 4" xfId="2904" xr:uid="{C1265C0E-4A49-4D50-BA37-6CE1F9240AA2}"/>
    <cellStyle name="Normal 5 5 3 3 3" xfId="1365" xr:uid="{DB702E39-A7FA-4422-A001-FBC829E96703}"/>
    <cellStyle name="Normal 5 5 3 3 3 2" xfId="4474" xr:uid="{5883D813-4286-4754-B19C-53EF24F52961}"/>
    <cellStyle name="Normal 5 5 3 3 4" xfId="2905" xr:uid="{E914D8F3-9097-4F1D-AFF1-4F58FDC55D52}"/>
    <cellStyle name="Normal 5 5 3 3 5" xfId="2906" xr:uid="{09EEE1C4-2DB1-4AF5-A776-4C69E210342F}"/>
    <cellStyle name="Normal 5 5 3 4" xfId="1366" xr:uid="{ADC5AA66-1E1C-4B74-9C5D-FD50088C7EEC}"/>
    <cellStyle name="Normal 5 5 3 4 2" xfId="1367" xr:uid="{70712E78-2E78-423A-AA84-92467AC33E71}"/>
    <cellStyle name="Normal 5 5 3 4 2 2" xfId="4475" xr:uid="{AB602B88-C725-400C-8644-7A6C63B2523C}"/>
    <cellStyle name="Normal 5 5 3 4 3" xfId="2907" xr:uid="{CDB04DA8-7A6B-485B-BDBD-89061C41B2F2}"/>
    <cellStyle name="Normal 5 5 3 4 4" xfId="2908" xr:uid="{3B767DFA-5836-4B51-8F8B-22125D0C2DE0}"/>
    <cellStyle name="Normal 5 5 3 5" xfId="1368" xr:uid="{E1032057-DC3B-4D4A-AD51-1EAC876F80FB}"/>
    <cellStyle name="Normal 5 5 3 5 2" xfId="2909" xr:uid="{93E16149-30B2-4F1D-B399-02DC7EF80151}"/>
    <cellStyle name="Normal 5 5 3 5 3" xfId="2910" xr:uid="{6B724EB1-1E26-4210-B691-CB91A36DFFC5}"/>
    <cellStyle name="Normal 5 5 3 5 4" xfId="2911" xr:uid="{74430ECD-9447-4B64-9895-1D9495FDBA45}"/>
    <cellStyle name="Normal 5 5 3 6" xfId="2912" xr:uid="{4054049D-57C8-44DE-9DDA-D38401063B07}"/>
    <cellStyle name="Normal 5 5 3 7" xfId="2913" xr:uid="{BD4995E7-DF1C-4FA6-8A65-F8A23AE54F1E}"/>
    <cellStyle name="Normal 5 5 3 8" xfId="2914" xr:uid="{52B9468F-CD59-42DA-9E25-45E764BFAF38}"/>
    <cellStyle name="Normal 5 5 4" xfId="103" xr:uid="{5658B0D4-1EDC-4AAE-8EA9-891C209A53EE}"/>
    <cellStyle name="Normal 5 5 4 2" xfId="569" xr:uid="{1F6F7855-1CFF-485D-9F9A-736BE59E8931}"/>
    <cellStyle name="Normal 5 5 4 2 2" xfId="570" xr:uid="{46501399-8F0B-48C8-81EC-3BDB2C634B7F}"/>
    <cellStyle name="Normal 5 5 4 2 2 2" xfId="1369" xr:uid="{DB647197-1FAF-491A-8E81-035D079593D6}"/>
    <cellStyle name="Normal 5 5 4 2 2 2 2" xfId="1370" xr:uid="{535A07A6-71A9-4572-A919-A2468029650D}"/>
    <cellStyle name="Normal 5 5 4 2 2 3" xfId="1371" xr:uid="{5B0D3AF3-044C-4EFB-8B9F-1F3592C59D87}"/>
    <cellStyle name="Normal 5 5 4 2 2 4" xfId="2915" xr:uid="{EB83F47C-D789-40FC-890F-5D816F8B343E}"/>
    <cellStyle name="Normal 5 5 4 2 3" xfId="1372" xr:uid="{41D4A2F7-AAB3-4D10-BA41-14EEC3BC36E1}"/>
    <cellStyle name="Normal 5 5 4 2 3 2" xfId="1373" xr:uid="{6EED6E39-E024-40F9-8B2C-110621DED418}"/>
    <cellStyle name="Normal 5 5 4 2 4" xfId="1374" xr:uid="{207F0652-815A-47FD-9792-7B5A95F47432}"/>
    <cellStyle name="Normal 5 5 4 2 5" xfId="2916" xr:uid="{CC472432-3A7D-46C5-B043-20B8CB234410}"/>
    <cellStyle name="Normal 5 5 4 3" xfId="571" xr:uid="{B2B72B76-6A54-483B-8868-0B884FAB0504}"/>
    <cellStyle name="Normal 5 5 4 3 2" xfId="1375" xr:uid="{370D30E6-9662-4965-9968-4632250F9AC0}"/>
    <cellStyle name="Normal 5 5 4 3 2 2" xfId="1376" xr:uid="{2BD481B4-27A8-4DE4-8B3B-FF2DD5C1164A}"/>
    <cellStyle name="Normal 5 5 4 3 3" xfId="1377" xr:uid="{845C48B4-82E3-45FD-B818-196203A4906D}"/>
    <cellStyle name="Normal 5 5 4 3 4" xfId="2917" xr:uid="{F5D03B2F-5C63-4CA7-A22C-A58B6A5D76F7}"/>
    <cellStyle name="Normal 5 5 4 4" xfId="1378" xr:uid="{6A6E19B3-210F-4F04-B28D-53B8013B5066}"/>
    <cellStyle name="Normal 5 5 4 4 2" xfId="1379" xr:uid="{8E67A691-3B50-4AB9-997A-215B6139A590}"/>
    <cellStyle name="Normal 5 5 4 4 3" xfId="2918" xr:uid="{6195542E-702C-4A76-A22E-0D90C7877FE5}"/>
    <cellStyle name="Normal 5 5 4 4 4" xfId="2919" xr:uid="{7672B5D0-D51E-4C55-99C3-503711C60ECB}"/>
    <cellStyle name="Normal 5 5 4 5" xfId="1380" xr:uid="{30171A55-53F8-420A-85DC-3C70B03E6DDD}"/>
    <cellStyle name="Normal 5 5 4 6" xfId="2920" xr:uid="{72E52E63-0CC3-4C8E-9595-6005BCAF699B}"/>
    <cellStyle name="Normal 5 5 4 7" xfId="2921" xr:uid="{0E6CE3FF-83E3-413B-9254-A12F36B58FEF}"/>
    <cellStyle name="Normal 5 5 5" xfId="308" xr:uid="{178C309F-E248-42E9-ACA9-CD6050E564F7}"/>
    <cellStyle name="Normal 5 5 5 2" xfId="572" xr:uid="{4E07FD2E-33E1-4098-B5BC-2842DF27F903}"/>
    <cellStyle name="Normal 5 5 5 2 2" xfId="1381" xr:uid="{873FCBA3-D0A8-4A19-AEC0-3A5002632456}"/>
    <cellStyle name="Normal 5 5 5 2 2 2" xfId="1382" xr:uid="{48741154-9441-447F-9A27-4C7A36281522}"/>
    <cellStyle name="Normal 5 5 5 2 3" xfId="1383" xr:uid="{FA091CD7-1EEF-474B-BD38-3B99E1390511}"/>
    <cellStyle name="Normal 5 5 5 2 4" xfId="2922" xr:uid="{349DA23D-8667-425C-A029-8F400095AFCD}"/>
    <cellStyle name="Normal 5 5 5 3" xfId="1384" xr:uid="{D8DBE0AF-2709-4533-B684-4E1D06FB81F6}"/>
    <cellStyle name="Normal 5 5 5 3 2" xfId="1385" xr:uid="{0D12901E-8417-4261-9C19-1F38AE56F05D}"/>
    <cellStyle name="Normal 5 5 5 3 3" xfId="2923" xr:uid="{42140D02-659E-49CD-BB19-6ED59B810EA0}"/>
    <cellStyle name="Normal 5 5 5 3 4" xfId="2924" xr:uid="{99BEF9CF-5134-47E5-A104-9666207F4886}"/>
    <cellStyle name="Normal 5 5 5 4" xfId="1386" xr:uid="{6939F67A-ECBA-473F-8646-5E4B5F2300BE}"/>
    <cellStyle name="Normal 5 5 5 5" xfId="2925" xr:uid="{864FAE4D-8B88-47AC-A6AB-03AB871AE873}"/>
    <cellStyle name="Normal 5 5 5 6" xfId="2926" xr:uid="{51A0FF94-A04C-4201-BD4D-92EF688163C3}"/>
    <cellStyle name="Normal 5 5 6" xfId="309" xr:uid="{47E17B94-2331-4ADE-8BE5-94B59AD51CB8}"/>
    <cellStyle name="Normal 5 5 6 2" xfId="1387" xr:uid="{5C7EC857-2F6E-46DE-A5BA-0D680ABF8231}"/>
    <cellStyle name="Normal 5 5 6 2 2" xfId="1388" xr:uid="{984AE10E-E24D-4D27-A6DC-B8763EAED2B8}"/>
    <cellStyle name="Normal 5 5 6 2 3" xfId="2927" xr:uid="{40CFA344-8E7B-4990-93B5-080CFDBB9DF5}"/>
    <cellStyle name="Normal 5 5 6 2 4" xfId="2928" xr:uid="{48BC28EC-6D85-436C-B5B7-443C9FC58EF0}"/>
    <cellStyle name="Normal 5 5 6 3" xfId="1389" xr:uid="{E90A2010-7CD5-4B01-86F8-D8F110DC2FFA}"/>
    <cellStyle name="Normal 5 5 6 4" xfId="2929" xr:uid="{B4662155-DA6E-4480-8112-9DCAFB9D8CCE}"/>
    <cellStyle name="Normal 5 5 6 5" xfId="2930" xr:uid="{862F9767-5C0C-45DE-8505-40A506ACB59D}"/>
    <cellStyle name="Normal 5 5 7" xfId="1390" xr:uid="{963A49D7-5252-4127-A88A-7FE77B16AA0B}"/>
    <cellStyle name="Normal 5 5 7 2" xfId="1391" xr:uid="{EE0B834A-1CED-4302-87AB-09D457053F9E}"/>
    <cellStyle name="Normal 5 5 7 3" xfId="2931" xr:uid="{9C95046A-1CF3-4B36-9955-A797E52CE27F}"/>
    <cellStyle name="Normal 5 5 7 4" xfId="2932" xr:uid="{4B088002-63B9-4EC8-9D35-A0A558710EE5}"/>
    <cellStyle name="Normal 5 5 8" xfId="1392" xr:uid="{1997EA7E-E8AE-4C7B-B970-1646170528AA}"/>
    <cellStyle name="Normal 5 5 8 2" xfId="2933" xr:uid="{0006BC60-45B1-43EC-9ABB-CB76922F587C}"/>
    <cellStyle name="Normal 5 5 8 3" xfId="2934" xr:uid="{20D8FF2C-65AB-4FD4-8647-26C309FD521A}"/>
    <cellStyle name="Normal 5 5 8 4" xfId="2935" xr:uid="{D9B04149-99D7-4424-B893-4F3324AE23D8}"/>
    <cellStyle name="Normal 5 5 9" xfId="2936" xr:uid="{40754C82-377C-45C6-BAFB-4A84E1FE2E43}"/>
    <cellStyle name="Normal 5 6" xfId="104" xr:uid="{F4805821-8785-46D3-BA34-7D8A94E53827}"/>
    <cellStyle name="Normal 5 6 10" xfId="2937" xr:uid="{CAA8C293-89DB-4CE5-A7EB-6F053B9D8610}"/>
    <cellStyle name="Normal 5 6 11" xfId="2938" xr:uid="{49E9260B-9A29-4198-9E79-E72052B3DA81}"/>
    <cellStyle name="Normal 5 6 2" xfId="105" xr:uid="{F66DBA31-90C2-4632-8AE1-EB9C358BB40F}"/>
    <cellStyle name="Normal 5 6 2 2" xfId="310" xr:uid="{6DB7B9A2-39DA-4009-AF84-F0DC3EB75F55}"/>
    <cellStyle name="Normal 5 6 2 2 2" xfId="573" xr:uid="{0031C4C5-FF80-4EF8-8B57-A832839C5CCB}"/>
    <cellStyle name="Normal 5 6 2 2 2 2" xfId="574" xr:uid="{0C5FF4EF-AE41-4602-8F2D-0CC6AA49883F}"/>
    <cellStyle name="Normal 5 6 2 2 2 2 2" xfId="1393" xr:uid="{84E41F43-AC60-447A-896E-00F665B7BEC3}"/>
    <cellStyle name="Normal 5 6 2 2 2 2 3" xfId="2939" xr:uid="{65B9AF22-8112-470D-8C4C-302084964421}"/>
    <cellStyle name="Normal 5 6 2 2 2 2 4" xfId="2940" xr:uid="{D11E4CEB-E9AA-438D-A957-2757C4D69825}"/>
    <cellStyle name="Normal 5 6 2 2 2 3" xfId="1394" xr:uid="{A300A6FA-E1FB-492F-BC5A-B6468CC5C091}"/>
    <cellStyle name="Normal 5 6 2 2 2 3 2" xfId="2941" xr:uid="{C0B3048B-2D54-4DC6-8E5E-75E9E357E7D6}"/>
    <cellStyle name="Normal 5 6 2 2 2 3 3" xfId="2942" xr:uid="{E614C6E8-0FF8-48D0-896D-50C1E465F380}"/>
    <cellStyle name="Normal 5 6 2 2 2 3 4" xfId="2943" xr:uid="{E18E8688-D587-4D99-8156-205F7857E33D}"/>
    <cellStyle name="Normal 5 6 2 2 2 4" xfId="2944" xr:uid="{7281E20B-9490-4067-8A1E-63D50CC9EF2F}"/>
    <cellStyle name="Normal 5 6 2 2 2 5" xfId="2945" xr:uid="{52C3F44E-5C45-41C5-9994-4637DE4F4149}"/>
    <cellStyle name="Normal 5 6 2 2 2 6" xfId="2946" xr:uid="{7F9FBC36-3443-437F-8B5A-0832295655F5}"/>
    <cellStyle name="Normal 5 6 2 2 3" xfId="575" xr:uid="{E4B22FAB-5AA1-45B2-A754-112E8D1533B3}"/>
    <cellStyle name="Normal 5 6 2 2 3 2" xfId="1395" xr:uid="{8CB0AC6F-A224-4BA9-87EA-B5E2895251F5}"/>
    <cellStyle name="Normal 5 6 2 2 3 2 2" xfId="2947" xr:uid="{155F241F-B4CC-4202-8340-C6012BD1BC04}"/>
    <cellStyle name="Normal 5 6 2 2 3 2 3" xfId="2948" xr:uid="{688ECE71-34A1-4A06-909A-904A53F89A99}"/>
    <cellStyle name="Normal 5 6 2 2 3 2 4" xfId="2949" xr:uid="{C4B302F8-F3DD-4438-9FF0-84D02CE78929}"/>
    <cellStyle name="Normal 5 6 2 2 3 3" xfId="2950" xr:uid="{1E914EE5-8D40-4D84-83F6-EA7A3CA65FD3}"/>
    <cellStyle name="Normal 5 6 2 2 3 4" xfId="2951" xr:uid="{FEF3D603-7C6A-4969-BAA8-2291A6EFCACF}"/>
    <cellStyle name="Normal 5 6 2 2 3 5" xfId="2952" xr:uid="{B0911D02-C2E2-4FF5-9935-AA5E9547227F}"/>
    <cellStyle name="Normal 5 6 2 2 4" xfId="1396" xr:uid="{5E42919C-1581-4BB4-B922-03AC4F56A734}"/>
    <cellStyle name="Normal 5 6 2 2 4 2" xfId="2953" xr:uid="{D689E000-EBEC-4826-98F3-3FC80CFBFB9C}"/>
    <cellStyle name="Normal 5 6 2 2 4 3" xfId="2954" xr:uid="{7C32EDC5-2428-4736-980D-1098A5CF4ED0}"/>
    <cellStyle name="Normal 5 6 2 2 4 4" xfId="2955" xr:uid="{0EB0F5EF-2597-429C-B48B-F5313BA73F4E}"/>
    <cellStyle name="Normal 5 6 2 2 5" xfId="2956" xr:uid="{D2DDE3E6-241F-4911-8752-FA8CD9FB08A4}"/>
    <cellStyle name="Normal 5 6 2 2 5 2" xfId="2957" xr:uid="{760EE752-5A62-4986-BA37-BCFA8DA4D649}"/>
    <cellStyle name="Normal 5 6 2 2 5 3" xfId="2958" xr:uid="{E8A8C77E-8E42-4A08-9EAC-EB4BC3744B8E}"/>
    <cellStyle name="Normal 5 6 2 2 5 4" xfId="2959" xr:uid="{B5F81620-FCCC-4C66-B726-D9017F7F2D30}"/>
    <cellStyle name="Normal 5 6 2 2 6" xfId="2960" xr:uid="{6CC95502-5CB9-48EC-87B3-B598368FDD5A}"/>
    <cellStyle name="Normal 5 6 2 2 7" xfId="2961" xr:uid="{5DE84B48-67A5-4EDF-80A2-2EE1910F18E2}"/>
    <cellStyle name="Normal 5 6 2 2 8" xfId="2962" xr:uid="{112A32F5-F747-4839-9E5B-61392B49AA1C}"/>
    <cellStyle name="Normal 5 6 2 3" xfId="576" xr:uid="{50BC3566-52B5-4503-8C96-5C5843761361}"/>
    <cellStyle name="Normal 5 6 2 3 2" xfId="577" xr:uid="{71411123-36AB-439E-AEC1-795BF56107DA}"/>
    <cellStyle name="Normal 5 6 2 3 2 2" xfId="578" xr:uid="{5916D767-2431-42D4-815F-661B2F4F3CBF}"/>
    <cellStyle name="Normal 5 6 2 3 2 3" xfId="2963" xr:uid="{DB83DA4D-499E-4FA1-AC09-0541088B6BEF}"/>
    <cellStyle name="Normal 5 6 2 3 2 4" xfId="2964" xr:uid="{E8FC6120-8075-4C53-8D71-63B600FF1B2D}"/>
    <cellStyle name="Normal 5 6 2 3 3" xfId="579" xr:uid="{30855376-0110-4501-ADAE-292B2EDDD977}"/>
    <cellStyle name="Normal 5 6 2 3 3 2" xfId="2965" xr:uid="{D0404F2C-FE8B-45C5-A6AB-1DBE74BCA197}"/>
    <cellStyle name="Normal 5 6 2 3 3 3" xfId="2966" xr:uid="{90A6E034-15C4-4FFD-A448-1630A50F152B}"/>
    <cellStyle name="Normal 5 6 2 3 3 4" xfId="2967" xr:uid="{7B1368C7-A3D7-4442-9471-CE6D34DBDD3C}"/>
    <cellStyle name="Normal 5 6 2 3 4" xfId="2968" xr:uid="{47683E33-451E-4970-AFC5-90058B6781D1}"/>
    <cellStyle name="Normal 5 6 2 3 5" xfId="2969" xr:uid="{E0AD1680-036A-46CB-8C9D-3D60E902EF79}"/>
    <cellStyle name="Normal 5 6 2 3 6" xfId="2970" xr:uid="{51A88D0A-74DE-48EE-8BFF-31F67EDBCE77}"/>
    <cellStyle name="Normal 5 6 2 4" xfId="580" xr:uid="{001D7C75-623E-4330-95DF-08EC6723D749}"/>
    <cellStyle name="Normal 5 6 2 4 2" xfId="581" xr:uid="{F45CE30B-467F-4B7F-9F7B-3CB5159EB5DB}"/>
    <cellStyle name="Normal 5 6 2 4 2 2" xfId="2971" xr:uid="{63866021-A25D-41A0-A70F-19E4A36167AA}"/>
    <cellStyle name="Normal 5 6 2 4 2 3" xfId="2972" xr:uid="{34B19EBE-2B71-4B27-96F5-E101318A4FAA}"/>
    <cellStyle name="Normal 5 6 2 4 2 4" xfId="2973" xr:uid="{87BD7690-35B3-4972-84F3-1158F4D39FB1}"/>
    <cellStyle name="Normal 5 6 2 4 3" xfId="2974" xr:uid="{3825ACF5-2029-4F02-A04A-43A23F87B543}"/>
    <cellStyle name="Normal 5 6 2 4 4" xfId="2975" xr:uid="{D907EF8D-AF1E-46EC-B2F7-67D794EA2D70}"/>
    <cellStyle name="Normal 5 6 2 4 5" xfId="2976" xr:uid="{BA71CE2D-EFD9-47E8-84D5-15170C1EC6D5}"/>
    <cellStyle name="Normal 5 6 2 5" xfId="582" xr:uid="{0970A9C2-B041-42B2-8814-3EBA145EB77F}"/>
    <cellStyle name="Normal 5 6 2 5 2" xfId="2977" xr:uid="{77764A97-9CBC-47B7-9891-CA3B897FABB7}"/>
    <cellStyle name="Normal 5 6 2 5 3" xfId="2978" xr:uid="{24F05695-518B-4B4C-9F15-B4B64D3B3DE3}"/>
    <cellStyle name="Normal 5 6 2 5 4" xfId="2979" xr:uid="{6222D264-987D-4A17-98CA-6D6C652B7B47}"/>
    <cellStyle name="Normal 5 6 2 6" xfId="2980" xr:uid="{82FEC79A-AD1A-4EE2-B3E1-91D51F3DE9F7}"/>
    <cellStyle name="Normal 5 6 2 6 2" xfId="2981" xr:uid="{CB2C5351-C168-4B61-B2C5-C444F4CCC090}"/>
    <cellStyle name="Normal 5 6 2 6 3" xfId="2982" xr:uid="{B41385F0-D45C-4CA3-91B6-7CB36CC2B8CA}"/>
    <cellStyle name="Normal 5 6 2 6 4" xfId="2983" xr:uid="{BA254EAD-D3AB-43AD-B741-1C0172E06FE4}"/>
    <cellStyle name="Normal 5 6 2 7" xfId="2984" xr:uid="{FDFDFCCB-8A18-4273-8A48-81A64085217F}"/>
    <cellStyle name="Normal 5 6 2 8" xfId="2985" xr:uid="{93FDA932-F891-4406-80AC-F35635EC2548}"/>
    <cellStyle name="Normal 5 6 2 9" xfId="2986" xr:uid="{248B5E61-B28C-4040-9F94-772EBBCCCD9F}"/>
    <cellStyle name="Normal 5 6 3" xfId="311" xr:uid="{36C5E1DE-3FEE-4280-B2A5-021719EAD84E}"/>
    <cellStyle name="Normal 5 6 3 2" xfId="583" xr:uid="{36AF9ECC-BA6C-4773-A298-6767D948443D}"/>
    <cellStyle name="Normal 5 6 3 2 2" xfId="584" xr:uid="{53B8C7F8-5F8D-4E7C-8F99-EA8A4051DC88}"/>
    <cellStyle name="Normal 5 6 3 2 2 2" xfId="1397" xr:uid="{85DEBC77-AC27-4F49-A1B8-60BB14650D97}"/>
    <cellStyle name="Normal 5 6 3 2 2 2 2" xfId="1398" xr:uid="{E5BC2CC8-9D3D-4795-9513-9DE0BFAF28C8}"/>
    <cellStyle name="Normal 5 6 3 2 2 3" xfId="1399" xr:uid="{2E38FFE8-1AD5-4BA9-8F34-6E098A06AE77}"/>
    <cellStyle name="Normal 5 6 3 2 2 4" xfId="2987" xr:uid="{53FE1296-1385-48B5-B8A4-E41E1903FA97}"/>
    <cellStyle name="Normal 5 6 3 2 3" xfId="1400" xr:uid="{F2CC99B1-2174-4FF7-9AFE-ABFA333396A1}"/>
    <cellStyle name="Normal 5 6 3 2 3 2" xfId="1401" xr:uid="{D12DCAEB-BA08-4968-AEDF-B4D951CCA440}"/>
    <cellStyle name="Normal 5 6 3 2 3 3" xfId="2988" xr:uid="{1D0052C5-C736-4704-925E-3F474D9933AD}"/>
    <cellStyle name="Normal 5 6 3 2 3 4" xfId="2989" xr:uid="{9085C9E0-B13B-46C6-9406-2FA3A0ACCF04}"/>
    <cellStyle name="Normal 5 6 3 2 4" xfId="1402" xr:uid="{63884AC9-E7FC-4D68-9AC5-89160E8812F0}"/>
    <cellStyle name="Normal 5 6 3 2 5" xfId="2990" xr:uid="{DE80B3CA-4D22-418E-809E-7AB43B06EAAB}"/>
    <cellStyle name="Normal 5 6 3 2 6" xfId="2991" xr:uid="{79421991-E8E9-41EA-919B-991F3836C407}"/>
    <cellStyle name="Normal 5 6 3 3" xfId="585" xr:uid="{582B08DF-0983-416B-8220-3D170DE0AEFF}"/>
    <cellStyle name="Normal 5 6 3 3 2" xfId="1403" xr:uid="{B75D1F57-E525-4941-916B-64C5A622E31F}"/>
    <cellStyle name="Normal 5 6 3 3 2 2" xfId="1404" xr:uid="{99AE1A66-730C-4788-BC4D-5B8000E8113D}"/>
    <cellStyle name="Normal 5 6 3 3 2 3" xfId="2992" xr:uid="{E58C5E99-9647-4FC9-B37C-74F015723445}"/>
    <cellStyle name="Normal 5 6 3 3 2 4" xfId="2993" xr:uid="{8AC0BFE6-2593-4575-91AA-057C7EC9E99D}"/>
    <cellStyle name="Normal 5 6 3 3 3" xfId="1405" xr:uid="{C6483D48-BDA3-4705-8092-52CF2B6569B0}"/>
    <cellStyle name="Normal 5 6 3 3 4" xfId="2994" xr:uid="{20CE6D3D-9AED-45FC-B78E-162D4B5FDCB4}"/>
    <cellStyle name="Normal 5 6 3 3 5" xfId="2995" xr:uid="{81FF1C24-37FC-439F-BB17-D700C8C077A6}"/>
    <cellStyle name="Normal 5 6 3 4" xfId="1406" xr:uid="{C4EC4B71-325D-4408-9CDD-83606E8A8417}"/>
    <cellStyle name="Normal 5 6 3 4 2" xfId="1407" xr:uid="{E75B0F82-F46A-4C6A-9C0B-470479D7096B}"/>
    <cellStyle name="Normal 5 6 3 4 3" xfId="2996" xr:uid="{EB347F84-4B33-40EC-8845-8813382DA03A}"/>
    <cellStyle name="Normal 5 6 3 4 4" xfId="2997" xr:uid="{89B98917-A38D-4D36-927A-A5EDEEB554FE}"/>
    <cellStyle name="Normal 5 6 3 5" xfId="1408" xr:uid="{3EC82290-3288-49B2-A14D-E1B8E9BEE2BA}"/>
    <cellStyle name="Normal 5 6 3 5 2" xfId="2998" xr:uid="{A6681289-8900-45E4-8F04-01AECA0E17A9}"/>
    <cellStyle name="Normal 5 6 3 5 3" xfId="2999" xr:uid="{995DB8DE-8F4A-4EF1-9641-CAEDA4F19B9F}"/>
    <cellStyle name="Normal 5 6 3 5 4" xfId="3000" xr:uid="{6DC726FD-A342-4F55-B5D5-09698D05841B}"/>
    <cellStyle name="Normal 5 6 3 6" xfId="3001" xr:uid="{3A518742-9094-4CB1-ACBA-C87AE689B045}"/>
    <cellStyle name="Normal 5 6 3 7" xfId="3002" xr:uid="{54135F4F-3AA7-43F4-8139-780FA22E17C5}"/>
    <cellStyle name="Normal 5 6 3 8" xfId="3003" xr:uid="{7ABCFA4C-3F15-4CBB-932C-203B582818C2}"/>
    <cellStyle name="Normal 5 6 4" xfId="312" xr:uid="{1E983B3B-A52B-4615-AFAF-75248A47AEF0}"/>
    <cellStyle name="Normal 5 6 4 2" xfId="586" xr:uid="{9FFD3381-7C11-4389-BE5C-A3512A966C15}"/>
    <cellStyle name="Normal 5 6 4 2 2" xfId="587" xr:uid="{7FB26135-DF03-43C0-8F1E-7358F02FEE98}"/>
    <cellStyle name="Normal 5 6 4 2 2 2" xfId="1409" xr:uid="{9975FBD5-E387-4AB6-8F5A-C7537D9B0DC7}"/>
    <cellStyle name="Normal 5 6 4 2 2 3" xfId="3004" xr:uid="{A0391FEB-2D21-4FB5-8D85-E56EBA53AD26}"/>
    <cellStyle name="Normal 5 6 4 2 2 4" xfId="3005" xr:uid="{4D978091-E2B9-4356-BF9F-3015DDDAE935}"/>
    <cellStyle name="Normal 5 6 4 2 3" xfId="1410" xr:uid="{625C773B-EC98-4DB4-9E35-045F02B4255F}"/>
    <cellStyle name="Normal 5 6 4 2 4" xfId="3006" xr:uid="{C7C1948A-0F51-42EF-8BC4-E25A4995D09F}"/>
    <cellStyle name="Normal 5 6 4 2 5" xfId="3007" xr:uid="{2CCC36BE-44D4-472A-BDE1-BDB97C01CEE3}"/>
    <cellStyle name="Normal 5 6 4 3" xfId="588" xr:uid="{6FE03324-E795-4066-9FAD-63D19C78699D}"/>
    <cellStyle name="Normal 5 6 4 3 2" xfId="1411" xr:uid="{31421846-896E-4A9E-BAF1-F81E4305E824}"/>
    <cellStyle name="Normal 5 6 4 3 3" xfId="3008" xr:uid="{ADE9CE4B-0D01-4944-AD90-3DEFE121A23F}"/>
    <cellStyle name="Normal 5 6 4 3 4" xfId="3009" xr:uid="{5CD3EA46-C5BD-4B3B-ADC6-9FCCE0265A06}"/>
    <cellStyle name="Normal 5 6 4 4" xfId="1412" xr:uid="{3D0C67D8-CB45-4EB6-9CAC-0D5CF6E2116A}"/>
    <cellStyle name="Normal 5 6 4 4 2" xfId="3010" xr:uid="{F5E941E3-A1DB-487F-BCAD-1FF33DFEF873}"/>
    <cellStyle name="Normal 5 6 4 4 3" xfId="3011" xr:uid="{BFA09F4F-D4E8-41E6-BE99-5F0B992985AA}"/>
    <cellStyle name="Normal 5 6 4 4 4" xfId="3012" xr:uid="{00BFAD2E-980E-41DD-8612-117637CE8C85}"/>
    <cellStyle name="Normal 5 6 4 5" xfId="3013" xr:uid="{986D2991-D752-496B-90CF-120995CBA8CF}"/>
    <cellStyle name="Normal 5 6 4 6" xfId="3014" xr:uid="{6CD0F574-41A0-4B64-9517-73E95072638D}"/>
    <cellStyle name="Normal 5 6 4 7" xfId="3015" xr:uid="{73D04977-2F0A-4455-9D86-8D63B3CA4437}"/>
    <cellStyle name="Normal 5 6 5" xfId="313" xr:uid="{E79EE8D5-A532-4CD0-843B-F9BCFA4266F0}"/>
    <cellStyle name="Normal 5 6 5 2" xfId="589" xr:uid="{5D5BD5B8-3826-40FA-AB03-7D4C45ABEC4A}"/>
    <cellStyle name="Normal 5 6 5 2 2" xfId="1413" xr:uid="{2D18F12C-D612-47B5-8411-1CF934F2A83C}"/>
    <cellStyle name="Normal 5 6 5 2 3" xfId="3016" xr:uid="{AFECD6B2-ACE5-4612-A1A0-71EA6A723BED}"/>
    <cellStyle name="Normal 5 6 5 2 4" xfId="3017" xr:uid="{93F5586E-ED57-4003-A385-F85A8AB6F8C3}"/>
    <cellStyle name="Normal 5 6 5 3" xfId="1414" xr:uid="{DD823959-D8FF-4785-8E97-D46B892EEA68}"/>
    <cellStyle name="Normal 5 6 5 3 2" xfId="3018" xr:uid="{B5FA033E-4C4E-4E34-9F0D-CEBDF5C88DF8}"/>
    <cellStyle name="Normal 5 6 5 3 3" xfId="3019" xr:uid="{89940E5A-8A36-4F9D-9E42-DC80E394B250}"/>
    <cellStyle name="Normal 5 6 5 3 4" xfId="3020" xr:uid="{7A4701C8-7C7D-4874-838E-A55405E9B737}"/>
    <cellStyle name="Normal 5 6 5 4" xfId="3021" xr:uid="{69134009-6D5B-49E1-90C8-D12642CEDC80}"/>
    <cellStyle name="Normal 5 6 5 5" xfId="3022" xr:uid="{FB2980C5-6123-4B9E-8CBE-D145D2F42F4F}"/>
    <cellStyle name="Normal 5 6 5 6" xfId="3023" xr:uid="{16FF1568-83B4-4D37-93A4-BACFE579AD0F}"/>
    <cellStyle name="Normal 5 6 6" xfId="590" xr:uid="{4B6027FA-0547-456D-BC40-5B6D7A0B09C2}"/>
    <cellStyle name="Normal 5 6 6 2" xfId="1415" xr:uid="{E28D4857-4308-4E9A-8C0A-1899B0E2DA63}"/>
    <cellStyle name="Normal 5 6 6 2 2" xfId="3024" xr:uid="{C2D1CF41-9F79-4589-9CAC-E3C998C483BE}"/>
    <cellStyle name="Normal 5 6 6 2 3" xfId="3025" xr:uid="{E8F32FAD-6BA0-4B8C-A955-9A52F62575FD}"/>
    <cellStyle name="Normal 5 6 6 2 4" xfId="3026" xr:uid="{C793234C-CAF7-4F4E-970F-D43B49DA211E}"/>
    <cellStyle name="Normal 5 6 6 3" xfId="3027" xr:uid="{5D654AB8-71F5-43C5-8099-BF05069690A3}"/>
    <cellStyle name="Normal 5 6 6 4" xfId="3028" xr:uid="{0A583AB4-7065-4FB0-99DC-B9986E1CA7E4}"/>
    <cellStyle name="Normal 5 6 6 5" xfId="3029" xr:uid="{C38766B7-5C35-4C41-892A-686895129ADD}"/>
    <cellStyle name="Normal 5 6 7" xfId="1416" xr:uid="{08314190-FD9F-4B5D-B0F0-FFCC4CE53456}"/>
    <cellStyle name="Normal 5 6 7 2" xfId="3030" xr:uid="{17240161-A28E-470F-9F54-C6770DDFEED9}"/>
    <cellStyle name="Normal 5 6 7 3" xfId="3031" xr:uid="{C06665C3-9007-47FA-94D9-20776905EB49}"/>
    <cellStyle name="Normal 5 6 7 4" xfId="3032" xr:uid="{B773D2EE-5213-40B3-A768-C0701E5013FA}"/>
    <cellStyle name="Normal 5 6 8" xfId="3033" xr:uid="{799CBCBA-6DF0-4731-BD6D-1CC03C992938}"/>
    <cellStyle name="Normal 5 6 8 2" xfId="3034" xr:uid="{9101BB2B-9D9B-4341-85F9-F66BD1937C63}"/>
    <cellStyle name="Normal 5 6 8 3" xfId="3035" xr:uid="{500A5925-29D9-42A5-9D99-0617D361B354}"/>
    <cellStyle name="Normal 5 6 8 4" xfId="3036" xr:uid="{2088CF2F-00C8-4C4D-8920-6A8928D7EB21}"/>
    <cellStyle name="Normal 5 6 9" xfId="3037" xr:uid="{C4BFEA08-D729-4A85-81AB-A3FD39820E4C}"/>
    <cellStyle name="Normal 5 7" xfId="106" xr:uid="{F5B6EA7A-54DB-4076-AD04-33389CD32E5C}"/>
    <cellStyle name="Normal 5 7 2" xfId="107" xr:uid="{EC9105E9-F2BB-433A-81C6-8BCEEBCFE78E}"/>
    <cellStyle name="Normal 5 7 2 2" xfId="314" xr:uid="{6890AAB2-CDBF-4DEB-9D68-8970A4B1105B}"/>
    <cellStyle name="Normal 5 7 2 2 2" xfId="591" xr:uid="{48658C35-DEDE-493E-8008-767D7B544986}"/>
    <cellStyle name="Normal 5 7 2 2 2 2" xfId="1417" xr:uid="{8F1149FC-F844-486F-B8EA-17584E2687B6}"/>
    <cellStyle name="Normal 5 7 2 2 2 3" xfId="3038" xr:uid="{11FEE996-EED9-40C5-ABAD-FECDA04ECAA9}"/>
    <cellStyle name="Normal 5 7 2 2 2 4" xfId="3039" xr:uid="{E031C7F1-1BB4-44A8-BAC4-AAF4CD4224FD}"/>
    <cellStyle name="Normal 5 7 2 2 3" xfId="1418" xr:uid="{1A8896FF-A1DC-4EE0-ACCC-78ED69F5ADDC}"/>
    <cellStyle name="Normal 5 7 2 2 3 2" xfId="3040" xr:uid="{996F28B0-42A6-4593-ABBE-B443D6191281}"/>
    <cellStyle name="Normal 5 7 2 2 3 3" xfId="3041" xr:uid="{C4A2D57B-CF0C-4B6B-9264-12C713795A1F}"/>
    <cellStyle name="Normal 5 7 2 2 3 4" xfId="3042" xr:uid="{88670C0C-FB55-45BF-9256-0492977B9F6C}"/>
    <cellStyle name="Normal 5 7 2 2 4" xfId="3043" xr:uid="{31496EA6-F901-47AC-B914-055F08C98808}"/>
    <cellStyle name="Normal 5 7 2 2 5" xfId="3044" xr:uid="{2D225032-A77E-4873-A54B-F2A3F69F0194}"/>
    <cellStyle name="Normal 5 7 2 2 6" xfId="3045" xr:uid="{F3D8C324-2E7A-453B-8F28-9F5E8A5C48C6}"/>
    <cellStyle name="Normal 5 7 2 3" xfId="592" xr:uid="{79D32206-AAF7-4FD8-8153-2A29583C7C32}"/>
    <cellStyle name="Normal 5 7 2 3 2" xfId="1419" xr:uid="{9D733DBA-45A5-490D-B8B6-55A9B20200F2}"/>
    <cellStyle name="Normal 5 7 2 3 2 2" xfId="3046" xr:uid="{C006D412-AD9B-456F-81ED-6257C8B0C0AB}"/>
    <cellStyle name="Normal 5 7 2 3 2 3" xfId="3047" xr:uid="{630F5E90-BFC9-4462-941C-8CA82C2564EB}"/>
    <cellStyle name="Normal 5 7 2 3 2 4" xfId="3048" xr:uid="{BA491B7D-6E8B-4B7D-8E1F-CCF51E4F0A14}"/>
    <cellStyle name="Normal 5 7 2 3 3" xfId="3049" xr:uid="{22592EB2-4D4F-4F0C-9117-4ACF2181C009}"/>
    <cellStyle name="Normal 5 7 2 3 4" xfId="3050" xr:uid="{62B810FE-833E-49A5-871E-1A37FF17271A}"/>
    <cellStyle name="Normal 5 7 2 3 5" xfId="3051" xr:uid="{3CC461F7-CB79-4461-8082-9CA2A22BD8B5}"/>
    <cellStyle name="Normal 5 7 2 4" xfId="1420" xr:uid="{50DF5DE0-7346-40A2-A119-97E049037C0E}"/>
    <cellStyle name="Normal 5 7 2 4 2" xfId="3052" xr:uid="{A7992EBA-9EAF-4D31-881D-1B2C6009639C}"/>
    <cellStyle name="Normal 5 7 2 4 3" xfId="3053" xr:uid="{ED8CA651-0012-44B2-AB3B-24449D5FDB03}"/>
    <cellStyle name="Normal 5 7 2 4 4" xfId="3054" xr:uid="{655B9D2A-0C43-4F2B-B18D-769593E912CE}"/>
    <cellStyle name="Normal 5 7 2 5" xfId="3055" xr:uid="{873C31DB-ADE8-4FD6-8819-518449183B60}"/>
    <cellStyle name="Normal 5 7 2 5 2" xfId="3056" xr:uid="{C22C454E-5B81-4620-BF78-0DEBE867E5AF}"/>
    <cellStyle name="Normal 5 7 2 5 3" xfId="3057" xr:uid="{E44AB624-E83F-4F85-9299-8FF9E4A4B064}"/>
    <cellStyle name="Normal 5 7 2 5 4" xfId="3058" xr:uid="{5A8BF2A2-9377-4A8C-B7D6-355EFFC4E0A2}"/>
    <cellStyle name="Normal 5 7 2 6" xfId="3059" xr:uid="{D438CCD4-825F-41B6-AFAE-2441D86BB008}"/>
    <cellStyle name="Normal 5 7 2 7" xfId="3060" xr:uid="{D22F7A2B-C654-4D7A-A384-AC98DAA93B57}"/>
    <cellStyle name="Normal 5 7 2 8" xfId="3061" xr:uid="{5CBF5FFC-EE36-4CDD-A4CA-583C5E10ED3F}"/>
    <cellStyle name="Normal 5 7 3" xfId="315" xr:uid="{BEA625B8-6059-44F4-A607-3E499AB55062}"/>
    <cellStyle name="Normal 5 7 3 2" xfId="593" xr:uid="{E84A8394-1852-4625-B981-9010B16A358F}"/>
    <cellStyle name="Normal 5 7 3 2 2" xfId="594" xr:uid="{77CB0241-8B0F-4EE9-A045-8BAA658D5FDB}"/>
    <cellStyle name="Normal 5 7 3 2 3" xfId="3062" xr:uid="{A7A08EFF-0499-4588-9124-A2EC8FC5E916}"/>
    <cellStyle name="Normal 5 7 3 2 4" xfId="3063" xr:uid="{FAC09E23-DB94-4C31-B4B6-892CCEB0B69F}"/>
    <cellStyle name="Normal 5 7 3 3" xfId="595" xr:uid="{1D972C75-AF29-4A3B-92C4-2BD304AF8EEE}"/>
    <cellStyle name="Normal 5 7 3 3 2" xfId="3064" xr:uid="{8BD37ADE-4BB6-41F4-A9C9-D11BF4AD8AA2}"/>
    <cellStyle name="Normal 5 7 3 3 3" xfId="3065" xr:uid="{06D66937-2CD8-458D-82DA-BD6101595185}"/>
    <cellStyle name="Normal 5 7 3 3 4" xfId="3066" xr:uid="{A222A08F-79F3-48C2-96ED-14BB56758ADA}"/>
    <cellStyle name="Normal 5 7 3 4" xfId="3067" xr:uid="{B662E3BB-AD7E-468E-86F4-747FA579A015}"/>
    <cellStyle name="Normal 5 7 3 5" xfId="3068" xr:uid="{37C6DBA9-90D4-438B-BC93-3F995D2EB4E3}"/>
    <cellStyle name="Normal 5 7 3 6" xfId="3069" xr:uid="{18D7D788-51C0-493D-BBB1-AD23DF5F1600}"/>
    <cellStyle name="Normal 5 7 4" xfId="316" xr:uid="{40F293BC-4DFC-42C9-AB60-8ED03C9AE5EA}"/>
    <cellStyle name="Normal 5 7 4 2" xfId="596" xr:uid="{3EB5D270-6F04-41E1-8809-B379618766C8}"/>
    <cellStyle name="Normal 5 7 4 2 2" xfId="3070" xr:uid="{DFDFA184-BB7A-44E1-945F-58148D8A3527}"/>
    <cellStyle name="Normal 5 7 4 2 3" xfId="3071" xr:uid="{C0AC99A7-AAAD-4541-A44F-EA3290E70DB4}"/>
    <cellStyle name="Normal 5 7 4 2 4" xfId="3072" xr:uid="{86A6F7B5-0941-4C0E-9DFA-DB76D2E71AF4}"/>
    <cellStyle name="Normal 5 7 4 3" xfId="3073" xr:uid="{184BC3A5-0C96-472E-A2A9-EFBCA44919E5}"/>
    <cellStyle name="Normal 5 7 4 4" xfId="3074" xr:uid="{BFCBFA81-8842-48C5-BDA7-691527D58BE5}"/>
    <cellStyle name="Normal 5 7 4 5" xfId="3075" xr:uid="{14FB2C2D-50E3-476B-B279-8E4D88AAE4E8}"/>
    <cellStyle name="Normal 5 7 5" xfId="597" xr:uid="{E1206AE4-17A0-40AE-B3CC-F559BC4E2BFC}"/>
    <cellStyle name="Normal 5 7 5 2" xfId="3076" xr:uid="{4BA20FD4-6499-4F34-950D-7EC001E64357}"/>
    <cellStyle name="Normal 5 7 5 3" xfId="3077" xr:uid="{A08DEA4B-B7D4-457D-92F8-B9CCAF3B54FB}"/>
    <cellStyle name="Normal 5 7 5 4" xfId="3078" xr:uid="{BA5C952A-D12F-4B0C-B391-945E48F6860A}"/>
    <cellStyle name="Normal 5 7 6" xfId="3079" xr:uid="{7B276654-371C-4BBA-8E95-FE348D0BD642}"/>
    <cellStyle name="Normal 5 7 6 2" xfId="3080" xr:uid="{30171518-9B38-47F3-9470-C6CC2D411981}"/>
    <cellStyle name="Normal 5 7 6 3" xfId="3081" xr:uid="{A10F9C60-ED86-494A-B8EC-664C91211F87}"/>
    <cellStyle name="Normal 5 7 6 4" xfId="3082" xr:uid="{FDC7C38F-321D-4CEC-8DE8-6E153CC41AAF}"/>
    <cellStyle name="Normal 5 7 7" xfId="3083" xr:uid="{37FE189F-D092-43A2-9ECF-57A2E91D1826}"/>
    <cellStyle name="Normal 5 7 8" xfId="3084" xr:uid="{E9857C01-4718-4591-81F7-066E799FD52D}"/>
    <cellStyle name="Normal 5 7 9" xfId="3085" xr:uid="{E443877C-F89C-4414-AAA0-A56EA7B88D53}"/>
    <cellStyle name="Normal 5 8" xfId="108" xr:uid="{F358C5E4-4146-47AE-81EE-3865F2E97DAA}"/>
    <cellStyle name="Normal 5 8 2" xfId="317" xr:uid="{2F6DF0EB-BEDD-4E42-B46F-37D3ABB3A3DD}"/>
    <cellStyle name="Normal 5 8 2 2" xfId="598" xr:uid="{210DC5E0-02D4-4D51-8D87-D522DF2A9F4A}"/>
    <cellStyle name="Normal 5 8 2 2 2" xfId="1421" xr:uid="{9B01318A-1499-4D4C-A6C3-2A430F29210A}"/>
    <cellStyle name="Normal 5 8 2 2 2 2" xfId="1422" xr:uid="{78CBDD4A-DB11-430C-A756-6AB45926D77D}"/>
    <cellStyle name="Normal 5 8 2 2 3" xfId="1423" xr:uid="{45DB4CDC-8A82-4332-BED0-EB95217AD287}"/>
    <cellStyle name="Normal 5 8 2 2 4" xfId="3086" xr:uid="{AC0F0300-D274-4DD1-B595-7DF7196D0BC3}"/>
    <cellStyle name="Normal 5 8 2 3" xfId="1424" xr:uid="{10FA8E4B-E73F-416C-B95B-791CDEC7BA85}"/>
    <cellStyle name="Normal 5 8 2 3 2" xfId="1425" xr:uid="{B133A6FC-7590-4F25-9ADA-0A8B7BE688E6}"/>
    <cellStyle name="Normal 5 8 2 3 3" xfId="3087" xr:uid="{7A65BCDA-82AB-4731-B049-191FD94724B7}"/>
    <cellStyle name="Normal 5 8 2 3 4" xfId="3088" xr:uid="{260037D5-2490-4D62-B708-CA38AD5C113E}"/>
    <cellStyle name="Normal 5 8 2 4" xfId="1426" xr:uid="{6BD7272F-96E6-40F9-B8F2-26301551FD8D}"/>
    <cellStyle name="Normal 5 8 2 5" xfId="3089" xr:uid="{EFF67C6E-1A20-4D06-AB42-6F89EA17E2BF}"/>
    <cellStyle name="Normal 5 8 2 6" xfId="3090" xr:uid="{EAC8DCD2-8DCA-42F9-954F-BFDB771BFCF7}"/>
    <cellStyle name="Normal 5 8 3" xfId="599" xr:uid="{A2E953D0-D0D7-4AFD-8F00-573D8A7F3A4B}"/>
    <cellStyle name="Normal 5 8 3 2" xfId="1427" xr:uid="{FFEC8D3C-45FE-4AD9-BF49-38CB7B0DDDBD}"/>
    <cellStyle name="Normal 5 8 3 2 2" xfId="1428" xr:uid="{6CEA28B6-149C-461F-83D8-D74B9BA6A822}"/>
    <cellStyle name="Normal 5 8 3 2 3" xfId="3091" xr:uid="{CC77B55F-DD19-450B-A834-165A1219524C}"/>
    <cellStyle name="Normal 5 8 3 2 4" xfId="3092" xr:uid="{63A409C8-D4AD-4692-A561-454324784EEC}"/>
    <cellStyle name="Normal 5 8 3 3" xfId="1429" xr:uid="{0E7E2827-68F2-4D15-8C4B-9CB9EFA4B9E6}"/>
    <cellStyle name="Normal 5 8 3 4" xfId="3093" xr:uid="{CA7CC89A-711A-44F7-A4F4-AD3A55394D34}"/>
    <cellStyle name="Normal 5 8 3 5" xfId="3094" xr:uid="{B90B36A4-F25B-4BB3-8BD7-178327E93329}"/>
    <cellStyle name="Normal 5 8 4" xfId="1430" xr:uid="{1BE57CDD-79BB-4A9C-8F96-AD80C78DFBB7}"/>
    <cellStyle name="Normal 5 8 4 2" xfId="1431" xr:uid="{AF385B3B-55E2-4FB4-AA61-B9382BB85BF8}"/>
    <cellStyle name="Normal 5 8 4 3" xfId="3095" xr:uid="{BABF898A-E5C0-4968-BD1D-5541F55840A6}"/>
    <cellStyle name="Normal 5 8 4 4" xfId="3096" xr:uid="{4703BC25-1A17-4EA0-9D20-0747040FE4FA}"/>
    <cellStyle name="Normal 5 8 5" xfId="1432" xr:uid="{A28EFAFA-24EB-4D39-9928-34B85B09145F}"/>
    <cellStyle name="Normal 5 8 5 2" xfId="3097" xr:uid="{4C8F14BC-6B24-46D1-8702-7969237117F9}"/>
    <cellStyle name="Normal 5 8 5 3" xfId="3098" xr:uid="{CFE3BBA8-A31C-402C-A295-0C862E80A967}"/>
    <cellStyle name="Normal 5 8 5 4" xfId="3099" xr:uid="{D4CA280D-37EF-45FC-9494-09434D7F7B0F}"/>
    <cellStyle name="Normal 5 8 6" xfId="3100" xr:uid="{DB0BE721-3BCA-4D8F-9E04-21C543CFE940}"/>
    <cellStyle name="Normal 5 8 7" xfId="3101" xr:uid="{160F717E-1DDF-4CA9-B59D-2F8D90104C1F}"/>
    <cellStyle name="Normal 5 8 8" xfId="3102" xr:uid="{FEF57566-7701-4294-B253-516FE8F2F3A3}"/>
    <cellStyle name="Normal 5 9" xfId="318" xr:uid="{13D301F8-EE5C-4618-8922-9D1AC156111B}"/>
    <cellStyle name="Normal 5 9 2" xfId="600" xr:uid="{A8FAADD9-FFA0-49D9-8B36-99244EDBAC84}"/>
    <cellStyle name="Normal 5 9 2 2" xfId="601" xr:uid="{07832704-3E51-4C2B-8EC1-983DE01E8CDC}"/>
    <cellStyle name="Normal 5 9 2 2 2" xfId="1433" xr:uid="{DAD028C8-62A3-4775-8E5A-E701E6583914}"/>
    <cellStyle name="Normal 5 9 2 2 3" xfId="3103" xr:uid="{58FF8B07-5DE3-4A9F-B2F8-89881B21352D}"/>
    <cellStyle name="Normal 5 9 2 2 4" xfId="3104" xr:uid="{466473AF-E240-4520-AF30-EEB6AB70151A}"/>
    <cellStyle name="Normal 5 9 2 3" xfId="1434" xr:uid="{74F29968-6176-4630-98BF-3CE659715321}"/>
    <cellStyle name="Normal 5 9 2 4" xfId="3105" xr:uid="{6CE4ABAA-2DE0-4F49-96D5-919FC90747BA}"/>
    <cellStyle name="Normal 5 9 2 5" xfId="3106" xr:uid="{89C974F4-D074-4C59-8209-CB83F91297CC}"/>
    <cellStyle name="Normal 5 9 3" xfId="602" xr:uid="{566D8552-A4C5-4B93-A40C-FF8E6792BDC3}"/>
    <cellStyle name="Normal 5 9 3 2" xfId="1435" xr:uid="{4C61DD6D-ED09-4BD3-9B54-E4ABC8711B47}"/>
    <cellStyle name="Normal 5 9 3 3" xfId="3107" xr:uid="{F76D30D2-F4E8-49C2-B8CE-38E679C79CEE}"/>
    <cellStyle name="Normal 5 9 3 4" xfId="3108" xr:uid="{BD6EC8F6-134B-4B12-82E4-F95DA52E65F2}"/>
    <cellStyle name="Normal 5 9 4" xfId="1436" xr:uid="{4C4D0B4E-AF4E-4C91-B50E-742B267D6711}"/>
    <cellStyle name="Normal 5 9 4 2" xfId="3109" xr:uid="{A0F4550B-4AAE-4D10-9519-BC93F27E7A78}"/>
    <cellStyle name="Normal 5 9 4 3" xfId="3110" xr:uid="{A74AF8CB-F151-4A52-812F-5EE00700EE55}"/>
    <cellStyle name="Normal 5 9 4 4" xfId="3111" xr:uid="{00899291-2869-4816-A55D-AC384FECFDE1}"/>
    <cellStyle name="Normal 5 9 5" xfId="3112" xr:uid="{41E54D82-1232-4027-939C-8895D798C125}"/>
    <cellStyle name="Normal 5 9 6" xfId="3113" xr:uid="{D4BE10EE-E0CF-4161-8A89-C9F71DF67EC6}"/>
    <cellStyle name="Normal 5 9 7" xfId="3114" xr:uid="{23437E4D-148B-40DA-8695-2AAEC458AE3E}"/>
    <cellStyle name="Normal 6" xfId="109" xr:uid="{BCE9334D-5A52-4AF8-8879-E87798BBF4C1}"/>
    <cellStyle name="Normal 6 10" xfId="319" xr:uid="{3DE6B0CC-42E0-4D4C-A805-F609631DF231}"/>
    <cellStyle name="Normal 6 10 2" xfId="1437" xr:uid="{D7EE45BD-B448-4F45-B0CD-512526F18B58}"/>
    <cellStyle name="Normal 6 10 2 2" xfId="3115" xr:uid="{DA8E77B7-F086-481B-AD18-8E8D9F5A28CF}"/>
    <cellStyle name="Normal 6 10 2 2 2" xfId="4588" xr:uid="{2BDDDCC4-7FD0-4ABE-91C0-D14969B1F631}"/>
    <cellStyle name="Normal 6 10 2 3" xfId="3116" xr:uid="{92EB261E-6CC5-4D04-97A0-70D142A3496D}"/>
    <cellStyle name="Normal 6 10 2 4" xfId="3117" xr:uid="{DC7B0F1D-D073-489E-AD5E-42FEBF7E1886}"/>
    <cellStyle name="Normal 6 10 3" xfId="3118" xr:uid="{EB77E320-97CC-4106-9CDD-70C3F63F0BB0}"/>
    <cellStyle name="Normal 6 10 4" xfId="3119" xr:uid="{170A980F-5D9C-475C-BA3F-F50A8B4E4302}"/>
    <cellStyle name="Normal 6 10 5" xfId="3120" xr:uid="{F73344A4-84DF-46A6-BD22-40367FE09CC4}"/>
    <cellStyle name="Normal 6 11" xfId="1438" xr:uid="{242D3D8F-2A9B-4E16-A9E3-AB3A4988DB86}"/>
    <cellStyle name="Normal 6 11 2" xfId="3121" xr:uid="{DC919CE6-D0D7-4292-817A-7ED5284C28DE}"/>
    <cellStyle name="Normal 6 11 3" xfId="3122" xr:uid="{EF3D9626-61E0-4FA5-97EE-18129512CCBC}"/>
    <cellStyle name="Normal 6 11 4" xfId="3123" xr:uid="{D3980E87-C678-4B20-8573-6E4E8DB6B389}"/>
    <cellStyle name="Normal 6 12" xfId="902" xr:uid="{C69AB25A-D871-486F-81DF-9C40611F5BAF}"/>
    <cellStyle name="Normal 6 12 2" xfId="3124" xr:uid="{646FFBAB-7573-4C35-B40C-E0C27B0D91AA}"/>
    <cellStyle name="Normal 6 12 3" xfId="3125" xr:uid="{61606553-9465-400F-A4AE-A3798587C22A}"/>
    <cellStyle name="Normal 6 12 4" xfId="3126" xr:uid="{385D7E0B-1898-474D-A9B7-73517C6C06BA}"/>
    <cellStyle name="Normal 6 13" xfId="899" xr:uid="{F25A2239-B786-4A6B-8687-617190E57A94}"/>
    <cellStyle name="Normal 6 13 2" xfId="3128" xr:uid="{15048614-1110-436B-9B2C-C7AA98B73AA5}"/>
    <cellStyle name="Normal 6 13 3" xfId="4315" xr:uid="{4BF0CCB7-A7D2-42DB-90CB-ECB429F3B4CA}"/>
    <cellStyle name="Normal 6 13 4" xfId="3127" xr:uid="{86F27F2C-9F77-41EB-A697-2544DBF94439}"/>
    <cellStyle name="Normal 6 13 5" xfId="5319" xr:uid="{03946CBD-5E2B-4700-960E-E89CF61CB335}"/>
    <cellStyle name="Normal 6 14" xfId="3129" xr:uid="{74616981-C110-4B9E-9CEF-0D5EED19A8D9}"/>
    <cellStyle name="Normal 6 15" xfId="3130" xr:uid="{F84508DE-0D70-424D-8B82-6F534F162DE3}"/>
    <cellStyle name="Normal 6 16" xfId="3131" xr:uid="{4EF12CA3-C15A-4E0C-B111-D7F2DC5F3680}"/>
    <cellStyle name="Normal 6 2" xfId="110" xr:uid="{5B02AF16-AD5E-4DFA-B2AE-D58293EE858C}"/>
    <cellStyle name="Normal 6 2 2" xfId="320" xr:uid="{B73145D3-484B-463A-9BB4-B03DB7054A7A}"/>
    <cellStyle name="Normal 6 2 2 2" xfId="4671" xr:uid="{EFEE2D25-4FB4-4836-8981-AE0B47D828D6}"/>
    <cellStyle name="Normal 6 2 3" xfId="4560" xr:uid="{E9F4ACCE-AA80-4CB4-9027-30CFECB680D9}"/>
    <cellStyle name="Normal 6 3" xfId="111" xr:uid="{D0D160BB-2C27-4994-87EC-AF8ED70D4EC9}"/>
    <cellStyle name="Normal 6 3 10" xfId="3132" xr:uid="{C3669FE3-F477-4383-89F3-5C21F8C55265}"/>
    <cellStyle name="Normal 6 3 11" xfId="3133" xr:uid="{026672FB-7C8E-4FAB-81B6-32437F36274F}"/>
    <cellStyle name="Normal 6 3 2" xfId="112" xr:uid="{70B0FC30-7011-4082-911D-472F2464DA87}"/>
    <cellStyle name="Normal 6 3 2 2" xfId="113" xr:uid="{B4CDA10B-37D7-4CE0-B93F-F04B7AE7F4B0}"/>
    <cellStyle name="Normal 6 3 2 2 2" xfId="321" xr:uid="{7F3F2D02-CA05-4E6C-876A-1A68CF43CFBA}"/>
    <cellStyle name="Normal 6 3 2 2 2 2" xfId="603" xr:uid="{D7E1EF5D-5BAF-4B61-9902-081965F820F9}"/>
    <cellStyle name="Normal 6 3 2 2 2 2 2" xfId="604" xr:uid="{D7833D5B-369B-48B3-9C05-84208DE460B6}"/>
    <cellStyle name="Normal 6 3 2 2 2 2 2 2" xfId="1439" xr:uid="{BE47F669-038F-410A-9A25-DE5BB922C41D}"/>
    <cellStyle name="Normal 6 3 2 2 2 2 2 2 2" xfId="1440" xr:uid="{3803AB23-B761-4289-872F-B2D21A6B5CD1}"/>
    <cellStyle name="Normal 6 3 2 2 2 2 2 3" xfId="1441" xr:uid="{6E5B27AA-3E01-4235-B2D9-60301A2742D1}"/>
    <cellStyle name="Normal 6 3 2 2 2 2 3" xfId="1442" xr:uid="{386156C1-B3D2-4113-8F35-3DBD58539272}"/>
    <cellStyle name="Normal 6 3 2 2 2 2 3 2" xfId="1443" xr:uid="{19A50B66-23FE-4447-84AB-B08FECAD8CFE}"/>
    <cellStyle name="Normal 6 3 2 2 2 2 4" xfId="1444" xr:uid="{EB23A71A-8CA1-4ADE-B037-54AC415332AD}"/>
    <cellStyle name="Normal 6 3 2 2 2 3" xfId="605" xr:uid="{28F65725-AF5E-4601-BBC6-36E276C28341}"/>
    <cellStyle name="Normal 6 3 2 2 2 3 2" xfId="1445" xr:uid="{74582FE9-C8CB-410B-928F-7D3687C5B726}"/>
    <cellStyle name="Normal 6 3 2 2 2 3 2 2" xfId="1446" xr:uid="{4A24793D-5E05-40B0-918C-71F768DD7E0D}"/>
    <cellStyle name="Normal 6 3 2 2 2 3 3" xfId="1447" xr:uid="{81C66808-0B69-4CA3-8B6E-72D683689038}"/>
    <cellStyle name="Normal 6 3 2 2 2 3 4" xfId="3134" xr:uid="{36FADE8C-5062-4627-B890-74970532D7FC}"/>
    <cellStyle name="Normal 6 3 2 2 2 4" xfId="1448" xr:uid="{E1D95AEF-943C-401C-8824-BF9DD92A70F9}"/>
    <cellStyle name="Normal 6 3 2 2 2 4 2" xfId="1449" xr:uid="{CE742DCD-B45B-43D2-BFAE-2C3CADC169B2}"/>
    <cellStyle name="Normal 6 3 2 2 2 5" xfId="1450" xr:uid="{710218B8-E32F-45F7-943C-037D0F60D759}"/>
    <cellStyle name="Normal 6 3 2 2 2 6" xfId="3135" xr:uid="{8C5EB8D4-E6BC-496C-A00F-EAC6ECB2BDF5}"/>
    <cellStyle name="Normal 6 3 2 2 3" xfId="322" xr:uid="{9315E0F7-53A2-4D5D-AB46-62E9A5909598}"/>
    <cellStyle name="Normal 6 3 2 2 3 2" xfId="606" xr:uid="{0CCA2F58-C746-486E-8C1E-F0B569623DF0}"/>
    <cellStyle name="Normal 6 3 2 2 3 2 2" xfId="607" xr:uid="{EE40A91F-F5B6-48B3-8B62-A502D84A526A}"/>
    <cellStyle name="Normal 6 3 2 2 3 2 2 2" xfId="1451" xr:uid="{3D5A67F2-B644-426A-BBB3-431982E08494}"/>
    <cellStyle name="Normal 6 3 2 2 3 2 2 2 2" xfId="1452" xr:uid="{6A16C8D6-1F84-43AE-8B29-38305F793019}"/>
    <cellStyle name="Normal 6 3 2 2 3 2 2 3" xfId="1453" xr:uid="{136FC23C-EFB1-4F54-A0E0-282164F1B0FC}"/>
    <cellStyle name="Normal 6 3 2 2 3 2 3" xfId="1454" xr:uid="{35110B5E-A4F2-4C6F-9ED7-7A1F509BABE8}"/>
    <cellStyle name="Normal 6 3 2 2 3 2 3 2" xfId="1455" xr:uid="{1A9883AD-03BD-48B2-A643-2EE95F7449CA}"/>
    <cellStyle name="Normal 6 3 2 2 3 2 4" xfId="1456" xr:uid="{C463EDBB-E0FD-4D2B-99EB-B638F103B696}"/>
    <cellStyle name="Normal 6 3 2 2 3 3" xfId="608" xr:uid="{D562A549-B90B-4829-9B1B-94D4A6FA6AA8}"/>
    <cellStyle name="Normal 6 3 2 2 3 3 2" xfId="1457" xr:uid="{762AB6FC-430F-4CA3-A2DC-5879DD49CD07}"/>
    <cellStyle name="Normal 6 3 2 2 3 3 2 2" xfId="1458" xr:uid="{F6322043-412B-4B25-B050-C651A89C6C6C}"/>
    <cellStyle name="Normal 6 3 2 2 3 3 3" xfId="1459" xr:uid="{DA273BD1-EFC0-4CC1-A07A-16E6DEF8C098}"/>
    <cellStyle name="Normal 6 3 2 2 3 4" xfId="1460" xr:uid="{154894F8-70F7-4B76-9113-773BE79446DB}"/>
    <cellStyle name="Normal 6 3 2 2 3 4 2" xfId="1461" xr:uid="{874D06E4-62D4-416B-BC3D-2B6660CAC273}"/>
    <cellStyle name="Normal 6 3 2 2 3 5" xfId="1462" xr:uid="{4D323C39-80EF-4D70-B7E2-EFC2939BAEB7}"/>
    <cellStyle name="Normal 6 3 2 2 4" xfId="609" xr:uid="{B4BBEF02-8ECC-4EA6-8AED-994BDA5DDC44}"/>
    <cellStyle name="Normal 6 3 2 2 4 2" xfId="610" xr:uid="{FBBD8008-24DF-4313-9F3D-611306207FC2}"/>
    <cellStyle name="Normal 6 3 2 2 4 2 2" xfId="1463" xr:uid="{69A30F42-449D-4226-84EC-BDEB3DEE8CC7}"/>
    <cellStyle name="Normal 6 3 2 2 4 2 2 2" xfId="1464" xr:uid="{5E49562A-001F-4963-B428-0F8AE2900BA1}"/>
    <cellStyle name="Normal 6 3 2 2 4 2 3" xfId="1465" xr:uid="{F1B47913-4885-4EFB-B3FE-761BE2FDFAFE}"/>
    <cellStyle name="Normal 6 3 2 2 4 3" xfId="1466" xr:uid="{9A502EE7-FCE2-48D6-95A4-0FF6DF283A03}"/>
    <cellStyle name="Normal 6 3 2 2 4 3 2" xfId="1467" xr:uid="{BB4CB03B-CC84-43D9-BC86-D6EFA0F6409E}"/>
    <cellStyle name="Normal 6 3 2 2 4 4" xfId="1468" xr:uid="{D0EB4913-467D-4CD2-B693-291B73DB8A81}"/>
    <cellStyle name="Normal 6 3 2 2 5" xfId="611" xr:uid="{C556996E-AEEB-4790-96D3-3503E9DB8298}"/>
    <cellStyle name="Normal 6 3 2 2 5 2" xfId="1469" xr:uid="{DF1358AA-8AB6-4F60-99DF-F900D9685995}"/>
    <cellStyle name="Normal 6 3 2 2 5 2 2" xfId="1470" xr:uid="{7E1FE186-B3B5-41BB-A657-0D603132EE14}"/>
    <cellStyle name="Normal 6 3 2 2 5 3" xfId="1471" xr:uid="{AEF4670D-7AD4-4FEC-ABBF-4D712B483C61}"/>
    <cellStyle name="Normal 6 3 2 2 5 4" xfId="3136" xr:uid="{9B1F4174-118B-479A-9A56-4B75C0E2E82E}"/>
    <cellStyle name="Normal 6 3 2 2 6" xfId="1472" xr:uid="{B151CC20-7A05-4964-A123-9AC09660906E}"/>
    <cellStyle name="Normal 6 3 2 2 6 2" xfId="1473" xr:uid="{5EE9ECA4-D4B4-4235-8E57-9A933004BF3F}"/>
    <cellStyle name="Normal 6 3 2 2 7" xfId="1474" xr:uid="{0F9F0B08-B098-43BE-BC0E-6087A61FDFF2}"/>
    <cellStyle name="Normal 6 3 2 2 8" xfId="3137" xr:uid="{51E77D67-C846-4D38-82CA-539ECD756A79}"/>
    <cellStyle name="Normal 6 3 2 3" xfId="323" xr:uid="{F280828F-4529-43BF-9440-D3533C8B7CE8}"/>
    <cellStyle name="Normal 6 3 2 3 2" xfId="612" xr:uid="{38DA21CC-4EB1-4856-AC33-34D048FF63A0}"/>
    <cellStyle name="Normal 6 3 2 3 2 2" xfId="613" xr:uid="{41105525-0B81-4AB8-A6E9-F4A70A388A41}"/>
    <cellStyle name="Normal 6 3 2 3 2 2 2" xfId="1475" xr:uid="{4952147A-3933-4238-AD32-AE91A252B574}"/>
    <cellStyle name="Normal 6 3 2 3 2 2 2 2" xfId="1476" xr:uid="{4A2E1F62-758B-472A-A1B4-3066951DAC3D}"/>
    <cellStyle name="Normal 6 3 2 3 2 2 3" xfId="1477" xr:uid="{F56AA3EC-0CD1-45F1-BE2A-3F98E6EEC4E7}"/>
    <cellStyle name="Normal 6 3 2 3 2 3" xfId="1478" xr:uid="{F00BFA60-86F0-4BB1-B845-03CAC67BB4A7}"/>
    <cellStyle name="Normal 6 3 2 3 2 3 2" xfId="1479" xr:uid="{927B5AE4-6CAE-4C07-8763-A38FC8F181A4}"/>
    <cellStyle name="Normal 6 3 2 3 2 4" xfId="1480" xr:uid="{DE57E68A-0CA2-4888-BF45-146431E4C123}"/>
    <cellStyle name="Normal 6 3 2 3 3" xfId="614" xr:uid="{9C051919-7F5E-4594-8C02-102883C81CD2}"/>
    <cellStyle name="Normal 6 3 2 3 3 2" xfId="1481" xr:uid="{63912E67-9168-4AC5-81E4-25E2273FE755}"/>
    <cellStyle name="Normal 6 3 2 3 3 2 2" xfId="1482" xr:uid="{79722167-F103-4FA2-8BA5-3B119D7DDB3A}"/>
    <cellStyle name="Normal 6 3 2 3 3 3" xfId="1483" xr:uid="{7EE20860-5817-4C37-BAB6-180CDDC875D7}"/>
    <cellStyle name="Normal 6 3 2 3 3 4" xfId="3138" xr:uid="{18AD7859-FB62-40A9-9FF4-ECF50E954246}"/>
    <cellStyle name="Normal 6 3 2 3 4" xfId="1484" xr:uid="{773FD6EE-2D21-4321-AFFB-FB43185802A6}"/>
    <cellStyle name="Normal 6 3 2 3 4 2" xfId="1485" xr:uid="{FA0A0D94-8F11-4B32-A0B9-8DE06B9793F5}"/>
    <cellStyle name="Normal 6 3 2 3 5" xfId="1486" xr:uid="{C6BC1E0E-9808-49F0-B16E-DF97A9604A16}"/>
    <cellStyle name="Normal 6 3 2 3 6" xfId="3139" xr:uid="{A3CC45CA-742F-4EDF-8A6E-FE782865C2AD}"/>
    <cellStyle name="Normal 6 3 2 4" xfId="324" xr:uid="{FC98B13F-FD76-42D7-AF23-9992A8FB811B}"/>
    <cellStyle name="Normal 6 3 2 4 2" xfId="615" xr:uid="{E5B48087-40AB-4A5B-8ADF-E06B7DF40BDE}"/>
    <cellStyle name="Normal 6 3 2 4 2 2" xfId="616" xr:uid="{13A0545C-BFD4-46BE-B9B6-AFA2142C5B23}"/>
    <cellStyle name="Normal 6 3 2 4 2 2 2" xfId="1487" xr:uid="{642AE47B-5DEF-4DDA-B91E-CA5ADAE988E3}"/>
    <cellStyle name="Normal 6 3 2 4 2 2 2 2" xfId="1488" xr:uid="{7713E4B7-16E1-474F-A7D8-D4B7004BEEE1}"/>
    <cellStyle name="Normal 6 3 2 4 2 2 3" xfId="1489" xr:uid="{D5008F34-B129-49BA-AB5D-6F83C6828D3A}"/>
    <cellStyle name="Normal 6 3 2 4 2 3" xfId="1490" xr:uid="{6696E7A7-37D0-420A-B95E-BBEDFB86C706}"/>
    <cellStyle name="Normal 6 3 2 4 2 3 2" xfId="1491" xr:uid="{112D296C-1FCE-42BE-9578-3CC526FD3C13}"/>
    <cellStyle name="Normal 6 3 2 4 2 4" xfId="1492" xr:uid="{1CEE1A8B-D24E-4151-AF80-9C54D9AADD1A}"/>
    <cellStyle name="Normal 6 3 2 4 3" xfId="617" xr:uid="{2D3DB0F8-0FB6-4B69-9A3F-81DEEF5029D0}"/>
    <cellStyle name="Normal 6 3 2 4 3 2" xfId="1493" xr:uid="{EF20BCDA-DE50-4BB6-BD49-BFA5D7E63AAE}"/>
    <cellStyle name="Normal 6 3 2 4 3 2 2" xfId="1494" xr:uid="{A9789AE2-18A9-4BBF-9E3C-D6FA5038E54F}"/>
    <cellStyle name="Normal 6 3 2 4 3 3" xfId="1495" xr:uid="{5DB6DC94-6661-4CD9-B638-76E884D7DBDB}"/>
    <cellStyle name="Normal 6 3 2 4 4" xfId="1496" xr:uid="{E75B6856-191C-4339-BF9B-AD5089573919}"/>
    <cellStyle name="Normal 6 3 2 4 4 2" xfId="1497" xr:uid="{02F7AFAB-D94C-4582-8215-54667455AB59}"/>
    <cellStyle name="Normal 6 3 2 4 5" xfId="1498" xr:uid="{A1BE8475-A4C5-4589-B028-AE68BDBF1E89}"/>
    <cellStyle name="Normal 6 3 2 5" xfId="325" xr:uid="{31685D56-BC14-483A-A88A-09D30B87B84B}"/>
    <cellStyle name="Normal 6 3 2 5 2" xfId="618" xr:uid="{7A482FD9-9462-4A9C-974D-F28C679F6760}"/>
    <cellStyle name="Normal 6 3 2 5 2 2" xfId="1499" xr:uid="{6EAC5D04-6BEC-4D71-B55A-1C4B307ADE62}"/>
    <cellStyle name="Normal 6 3 2 5 2 2 2" xfId="1500" xr:uid="{CF791080-7C3B-4BF2-B542-2825614C32D4}"/>
    <cellStyle name="Normal 6 3 2 5 2 3" xfId="1501" xr:uid="{7A3E330C-FCEB-482C-B3C3-D31F38D46D33}"/>
    <cellStyle name="Normal 6 3 2 5 3" xfId="1502" xr:uid="{18DC699C-B909-4CC0-A7B0-456004C8DD7F}"/>
    <cellStyle name="Normal 6 3 2 5 3 2" xfId="1503" xr:uid="{464BC431-BCAE-4AB9-AA26-E5CA520F3699}"/>
    <cellStyle name="Normal 6 3 2 5 4" xfId="1504" xr:uid="{FB354864-C15E-4663-8629-4D5A82D3A302}"/>
    <cellStyle name="Normal 6 3 2 6" xfId="619" xr:uid="{E4AC356E-EEFB-439B-A2FD-ED578E4CA4AC}"/>
    <cellStyle name="Normal 6 3 2 6 2" xfId="1505" xr:uid="{0AECCD83-F86C-47D1-8780-24090982196E}"/>
    <cellStyle name="Normal 6 3 2 6 2 2" xfId="1506" xr:uid="{C1B70989-6C5E-4F7D-95CA-5F582C510DC8}"/>
    <cellStyle name="Normal 6 3 2 6 3" xfId="1507" xr:uid="{E623E4E7-403C-432A-B2CB-8962C17D24C9}"/>
    <cellStyle name="Normal 6 3 2 6 4" xfId="3140" xr:uid="{4FEE5860-2566-4129-AFBE-184BB207AEEB}"/>
    <cellStyle name="Normal 6 3 2 7" xfId="1508" xr:uid="{2210C1DC-1E65-4978-926C-4D49AF0BE16A}"/>
    <cellStyle name="Normal 6 3 2 7 2" xfId="1509" xr:uid="{CB9F894F-C9B3-43AE-9229-DA37CFE885EE}"/>
    <cellStyle name="Normal 6 3 2 8" xfId="1510" xr:uid="{DB9086A7-FB0F-4394-97E2-1042E38BB41D}"/>
    <cellStyle name="Normal 6 3 2 9" xfId="3141" xr:uid="{92BA9D9D-3662-4D2B-A20E-7F591BF4593B}"/>
    <cellStyle name="Normal 6 3 3" xfId="114" xr:uid="{968B39BA-E82F-4592-A71E-971C18FB2BAC}"/>
    <cellStyle name="Normal 6 3 3 2" xfId="115" xr:uid="{2F26EB40-DF68-4DFF-A10D-8BE61D7CF1DE}"/>
    <cellStyle name="Normal 6 3 3 2 2" xfId="620" xr:uid="{B1F76378-2F13-4A0F-BC2F-D11BA946A644}"/>
    <cellStyle name="Normal 6 3 3 2 2 2" xfId="621" xr:uid="{C2205CDD-0618-4D34-88CF-B940BD080925}"/>
    <cellStyle name="Normal 6 3 3 2 2 2 2" xfId="1511" xr:uid="{ECD8F1CE-E16B-4060-BB5F-B08C6428D04C}"/>
    <cellStyle name="Normal 6 3 3 2 2 2 2 2" xfId="1512" xr:uid="{40C38EEA-84C8-420B-ABE7-153538E5A688}"/>
    <cellStyle name="Normal 6 3 3 2 2 2 3" xfId="1513" xr:uid="{2094FD6F-8849-4D7B-A611-BA3282FE4EE9}"/>
    <cellStyle name="Normal 6 3 3 2 2 3" xfId="1514" xr:uid="{957F6A7F-4DAA-4E6F-A9A4-6C7F6193AD26}"/>
    <cellStyle name="Normal 6 3 3 2 2 3 2" xfId="1515" xr:uid="{DEED1BF7-3387-4344-8086-056060C040C4}"/>
    <cellStyle name="Normal 6 3 3 2 2 4" xfId="1516" xr:uid="{758C6549-76F4-420C-96F4-4037B091DCB1}"/>
    <cellStyle name="Normal 6 3 3 2 3" xfId="622" xr:uid="{C0707BBA-5D0A-4FA7-8AC9-FB175E54F2AE}"/>
    <cellStyle name="Normal 6 3 3 2 3 2" xfId="1517" xr:uid="{C23F458D-E93F-4E05-88EC-9DC923BBA7A5}"/>
    <cellStyle name="Normal 6 3 3 2 3 2 2" xfId="1518" xr:uid="{207FC828-6356-45FA-BF31-1D5B21DCEC78}"/>
    <cellStyle name="Normal 6 3 3 2 3 3" xfId="1519" xr:uid="{4764B095-B0AB-491F-A62A-1EFE00F738D3}"/>
    <cellStyle name="Normal 6 3 3 2 3 4" xfId="3142" xr:uid="{60C034DC-D192-487A-AE8F-D20086A3A6A1}"/>
    <cellStyle name="Normal 6 3 3 2 4" xfId="1520" xr:uid="{2593AAF5-9DBB-4171-84A8-D62780F1495F}"/>
    <cellStyle name="Normal 6 3 3 2 4 2" xfId="1521" xr:uid="{057E6E04-8174-4F96-A5CF-87ED2F07F8C8}"/>
    <cellStyle name="Normal 6 3 3 2 5" xfId="1522" xr:uid="{DADB1A46-51BD-41C6-920D-0A32A3D10555}"/>
    <cellStyle name="Normal 6 3 3 2 6" xfId="3143" xr:uid="{A08E0983-3F3E-43D0-B3F8-5E835CB8E82D}"/>
    <cellStyle name="Normal 6 3 3 3" xfId="326" xr:uid="{9A6441DC-D160-4B72-8582-890BAB293245}"/>
    <cellStyle name="Normal 6 3 3 3 2" xfId="623" xr:uid="{C8DCC6AB-DA39-455F-AF8F-D22069E85474}"/>
    <cellStyle name="Normal 6 3 3 3 2 2" xfId="624" xr:uid="{CB012544-7409-49B1-BEC7-4B790099BDDB}"/>
    <cellStyle name="Normal 6 3 3 3 2 2 2" xfId="1523" xr:uid="{A3567DAA-0128-439D-8495-7DD2BA9429CA}"/>
    <cellStyle name="Normal 6 3 3 3 2 2 2 2" xfId="1524" xr:uid="{DCBDD604-4EB2-4BF6-B97D-58567E18F32F}"/>
    <cellStyle name="Normal 6 3 3 3 2 2 3" xfId="1525" xr:uid="{F4D530B5-704F-45E2-A4FE-E8985A5D5794}"/>
    <cellStyle name="Normal 6 3 3 3 2 3" xfId="1526" xr:uid="{2E15131F-3EEB-45B7-AF9C-F23512AB805B}"/>
    <cellStyle name="Normal 6 3 3 3 2 3 2" xfId="1527" xr:uid="{1CC6E6E1-D985-4752-94AC-1D05A021AAEB}"/>
    <cellStyle name="Normal 6 3 3 3 2 4" xfId="1528" xr:uid="{C7029E5C-A7B4-4E3E-B6E9-09280A3A91E4}"/>
    <cellStyle name="Normal 6 3 3 3 3" xfId="625" xr:uid="{EF03F3DF-17D2-49ED-A13A-75F549E7FAB9}"/>
    <cellStyle name="Normal 6 3 3 3 3 2" xfId="1529" xr:uid="{C1E3EBD6-C2C2-4E53-B5D4-8C7AE7803452}"/>
    <cellStyle name="Normal 6 3 3 3 3 2 2" xfId="1530" xr:uid="{C888D810-2BC5-43BD-8A54-87A95C05A676}"/>
    <cellStyle name="Normal 6 3 3 3 3 3" xfId="1531" xr:uid="{76C31F95-266B-4F3B-BADF-3FB2EF64523C}"/>
    <cellStyle name="Normal 6 3 3 3 4" xfId="1532" xr:uid="{04761FA3-E048-413D-A180-BDE71B4D25EC}"/>
    <cellStyle name="Normal 6 3 3 3 4 2" xfId="1533" xr:uid="{CAA03F8E-ECAD-40DD-8DEF-E7655E23CF9E}"/>
    <cellStyle name="Normal 6 3 3 3 5" xfId="1534" xr:uid="{19711E8C-BDF6-4A72-9753-66E485780894}"/>
    <cellStyle name="Normal 6 3 3 4" xfId="327" xr:uid="{54634440-AA9F-42F8-A753-5388BEAEE93D}"/>
    <cellStyle name="Normal 6 3 3 4 2" xfId="626" xr:uid="{ACCCDC8F-8F0E-4E55-A84D-A78494DFF485}"/>
    <cellStyle name="Normal 6 3 3 4 2 2" xfId="1535" xr:uid="{D9D9A94E-00BC-445F-92AE-98B249065C8C}"/>
    <cellStyle name="Normal 6 3 3 4 2 2 2" xfId="1536" xr:uid="{140F81D0-051D-41B9-97DD-5077D37F684B}"/>
    <cellStyle name="Normal 6 3 3 4 2 3" xfId="1537" xr:uid="{7B08FEE1-6743-4EEF-8A72-E42D3C2F6E33}"/>
    <cellStyle name="Normal 6 3 3 4 3" xfId="1538" xr:uid="{023CA22D-BE15-4541-9C4C-A2D0AFA71ED3}"/>
    <cellStyle name="Normal 6 3 3 4 3 2" xfId="1539" xr:uid="{0BCA1D1D-115B-443D-B407-CEEFE5BE7563}"/>
    <cellStyle name="Normal 6 3 3 4 4" xfId="1540" xr:uid="{D7D5F941-450D-465A-90AF-200959DC1C72}"/>
    <cellStyle name="Normal 6 3 3 5" xfId="627" xr:uid="{A0DA3AE1-F1EF-4635-9330-58A8A2891E59}"/>
    <cellStyle name="Normal 6 3 3 5 2" xfId="1541" xr:uid="{A55D9BC4-9A17-4756-994A-DB22DF67AA1F}"/>
    <cellStyle name="Normal 6 3 3 5 2 2" xfId="1542" xr:uid="{DE79DC0A-A120-4732-B97C-DE831FD4D85D}"/>
    <cellStyle name="Normal 6 3 3 5 3" xfId="1543" xr:uid="{7F0241EC-C138-40AC-BF9F-EAE5FAFAFA90}"/>
    <cellStyle name="Normal 6 3 3 5 4" xfId="3144" xr:uid="{780CBFF0-87D5-47E6-9624-4C34367C8913}"/>
    <cellStyle name="Normal 6 3 3 6" xfId="1544" xr:uid="{A7143F92-3D1D-438F-B0DE-7BEB61813B13}"/>
    <cellStyle name="Normal 6 3 3 6 2" xfId="1545" xr:uid="{E7EACA75-00CE-44BE-B209-045C02809271}"/>
    <cellStyle name="Normal 6 3 3 7" xfId="1546" xr:uid="{89E90783-21F9-4877-8C22-B70B3A5524FC}"/>
    <cellStyle name="Normal 6 3 3 8" xfId="3145" xr:uid="{396E6FFD-92E5-489C-8C99-8D88A586206A}"/>
    <cellStyle name="Normal 6 3 4" xfId="116" xr:uid="{4978AEDD-21C7-4362-B126-C079B8A3E818}"/>
    <cellStyle name="Normal 6 3 4 2" xfId="447" xr:uid="{5A3BB8FC-E41F-43D2-AB13-4C6F8B3C5082}"/>
    <cellStyle name="Normal 6 3 4 2 2" xfId="628" xr:uid="{3A197A31-0C60-46A6-89DE-0AAE43A8AABA}"/>
    <cellStyle name="Normal 6 3 4 2 2 2" xfId="1547" xr:uid="{0B23DC11-84E9-4FB1-9B19-74C995DBE165}"/>
    <cellStyle name="Normal 6 3 4 2 2 2 2" xfId="1548" xr:uid="{CFBED522-F1B8-4256-B6B7-D7106C267354}"/>
    <cellStyle name="Normal 6 3 4 2 2 3" xfId="1549" xr:uid="{1CBF4C66-701B-4BAA-BE1E-7CACBE2C0954}"/>
    <cellStyle name="Normal 6 3 4 2 2 4" xfId="3146" xr:uid="{6FA9E12E-553D-49AC-8578-5728C989F51D}"/>
    <cellStyle name="Normal 6 3 4 2 3" xfId="1550" xr:uid="{8FDD1003-7464-4FFE-BC14-F7F71F5D9307}"/>
    <cellStyle name="Normal 6 3 4 2 3 2" xfId="1551" xr:uid="{13A6D3A5-9AA9-4C86-A1AC-D8E13ADC0A8A}"/>
    <cellStyle name="Normal 6 3 4 2 4" xfId="1552" xr:uid="{8F9388AA-9179-4248-AF27-AF21811BD70F}"/>
    <cellStyle name="Normal 6 3 4 2 5" xfId="3147" xr:uid="{4F3B24C5-9546-408E-90F3-9F4A875FCEA7}"/>
    <cellStyle name="Normal 6 3 4 3" xfId="629" xr:uid="{7B1EEABC-449D-48C6-AF50-3342A3968D1A}"/>
    <cellStyle name="Normal 6 3 4 3 2" xfId="1553" xr:uid="{601DADA4-2C3C-4521-83D4-EF1A92C845CF}"/>
    <cellStyle name="Normal 6 3 4 3 2 2" xfId="1554" xr:uid="{DE0A1A61-D3B7-47EC-B286-61A9A9700098}"/>
    <cellStyle name="Normal 6 3 4 3 3" xfId="1555" xr:uid="{48AF8763-9AE4-492D-BFA7-D6BDD0F8229B}"/>
    <cellStyle name="Normal 6 3 4 3 4" xfId="3148" xr:uid="{4D677E51-F150-46CB-B80A-6DBD44E306D2}"/>
    <cellStyle name="Normal 6 3 4 4" xfId="1556" xr:uid="{69D3CD35-5A83-4D6D-947A-C63FD1353A1B}"/>
    <cellStyle name="Normal 6 3 4 4 2" xfId="1557" xr:uid="{71AC365D-0AE3-4EC6-AD50-E2D610F6B7CD}"/>
    <cellStyle name="Normal 6 3 4 4 3" xfId="3149" xr:uid="{CD5C8F9D-3E50-4B75-A220-46D95BDEAA2F}"/>
    <cellStyle name="Normal 6 3 4 4 4" xfId="3150" xr:uid="{8701C21E-384B-4A05-BA63-C9943A2A2916}"/>
    <cellStyle name="Normal 6 3 4 5" xfId="1558" xr:uid="{30FDDFEB-6E85-41E2-A38A-B0E01EFDDB4F}"/>
    <cellStyle name="Normal 6 3 4 6" xfId="3151" xr:uid="{CD1F2FC2-A58C-4AAB-837F-27CD1D112AD8}"/>
    <cellStyle name="Normal 6 3 4 7" xfId="3152" xr:uid="{BEDC3DA8-0B4A-4E11-B662-D55725E263F5}"/>
    <cellStyle name="Normal 6 3 5" xfId="328" xr:uid="{8DECE883-C80A-4985-8151-327DF2E37EAC}"/>
    <cellStyle name="Normal 6 3 5 2" xfId="630" xr:uid="{56D939F0-4BB2-4555-A606-A7C3A82C9CFA}"/>
    <cellStyle name="Normal 6 3 5 2 2" xfId="631" xr:uid="{9A25D21D-CDE1-4986-98C8-10D37ACECEF7}"/>
    <cellStyle name="Normal 6 3 5 2 2 2" xfId="1559" xr:uid="{8F430C04-F633-445A-89C7-083A0311F641}"/>
    <cellStyle name="Normal 6 3 5 2 2 2 2" xfId="1560" xr:uid="{17D61DAC-3E41-4B21-B7AA-97F00FD3EB55}"/>
    <cellStyle name="Normal 6 3 5 2 2 3" xfId="1561" xr:uid="{CB34C193-AE48-403D-AD5C-7D8605DA5EC7}"/>
    <cellStyle name="Normal 6 3 5 2 3" xfId="1562" xr:uid="{4C512EF5-124E-4E2F-9D5A-0F0A5D93B88F}"/>
    <cellStyle name="Normal 6 3 5 2 3 2" xfId="1563" xr:uid="{A1DAAD15-8EFC-4B77-8297-31BFA013E819}"/>
    <cellStyle name="Normal 6 3 5 2 4" xfId="1564" xr:uid="{292791E9-0D86-419B-A4CD-19784383EC26}"/>
    <cellStyle name="Normal 6 3 5 3" xfId="632" xr:uid="{A5FC2BB7-AFDB-470A-A759-12B29036B960}"/>
    <cellStyle name="Normal 6 3 5 3 2" xfId="1565" xr:uid="{04ACF418-AF66-45D1-81CC-0E27D5200FEA}"/>
    <cellStyle name="Normal 6 3 5 3 2 2" xfId="1566" xr:uid="{A8AF552D-C97E-4B89-AF53-699CC3061DBD}"/>
    <cellStyle name="Normal 6 3 5 3 3" xfId="1567" xr:uid="{25F22563-E611-4EE3-83F9-24682A4D1814}"/>
    <cellStyle name="Normal 6 3 5 3 4" xfId="3153" xr:uid="{7738FECB-C137-4CB4-B94C-9685D1181007}"/>
    <cellStyle name="Normal 6 3 5 4" xfId="1568" xr:uid="{1B618190-7D1D-420A-8BE0-8DD8C9279DBC}"/>
    <cellStyle name="Normal 6 3 5 4 2" xfId="1569" xr:uid="{2E44EF92-4D14-43BA-B680-FE6C594305CE}"/>
    <cellStyle name="Normal 6 3 5 5" xfId="1570" xr:uid="{5DD97A1E-8D96-4804-892C-F17FEB8F9328}"/>
    <cellStyle name="Normal 6 3 5 6" xfId="3154" xr:uid="{5256C504-35F1-4581-B642-4ACAD767031C}"/>
    <cellStyle name="Normal 6 3 6" xfId="329" xr:uid="{06133BC6-7E20-4587-BC83-D34A7EBDA552}"/>
    <cellStyle name="Normal 6 3 6 2" xfId="633" xr:uid="{8889D091-1D69-422F-A7D3-EA8663F1F53A}"/>
    <cellStyle name="Normal 6 3 6 2 2" xfId="1571" xr:uid="{F016298A-04EE-451B-BD6F-E81F39BD8906}"/>
    <cellStyle name="Normal 6 3 6 2 2 2" xfId="1572" xr:uid="{70036C24-B8D8-42BF-A12A-8C152F440CCD}"/>
    <cellStyle name="Normal 6 3 6 2 3" xfId="1573" xr:uid="{9697CB4F-F1DC-4938-B920-556CCE68C9F4}"/>
    <cellStyle name="Normal 6 3 6 2 4" xfId="3155" xr:uid="{56063F79-E71E-446C-A4E4-655464311EF1}"/>
    <cellStyle name="Normal 6 3 6 3" xfId="1574" xr:uid="{448AD43A-49FF-4A2E-A200-9F22EFD00035}"/>
    <cellStyle name="Normal 6 3 6 3 2" xfId="1575" xr:uid="{E1C1C924-889D-4E4D-AFD1-F7C38556674C}"/>
    <cellStyle name="Normal 6 3 6 4" xfId="1576" xr:uid="{0DCDD9DC-2B1B-4E9E-B6C5-FBD89547257F}"/>
    <cellStyle name="Normal 6 3 6 5" xfId="3156" xr:uid="{68DF2953-6766-4D70-82AC-3813F6A86124}"/>
    <cellStyle name="Normal 6 3 7" xfId="634" xr:uid="{D132A786-F742-40B4-A5CE-B4AF2E8DD3B7}"/>
    <cellStyle name="Normal 6 3 7 2" xfId="1577" xr:uid="{3D10038C-AE80-49F5-A77A-EC1F7256DE1E}"/>
    <cellStyle name="Normal 6 3 7 2 2" xfId="1578" xr:uid="{47130EF6-FAB0-4F38-846B-6D269D200839}"/>
    <cellStyle name="Normal 6 3 7 3" xfId="1579" xr:uid="{92752560-1ACE-44E4-885B-D1FDC30569C2}"/>
    <cellStyle name="Normal 6 3 7 4" xfId="3157" xr:uid="{9F8B4824-98EE-4677-BA72-2DBBA25FD196}"/>
    <cellStyle name="Normal 6 3 8" xfId="1580" xr:uid="{143334E3-022F-434F-A53B-C4231A526BDA}"/>
    <cellStyle name="Normal 6 3 8 2" xfId="1581" xr:uid="{1D83E8BA-D48D-489F-B095-C9D6293481DD}"/>
    <cellStyle name="Normal 6 3 8 3" xfId="3158" xr:uid="{739C42C8-6EDE-4E01-A15D-1F2BBBD738EE}"/>
    <cellStyle name="Normal 6 3 8 4" xfId="3159" xr:uid="{7643A99D-CA1B-4D83-B085-92BD4500F137}"/>
    <cellStyle name="Normal 6 3 9" xfId="1582" xr:uid="{8256367D-2483-4873-B0AF-F89B92EA5C88}"/>
    <cellStyle name="Normal 6 3 9 2" xfId="4718" xr:uid="{CFB97D74-1479-4F8F-B782-4B48B8C1D334}"/>
    <cellStyle name="Normal 6 4" xfId="117" xr:uid="{D9A12894-9A55-434B-8017-CD32D8AC29D6}"/>
    <cellStyle name="Normal 6 4 10" xfId="3160" xr:uid="{C83206B3-4B3F-4B62-9BDC-C3BC3D75FF4E}"/>
    <cellStyle name="Normal 6 4 11" xfId="3161" xr:uid="{C06F74DD-7455-4FA6-96FD-403A3C9EF574}"/>
    <cellStyle name="Normal 6 4 2" xfId="118" xr:uid="{EDDE165C-3857-4895-BB59-10BF7CFF8922}"/>
    <cellStyle name="Normal 6 4 2 2" xfId="119" xr:uid="{90497206-3F84-432C-A763-8681F0B12FFE}"/>
    <cellStyle name="Normal 6 4 2 2 2" xfId="330" xr:uid="{A680F6C3-3348-4EE0-86AE-C329052E1D7C}"/>
    <cellStyle name="Normal 6 4 2 2 2 2" xfId="635" xr:uid="{514FA34A-F007-4445-B0FA-5043FD50B5A8}"/>
    <cellStyle name="Normal 6 4 2 2 2 2 2" xfId="1583" xr:uid="{58CF9C4A-9EB8-4294-B545-AC79049253C7}"/>
    <cellStyle name="Normal 6 4 2 2 2 2 2 2" xfId="1584" xr:uid="{3B0C8832-B8F9-4DA0-8B9A-921FA052D534}"/>
    <cellStyle name="Normal 6 4 2 2 2 2 3" xfId="1585" xr:uid="{9A9A808D-EC0C-4EE8-ACAC-AB45997035F3}"/>
    <cellStyle name="Normal 6 4 2 2 2 2 4" xfId="3162" xr:uid="{456BFDC9-832C-46F5-B5A6-EDAD8ED7B67A}"/>
    <cellStyle name="Normal 6 4 2 2 2 3" xfId="1586" xr:uid="{F790ECC1-90F9-406D-8890-04EF19054AF6}"/>
    <cellStyle name="Normal 6 4 2 2 2 3 2" xfId="1587" xr:uid="{40BA486C-5B17-40BB-BFA5-C2F66BFB04A3}"/>
    <cellStyle name="Normal 6 4 2 2 2 3 3" xfId="3163" xr:uid="{AE01C83D-EC5F-4B72-A140-8C04C90F0945}"/>
    <cellStyle name="Normal 6 4 2 2 2 3 4" xfId="3164" xr:uid="{647C6809-4582-47F7-A77B-98D633060B87}"/>
    <cellStyle name="Normal 6 4 2 2 2 4" xfId="1588" xr:uid="{86FE92C5-7C45-43DD-AF3D-076F4FE709F1}"/>
    <cellStyle name="Normal 6 4 2 2 2 5" xfId="3165" xr:uid="{5E1C6332-16CD-4FC5-BCB1-E5354E4EA846}"/>
    <cellStyle name="Normal 6 4 2 2 2 6" xfId="3166" xr:uid="{CBE9C9CB-609F-49D2-A06B-A75B67C1046B}"/>
    <cellStyle name="Normal 6 4 2 2 3" xfId="636" xr:uid="{6017D361-678F-4CFD-832A-2EFD1D1A9009}"/>
    <cellStyle name="Normal 6 4 2 2 3 2" xfId="1589" xr:uid="{46E2D1C0-6B8E-4FE3-93C8-11523A7F7D9D}"/>
    <cellStyle name="Normal 6 4 2 2 3 2 2" xfId="1590" xr:uid="{BCD3AEF5-8F76-446F-9A80-3B7348DBAED6}"/>
    <cellStyle name="Normal 6 4 2 2 3 2 3" xfId="3167" xr:uid="{3464E58E-A39C-4DAC-9BC6-98EE775B53EE}"/>
    <cellStyle name="Normal 6 4 2 2 3 2 4" xfId="3168" xr:uid="{8163464C-689A-4A76-B474-2A0F593CFB15}"/>
    <cellStyle name="Normal 6 4 2 2 3 3" xfId="1591" xr:uid="{09FD22A3-5201-46DC-A743-ECC3B85D014B}"/>
    <cellStyle name="Normal 6 4 2 2 3 4" xfId="3169" xr:uid="{5D10E439-B535-409A-8131-A7EB586C2AB6}"/>
    <cellStyle name="Normal 6 4 2 2 3 5" xfId="3170" xr:uid="{8F40F4E3-284F-4A4F-9FF5-B28B7B7E51A6}"/>
    <cellStyle name="Normal 6 4 2 2 4" xfId="1592" xr:uid="{4342D089-486D-4BC3-AB1C-C151DF2CE5B9}"/>
    <cellStyle name="Normal 6 4 2 2 4 2" xfId="1593" xr:uid="{517F78E5-6A25-4D07-8435-4680AB1BDA21}"/>
    <cellStyle name="Normal 6 4 2 2 4 3" xfId="3171" xr:uid="{E3D79805-DF9A-4700-BED9-6257FEEA2B2C}"/>
    <cellStyle name="Normal 6 4 2 2 4 4" xfId="3172" xr:uid="{27079636-EA00-4D9D-BD0B-C36C42AF24FF}"/>
    <cellStyle name="Normal 6 4 2 2 5" xfId="1594" xr:uid="{F970456E-D052-4D25-829E-250DF83CDF2E}"/>
    <cellStyle name="Normal 6 4 2 2 5 2" xfId="3173" xr:uid="{9C5108BF-51DD-446B-B4E5-3D6E048DDC84}"/>
    <cellStyle name="Normal 6 4 2 2 5 3" xfId="3174" xr:uid="{71C62706-76AC-4BB0-A3A6-3EEC45305EE7}"/>
    <cellStyle name="Normal 6 4 2 2 5 4" xfId="3175" xr:uid="{E1FB7638-F8FF-4211-8FA7-CD1E2C2A38EE}"/>
    <cellStyle name="Normal 6 4 2 2 6" xfId="3176" xr:uid="{BC733CEC-5E98-4449-A52D-CFCA0D67DFC8}"/>
    <cellStyle name="Normal 6 4 2 2 7" xfId="3177" xr:uid="{5B076DC6-67A5-4551-8949-4B95DBEF4667}"/>
    <cellStyle name="Normal 6 4 2 2 8" xfId="3178" xr:uid="{EC2E3D10-EB42-4524-8804-9465D73177F0}"/>
    <cellStyle name="Normal 6 4 2 3" xfId="331" xr:uid="{F2B84824-627D-4B6F-8C9D-07BA790271A8}"/>
    <cellStyle name="Normal 6 4 2 3 2" xfId="637" xr:uid="{7AE67EC4-87B3-48CF-9434-194FB740518F}"/>
    <cellStyle name="Normal 6 4 2 3 2 2" xfId="638" xr:uid="{9CDC32BE-522C-4129-AB49-8CC10243276D}"/>
    <cellStyle name="Normal 6 4 2 3 2 2 2" xfId="1595" xr:uid="{3F215613-0351-40E6-A97F-A6803818752C}"/>
    <cellStyle name="Normal 6 4 2 3 2 2 2 2" xfId="1596" xr:uid="{56CEB115-E133-4BCA-9EF9-3081DF0145E1}"/>
    <cellStyle name="Normal 6 4 2 3 2 2 3" xfId="1597" xr:uid="{B0AD72D1-3E7F-46CE-962E-341205759C3D}"/>
    <cellStyle name="Normal 6 4 2 3 2 3" xfId="1598" xr:uid="{D74EC083-5697-4B06-BD9D-90AA04E12F70}"/>
    <cellStyle name="Normal 6 4 2 3 2 3 2" xfId="1599" xr:uid="{252C62AB-B0F6-460F-9D08-DB667FF5FC93}"/>
    <cellStyle name="Normal 6 4 2 3 2 4" xfId="1600" xr:uid="{04AFF5F8-5720-4DF3-BCE5-4EC204A6081F}"/>
    <cellStyle name="Normal 6 4 2 3 3" xfId="639" xr:uid="{22A14354-DCD8-4A5B-AD49-94F6E05A4FE3}"/>
    <cellStyle name="Normal 6 4 2 3 3 2" xfId="1601" xr:uid="{0267CB15-165F-4FE0-A071-091AF77908BA}"/>
    <cellStyle name="Normal 6 4 2 3 3 2 2" xfId="1602" xr:uid="{99B435C3-65E6-443E-8D1C-C86CBB2F9BBC}"/>
    <cellStyle name="Normal 6 4 2 3 3 3" xfId="1603" xr:uid="{82F6C6C6-D7FF-4366-AC0D-C2F7A65654B1}"/>
    <cellStyle name="Normal 6 4 2 3 3 4" xfId="3179" xr:uid="{433C3D8B-5521-40A3-9AD1-AD3CBB6DCD90}"/>
    <cellStyle name="Normal 6 4 2 3 4" xfId="1604" xr:uid="{81F12AE8-AFF1-4CF7-AB8C-FBD94D33092E}"/>
    <cellStyle name="Normal 6 4 2 3 4 2" xfId="1605" xr:uid="{CB9DE8A3-7FC9-47C9-B16A-D32CDF39F527}"/>
    <cellStyle name="Normal 6 4 2 3 5" xfId="1606" xr:uid="{85683103-B439-4180-847E-89B9AA007B41}"/>
    <cellStyle name="Normal 6 4 2 3 6" xfId="3180" xr:uid="{9F905299-090E-4EE5-AD91-6700E49BB595}"/>
    <cellStyle name="Normal 6 4 2 4" xfId="332" xr:uid="{A3B64341-23FA-4407-994D-A7185F4FF0E6}"/>
    <cellStyle name="Normal 6 4 2 4 2" xfId="640" xr:uid="{D91E7D96-8708-447F-B977-862C140FABF6}"/>
    <cellStyle name="Normal 6 4 2 4 2 2" xfId="1607" xr:uid="{ED875B97-2B08-433D-A392-998FAF401C9D}"/>
    <cellStyle name="Normal 6 4 2 4 2 2 2" xfId="1608" xr:uid="{7296BE5F-638A-4DA6-A97A-443A1A065715}"/>
    <cellStyle name="Normal 6 4 2 4 2 3" xfId="1609" xr:uid="{6D88DED2-8579-4041-9032-17C082515AC8}"/>
    <cellStyle name="Normal 6 4 2 4 2 4" xfId="3181" xr:uid="{FD579D3A-9D0B-4524-BCFB-8CB8617068D5}"/>
    <cellStyle name="Normal 6 4 2 4 3" xfId="1610" xr:uid="{9D36512E-A796-401C-A073-131E7D3ECB4B}"/>
    <cellStyle name="Normal 6 4 2 4 3 2" xfId="1611" xr:uid="{B98C3C94-3028-4535-8D99-9E583CFC9B53}"/>
    <cellStyle name="Normal 6 4 2 4 4" xfId="1612" xr:uid="{74FE998A-765A-4349-B4D4-38D31906801F}"/>
    <cellStyle name="Normal 6 4 2 4 5" xfId="3182" xr:uid="{CD9052EA-9042-4692-BD1F-2546FFDBA6B3}"/>
    <cellStyle name="Normal 6 4 2 5" xfId="333" xr:uid="{2AB09B70-9391-426E-B066-E468EE36F286}"/>
    <cellStyle name="Normal 6 4 2 5 2" xfId="1613" xr:uid="{7E8C19FF-FA87-49C0-8DA9-03E250FA5B3F}"/>
    <cellStyle name="Normal 6 4 2 5 2 2" xfId="1614" xr:uid="{6081312F-97E0-4CD2-90AE-DFFD7C0649BA}"/>
    <cellStyle name="Normal 6 4 2 5 3" xfId="1615" xr:uid="{C5F239EE-ACD5-4F0D-8B4F-51ACB60D648B}"/>
    <cellStyle name="Normal 6 4 2 5 4" xfId="3183" xr:uid="{8CDF0748-C17C-4E90-A6B6-5C6F274B5675}"/>
    <cellStyle name="Normal 6 4 2 6" xfId="1616" xr:uid="{E1583D5C-52C7-416C-99B8-A42E4F5A53F7}"/>
    <cellStyle name="Normal 6 4 2 6 2" xfId="1617" xr:uid="{A0608258-B47A-48B8-9FCD-E82DAB811D5C}"/>
    <cellStyle name="Normal 6 4 2 6 3" xfId="3184" xr:uid="{F0168DF3-B3DD-4A79-A92F-A0CFB3619B1B}"/>
    <cellStyle name="Normal 6 4 2 6 4" xfId="3185" xr:uid="{E1F668C6-D46A-4468-A1E6-73083305F592}"/>
    <cellStyle name="Normal 6 4 2 7" xfId="1618" xr:uid="{B74EBCB7-06FA-4475-B898-FD888B7ADF64}"/>
    <cellStyle name="Normal 6 4 2 8" xfId="3186" xr:uid="{1323B19E-E99A-4474-9FB0-BB3DE5D33237}"/>
    <cellStyle name="Normal 6 4 2 9" xfId="3187" xr:uid="{535D0DE0-42BD-45E3-BAB9-99B58E2FDA15}"/>
    <cellStyle name="Normal 6 4 3" xfId="120" xr:uid="{66D6EEDB-2CD9-4E05-BFDB-2CD1E32EB8D4}"/>
    <cellStyle name="Normal 6 4 3 2" xfId="121" xr:uid="{EEDFE4E4-F65C-4CCB-8D11-75CA03FE05D4}"/>
    <cellStyle name="Normal 6 4 3 2 2" xfId="641" xr:uid="{E18922F0-F89B-453E-B4CD-7550E3E69549}"/>
    <cellStyle name="Normal 6 4 3 2 2 2" xfId="1619" xr:uid="{567CE8DE-F0F1-4C55-B3F6-8917DC74E2DD}"/>
    <cellStyle name="Normal 6 4 3 2 2 2 2" xfId="1620" xr:uid="{19DC46EE-E88A-4E05-A807-4C237E5F2CB4}"/>
    <cellStyle name="Normal 6 4 3 2 2 2 2 2" xfId="4476" xr:uid="{61ABF3C1-8716-4F4E-A600-4043DF238D6B}"/>
    <cellStyle name="Normal 6 4 3 2 2 2 3" xfId="4477" xr:uid="{5948050A-CD1A-4691-ABE5-88BFE294B00E}"/>
    <cellStyle name="Normal 6 4 3 2 2 3" xfId="1621" xr:uid="{194C9337-4D78-495D-9AFE-DC1B7D4543DD}"/>
    <cellStyle name="Normal 6 4 3 2 2 3 2" xfId="4478" xr:uid="{B59A2242-18A2-42C4-AA69-5441BC2AAED4}"/>
    <cellStyle name="Normal 6 4 3 2 2 4" xfId="3188" xr:uid="{411373F1-EFC7-4095-B039-D8ACC3827ADE}"/>
    <cellStyle name="Normal 6 4 3 2 3" xfId="1622" xr:uid="{B6750E15-5C53-4C39-92A5-431A02F5E9A7}"/>
    <cellStyle name="Normal 6 4 3 2 3 2" xfId="1623" xr:uid="{2E8F82E4-A4D9-4A1B-A32E-E0CCD8860333}"/>
    <cellStyle name="Normal 6 4 3 2 3 2 2" xfId="4479" xr:uid="{6F902F8E-8E61-48D4-808C-E022E23B644B}"/>
    <cellStyle name="Normal 6 4 3 2 3 3" xfId="3189" xr:uid="{BF22B167-14EE-4B64-97D8-222F9C02610E}"/>
    <cellStyle name="Normal 6 4 3 2 3 4" xfId="3190" xr:uid="{CDDCEBEA-C36E-46A6-BF23-ECA170CCD9CE}"/>
    <cellStyle name="Normal 6 4 3 2 4" xfId="1624" xr:uid="{2F548500-187D-48D1-B7B5-037678249395}"/>
    <cellStyle name="Normal 6 4 3 2 4 2" xfId="4480" xr:uid="{A38ECA18-0A59-4F4F-A387-5FDF6D589A79}"/>
    <cellStyle name="Normal 6 4 3 2 5" xfId="3191" xr:uid="{7EB7AA9A-544A-46AC-970A-EAD717CDC6EC}"/>
    <cellStyle name="Normal 6 4 3 2 6" xfId="3192" xr:uid="{304F3196-4D34-4A9B-BF71-539CE2AEC2DD}"/>
    <cellStyle name="Normal 6 4 3 3" xfId="334" xr:uid="{634631D2-7AB5-423C-B8B2-55FC84E46DFD}"/>
    <cellStyle name="Normal 6 4 3 3 2" xfId="1625" xr:uid="{5A40F359-7BE0-47A0-9A97-140454A7A09D}"/>
    <cellStyle name="Normal 6 4 3 3 2 2" xfId="1626" xr:uid="{5217D59B-7BEE-480D-8F41-97004B9B5B64}"/>
    <cellStyle name="Normal 6 4 3 3 2 2 2" xfId="4481" xr:uid="{62C0C212-4A34-43BA-892C-9AB3F93E34C4}"/>
    <cellStyle name="Normal 6 4 3 3 2 3" xfId="3193" xr:uid="{A00FB6A0-A44D-45E2-9296-D3FD34BB86D0}"/>
    <cellStyle name="Normal 6 4 3 3 2 4" xfId="3194" xr:uid="{2AF6A09F-2613-4B58-A026-E40BB4A9F98D}"/>
    <cellStyle name="Normal 6 4 3 3 3" xfId="1627" xr:uid="{007FDFF3-9D86-45C6-9EE1-7BA21E960FD0}"/>
    <cellStyle name="Normal 6 4 3 3 3 2" xfId="4482" xr:uid="{858D6375-D919-46D9-A4BE-85751FB20C35}"/>
    <cellStyle name="Normal 6 4 3 3 4" xfId="3195" xr:uid="{1BAF5C87-2F91-4897-9488-7706A373C8BA}"/>
    <cellStyle name="Normal 6 4 3 3 5" xfId="3196" xr:uid="{CD2EA3AE-DD1B-4A90-9632-A32CFAD242A5}"/>
    <cellStyle name="Normal 6 4 3 4" xfId="1628" xr:uid="{29B6F0DB-3162-4FFB-AF28-240FD1F13494}"/>
    <cellStyle name="Normal 6 4 3 4 2" xfId="1629" xr:uid="{F5C1A658-1A14-47BA-8E0C-19FA509D6F19}"/>
    <cellStyle name="Normal 6 4 3 4 2 2" xfId="4483" xr:uid="{4D2202B7-F186-4911-B47E-99F2D28836B7}"/>
    <cellStyle name="Normal 6 4 3 4 3" xfId="3197" xr:uid="{99ECD686-3368-4F4F-8821-CD077047B236}"/>
    <cellStyle name="Normal 6 4 3 4 4" xfId="3198" xr:uid="{56945FD1-CC52-4B71-B4A5-4B4858552AD7}"/>
    <cellStyle name="Normal 6 4 3 5" xfId="1630" xr:uid="{00C99F89-7336-4FE3-BD47-0261B5900665}"/>
    <cellStyle name="Normal 6 4 3 5 2" xfId="3199" xr:uid="{043987B3-3A92-42D3-A858-1F5AF561DDFC}"/>
    <cellStyle name="Normal 6 4 3 5 3" xfId="3200" xr:uid="{2443F8C8-E75A-4553-A031-92CA400CEC9B}"/>
    <cellStyle name="Normal 6 4 3 5 4" xfId="3201" xr:uid="{D27CBE8A-3219-4966-9301-95D6DBA16AAF}"/>
    <cellStyle name="Normal 6 4 3 6" xfId="3202" xr:uid="{E4546EAE-6876-4BDF-956F-13A8014B1F7E}"/>
    <cellStyle name="Normal 6 4 3 7" xfId="3203" xr:uid="{D00B8E26-2CA1-4132-9D2E-5D5B92D0195A}"/>
    <cellStyle name="Normal 6 4 3 8" xfId="3204" xr:uid="{607E3D49-64C5-49FA-99DA-F2D0431E50B1}"/>
    <cellStyle name="Normal 6 4 4" xfId="122" xr:uid="{B4170EE3-BC9F-426B-BD43-9411E692E9F4}"/>
    <cellStyle name="Normal 6 4 4 2" xfId="642" xr:uid="{EC20D990-89AE-4765-AFF9-9BE4F6DF8221}"/>
    <cellStyle name="Normal 6 4 4 2 2" xfId="643" xr:uid="{D2D89E79-BC89-4366-B19B-F9A1B8B2F206}"/>
    <cellStyle name="Normal 6 4 4 2 2 2" xfId="1631" xr:uid="{F8BCB58A-BAF4-45D1-93AA-DB3BD0C09C72}"/>
    <cellStyle name="Normal 6 4 4 2 2 2 2" xfId="1632" xr:uid="{FF0CEF47-FEC5-43C7-A0F0-619D13EB042F}"/>
    <cellStyle name="Normal 6 4 4 2 2 3" xfId="1633" xr:uid="{15ADC61E-6671-45F6-BBCA-AF8EB7923BA4}"/>
    <cellStyle name="Normal 6 4 4 2 2 4" xfId="3205" xr:uid="{0EB8C6BF-6D0E-4BFB-B009-A64329B989C8}"/>
    <cellStyle name="Normal 6 4 4 2 3" xfId="1634" xr:uid="{AC6CEEEB-C74E-43BC-8956-DAC52C50A23C}"/>
    <cellStyle name="Normal 6 4 4 2 3 2" xfId="1635" xr:uid="{0A98F2C8-A1D9-4A45-B0A4-AB5F67599F2F}"/>
    <cellStyle name="Normal 6 4 4 2 4" xfId="1636" xr:uid="{AB9A0C1D-C4F0-4CBE-95CF-21D1862CE1AA}"/>
    <cellStyle name="Normal 6 4 4 2 5" xfId="3206" xr:uid="{18FB98FA-BB1A-411F-8B57-35E183248DD6}"/>
    <cellStyle name="Normal 6 4 4 3" xfId="644" xr:uid="{52564186-6BB5-446A-80CC-242CCCD0023D}"/>
    <cellStyle name="Normal 6 4 4 3 2" xfId="1637" xr:uid="{8FE26106-78C4-47BE-9233-2A3DAA4C834B}"/>
    <cellStyle name="Normal 6 4 4 3 2 2" xfId="1638" xr:uid="{86C26122-89D3-4766-88DB-6A7F69A8A327}"/>
    <cellStyle name="Normal 6 4 4 3 3" xfId="1639" xr:uid="{594DF117-0711-4CD6-B2DF-4BE19590D5DF}"/>
    <cellStyle name="Normal 6 4 4 3 4" xfId="3207" xr:uid="{E815FBF9-1536-4928-8D79-41E5654A5D9C}"/>
    <cellStyle name="Normal 6 4 4 4" xfId="1640" xr:uid="{E2E1898A-DD53-48AF-91B8-B41A54DBFA13}"/>
    <cellStyle name="Normal 6 4 4 4 2" xfId="1641" xr:uid="{5EB02AA7-FFE8-45FC-AEAA-116217D5C5DE}"/>
    <cellStyle name="Normal 6 4 4 4 3" xfId="3208" xr:uid="{34A1B908-130E-4ECA-87F3-BEDB3CE96BB0}"/>
    <cellStyle name="Normal 6 4 4 4 4" xfId="3209" xr:uid="{74416363-F3E7-42DE-B0F4-386239AF33EF}"/>
    <cellStyle name="Normal 6 4 4 5" xfId="1642" xr:uid="{A9B44820-3B1F-42A2-9E7E-3822AB3502D6}"/>
    <cellStyle name="Normal 6 4 4 6" xfId="3210" xr:uid="{5AAF1BCD-7E98-49B0-B22E-E89A1922DEE4}"/>
    <cellStyle name="Normal 6 4 4 7" xfId="3211" xr:uid="{B5200686-C989-4D05-B9F7-43BD441660A8}"/>
    <cellStyle name="Normal 6 4 5" xfId="335" xr:uid="{463C5B04-D31A-4E43-BACB-A8210771B869}"/>
    <cellStyle name="Normal 6 4 5 2" xfId="645" xr:uid="{DF0E3275-F211-4491-8A1A-43ADD6D8F9D2}"/>
    <cellStyle name="Normal 6 4 5 2 2" xfId="1643" xr:uid="{58CD4AF7-2DF4-4DBF-834B-156085460B92}"/>
    <cellStyle name="Normal 6 4 5 2 2 2" xfId="1644" xr:uid="{7D02908C-A787-46D7-B12C-FDFE6D05DCBE}"/>
    <cellStyle name="Normal 6 4 5 2 3" xfId="1645" xr:uid="{EF9254F6-0E15-41D9-AC6C-189353C566CC}"/>
    <cellStyle name="Normal 6 4 5 2 4" xfId="3212" xr:uid="{6AE491A1-C6B4-4EAC-8C3D-9F03028C7395}"/>
    <cellStyle name="Normal 6 4 5 3" xfId="1646" xr:uid="{EB9268DF-3249-4681-A623-FDA602A3C2FD}"/>
    <cellStyle name="Normal 6 4 5 3 2" xfId="1647" xr:uid="{8B51FF59-0BF1-457F-8F06-E405ACA2116B}"/>
    <cellStyle name="Normal 6 4 5 3 3" xfId="3213" xr:uid="{E1BB5133-5603-4BC4-A87A-9BDDD5134448}"/>
    <cellStyle name="Normal 6 4 5 3 4" xfId="3214" xr:uid="{86E1BD37-088C-4004-8018-E98E3DA2214A}"/>
    <cellStyle name="Normal 6 4 5 4" xfId="1648" xr:uid="{AD211998-BC68-4E81-885B-7EF5411BBEE0}"/>
    <cellStyle name="Normal 6 4 5 5" xfId="3215" xr:uid="{EF6EC3FA-58CC-44AE-8EB6-43D6C9895B04}"/>
    <cellStyle name="Normal 6 4 5 6" xfId="3216" xr:uid="{13CD263A-531B-45C8-98B4-66C91332A85B}"/>
    <cellStyle name="Normal 6 4 6" xfId="336" xr:uid="{90BCB640-B5B6-4C76-B24E-75D17F2BCCBA}"/>
    <cellStyle name="Normal 6 4 6 2" xfId="1649" xr:uid="{A0AE5526-7DC6-48FB-9436-67E5D1F5AC4D}"/>
    <cellStyle name="Normal 6 4 6 2 2" xfId="1650" xr:uid="{D11740B8-8651-426A-8EB8-37C958747BFF}"/>
    <cellStyle name="Normal 6 4 6 2 3" xfId="3217" xr:uid="{4E327BC9-DDEB-4A7A-9306-C74C3E342AFE}"/>
    <cellStyle name="Normal 6 4 6 2 4" xfId="3218" xr:uid="{F9FE3190-124A-478A-B430-3149D1C54381}"/>
    <cellStyle name="Normal 6 4 6 3" xfId="1651" xr:uid="{38FED90C-DF9A-4D4A-867B-DD906701A1AF}"/>
    <cellStyle name="Normal 6 4 6 4" xfId="3219" xr:uid="{BDC783F3-E395-410D-AF0F-D97A2471B6F8}"/>
    <cellStyle name="Normal 6 4 6 5" xfId="3220" xr:uid="{B126CB4B-4CDE-4822-8065-510974A7CC0A}"/>
    <cellStyle name="Normal 6 4 7" xfId="1652" xr:uid="{26E9A012-1944-454F-9BD2-8501C7DB268C}"/>
    <cellStyle name="Normal 6 4 7 2" xfId="1653" xr:uid="{3DBE05FF-281F-4EE1-ACD3-FB74DAE3B8F2}"/>
    <cellStyle name="Normal 6 4 7 3" xfId="3221" xr:uid="{BB11234C-7158-498C-9B9D-E8FA2C64F520}"/>
    <cellStyle name="Normal 6 4 7 3 2" xfId="4407" xr:uid="{07283E4E-230E-4941-AA92-8BD8593C86EA}"/>
    <cellStyle name="Normal 6 4 7 3 3" xfId="4685" xr:uid="{759F04B3-B909-4E3D-AF05-1EF0CF79546B}"/>
    <cellStyle name="Normal 6 4 7 4" xfId="3222" xr:uid="{ECF6C812-0481-4C33-AAB8-BDABA8DD7A6F}"/>
    <cellStyle name="Normal 6 4 8" xfId="1654" xr:uid="{D4BD7B4D-D29E-4E7B-BBB7-762B4388F298}"/>
    <cellStyle name="Normal 6 4 8 2" xfId="3223" xr:uid="{440AAC0A-0675-4B3C-8DB2-145DFBD3A848}"/>
    <cellStyle name="Normal 6 4 8 3" xfId="3224" xr:uid="{7B74F510-1A80-46D0-AFB0-6A11C4D34A36}"/>
    <cellStyle name="Normal 6 4 8 4" xfId="3225" xr:uid="{CC3123D8-1814-4364-B7EA-5CB507933FC2}"/>
    <cellStyle name="Normal 6 4 9" xfId="3226" xr:uid="{18E58300-2958-4663-B138-0884C84EF0A3}"/>
    <cellStyle name="Normal 6 5" xfId="123" xr:uid="{723782E0-A8CD-444F-86D8-2CF0CF7A57B1}"/>
    <cellStyle name="Normal 6 5 10" xfId="3227" xr:uid="{25E7F741-59C4-42DB-97C9-7B737D2B5241}"/>
    <cellStyle name="Normal 6 5 11" xfId="3228" xr:uid="{D1CF3E98-0DA7-43AC-A06B-D139748C6575}"/>
    <cellStyle name="Normal 6 5 2" xfId="124" xr:uid="{1432D482-AFA5-4D1E-AF89-910072E7C70F}"/>
    <cellStyle name="Normal 6 5 2 2" xfId="337" xr:uid="{A4631E94-2978-40A1-AB67-8A1F06B3D3E0}"/>
    <cellStyle name="Normal 6 5 2 2 2" xfId="646" xr:uid="{678C895D-7296-4647-A7F8-5D174C077CC6}"/>
    <cellStyle name="Normal 6 5 2 2 2 2" xfId="647" xr:uid="{FAF75093-F9BA-47AB-BF28-B5CF4500CDA8}"/>
    <cellStyle name="Normal 6 5 2 2 2 2 2" xfId="1655" xr:uid="{ECF298A2-8AED-4C76-B531-9ED805EDA502}"/>
    <cellStyle name="Normal 6 5 2 2 2 2 3" xfId="3229" xr:uid="{D13B8042-2288-48BB-B3B5-2ADF0C229BE9}"/>
    <cellStyle name="Normal 6 5 2 2 2 2 4" xfId="3230" xr:uid="{D7E3B9C1-26FD-4DF8-A801-EB310BCAD15D}"/>
    <cellStyle name="Normal 6 5 2 2 2 3" xfId="1656" xr:uid="{F32A169A-B429-4DF0-B31A-1EC7B838F22F}"/>
    <cellStyle name="Normal 6 5 2 2 2 3 2" xfId="3231" xr:uid="{5CEC9BC7-5B4B-4938-9CCA-B2897D7B7464}"/>
    <cellStyle name="Normal 6 5 2 2 2 3 3" xfId="3232" xr:uid="{AC43E888-E026-4849-AF1C-E41D372DF311}"/>
    <cellStyle name="Normal 6 5 2 2 2 3 4" xfId="3233" xr:uid="{89565C2F-1C7A-4E0C-A43A-8DC1BDE62C65}"/>
    <cellStyle name="Normal 6 5 2 2 2 4" xfId="3234" xr:uid="{B847A28B-1504-4391-9F14-FC5CF5E737D1}"/>
    <cellStyle name="Normal 6 5 2 2 2 5" xfId="3235" xr:uid="{ED452E1F-9F7B-4360-94CD-2487C9E5D81B}"/>
    <cellStyle name="Normal 6 5 2 2 2 6" xfId="3236" xr:uid="{4015CF3F-8B16-44E0-9763-52F306E5CCB7}"/>
    <cellStyle name="Normal 6 5 2 2 3" xfId="648" xr:uid="{CFFBF7FA-D23D-4D06-9CA6-43A011B870B7}"/>
    <cellStyle name="Normal 6 5 2 2 3 2" xfId="1657" xr:uid="{D2331C15-2FF5-4AE4-867A-886EAB514856}"/>
    <cellStyle name="Normal 6 5 2 2 3 2 2" xfId="3237" xr:uid="{6A5AD4B8-F1B6-43C2-B5ED-EF93520AAE65}"/>
    <cellStyle name="Normal 6 5 2 2 3 2 3" xfId="3238" xr:uid="{6E821FD2-4C6B-4079-A2A7-7C94BCC7CF9C}"/>
    <cellStyle name="Normal 6 5 2 2 3 2 4" xfId="3239" xr:uid="{2B104FFB-4EF8-4C49-AA21-00462C5DDF12}"/>
    <cellStyle name="Normal 6 5 2 2 3 3" xfId="3240" xr:uid="{9D453077-CA79-4AD1-B187-9E15E1573869}"/>
    <cellStyle name="Normal 6 5 2 2 3 4" xfId="3241" xr:uid="{8CC38355-F6A7-4BD6-BF66-CB6DFCBE7C9E}"/>
    <cellStyle name="Normal 6 5 2 2 3 5" xfId="3242" xr:uid="{2ACEF06D-6D90-4B16-A539-A450455EC9BC}"/>
    <cellStyle name="Normal 6 5 2 2 4" xfId="1658" xr:uid="{425B5313-6260-4062-9628-FFBDD5671EC2}"/>
    <cellStyle name="Normal 6 5 2 2 4 2" xfId="3243" xr:uid="{D7324092-7096-410F-9E1F-79A096DE623C}"/>
    <cellStyle name="Normal 6 5 2 2 4 3" xfId="3244" xr:uid="{B8B2240F-BE46-4EB6-8A93-08C8EC0D5328}"/>
    <cellStyle name="Normal 6 5 2 2 4 4" xfId="3245" xr:uid="{F2CE6DF0-1551-4B00-B7EA-B341C08CFAA4}"/>
    <cellStyle name="Normal 6 5 2 2 5" xfId="3246" xr:uid="{91EFBEDB-C51A-4EB6-AA06-EE683B2E44C3}"/>
    <cellStyle name="Normal 6 5 2 2 5 2" xfId="3247" xr:uid="{949522F0-E700-4B37-820D-A598CFAB54E5}"/>
    <cellStyle name="Normal 6 5 2 2 5 3" xfId="3248" xr:uid="{D65D4D7A-1F33-4F4A-9C4F-22B90690F5C4}"/>
    <cellStyle name="Normal 6 5 2 2 5 4" xfId="3249" xr:uid="{CB5155A5-74F0-42FC-BD8C-8FB4F668D39B}"/>
    <cellStyle name="Normal 6 5 2 2 6" xfId="3250" xr:uid="{8D70C5EE-1135-476A-A10A-75E32AC8B998}"/>
    <cellStyle name="Normal 6 5 2 2 7" xfId="3251" xr:uid="{39991BAB-4C67-4250-BD34-BF9D671627E4}"/>
    <cellStyle name="Normal 6 5 2 2 8" xfId="3252" xr:uid="{D14A9AFA-C03E-429F-96EA-2F187EE587D5}"/>
    <cellStyle name="Normal 6 5 2 3" xfId="649" xr:uid="{E30A759D-24F2-49A1-B3B2-6FFDB58EB51D}"/>
    <cellStyle name="Normal 6 5 2 3 2" xfId="650" xr:uid="{FF375E9E-CFC3-4A88-BD26-67F59DEB14D6}"/>
    <cellStyle name="Normal 6 5 2 3 2 2" xfId="651" xr:uid="{9750C9E5-058F-408C-A4F2-3009918B1079}"/>
    <cellStyle name="Normal 6 5 2 3 2 3" xfId="3253" xr:uid="{3061D4FE-B5A9-419B-BBDA-5D1485B200FD}"/>
    <cellStyle name="Normal 6 5 2 3 2 4" xfId="3254" xr:uid="{8A95A78B-D8AA-4AD8-9986-3BFF49E4BAB7}"/>
    <cellStyle name="Normal 6 5 2 3 3" xfId="652" xr:uid="{FBE835B0-78B8-4944-A9BB-4D5761A60CB5}"/>
    <cellStyle name="Normal 6 5 2 3 3 2" xfId="3255" xr:uid="{91DF2E86-76C6-4365-8B72-4F874860CDD5}"/>
    <cellStyle name="Normal 6 5 2 3 3 3" xfId="3256" xr:uid="{236CFAD3-0F19-47F7-A0EE-ADA2BFD397B5}"/>
    <cellStyle name="Normal 6 5 2 3 3 4" xfId="3257" xr:uid="{002AC512-6EBE-4219-91B8-4835A045E36E}"/>
    <cellStyle name="Normal 6 5 2 3 4" xfId="3258" xr:uid="{2D51B948-4C95-475E-A97B-F9BA6EEB66CC}"/>
    <cellStyle name="Normal 6 5 2 3 5" xfId="3259" xr:uid="{DC393CB6-5D53-4021-9D63-BBB44926141D}"/>
    <cellStyle name="Normal 6 5 2 3 6" xfId="3260" xr:uid="{6C00AFAE-15B5-48B9-B522-47239DB8F492}"/>
    <cellStyle name="Normal 6 5 2 4" xfId="653" xr:uid="{F4259A1C-407C-49E8-B4DF-F442F5F1A431}"/>
    <cellStyle name="Normal 6 5 2 4 2" xfId="654" xr:uid="{50287B29-F5BC-4CBC-B7AD-13D140C61117}"/>
    <cellStyle name="Normal 6 5 2 4 2 2" xfId="3261" xr:uid="{60DD96BE-55A4-4023-8C2B-8271FAE74CD8}"/>
    <cellStyle name="Normal 6 5 2 4 2 3" xfId="3262" xr:uid="{57667AED-ECFC-46EE-8181-42398141AC80}"/>
    <cellStyle name="Normal 6 5 2 4 2 4" xfId="3263" xr:uid="{43310FB3-D0F3-43D1-BA77-04EB2019B741}"/>
    <cellStyle name="Normal 6 5 2 4 3" xfId="3264" xr:uid="{A747F673-63B5-4CA0-B4DB-1E578599E198}"/>
    <cellStyle name="Normal 6 5 2 4 4" xfId="3265" xr:uid="{AB61ABEF-468A-4A7F-91F4-808F1594C97C}"/>
    <cellStyle name="Normal 6 5 2 4 5" xfId="3266" xr:uid="{DA8999AF-BB85-4F79-A960-8564DF5E87FD}"/>
    <cellStyle name="Normal 6 5 2 5" xfId="655" xr:uid="{B21915C3-6107-4E50-8E85-44846F3470E8}"/>
    <cellStyle name="Normal 6 5 2 5 2" xfId="3267" xr:uid="{24E9D7EF-8998-4B26-8784-BFAAF7B37937}"/>
    <cellStyle name="Normal 6 5 2 5 3" xfId="3268" xr:uid="{F7C20435-AFDF-47BA-8611-0CD8C23FC392}"/>
    <cellStyle name="Normal 6 5 2 5 4" xfId="3269" xr:uid="{6463673E-AF2F-498A-8424-7868E4835031}"/>
    <cellStyle name="Normal 6 5 2 6" xfId="3270" xr:uid="{E64082C4-90C6-43BA-8630-1231D8CC53A2}"/>
    <cellStyle name="Normal 6 5 2 6 2" xfId="3271" xr:uid="{F7866C86-6167-42EE-BA97-8308B31A6C81}"/>
    <cellStyle name="Normal 6 5 2 6 3" xfId="3272" xr:uid="{E430863F-C8C1-4178-AC57-803204FF60EA}"/>
    <cellStyle name="Normal 6 5 2 6 4" xfId="3273" xr:uid="{897794C5-54EA-464D-97F5-219F477AB565}"/>
    <cellStyle name="Normal 6 5 2 7" xfId="3274" xr:uid="{F7EEAEE6-C181-4FB4-B08F-156D54F1149D}"/>
    <cellStyle name="Normal 6 5 2 8" xfId="3275" xr:uid="{42FF1019-040A-4143-A557-3B71E71DC51F}"/>
    <cellStyle name="Normal 6 5 2 9" xfId="3276" xr:uid="{F863C023-1915-4C03-B4C7-249C668CB172}"/>
    <cellStyle name="Normal 6 5 3" xfId="338" xr:uid="{B23B5876-52FE-42BE-91FB-4A80AF914815}"/>
    <cellStyle name="Normal 6 5 3 2" xfId="656" xr:uid="{D812DCC5-DA35-4D47-A393-126C7CB633C1}"/>
    <cellStyle name="Normal 6 5 3 2 2" xfId="657" xr:uid="{E2451D88-F536-47EC-8C66-121E2C2EBC9D}"/>
    <cellStyle name="Normal 6 5 3 2 2 2" xfId="1659" xr:uid="{8C90D4E6-D359-44A4-884A-41EE839E4B9B}"/>
    <cellStyle name="Normal 6 5 3 2 2 2 2" xfId="1660" xr:uid="{791FB60B-852D-4173-A977-811426E76423}"/>
    <cellStyle name="Normal 6 5 3 2 2 3" xfId="1661" xr:uid="{41B194C3-0793-4059-B7BE-6830208D178B}"/>
    <cellStyle name="Normal 6 5 3 2 2 4" xfId="3277" xr:uid="{76834F15-0F1B-462E-B195-03E1EB52E21A}"/>
    <cellStyle name="Normal 6 5 3 2 3" xfId="1662" xr:uid="{2E2415F6-6828-41DE-A344-35BD513A9455}"/>
    <cellStyle name="Normal 6 5 3 2 3 2" xfId="1663" xr:uid="{31F6C1A8-B9F2-4B3C-84F8-9F54D9877202}"/>
    <cellStyle name="Normal 6 5 3 2 3 3" xfId="3278" xr:uid="{2044E1E6-60FA-4200-94EC-C2EE32BDA470}"/>
    <cellStyle name="Normal 6 5 3 2 3 4" xfId="3279" xr:uid="{A4C81DE4-6744-4FFE-B0B8-BEA0CFE85EF5}"/>
    <cellStyle name="Normal 6 5 3 2 4" xfId="1664" xr:uid="{B488C0B4-770F-4A01-954D-B98168E23959}"/>
    <cellStyle name="Normal 6 5 3 2 5" xfId="3280" xr:uid="{CA20E59B-1D74-4A46-9B65-B8E7547B6913}"/>
    <cellStyle name="Normal 6 5 3 2 6" xfId="3281" xr:uid="{04FD2AA0-3B9D-475F-B485-9D9E8158FC40}"/>
    <cellStyle name="Normal 6 5 3 3" xfId="658" xr:uid="{0239D733-0EB0-46E3-8B9E-9A20E25B3EF8}"/>
    <cellStyle name="Normal 6 5 3 3 2" xfId="1665" xr:uid="{616F7D07-2092-4989-8A85-7AF905DE293D}"/>
    <cellStyle name="Normal 6 5 3 3 2 2" xfId="1666" xr:uid="{C4E0C672-6DFF-41A6-A013-05A45ABF1C84}"/>
    <cellStyle name="Normal 6 5 3 3 2 3" xfId="3282" xr:uid="{293BA441-EAC4-42DF-B54D-FF03E60CC440}"/>
    <cellStyle name="Normal 6 5 3 3 2 4" xfId="3283" xr:uid="{F4AB1F9A-B7EF-423D-B58B-D07456FB5EFA}"/>
    <cellStyle name="Normal 6 5 3 3 3" xfId="1667" xr:uid="{2E730B34-8667-44E1-AAE9-C9763FE82B65}"/>
    <cellStyle name="Normal 6 5 3 3 4" xfId="3284" xr:uid="{D7853ECD-4AAA-4312-ACB5-CD193F158DD9}"/>
    <cellStyle name="Normal 6 5 3 3 5" xfId="3285" xr:uid="{9AE4F340-79EE-4DC2-9A16-0C394D21EC18}"/>
    <cellStyle name="Normal 6 5 3 4" xfId="1668" xr:uid="{5175012C-0458-440D-BE28-09147CA85D90}"/>
    <cellStyle name="Normal 6 5 3 4 2" xfId="1669" xr:uid="{A9CC5671-F3B1-4973-AC08-1FF4FAC74198}"/>
    <cellStyle name="Normal 6 5 3 4 3" xfId="3286" xr:uid="{70B24E5B-A851-47CB-ACF4-FCB6964F601D}"/>
    <cellStyle name="Normal 6 5 3 4 4" xfId="3287" xr:uid="{89793D8B-4B1D-461F-B514-D841DABC2448}"/>
    <cellStyle name="Normal 6 5 3 5" xfId="1670" xr:uid="{0B998FEE-4B91-4EFE-9AA9-254152629493}"/>
    <cellStyle name="Normal 6 5 3 5 2" xfId="3288" xr:uid="{C59291AF-6A04-47F4-95A6-DED07D486271}"/>
    <cellStyle name="Normal 6 5 3 5 3" xfId="3289" xr:uid="{ADA1EFC5-62AE-4A89-A9BD-D6C4BC34AB9E}"/>
    <cellStyle name="Normal 6 5 3 5 4" xfId="3290" xr:uid="{4C34EB90-6ED8-4896-808E-6092ACE2E854}"/>
    <cellStyle name="Normal 6 5 3 6" xfId="3291" xr:uid="{258E5705-66FD-4D2E-93FE-B0749C574DFF}"/>
    <cellStyle name="Normal 6 5 3 7" xfId="3292" xr:uid="{21AA0FEF-0A69-4773-B0A7-D999C807B43D}"/>
    <cellStyle name="Normal 6 5 3 8" xfId="3293" xr:uid="{3BD13006-4F19-494D-8E7E-1F64A918581D}"/>
    <cellStyle name="Normal 6 5 4" xfId="339" xr:uid="{67A3931E-EAA1-4856-B8FD-02E88046C639}"/>
    <cellStyle name="Normal 6 5 4 2" xfId="659" xr:uid="{861C096B-822B-4D89-B0F4-C28091C7EDBF}"/>
    <cellStyle name="Normal 6 5 4 2 2" xfId="660" xr:uid="{3BDF87C2-5362-4105-A92C-27EACF37AA3B}"/>
    <cellStyle name="Normal 6 5 4 2 2 2" xfId="1671" xr:uid="{13F3915E-0F32-4FB8-A4A9-0EFBA103457A}"/>
    <cellStyle name="Normal 6 5 4 2 2 3" xfId="3294" xr:uid="{CE587765-586B-4761-B3B3-07D863D4A595}"/>
    <cellStyle name="Normal 6 5 4 2 2 4" xfId="3295" xr:uid="{0F142500-2FEA-4F78-9A56-27089635A224}"/>
    <cellStyle name="Normal 6 5 4 2 3" xfId="1672" xr:uid="{4BDB0A3F-5009-4E64-AE18-14B1C502189F}"/>
    <cellStyle name="Normal 6 5 4 2 4" xfId="3296" xr:uid="{AE8769D2-C605-4FB4-A1F2-9384C8EEAEE6}"/>
    <cellStyle name="Normal 6 5 4 2 5" xfId="3297" xr:uid="{86982CA3-EDC8-4E58-9677-7F7A58786535}"/>
    <cellStyle name="Normal 6 5 4 3" xfId="661" xr:uid="{F4079CC2-C56C-4B08-9487-22A5C5F12F97}"/>
    <cellStyle name="Normal 6 5 4 3 2" xfId="1673" xr:uid="{7B4FEEA3-4CBD-4C8A-A821-241FF9A92012}"/>
    <cellStyle name="Normal 6 5 4 3 3" xfId="3298" xr:uid="{6170DF64-92C1-4496-99EA-B5312DEC7869}"/>
    <cellStyle name="Normal 6 5 4 3 4" xfId="3299" xr:uid="{477B78F5-6017-42F0-A052-ECD388E10B0B}"/>
    <cellStyle name="Normal 6 5 4 4" xfId="1674" xr:uid="{C0F4E03D-3DE7-47E7-91D5-9A88A83FD711}"/>
    <cellStyle name="Normal 6 5 4 4 2" xfId="3300" xr:uid="{73B7E380-7D93-4F59-86FB-D822D0EA08BB}"/>
    <cellStyle name="Normal 6 5 4 4 3" xfId="3301" xr:uid="{25B4AD68-F575-4A92-ACC7-158E9D399C2B}"/>
    <cellStyle name="Normal 6 5 4 4 4" xfId="3302" xr:uid="{294CA671-F69F-4C11-AC34-D685837F6AF4}"/>
    <cellStyle name="Normal 6 5 4 5" xfId="3303" xr:uid="{37DCBF73-A5A2-4993-AB48-686FDD49C35F}"/>
    <cellStyle name="Normal 6 5 4 6" xfId="3304" xr:uid="{4D0ED1C5-09A7-4F46-A53D-516EA59D2F0A}"/>
    <cellStyle name="Normal 6 5 4 7" xfId="3305" xr:uid="{E8B102E6-445A-459F-8C54-AE02302DA748}"/>
    <cellStyle name="Normal 6 5 5" xfId="340" xr:uid="{538DF40A-22FA-4063-A21F-6CA39545B67B}"/>
    <cellStyle name="Normal 6 5 5 2" xfId="662" xr:uid="{DC9ADF57-383A-4457-9763-2860D63D618F}"/>
    <cellStyle name="Normal 6 5 5 2 2" xfId="1675" xr:uid="{5FD7B810-5365-4CC1-81E6-B89FF03A2155}"/>
    <cellStyle name="Normal 6 5 5 2 3" xfId="3306" xr:uid="{5AB2A8BB-D965-481C-9606-8B1B8B12F22A}"/>
    <cellStyle name="Normal 6 5 5 2 4" xfId="3307" xr:uid="{A5862AFA-8F2F-403A-813A-CC9770F84C27}"/>
    <cellStyle name="Normal 6 5 5 3" xfId="1676" xr:uid="{ECE94E4C-0FA7-488E-8D3F-F6478FCE1DA3}"/>
    <cellStyle name="Normal 6 5 5 3 2" xfId="3308" xr:uid="{BBEC8708-9DF4-406D-A20F-B689C84DECD1}"/>
    <cellStyle name="Normal 6 5 5 3 3" xfId="3309" xr:uid="{8D0ECE4F-E2F1-4D25-8CB1-E5090F51A158}"/>
    <cellStyle name="Normal 6 5 5 3 4" xfId="3310" xr:uid="{F657CCEB-9E61-425D-9ECF-CD7399883C95}"/>
    <cellStyle name="Normal 6 5 5 4" xfId="3311" xr:uid="{F6A1BFC5-24BE-47C8-9B59-9CB3D4EA2283}"/>
    <cellStyle name="Normal 6 5 5 5" xfId="3312" xr:uid="{53345163-8499-4B8B-9381-4C3AAA065BD1}"/>
    <cellStyle name="Normal 6 5 5 6" xfId="3313" xr:uid="{22C5E92E-0876-48AC-BAEF-E50296FB4918}"/>
    <cellStyle name="Normal 6 5 6" xfId="663" xr:uid="{C54B8187-4F69-429C-ACE0-8541C72FB3B3}"/>
    <cellStyle name="Normal 6 5 6 2" xfId="1677" xr:uid="{857F9324-3619-47E8-9781-F3758288FC74}"/>
    <cellStyle name="Normal 6 5 6 2 2" xfId="3314" xr:uid="{ADA408C9-458B-4D38-9D1B-A35AB6023A41}"/>
    <cellStyle name="Normal 6 5 6 2 3" xfId="3315" xr:uid="{27C79431-E8DA-45CC-8B96-6087195408DB}"/>
    <cellStyle name="Normal 6 5 6 2 4" xfId="3316" xr:uid="{C70807E4-9D39-470D-8014-FE62494326B2}"/>
    <cellStyle name="Normal 6 5 6 3" xfId="3317" xr:uid="{933EE2FB-D897-43D8-BC03-F0546B6A3895}"/>
    <cellStyle name="Normal 6 5 6 4" xfId="3318" xr:uid="{08989761-27EA-4810-8C32-41111F0B97FD}"/>
    <cellStyle name="Normal 6 5 6 5" xfId="3319" xr:uid="{5A59A255-4087-4CC9-B5A9-4A87D0886E6B}"/>
    <cellStyle name="Normal 6 5 7" xfId="1678" xr:uid="{6CF11BEF-F5A1-41A4-9A68-8FDC615DB0BF}"/>
    <cellStyle name="Normal 6 5 7 2" xfId="3320" xr:uid="{2A52A3BE-8B23-483A-B944-FABA3F5D1C13}"/>
    <cellStyle name="Normal 6 5 7 3" xfId="3321" xr:uid="{862F59CD-92D0-4E49-8E57-72B99304577D}"/>
    <cellStyle name="Normal 6 5 7 4" xfId="3322" xr:uid="{443B10E8-24F8-483E-83AC-FE5453EA3037}"/>
    <cellStyle name="Normal 6 5 8" xfId="3323" xr:uid="{E33CE2B7-B763-42C5-87B0-8B968B515A54}"/>
    <cellStyle name="Normal 6 5 8 2" xfId="3324" xr:uid="{2411FE6E-C6C2-4E9B-8946-CC7A82F5B63F}"/>
    <cellStyle name="Normal 6 5 8 3" xfId="3325" xr:uid="{588115BB-E641-40DE-AAF8-1E5525FFC4D2}"/>
    <cellStyle name="Normal 6 5 8 4" xfId="3326" xr:uid="{8619EA09-3A50-45B2-A06E-589EBA2EA85B}"/>
    <cellStyle name="Normal 6 5 9" xfId="3327" xr:uid="{F617C402-8C01-4B4E-8FDA-23958BFBB8AF}"/>
    <cellStyle name="Normal 6 6" xfId="125" xr:uid="{F6C80BE5-C9BC-41F4-A4BF-23A7FE7E39C1}"/>
    <cellStyle name="Normal 6 6 2" xfId="126" xr:uid="{6EE436AD-7899-4799-92E1-DCC0BBDD28C0}"/>
    <cellStyle name="Normal 6 6 2 2" xfId="341" xr:uid="{E8EAB569-4F0F-4BD3-87F9-F51F8A7D35AC}"/>
    <cellStyle name="Normal 6 6 2 2 2" xfId="664" xr:uid="{A080B4C4-A4C1-4885-9BDB-14911C8E0415}"/>
    <cellStyle name="Normal 6 6 2 2 2 2" xfId="1679" xr:uid="{99FBD5A0-E0BB-4080-8F81-D9AB29722D4A}"/>
    <cellStyle name="Normal 6 6 2 2 2 3" xfId="3328" xr:uid="{981E886D-B98B-4134-B534-DC9E24A7E59F}"/>
    <cellStyle name="Normal 6 6 2 2 2 4" xfId="3329" xr:uid="{95969A79-C1E6-4080-8065-9BDF323ABA88}"/>
    <cellStyle name="Normal 6 6 2 2 3" xfId="1680" xr:uid="{0FC52014-6853-45B3-93CC-11C3855BAC0C}"/>
    <cellStyle name="Normal 6 6 2 2 3 2" xfId="3330" xr:uid="{ECC15F91-E2B6-4768-A314-B1B534509DEF}"/>
    <cellStyle name="Normal 6 6 2 2 3 3" xfId="3331" xr:uid="{224F68D4-C4C4-46FE-88E4-563E134DE6C9}"/>
    <cellStyle name="Normal 6 6 2 2 3 4" xfId="3332" xr:uid="{EFADCC94-DDEF-4E7C-B98A-1D741BFF50A2}"/>
    <cellStyle name="Normal 6 6 2 2 4" xfId="3333" xr:uid="{4682E5AE-F3EB-4616-8051-520E7C968FFF}"/>
    <cellStyle name="Normal 6 6 2 2 5" xfId="3334" xr:uid="{69B40B08-D7CC-4F6F-B564-4FA33A15733F}"/>
    <cellStyle name="Normal 6 6 2 2 6" xfId="3335" xr:uid="{7EC1D24E-4ACA-483A-9D75-46CF99C4E786}"/>
    <cellStyle name="Normal 6 6 2 3" xfId="665" xr:uid="{98AD8DF4-E33D-4FC9-89D4-35F4277D233C}"/>
    <cellStyle name="Normal 6 6 2 3 2" xfId="1681" xr:uid="{5CC38AAB-1E86-45C9-84A5-3B9004518D95}"/>
    <cellStyle name="Normal 6 6 2 3 2 2" xfId="3336" xr:uid="{B82E49C1-F3BE-4FC2-8881-AB1E0BBEEAB4}"/>
    <cellStyle name="Normal 6 6 2 3 2 3" xfId="3337" xr:uid="{6FBDA08E-917A-422C-82A3-8D56823410DA}"/>
    <cellStyle name="Normal 6 6 2 3 2 4" xfId="3338" xr:uid="{C52EC9E1-2633-4AC7-BB13-0C16C8EB5CB7}"/>
    <cellStyle name="Normal 6 6 2 3 3" xfId="3339" xr:uid="{EAC2D0F5-99CA-4E8B-BB92-CBB7B27FDEB6}"/>
    <cellStyle name="Normal 6 6 2 3 4" xfId="3340" xr:uid="{ADB88D02-A714-4DE0-9637-3577A59FDB24}"/>
    <cellStyle name="Normal 6 6 2 3 5" xfId="3341" xr:uid="{97A96243-DD30-478E-9894-DB9074CC6534}"/>
    <cellStyle name="Normal 6 6 2 4" xfId="1682" xr:uid="{4DD09EFF-4DCA-4672-AAEB-051FE6F8D9CD}"/>
    <cellStyle name="Normal 6 6 2 4 2" xfId="3342" xr:uid="{9EB82123-7480-4557-93E4-9EE65C777032}"/>
    <cellStyle name="Normal 6 6 2 4 3" xfId="3343" xr:uid="{E5A5E3D4-867B-4586-8574-137A7F9B3176}"/>
    <cellStyle name="Normal 6 6 2 4 4" xfId="3344" xr:uid="{CFA5FE9F-41EE-4D0B-84BA-573AC056188E}"/>
    <cellStyle name="Normal 6 6 2 5" xfId="3345" xr:uid="{D0D26B0C-DA67-4639-A1D5-90DBD69E0347}"/>
    <cellStyle name="Normal 6 6 2 5 2" xfId="3346" xr:uid="{637ED266-104F-46CF-9D29-5AA45C47FC59}"/>
    <cellStyle name="Normal 6 6 2 5 3" xfId="3347" xr:uid="{B93B3B47-4A01-48D0-BE88-15E993C3A616}"/>
    <cellStyle name="Normal 6 6 2 5 4" xfId="3348" xr:uid="{677E4063-DD34-47DE-98B4-14BF1C0D95AD}"/>
    <cellStyle name="Normal 6 6 2 6" xfId="3349" xr:uid="{8B61E44B-3727-4C5E-B014-DA3AA5C11158}"/>
    <cellStyle name="Normal 6 6 2 7" xfId="3350" xr:uid="{3B5E673A-E2F1-4B78-BE10-4161B071C1BF}"/>
    <cellStyle name="Normal 6 6 2 8" xfId="3351" xr:uid="{E6B42F18-9244-47B6-9F34-CE855112F223}"/>
    <cellStyle name="Normal 6 6 3" xfId="342" xr:uid="{6921DF97-F658-4CD2-97B5-8340CE3EA368}"/>
    <cellStyle name="Normal 6 6 3 2" xfId="666" xr:uid="{83599863-AA80-4E65-B4B5-95D799F9C929}"/>
    <cellStyle name="Normal 6 6 3 2 2" xfId="667" xr:uid="{6081D0DD-6B9E-4542-A466-D5901037DCD2}"/>
    <cellStyle name="Normal 6 6 3 2 3" xfId="3352" xr:uid="{EB2E82A7-EC67-41D7-910F-763E7C745E4C}"/>
    <cellStyle name="Normal 6 6 3 2 4" xfId="3353" xr:uid="{1D064714-3D2B-4E11-97D2-E2BD23C9167E}"/>
    <cellStyle name="Normal 6 6 3 3" xfId="668" xr:uid="{8EB9F013-CFC1-4919-9CAD-BA9070331D5D}"/>
    <cellStyle name="Normal 6 6 3 3 2" xfId="3354" xr:uid="{6FB0C3F6-966F-4566-B308-3C9826F9335C}"/>
    <cellStyle name="Normal 6 6 3 3 3" xfId="3355" xr:uid="{CB798F3C-AE5A-49BE-A872-C835DB1F67CF}"/>
    <cellStyle name="Normal 6 6 3 3 4" xfId="3356" xr:uid="{D921AB6C-745E-4F53-BC15-2FFB5909DD9B}"/>
    <cellStyle name="Normal 6 6 3 4" xfId="3357" xr:uid="{BA17E9B8-C41B-4B56-AFD6-B4F7956D1675}"/>
    <cellStyle name="Normal 6 6 3 5" xfId="3358" xr:uid="{9EDB70C6-2EF1-470E-999B-8BFAEC9D7853}"/>
    <cellStyle name="Normal 6 6 3 6" xfId="3359" xr:uid="{2DADC62E-5435-45BB-8718-9B43BCF34D9E}"/>
    <cellStyle name="Normal 6 6 4" xfId="343" xr:uid="{DF7EB0C4-2A6F-43AC-8945-F9DE820E59B6}"/>
    <cellStyle name="Normal 6 6 4 2" xfId="669" xr:uid="{E6B19A07-8040-4C91-911C-17AFAF5CCEC5}"/>
    <cellStyle name="Normal 6 6 4 2 2" xfId="3360" xr:uid="{A3537E2C-D41A-4018-9946-1563FBAC96A6}"/>
    <cellStyle name="Normal 6 6 4 2 3" xfId="3361" xr:uid="{E7A0BD86-76E9-467D-9882-23EC4608D875}"/>
    <cellStyle name="Normal 6 6 4 2 4" xfId="3362" xr:uid="{461D426C-4052-4080-ABD0-5C304ECAB1EF}"/>
    <cellStyle name="Normal 6 6 4 3" xfId="3363" xr:uid="{730F67C3-5A76-485C-9764-5F5C593CCC58}"/>
    <cellStyle name="Normal 6 6 4 4" xfId="3364" xr:uid="{BA03C051-54B0-4249-B8B8-AB3DAB4D082F}"/>
    <cellStyle name="Normal 6 6 4 5" xfId="3365" xr:uid="{19178647-18F1-470E-8255-3C09B2A0DDD9}"/>
    <cellStyle name="Normal 6 6 5" xfId="670" xr:uid="{6BA03338-88CF-48A6-A455-2FC60EFE412D}"/>
    <cellStyle name="Normal 6 6 5 2" xfId="3366" xr:uid="{D152BF68-852B-4387-83DC-04410D63EB09}"/>
    <cellStyle name="Normal 6 6 5 3" xfId="3367" xr:uid="{8B798706-6629-42C5-AEB6-D31C16CF78CC}"/>
    <cellStyle name="Normal 6 6 5 4" xfId="3368" xr:uid="{E08CCA92-41A9-42DF-ABB5-7394690CB44B}"/>
    <cellStyle name="Normal 6 6 6" xfId="3369" xr:uid="{1068943E-6411-4C56-87D9-46FD825FF905}"/>
    <cellStyle name="Normal 6 6 6 2" xfId="3370" xr:uid="{229161F6-1C15-4DD9-B7EF-F0D8C5F021A2}"/>
    <cellStyle name="Normal 6 6 6 3" xfId="3371" xr:uid="{34296E5A-76D5-4AF6-B0BF-A30FD1B73BCF}"/>
    <cellStyle name="Normal 6 6 6 4" xfId="3372" xr:uid="{4AFF6C93-42FA-41CB-81AA-2D9BB82D32E9}"/>
    <cellStyle name="Normal 6 6 7" xfId="3373" xr:uid="{19482210-AC0A-4518-867A-55F9176185FA}"/>
    <cellStyle name="Normal 6 6 8" xfId="3374" xr:uid="{06EA8B6E-551F-4FA9-882D-3783E9EB935A}"/>
    <cellStyle name="Normal 6 6 9" xfId="3375" xr:uid="{4B6D310A-2991-4F5C-8C29-0F77872F36A1}"/>
    <cellStyle name="Normal 6 7" xfId="127" xr:uid="{29717C48-0D23-490B-AC5B-4AFE89E375F7}"/>
    <cellStyle name="Normal 6 7 2" xfId="344" xr:uid="{B7BFAA1C-14B0-488C-8A0A-71E2CCDFF87A}"/>
    <cellStyle name="Normal 6 7 2 2" xfId="671" xr:uid="{DFA897E4-E712-440B-9EAB-8C7AD9BB28FE}"/>
    <cellStyle name="Normal 6 7 2 2 2" xfId="1683" xr:uid="{60FE5784-39BE-4FC8-A114-B1C3C5854266}"/>
    <cellStyle name="Normal 6 7 2 2 2 2" xfId="1684" xr:uid="{2E0EB0C0-B023-48F8-BC7B-2C6108DA6D90}"/>
    <cellStyle name="Normal 6 7 2 2 3" xfId="1685" xr:uid="{809800AE-0A1D-41B6-9BAA-990BAE71D921}"/>
    <cellStyle name="Normal 6 7 2 2 4" xfId="3376" xr:uid="{90990312-487B-4006-ACF6-F18C36EA0953}"/>
    <cellStyle name="Normal 6 7 2 3" xfId="1686" xr:uid="{24FCCAB8-7BBB-4C1E-A2C0-7252C4EB91A1}"/>
    <cellStyle name="Normal 6 7 2 3 2" xfId="1687" xr:uid="{334364ED-6192-41BC-8F83-D2A8874AFB3F}"/>
    <cellStyle name="Normal 6 7 2 3 3" xfId="3377" xr:uid="{B23A6E08-F287-4BB3-AF15-FF47858A8A0C}"/>
    <cellStyle name="Normal 6 7 2 3 4" xfId="3378" xr:uid="{1FB85305-73E8-4D18-93FB-3C1C71529E90}"/>
    <cellStyle name="Normal 6 7 2 4" xfId="1688" xr:uid="{AD59AA6D-B1CE-4ED8-8E6F-62AD70D6BD2C}"/>
    <cellStyle name="Normal 6 7 2 5" xfId="3379" xr:uid="{A0C431CD-8E46-4D81-A729-4B574A817AE4}"/>
    <cellStyle name="Normal 6 7 2 6" xfId="3380" xr:uid="{0F2A809B-2D23-44C9-A9C6-8985598913A5}"/>
    <cellStyle name="Normal 6 7 3" xfId="672" xr:uid="{2AB308F8-C2DF-411A-BC1E-F4A4CA6A3B20}"/>
    <cellStyle name="Normal 6 7 3 2" xfId="1689" xr:uid="{EC25B2E7-0393-4FA5-8ED0-DE3B50915B36}"/>
    <cellStyle name="Normal 6 7 3 2 2" xfId="1690" xr:uid="{7CF6A2AA-3E5F-4568-9A31-B5B588742340}"/>
    <cellStyle name="Normal 6 7 3 2 3" xfId="3381" xr:uid="{2DB0A12F-3BFC-4F85-BD77-DAE06F6DB4D2}"/>
    <cellStyle name="Normal 6 7 3 2 4" xfId="3382" xr:uid="{6A8A6633-353F-4F1F-9709-F958D4197A94}"/>
    <cellStyle name="Normal 6 7 3 3" xfId="1691" xr:uid="{8DE9FE75-EAA3-402A-BB9A-79E142BEE8BF}"/>
    <cellStyle name="Normal 6 7 3 4" xfId="3383" xr:uid="{107EC7E4-62FD-49F0-ADA3-5BBB352F8CAE}"/>
    <cellStyle name="Normal 6 7 3 5" xfId="3384" xr:uid="{CC024D97-2C01-4CB5-90A2-148DF3442DEF}"/>
    <cellStyle name="Normal 6 7 4" xfId="1692" xr:uid="{027F2682-710C-4443-AF31-EAE087037C1C}"/>
    <cellStyle name="Normal 6 7 4 2" xfId="1693" xr:uid="{13F0ECF9-14FD-49BD-8D1C-D70C050A9DB8}"/>
    <cellStyle name="Normal 6 7 4 3" xfId="3385" xr:uid="{CEC96CBD-86EA-43A7-96D3-5FD0CABC7927}"/>
    <cellStyle name="Normal 6 7 4 4" xfId="3386" xr:uid="{45768617-5A62-4D84-A755-66CD661C0CBD}"/>
    <cellStyle name="Normal 6 7 5" xfId="1694" xr:uid="{69794C66-998B-4290-90D8-F759CFD9C34A}"/>
    <cellStyle name="Normal 6 7 5 2" xfId="3387" xr:uid="{D42954A3-1E49-4402-BF9E-CB1CDE4BFF57}"/>
    <cellStyle name="Normal 6 7 5 3" xfId="3388" xr:uid="{F6BCA43B-C8A6-49F5-88B4-98777B6952BC}"/>
    <cellStyle name="Normal 6 7 5 4" xfId="3389" xr:uid="{9EC762A5-AE4E-4EC9-8229-73B114342377}"/>
    <cellStyle name="Normal 6 7 6" xfId="3390" xr:uid="{FDABC40E-E4FC-4598-B012-BFE193AA14F1}"/>
    <cellStyle name="Normal 6 7 7" xfId="3391" xr:uid="{CB30DF86-0B48-48BF-ACE6-4A5AC4DC49DA}"/>
    <cellStyle name="Normal 6 7 8" xfId="3392" xr:uid="{02778378-E654-4D35-8EAE-A678C8D9FE18}"/>
    <cellStyle name="Normal 6 8" xfId="345" xr:uid="{DC900257-2EF7-4E29-B13D-062DB1407D97}"/>
    <cellStyle name="Normal 6 8 2" xfId="673" xr:uid="{C2F2D46C-3100-406D-A755-96F34210FE6F}"/>
    <cellStyle name="Normal 6 8 2 2" xfId="674" xr:uid="{43371026-7BF3-42ED-8AD2-B6EF6F88F28F}"/>
    <cellStyle name="Normal 6 8 2 2 2" xfId="1695" xr:uid="{C77870AF-AEFF-4796-AD05-4DACB014CC8B}"/>
    <cellStyle name="Normal 6 8 2 2 3" xfId="3393" xr:uid="{2FB2CFB8-98BE-4EBC-942F-09581E0C1593}"/>
    <cellStyle name="Normal 6 8 2 2 4" xfId="3394" xr:uid="{D6A2DDFB-1E3E-4899-88C3-07EB320DC774}"/>
    <cellStyle name="Normal 6 8 2 3" xfId="1696" xr:uid="{33081F96-B79D-475E-A028-7EAF08405AC8}"/>
    <cellStyle name="Normal 6 8 2 4" xfId="3395" xr:uid="{C9D2826B-30AC-4E58-A9EF-43BC3E2266A9}"/>
    <cellStyle name="Normal 6 8 2 5" xfId="3396" xr:uid="{FED71011-6334-42C2-A44A-1B7B0D0C27D5}"/>
    <cellStyle name="Normal 6 8 3" xfId="675" xr:uid="{CC4966BD-0BA8-43D7-8A80-CB6C6DFF8738}"/>
    <cellStyle name="Normal 6 8 3 2" xfId="1697" xr:uid="{EB6D6247-0A20-44C9-B307-D9432B406E75}"/>
    <cellStyle name="Normal 6 8 3 3" xfId="3397" xr:uid="{C9A04E9D-4B5C-4662-A8E2-7CB4E920E691}"/>
    <cellStyle name="Normal 6 8 3 4" xfId="3398" xr:uid="{399124D3-A0F3-42C9-8598-62F288739C85}"/>
    <cellStyle name="Normal 6 8 4" xfId="1698" xr:uid="{E1BC94FE-93F1-4E61-9ABE-2AD2B14362FA}"/>
    <cellStyle name="Normal 6 8 4 2" xfId="3399" xr:uid="{D253BF33-0E05-4CB1-AD70-79CE0502AAE9}"/>
    <cellStyle name="Normal 6 8 4 3" xfId="3400" xr:uid="{C2669527-CFF7-4952-9F47-063EFC6FF787}"/>
    <cellStyle name="Normal 6 8 4 4" xfId="3401" xr:uid="{BDFC3E5E-E54B-49EC-AD7C-27CFE44AE7DE}"/>
    <cellStyle name="Normal 6 8 5" xfId="3402" xr:uid="{BB6B803A-DD2B-4DA3-B253-FC64A862BB91}"/>
    <cellStyle name="Normal 6 8 6" xfId="3403" xr:uid="{F7B22544-3311-4101-B7A4-58576ED658BE}"/>
    <cellStyle name="Normal 6 8 7" xfId="3404" xr:uid="{5573B8A3-E510-426F-B99C-ABBE97FF35FA}"/>
    <cellStyle name="Normal 6 9" xfId="346" xr:uid="{D13AD2B3-47B9-452E-A5D9-55C93C6488EB}"/>
    <cellStyle name="Normal 6 9 2" xfId="676" xr:uid="{492D8C15-B329-4AA5-B734-CC55A662C66E}"/>
    <cellStyle name="Normal 6 9 2 2" xfId="1699" xr:uid="{BC0F3E7A-9FF1-4174-BE2C-C04A8A5C0832}"/>
    <cellStyle name="Normal 6 9 2 3" xfId="3405" xr:uid="{F0A90562-32B6-4B21-9301-9A803C6BFC63}"/>
    <cellStyle name="Normal 6 9 2 4" xfId="3406" xr:uid="{8953441D-DBD0-4D88-A2A7-F934F287F152}"/>
    <cellStyle name="Normal 6 9 3" xfId="1700" xr:uid="{A3CC1B0C-8988-41BE-B0B4-355EA881028F}"/>
    <cellStyle name="Normal 6 9 3 2" xfId="3407" xr:uid="{BC153456-C990-4C4B-B053-6986F2455C03}"/>
    <cellStyle name="Normal 6 9 3 3" xfId="3408" xr:uid="{1DAEC6A0-1543-4B6B-B97F-363ECE0CBD56}"/>
    <cellStyle name="Normal 6 9 3 4" xfId="3409" xr:uid="{9440BD42-2197-40D2-BD36-8561B19F8432}"/>
    <cellStyle name="Normal 6 9 4" xfId="3410" xr:uid="{8C753E7B-C31E-49F9-95E3-501E6558A82B}"/>
    <cellStyle name="Normal 6 9 5" xfId="3411" xr:uid="{3E8115BE-0C66-4069-88DD-51805C5CC64C}"/>
    <cellStyle name="Normal 6 9 6" xfId="3412" xr:uid="{A81F9DCA-E48E-4A7B-9040-8668BC6626D9}"/>
    <cellStyle name="Normal 7" xfId="128" xr:uid="{F223D59B-9F05-4E11-9324-385C6FEA846A}"/>
    <cellStyle name="Normal 7 10" xfId="1701" xr:uid="{E82932E5-885E-4FF4-94D8-78C3AFA782E0}"/>
    <cellStyle name="Normal 7 10 2" xfId="3413" xr:uid="{C6001A75-2817-46D6-8AC4-A5533B032697}"/>
    <cellStyle name="Normal 7 10 3" xfId="3414" xr:uid="{05E1E281-6F70-4E2E-A159-64222B589AFF}"/>
    <cellStyle name="Normal 7 10 4" xfId="3415" xr:uid="{8741149B-1DBB-4591-8537-4BFEEEF3C88B}"/>
    <cellStyle name="Normal 7 11" xfId="3416" xr:uid="{AF885059-6BF1-400B-9A60-0018B5EBAE05}"/>
    <cellStyle name="Normal 7 11 2" xfId="3417" xr:uid="{4C094FFA-B203-4F59-B73C-0CA389AC471C}"/>
    <cellStyle name="Normal 7 11 3" xfId="3418" xr:uid="{C9532466-4EBC-443D-B998-8C7DC3A51B54}"/>
    <cellStyle name="Normal 7 11 4" xfId="3419" xr:uid="{5C047A57-111D-4A0F-ABEB-AE4AE1E125A5}"/>
    <cellStyle name="Normal 7 12" xfId="3420" xr:uid="{2242A058-3FDD-437C-9D02-EF7E1C062C18}"/>
    <cellStyle name="Normal 7 12 2" xfId="3421" xr:uid="{0E3CFF31-F80C-43C1-A60C-4482D162F01F}"/>
    <cellStyle name="Normal 7 13" xfId="3422" xr:uid="{6CFD60EB-9B35-48C1-853C-CE2E6CCCCE6E}"/>
    <cellStyle name="Normal 7 14" xfId="3423" xr:uid="{DB869165-34F2-42CC-AE97-DA2BEE455E50}"/>
    <cellStyle name="Normal 7 15" xfId="3424" xr:uid="{EEC42527-A0E6-412A-ACE5-500120DCB025}"/>
    <cellStyle name="Normal 7 2" xfId="129" xr:uid="{C25D4628-795B-448E-88F4-A589AFB108FC}"/>
    <cellStyle name="Normal 7 2 10" xfId="3425" xr:uid="{B3D1AC8C-6067-41C0-8869-DAA3AB369FA7}"/>
    <cellStyle name="Normal 7 2 11" xfId="3426" xr:uid="{E4982D5C-34DF-49FD-BF39-0F1429BFAE9B}"/>
    <cellStyle name="Normal 7 2 2" xfId="130" xr:uid="{11EC97E4-0C85-4D5B-8071-A8CC5D23C7F3}"/>
    <cellStyle name="Normal 7 2 2 2" xfId="131" xr:uid="{4F935146-B222-4252-A259-8F658C9C5DA7}"/>
    <cellStyle name="Normal 7 2 2 2 2" xfId="347" xr:uid="{FA1768BE-F0EA-4C24-8FB2-46618EA2BC24}"/>
    <cellStyle name="Normal 7 2 2 2 2 2" xfId="677" xr:uid="{EB9C912C-6217-4BDB-8F61-9C9D2CEDB2D4}"/>
    <cellStyle name="Normal 7 2 2 2 2 2 2" xfId="678" xr:uid="{E25D26E8-06E5-4E98-80E1-220E176B4BD3}"/>
    <cellStyle name="Normal 7 2 2 2 2 2 2 2" xfId="1702" xr:uid="{0ECABDFB-15C5-42C8-9951-DC720303CD89}"/>
    <cellStyle name="Normal 7 2 2 2 2 2 2 2 2" xfId="1703" xr:uid="{6E8B0CD0-3439-408A-9EAC-CB0419DE186A}"/>
    <cellStyle name="Normal 7 2 2 2 2 2 2 3" xfId="1704" xr:uid="{5DA95DB9-98A6-4E69-A2E9-C079CB4E9AA0}"/>
    <cellStyle name="Normal 7 2 2 2 2 2 3" xfId="1705" xr:uid="{D3EEEBA1-7E50-484C-BE3F-5081C03B6096}"/>
    <cellStyle name="Normal 7 2 2 2 2 2 3 2" xfId="1706" xr:uid="{389E65C0-3B56-4019-A78F-694E6957E232}"/>
    <cellStyle name="Normal 7 2 2 2 2 2 4" xfId="1707" xr:uid="{B69DF586-319A-42CF-B0EC-CE920A7BA773}"/>
    <cellStyle name="Normal 7 2 2 2 2 3" xfId="679" xr:uid="{83A12B1E-5913-44D1-8A0D-E5BA4BE56C50}"/>
    <cellStyle name="Normal 7 2 2 2 2 3 2" xfId="1708" xr:uid="{9060A593-A6A3-436B-B12B-EB947E29C7E4}"/>
    <cellStyle name="Normal 7 2 2 2 2 3 2 2" xfId="1709" xr:uid="{161B8E26-52B3-44B7-B038-2398E77D7BFE}"/>
    <cellStyle name="Normal 7 2 2 2 2 3 3" xfId="1710" xr:uid="{4918920C-4EBC-44C3-B9DC-5D96DFD0A2F6}"/>
    <cellStyle name="Normal 7 2 2 2 2 3 4" xfId="3427" xr:uid="{5B3A6516-647C-4190-AB48-8E2073FDB23B}"/>
    <cellStyle name="Normal 7 2 2 2 2 4" xfId="1711" xr:uid="{00D2E3CF-FD02-400F-A070-291AAF78FADB}"/>
    <cellStyle name="Normal 7 2 2 2 2 4 2" xfId="1712" xr:uid="{6851B92A-F6B3-4229-84A4-7D9D2D9FCB11}"/>
    <cellStyle name="Normal 7 2 2 2 2 5" xfId="1713" xr:uid="{C8BD9040-0F17-4702-83B2-D75048F379F2}"/>
    <cellStyle name="Normal 7 2 2 2 2 6" xfId="3428" xr:uid="{714AFFF9-E2EB-45AF-A302-F43E7C9DC80A}"/>
    <cellStyle name="Normal 7 2 2 2 3" xfId="348" xr:uid="{A57D3555-E2D5-4815-AA55-2509D2467870}"/>
    <cellStyle name="Normal 7 2 2 2 3 2" xfId="680" xr:uid="{C0D74095-85D3-484F-AA8C-96AA4D37EC11}"/>
    <cellStyle name="Normal 7 2 2 2 3 2 2" xfId="681" xr:uid="{29894F33-5A41-4474-88BD-E68C7FC8EAA6}"/>
    <cellStyle name="Normal 7 2 2 2 3 2 2 2" xfId="1714" xr:uid="{B2C819D7-7F0E-46E9-B9EE-5C7C020AA0A6}"/>
    <cellStyle name="Normal 7 2 2 2 3 2 2 2 2" xfId="1715" xr:uid="{E81414C4-B995-4130-93FF-506483DB7DCF}"/>
    <cellStyle name="Normal 7 2 2 2 3 2 2 3" xfId="1716" xr:uid="{163A6E79-AA62-43EB-918F-1F1CC861535E}"/>
    <cellStyle name="Normal 7 2 2 2 3 2 3" xfId="1717" xr:uid="{B1AF85E3-BD78-4F19-9A57-300881F39EC7}"/>
    <cellStyle name="Normal 7 2 2 2 3 2 3 2" xfId="1718" xr:uid="{59C6C754-7937-4D41-AC36-3BCA7BB497C4}"/>
    <cellStyle name="Normal 7 2 2 2 3 2 4" xfId="1719" xr:uid="{09A4F704-CB87-4411-80DE-4BC3CD818F9C}"/>
    <cellStyle name="Normal 7 2 2 2 3 3" xfId="682" xr:uid="{C611027E-A339-4866-AC7A-206C39DDE2DE}"/>
    <cellStyle name="Normal 7 2 2 2 3 3 2" xfId="1720" xr:uid="{037FA9AD-26D5-48D1-A8A2-72285C8C6957}"/>
    <cellStyle name="Normal 7 2 2 2 3 3 2 2" xfId="1721" xr:uid="{23A5C9CB-7E61-48A9-B02A-56B0D572BECB}"/>
    <cellStyle name="Normal 7 2 2 2 3 3 3" xfId="1722" xr:uid="{2C612377-A723-4979-9A9C-13CF81EE6824}"/>
    <cellStyle name="Normal 7 2 2 2 3 4" xfId="1723" xr:uid="{407DD85F-A94B-45AD-88C7-06754FB7B5A8}"/>
    <cellStyle name="Normal 7 2 2 2 3 4 2" xfId="1724" xr:uid="{FBEB4EB3-88F4-4393-983C-D0C05D0DB143}"/>
    <cellStyle name="Normal 7 2 2 2 3 5" xfId="1725" xr:uid="{F450BECD-C335-4EA5-AE08-F0B91BB2E1CD}"/>
    <cellStyle name="Normal 7 2 2 2 4" xfId="683" xr:uid="{7F0FB7E2-5C9D-47DB-AB6F-9884DAD4B205}"/>
    <cellStyle name="Normal 7 2 2 2 4 2" xfId="684" xr:uid="{14F593F4-3BB2-4255-B596-96BF9B301B75}"/>
    <cellStyle name="Normal 7 2 2 2 4 2 2" xfId="1726" xr:uid="{3686663E-B99E-4CFE-8FE1-D05A81DD5C22}"/>
    <cellStyle name="Normal 7 2 2 2 4 2 2 2" xfId="1727" xr:uid="{3AC245A5-AD0C-499E-95C4-204A61E3B7C6}"/>
    <cellStyle name="Normal 7 2 2 2 4 2 3" xfId="1728" xr:uid="{FB6E5266-9633-49F0-AFC5-9BD6838384B9}"/>
    <cellStyle name="Normal 7 2 2 2 4 3" xfId="1729" xr:uid="{3D4DE3B9-EA9C-4F2D-A342-D0F49BABEDE4}"/>
    <cellStyle name="Normal 7 2 2 2 4 3 2" xfId="1730" xr:uid="{9840BB24-18CA-4E38-A9CD-16747B85927E}"/>
    <cellStyle name="Normal 7 2 2 2 4 4" xfId="1731" xr:uid="{6ACECA4C-CF2B-4516-B3B7-962EDF47C213}"/>
    <cellStyle name="Normal 7 2 2 2 5" xfId="685" xr:uid="{6603CCC7-5FFB-4C9F-93DA-CA4B7214E388}"/>
    <cellStyle name="Normal 7 2 2 2 5 2" xfId="1732" xr:uid="{ED6ED95E-99DB-43CE-B7DA-A9141C7393AC}"/>
    <cellStyle name="Normal 7 2 2 2 5 2 2" xfId="1733" xr:uid="{E1C074A8-258C-4219-B40E-86AE6BFCF6C3}"/>
    <cellStyle name="Normal 7 2 2 2 5 3" xfId="1734" xr:uid="{2D0C6B96-48B4-4BD8-8D1A-8BBE405314BD}"/>
    <cellStyle name="Normal 7 2 2 2 5 4" xfId="3429" xr:uid="{C2FBA70D-E812-42FC-93AD-B89C441F65D5}"/>
    <cellStyle name="Normal 7 2 2 2 6" xfId="1735" xr:uid="{2A18C486-C28A-43E6-B1CA-9CEBC5D0516B}"/>
    <cellStyle name="Normal 7 2 2 2 6 2" xfId="1736" xr:uid="{0D9BF390-D2D0-4A7A-8FC5-000E5FF4529A}"/>
    <cellStyle name="Normal 7 2 2 2 7" xfId="1737" xr:uid="{55089E74-C0FC-412B-ABE4-6D1B05B68521}"/>
    <cellStyle name="Normal 7 2 2 2 8" xfId="3430" xr:uid="{586AA419-B513-4EB3-B3C0-13F86BB79295}"/>
    <cellStyle name="Normal 7 2 2 3" xfId="349" xr:uid="{42AF8B3D-1EE3-44CE-BC44-6DEF77556157}"/>
    <cellStyle name="Normal 7 2 2 3 2" xfId="686" xr:uid="{9782D57E-7C69-48B8-BBAD-3A58FDF18F8E}"/>
    <cellStyle name="Normal 7 2 2 3 2 2" xfId="687" xr:uid="{1CCC933E-86FB-4A12-84FA-ADB56CA259A7}"/>
    <cellStyle name="Normal 7 2 2 3 2 2 2" xfId="1738" xr:uid="{BA0B27E6-1C5E-4BD3-8ABA-E8F14DB7351B}"/>
    <cellStyle name="Normal 7 2 2 3 2 2 2 2" xfId="1739" xr:uid="{12F56376-2EEB-4D75-99C9-F3139E7A32C8}"/>
    <cellStyle name="Normal 7 2 2 3 2 2 3" xfId="1740" xr:uid="{1946817A-ED73-44ED-939B-044A98C2A5F1}"/>
    <cellStyle name="Normal 7 2 2 3 2 3" xfId="1741" xr:uid="{C5B087F0-6E02-4C4A-AC86-B9122A2769C6}"/>
    <cellStyle name="Normal 7 2 2 3 2 3 2" xfId="1742" xr:uid="{431BA165-75C7-49C1-B535-667E6F7567E2}"/>
    <cellStyle name="Normal 7 2 2 3 2 4" xfId="1743" xr:uid="{F8EF5BEC-0235-4C3F-B205-64C83C5AF028}"/>
    <cellStyle name="Normal 7 2 2 3 3" xfId="688" xr:uid="{BC18F719-6776-42FC-9B4B-BADBC21070A4}"/>
    <cellStyle name="Normal 7 2 2 3 3 2" xfId="1744" xr:uid="{11AC4166-5D67-4C08-AE2D-739D55A8C228}"/>
    <cellStyle name="Normal 7 2 2 3 3 2 2" xfId="1745" xr:uid="{A0C5C787-924B-47C8-9CCA-C7EAEBFFC169}"/>
    <cellStyle name="Normal 7 2 2 3 3 3" xfId="1746" xr:uid="{7FAE9D95-9348-47BD-9C15-2A2EC25CEAA5}"/>
    <cellStyle name="Normal 7 2 2 3 3 4" xfId="3431" xr:uid="{B21197FF-0870-4D6B-8FD2-BB4E264E7274}"/>
    <cellStyle name="Normal 7 2 2 3 4" xfId="1747" xr:uid="{034E29F5-7E20-43D5-8AA3-038214BC6D9B}"/>
    <cellStyle name="Normal 7 2 2 3 4 2" xfId="1748" xr:uid="{00D03E3E-2103-423C-8709-0F5F2483BAF0}"/>
    <cellStyle name="Normal 7 2 2 3 5" xfId="1749" xr:uid="{5826D2F3-65A6-4E24-89C1-8575383091B7}"/>
    <cellStyle name="Normal 7 2 2 3 6" xfId="3432" xr:uid="{7D3DF48A-E0DC-427B-98FE-0CF83A0F5F81}"/>
    <cellStyle name="Normal 7 2 2 4" xfId="350" xr:uid="{E848755C-9327-4C12-B582-806BDC4C0AF4}"/>
    <cellStyle name="Normal 7 2 2 4 2" xfId="689" xr:uid="{E08D584B-300C-448F-A8BB-E2B1450310F0}"/>
    <cellStyle name="Normal 7 2 2 4 2 2" xfId="690" xr:uid="{BAF42F2E-8397-4E3C-ABBE-3E6795A0F86B}"/>
    <cellStyle name="Normal 7 2 2 4 2 2 2" xfId="1750" xr:uid="{CDE8CD7E-EE51-409B-8820-7599DE8DB3CC}"/>
    <cellStyle name="Normal 7 2 2 4 2 2 2 2" xfId="1751" xr:uid="{1C3C5BF3-3695-44F1-A255-B04258FFB73E}"/>
    <cellStyle name="Normal 7 2 2 4 2 2 3" xfId="1752" xr:uid="{C26CCEA3-EE33-4FC0-9A48-E5F6377AC5D4}"/>
    <cellStyle name="Normal 7 2 2 4 2 3" xfId="1753" xr:uid="{1F618F74-237E-4E32-B2A7-41F33AE05148}"/>
    <cellStyle name="Normal 7 2 2 4 2 3 2" xfId="1754" xr:uid="{3EC8CAA0-0EA9-483E-B5C0-75FC6425605A}"/>
    <cellStyle name="Normal 7 2 2 4 2 4" xfId="1755" xr:uid="{1E7D6DD1-3E50-417D-B844-24BCA9FBE683}"/>
    <cellStyle name="Normal 7 2 2 4 3" xfId="691" xr:uid="{86B1DF72-73CD-45C8-9286-8CE7DE755D2F}"/>
    <cellStyle name="Normal 7 2 2 4 3 2" xfId="1756" xr:uid="{A31C7C34-DB5E-413A-9B8D-4490659DB3DD}"/>
    <cellStyle name="Normal 7 2 2 4 3 2 2" xfId="1757" xr:uid="{67020F86-C378-419B-BC26-69E3299C01BF}"/>
    <cellStyle name="Normal 7 2 2 4 3 3" xfId="1758" xr:uid="{5275ACA2-1D99-4969-BB5B-DEE9015BF1E5}"/>
    <cellStyle name="Normal 7 2 2 4 4" xfId="1759" xr:uid="{40DE29F5-66CA-42B0-A19B-04C842E7E366}"/>
    <cellStyle name="Normal 7 2 2 4 4 2" xfId="1760" xr:uid="{E2C01413-D46C-4E3A-BC2F-C9C6824E76AE}"/>
    <cellStyle name="Normal 7 2 2 4 5" xfId="1761" xr:uid="{4480691E-DB04-49FB-98BF-91CF6A047F16}"/>
    <cellStyle name="Normal 7 2 2 5" xfId="351" xr:uid="{758F2E77-87CA-413A-81C4-935E3E9A8124}"/>
    <cellStyle name="Normal 7 2 2 5 2" xfId="692" xr:uid="{50DAF4A5-6C85-43CC-A96B-4CBD7C94418F}"/>
    <cellStyle name="Normal 7 2 2 5 2 2" xfId="1762" xr:uid="{47CEF910-C0AB-4A06-8126-FBBA2A883F60}"/>
    <cellStyle name="Normal 7 2 2 5 2 2 2" xfId="1763" xr:uid="{AD745BF5-4321-4CC5-A147-C1E3AFBE2DA4}"/>
    <cellStyle name="Normal 7 2 2 5 2 3" xfId="1764" xr:uid="{D1DB40E5-E3BA-4683-9938-6EDC113B1D12}"/>
    <cellStyle name="Normal 7 2 2 5 3" xfId="1765" xr:uid="{627CC7E6-9C90-4D6D-B540-22251942B863}"/>
    <cellStyle name="Normal 7 2 2 5 3 2" xfId="1766" xr:uid="{1A51A14D-736F-43AE-BF44-30C1E821ECAA}"/>
    <cellStyle name="Normal 7 2 2 5 4" xfId="1767" xr:uid="{8E3862A9-5DE5-48AB-AE9B-D090A322DF95}"/>
    <cellStyle name="Normal 7 2 2 6" xfId="693" xr:uid="{C946AB21-9DE1-4020-87CE-946C9205F2E9}"/>
    <cellStyle name="Normal 7 2 2 6 2" xfId="1768" xr:uid="{231DD745-29E6-46D2-8776-A81C63F525FB}"/>
    <cellStyle name="Normal 7 2 2 6 2 2" xfId="1769" xr:uid="{B802964F-A78A-4CC7-8E80-945C26ACBF9A}"/>
    <cellStyle name="Normal 7 2 2 6 3" xfId="1770" xr:uid="{676EEA32-B41C-42B2-84A6-F50680D2A763}"/>
    <cellStyle name="Normal 7 2 2 6 4" xfId="3433" xr:uid="{94D536C7-D6BB-4932-B0E4-4CADB805610C}"/>
    <cellStyle name="Normal 7 2 2 7" xfId="1771" xr:uid="{4B0EB3FA-954A-4E8E-827D-3851785E4266}"/>
    <cellStyle name="Normal 7 2 2 7 2" xfId="1772" xr:uid="{1584B3B8-ED83-4E16-9B6A-DF8398B51824}"/>
    <cellStyle name="Normal 7 2 2 8" xfId="1773" xr:uid="{394E5920-D366-4CCF-A471-74B45A519E4B}"/>
    <cellStyle name="Normal 7 2 2 9" xfId="3434" xr:uid="{0967EEF6-AF2C-4C49-B3E9-96084C4AD97E}"/>
    <cellStyle name="Normal 7 2 3" xfId="132" xr:uid="{C6343F72-F3EF-4033-AA50-3598BC23E6F6}"/>
    <cellStyle name="Normal 7 2 3 2" xfId="133" xr:uid="{416AE756-F697-408B-9514-A0B16CB9DDD7}"/>
    <cellStyle name="Normal 7 2 3 2 2" xfId="694" xr:uid="{9FA88DEC-3CBE-42CD-87BD-6658FD945D7B}"/>
    <cellStyle name="Normal 7 2 3 2 2 2" xfId="695" xr:uid="{795BA4BE-68A1-4D1D-AAC7-018E61478492}"/>
    <cellStyle name="Normal 7 2 3 2 2 2 2" xfId="1774" xr:uid="{0BCCEBC2-A68D-4E57-B2D0-28EDAE586F84}"/>
    <cellStyle name="Normal 7 2 3 2 2 2 2 2" xfId="1775" xr:uid="{F7BF1FC6-97D9-4A57-AF83-FCFD863032AC}"/>
    <cellStyle name="Normal 7 2 3 2 2 2 3" xfId="1776" xr:uid="{31093D38-A472-432A-B241-0E0699FF6635}"/>
    <cellStyle name="Normal 7 2 3 2 2 3" xfId="1777" xr:uid="{D1981B9D-CD92-4157-8A22-14E1F3C70819}"/>
    <cellStyle name="Normal 7 2 3 2 2 3 2" xfId="1778" xr:uid="{C2974A4F-689E-4A7B-AEDF-149AD86360F8}"/>
    <cellStyle name="Normal 7 2 3 2 2 4" xfId="1779" xr:uid="{8142F73D-CC22-4E75-B4B9-47461A0D7312}"/>
    <cellStyle name="Normal 7 2 3 2 3" xfId="696" xr:uid="{FAFE8CD0-E30E-49FD-B8E9-7AFE9EB05453}"/>
    <cellStyle name="Normal 7 2 3 2 3 2" xfId="1780" xr:uid="{93C9A57F-AA6E-49CE-8111-F63B9566BDEA}"/>
    <cellStyle name="Normal 7 2 3 2 3 2 2" xfId="1781" xr:uid="{3978680F-125C-4542-9B92-C4045F0DF1A2}"/>
    <cellStyle name="Normal 7 2 3 2 3 3" xfId="1782" xr:uid="{93A2F49D-F225-4A46-8A89-20E0536D3548}"/>
    <cellStyle name="Normal 7 2 3 2 3 4" xfId="3435" xr:uid="{94D275F0-A45D-4311-9928-EDBF9AE20B31}"/>
    <cellStyle name="Normal 7 2 3 2 4" xfId="1783" xr:uid="{EA76EDC5-9149-433E-893A-28A6F5E4FB0C}"/>
    <cellStyle name="Normal 7 2 3 2 4 2" xfId="1784" xr:uid="{7A4E7D4A-7C4A-42A1-8E88-11E0565AE4A8}"/>
    <cellStyle name="Normal 7 2 3 2 5" xfId="1785" xr:uid="{DBDEAE24-4911-421B-A4F2-49926CA11418}"/>
    <cellStyle name="Normal 7 2 3 2 6" xfId="3436" xr:uid="{4776C937-DFD7-4D3B-8F00-503C4CCB5348}"/>
    <cellStyle name="Normal 7 2 3 3" xfId="352" xr:uid="{DCB5A5FB-B493-49C7-9BB7-0AC010F997CB}"/>
    <cellStyle name="Normal 7 2 3 3 2" xfId="697" xr:uid="{CA2EF811-0E95-470B-B3E6-143355F6231A}"/>
    <cellStyle name="Normal 7 2 3 3 2 2" xfId="698" xr:uid="{EE3BBAB2-38D0-4C30-AB28-22FF83B5DD5B}"/>
    <cellStyle name="Normal 7 2 3 3 2 2 2" xfId="1786" xr:uid="{F7C049AA-CFCE-4976-95E2-1251B7ACF445}"/>
    <cellStyle name="Normal 7 2 3 3 2 2 2 2" xfId="1787" xr:uid="{B1F6710A-9BF1-4E0D-A63C-32F30D109555}"/>
    <cellStyle name="Normal 7 2 3 3 2 2 3" xfId="1788" xr:uid="{249DA7EA-906A-43CE-B6AE-B634D7C93F5D}"/>
    <cellStyle name="Normal 7 2 3 3 2 3" xfId="1789" xr:uid="{07D293CD-F193-468A-9E37-8D23966F7B3E}"/>
    <cellStyle name="Normal 7 2 3 3 2 3 2" xfId="1790" xr:uid="{F35B4261-7F9C-4821-A078-31712F312DFF}"/>
    <cellStyle name="Normal 7 2 3 3 2 4" xfId="1791" xr:uid="{FC40895A-9BED-433C-BFA8-E274C3420E44}"/>
    <cellStyle name="Normal 7 2 3 3 3" xfId="699" xr:uid="{0EB1F587-EB30-4263-9097-4418ECE2EDC6}"/>
    <cellStyle name="Normal 7 2 3 3 3 2" xfId="1792" xr:uid="{2484CE16-1D15-42FE-AA49-2A3298D38637}"/>
    <cellStyle name="Normal 7 2 3 3 3 2 2" xfId="1793" xr:uid="{CE926AC7-EEA0-4187-8EAA-734B6D37C8F1}"/>
    <cellStyle name="Normal 7 2 3 3 3 3" xfId="1794" xr:uid="{7F392929-0B87-456D-A403-22B637F4B316}"/>
    <cellStyle name="Normal 7 2 3 3 4" xfId="1795" xr:uid="{04F2DE75-5A48-423A-92F8-C1BD35EB09DD}"/>
    <cellStyle name="Normal 7 2 3 3 4 2" xfId="1796" xr:uid="{88D544CC-CD82-4D76-831D-6A7E82E492BB}"/>
    <cellStyle name="Normal 7 2 3 3 5" xfId="1797" xr:uid="{968B21AF-32A3-41ED-A1E1-35D2239ABC27}"/>
    <cellStyle name="Normal 7 2 3 4" xfId="353" xr:uid="{8715692D-D32D-4D29-B585-38801A297B1D}"/>
    <cellStyle name="Normal 7 2 3 4 2" xfId="700" xr:uid="{838B9DA3-46C0-4E91-90DF-C3E9EC2B17F6}"/>
    <cellStyle name="Normal 7 2 3 4 2 2" xfId="1798" xr:uid="{5E0C6A87-F20E-4793-8375-8A9533F61B90}"/>
    <cellStyle name="Normal 7 2 3 4 2 2 2" xfId="1799" xr:uid="{9CBCBF3A-A0AF-4520-A2F2-9FD09C3BB3BC}"/>
    <cellStyle name="Normal 7 2 3 4 2 3" xfId="1800" xr:uid="{5F9B100F-6D61-43DC-B2A1-55D96661DF73}"/>
    <cellStyle name="Normal 7 2 3 4 3" xfId="1801" xr:uid="{7F53A688-8920-4EC8-8B53-93BABB81B520}"/>
    <cellStyle name="Normal 7 2 3 4 3 2" xfId="1802" xr:uid="{943B8025-0E77-4190-BC64-0CF817289123}"/>
    <cellStyle name="Normal 7 2 3 4 4" xfId="1803" xr:uid="{5CA7E74D-A86F-4C98-9CC5-FBA231D69C3F}"/>
    <cellStyle name="Normal 7 2 3 5" xfId="701" xr:uid="{F8B9B810-2442-442F-ABDE-28A1B394845B}"/>
    <cellStyle name="Normal 7 2 3 5 2" xfId="1804" xr:uid="{E815DA99-BF32-454E-90A6-98B16344720F}"/>
    <cellStyle name="Normal 7 2 3 5 2 2" xfId="1805" xr:uid="{7DDC3F98-3328-4755-B2A6-0D29640392FB}"/>
    <cellStyle name="Normal 7 2 3 5 3" xfId="1806" xr:uid="{91E9090B-692A-4CEB-8B55-45ED28EEEB97}"/>
    <cellStyle name="Normal 7 2 3 5 4" xfId="3437" xr:uid="{E943D538-3E60-48D1-8F10-4C17098EB241}"/>
    <cellStyle name="Normal 7 2 3 6" xfId="1807" xr:uid="{472B508C-0274-4583-9957-5E2993BC577B}"/>
    <cellStyle name="Normal 7 2 3 6 2" xfId="1808" xr:uid="{5AF427EC-6384-4676-BCC9-7095D4879DD6}"/>
    <cellStyle name="Normal 7 2 3 7" xfId="1809" xr:uid="{1FD7839A-80D7-44C4-B287-3D6F8A091927}"/>
    <cellStyle name="Normal 7 2 3 8" xfId="3438" xr:uid="{FB96E547-3CC7-41DC-9B25-659DBF025D5B}"/>
    <cellStyle name="Normal 7 2 4" xfId="134" xr:uid="{FFE6DC14-039D-400F-BB1C-BBEDFABB313F}"/>
    <cellStyle name="Normal 7 2 4 2" xfId="448" xr:uid="{AAC529FD-B452-4000-B9F7-F02695679FA4}"/>
    <cellStyle name="Normal 7 2 4 2 2" xfId="702" xr:uid="{3059B6CA-F884-40EE-A11C-64E8095ABE19}"/>
    <cellStyle name="Normal 7 2 4 2 2 2" xfId="1810" xr:uid="{C5FB38D7-075D-4483-9A28-1F5B7791F5FB}"/>
    <cellStyle name="Normal 7 2 4 2 2 2 2" xfId="1811" xr:uid="{A098BE80-8ABE-41F9-B407-05F72AA4AFC4}"/>
    <cellStyle name="Normal 7 2 4 2 2 3" xfId="1812" xr:uid="{0BB61E0F-FC03-4B2A-89AF-2D8B0122E3BA}"/>
    <cellStyle name="Normal 7 2 4 2 2 4" xfId="3439" xr:uid="{598E5E5B-9FA6-4254-807F-7E18E969594B}"/>
    <cellStyle name="Normal 7 2 4 2 3" xfId="1813" xr:uid="{0FF34DE0-4E35-4F16-A876-9C9981D0B145}"/>
    <cellStyle name="Normal 7 2 4 2 3 2" xfId="1814" xr:uid="{AEF48C63-6D7B-441E-A6F7-F426EB85F1DB}"/>
    <cellStyle name="Normal 7 2 4 2 4" xfId="1815" xr:uid="{7C61DA6F-DA28-4182-9A5C-F6E92F1C6AC2}"/>
    <cellStyle name="Normal 7 2 4 2 5" xfId="3440" xr:uid="{1307B678-2AC2-48EF-B068-118D17FBE14F}"/>
    <cellStyle name="Normal 7 2 4 3" xfId="703" xr:uid="{41956075-D5C1-4B2C-B8F9-584282A7535E}"/>
    <cellStyle name="Normal 7 2 4 3 2" xfId="1816" xr:uid="{16F37851-8AC5-4E75-864F-F19F1A3F731B}"/>
    <cellStyle name="Normal 7 2 4 3 2 2" xfId="1817" xr:uid="{7A0F26C8-FBE8-4491-ACE4-24D980D40E30}"/>
    <cellStyle name="Normal 7 2 4 3 3" xfId="1818" xr:uid="{B52D95FD-54B4-4772-B1A7-6BD384C8DC65}"/>
    <cellStyle name="Normal 7 2 4 3 4" xfId="3441" xr:uid="{7733A5B8-F66F-40D2-B3BC-3DA40D400FC0}"/>
    <cellStyle name="Normal 7 2 4 4" xfId="1819" xr:uid="{D83CFAEE-25E1-45A7-8598-09BCC47AB3E4}"/>
    <cellStyle name="Normal 7 2 4 4 2" xfId="1820" xr:uid="{5F5A10CA-A634-4746-B81D-A82F89294D7F}"/>
    <cellStyle name="Normal 7 2 4 4 3" xfId="3442" xr:uid="{8A320A09-303A-49CC-8CE6-D7C4B5AA27F9}"/>
    <cellStyle name="Normal 7 2 4 4 4" xfId="3443" xr:uid="{0805AC28-ECE3-4CEF-8940-AEAFFCE12DBE}"/>
    <cellStyle name="Normal 7 2 4 5" xfId="1821" xr:uid="{1CCD3174-8083-491F-89E8-28D84F2B54CB}"/>
    <cellStyle name="Normal 7 2 4 6" xfId="3444" xr:uid="{6FE8A224-56EB-4D3A-97D4-19E053272CDC}"/>
    <cellStyle name="Normal 7 2 4 7" xfId="3445" xr:uid="{2FA11EB7-4B20-48F4-BA66-BD972C35E1AA}"/>
    <cellStyle name="Normal 7 2 5" xfId="354" xr:uid="{4F50EDEF-D8DD-4692-B37A-38AEBD239C7D}"/>
    <cellStyle name="Normal 7 2 5 2" xfId="704" xr:uid="{A805394C-AFA9-4CEC-BE8F-13F46D57C5E6}"/>
    <cellStyle name="Normal 7 2 5 2 2" xfId="705" xr:uid="{BC880AEE-6C77-41FF-9DCB-7F1E14A5437F}"/>
    <cellStyle name="Normal 7 2 5 2 2 2" xfId="1822" xr:uid="{D76F107B-CDD0-48AD-A490-75637857C26F}"/>
    <cellStyle name="Normal 7 2 5 2 2 2 2" xfId="1823" xr:uid="{1CF9E837-A611-48C9-A2AA-904353B280A5}"/>
    <cellStyle name="Normal 7 2 5 2 2 3" xfId="1824" xr:uid="{F9B0A989-FD1E-4DD9-A3A4-E20A58DDB2AD}"/>
    <cellStyle name="Normal 7 2 5 2 3" xfId="1825" xr:uid="{90B4BB5D-F9CA-48AE-B2FD-0B43441A5717}"/>
    <cellStyle name="Normal 7 2 5 2 3 2" xfId="1826" xr:uid="{16D90E50-5AA0-4BEF-B419-4AFBC7505F98}"/>
    <cellStyle name="Normal 7 2 5 2 4" xfId="1827" xr:uid="{2093101D-8FCA-47BE-8085-6E391EFC1B41}"/>
    <cellStyle name="Normal 7 2 5 3" xfId="706" xr:uid="{DD5F4A60-4259-40A7-BDAA-5FAB2A272089}"/>
    <cellStyle name="Normal 7 2 5 3 2" xfId="1828" xr:uid="{A0E205F6-B2E4-4E08-B28C-F3B14A10CE84}"/>
    <cellStyle name="Normal 7 2 5 3 2 2" xfId="1829" xr:uid="{1EAC3F4B-A265-4B8A-A92E-CCBEBB0D49EE}"/>
    <cellStyle name="Normal 7 2 5 3 3" xfId="1830" xr:uid="{DD0D87CC-2A3B-4826-81C0-39569A65ABCC}"/>
    <cellStyle name="Normal 7 2 5 3 4" xfId="3446" xr:uid="{13A8383A-E1D1-405A-B775-909C6AFACADF}"/>
    <cellStyle name="Normal 7 2 5 4" xfId="1831" xr:uid="{B2EBEC0B-F5DE-4C36-B531-384B3899ACD4}"/>
    <cellStyle name="Normal 7 2 5 4 2" xfId="1832" xr:uid="{BDDAF6F1-76A8-4B08-A47F-E9F89703D963}"/>
    <cellStyle name="Normal 7 2 5 5" xfId="1833" xr:uid="{72AABBB0-364B-442A-9C09-D470C0A36CD0}"/>
    <cellStyle name="Normal 7 2 5 6" xfId="3447" xr:uid="{608847E1-42A5-4069-98C6-E02317EA9AA0}"/>
    <cellStyle name="Normal 7 2 6" xfId="355" xr:uid="{32D4FA87-7640-4B48-A325-A5A0DD35A85B}"/>
    <cellStyle name="Normal 7 2 6 2" xfId="707" xr:uid="{E2FF9B2C-1FD7-4303-8D9B-84E7CC697C3F}"/>
    <cellStyle name="Normal 7 2 6 2 2" xfId="1834" xr:uid="{1B0F1BA9-60CA-49BE-8B1E-7C11944EB0C8}"/>
    <cellStyle name="Normal 7 2 6 2 2 2" xfId="1835" xr:uid="{112DD34F-5DEB-422A-9B49-554C1B00B4A8}"/>
    <cellStyle name="Normal 7 2 6 2 3" xfId="1836" xr:uid="{B39FD9CB-93F0-4510-A6CC-B0DDD1A17ACB}"/>
    <cellStyle name="Normal 7 2 6 2 4" xfId="3448" xr:uid="{C4C97F18-08E7-44C4-8C84-4E36D66D3950}"/>
    <cellStyle name="Normal 7 2 6 3" xfId="1837" xr:uid="{0414F8CA-B964-412C-9908-08D4A87098CB}"/>
    <cellStyle name="Normal 7 2 6 3 2" xfId="1838" xr:uid="{EAAA64FA-841A-4E42-8D49-27122DFEB1D3}"/>
    <cellStyle name="Normal 7 2 6 4" xfId="1839" xr:uid="{E9DD13D8-7CB2-4089-8FD6-3D77DBB976E0}"/>
    <cellStyle name="Normal 7 2 6 5" xfId="3449" xr:uid="{E9ECBF43-C419-4965-BD2B-D55319499E9A}"/>
    <cellStyle name="Normal 7 2 7" xfId="708" xr:uid="{E4E9B761-6049-4058-A922-0D6ECD60FFA0}"/>
    <cellStyle name="Normal 7 2 7 2" xfId="1840" xr:uid="{A68612AC-DA62-491F-822D-DEF9DA46613E}"/>
    <cellStyle name="Normal 7 2 7 2 2" xfId="1841" xr:uid="{CD3CA1DE-10DC-4BEC-B814-824D62FBA301}"/>
    <cellStyle name="Normal 7 2 7 2 3" xfId="4409" xr:uid="{0852385E-8F34-4BBB-A0A6-9C6A62AB72E6}"/>
    <cellStyle name="Normal 7 2 7 3" xfId="1842" xr:uid="{179F16D3-8782-477F-8D96-D3130F1A1880}"/>
    <cellStyle name="Normal 7 2 7 4" xfId="3450" xr:uid="{04B6AFA3-804C-4116-9FF4-369F0E2D34EC}"/>
    <cellStyle name="Normal 7 2 7 4 2" xfId="4579" xr:uid="{6B8E95CA-47D4-4F1C-B0D2-F5DC1AA9D4F8}"/>
    <cellStyle name="Normal 7 2 7 4 3" xfId="4686" xr:uid="{F329F067-0F41-4770-B5AD-A8E16B9FBE7A}"/>
    <cellStyle name="Normal 7 2 7 4 4" xfId="4608" xr:uid="{5CA52236-4393-45D1-B4F1-022C80E41895}"/>
    <cellStyle name="Normal 7 2 8" xfId="1843" xr:uid="{6D70D8BE-16EE-4359-9855-51420F1D3F32}"/>
    <cellStyle name="Normal 7 2 8 2" xfId="1844" xr:uid="{76202B97-AD9F-458F-BD54-8625182AB5D0}"/>
    <cellStyle name="Normal 7 2 8 3" xfId="3451" xr:uid="{7106E886-C736-4E87-B45C-92DE689A761F}"/>
    <cellStyle name="Normal 7 2 8 4" xfId="3452" xr:uid="{AF618D18-0519-47FA-BAC2-825B44AAE059}"/>
    <cellStyle name="Normal 7 2 9" xfId="1845" xr:uid="{A4AF901B-DC57-451F-A420-F50EF7052DCB}"/>
    <cellStyle name="Normal 7 3" xfId="135" xr:uid="{A716791F-230C-455A-AFD0-FAAFDE9FA523}"/>
    <cellStyle name="Normal 7 3 10" xfId="3453" xr:uid="{EF184788-0E95-40FF-AD74-1E58BD1466CC}"/>
    <cellStyle name="Normal 7 3 11" xfId="3454" xr:uid="{FE536208-E92D-42A4-BDE5-991ABFC67310}"/>
    <cellStyle name="Normal 7 3 2" xfId="136" xr:uid="{C5576790-C2E8-4E67-9268-D4E3B4FFE46F}"/>
    <cellStyle name="Normal 7 3 2 2" xfId="137" xr:uid="{656D06B2-6F9F-4A39-B814-8A55326B2F06}"/>
    <cellStyle name="Normal 7 3 2 2 2" xfId="356" xr:uid="{0F46F4C4-DC22-42CF-A881-A8C8FD11B981}"/>
    <cellStyle name="Normal 7 3 2 2 2 2" xfId="709" xr:uid="{CBCDC810-DE7E-4FA4-8A2D-8E23C8801CE6}"/>
    <cellStyle name="Normal 7 3 2 2 2 2 2" xfId="1846" xr:uid="{03983D44-C377-4F1D-9DED-D4EDD5DE805D}"/>
    <cellStyle name="Normal 7 3 2 2 2 2 2 2" xfId="1847" xr:uid="{CA0998C8-41E9-4FDA-9150-FDF8FA582466}"/>
    <cellStyle name="Normal 7 3 2 2 2 2 3" xfId="1848" xr:uid="{87333BC8-300E-4936-B490-A2BA3FD6FF73}"/>
    <cellStyle name="Normal 7 3 2 2 2 2 4" xfId="3455" xr:uid="{B060BDA1-F99B-4F96-9F69-236659CA52A4}"/>
    <cellStyle name="Normal 7 3 2 2 2 3" xfId="1849" xr:uid="{C290C179-7E3C-430D-A554-A3B1B8C5E73A}"/>
    <cellStyle name="Normal 7 3 2 2 2 3 2" xfId="1850" xr:uid="{6A23E787-D912-4444-87CC-782452F4D793}"/>
    <cellStyle name="Normal 7 3 2 2 2 3 3" xfId="3456" xr:uid="{373D373D-2AA9-4A18-870E-D75380184E3F}"/>
    <cellStyle name="Normal 7 3 2 2 2 3 4" xfId="3457" xr:uid="{42B76487-F6CF-4CD7-9F09-1AA4084453B1}"/>
    <cellStyle name="Normal 7 3 2 2 2 4" xfId="1851" xr:uid="{12BD1585-A638-4B4E-BC37-B6E5A2F323DF}"/>
    <cellStyle name="Normal 7 3 2 2 2 5" xfId="3458" xr:uid="{E588D2E7-F85D-4842-9B87-93D3CAE0C236}"/>
    <cellStyle name="Normal 7 3 2 2 2 6" xfId="3459" xr:uid="{83523E34-E6DF-4A91-AF9F-11D596B25C50}"/>
    <cellStyle name="Normal 7 3 2 2 3" xfId="710" xr:uid="{B7B77C8B-DAED-4979-BC0D-A15AEA91B134}"/>
    <cellStyle name="Normal 7 3 2 2 3 2" xfId="1852" xr:uid="{5AAE15CD-6297-4A3B-B1BD-3EF8CC471299}"/>
    <cellStyle name="Normal 7 3 2 2 3 2 2" xfId="1853" xr:uid="{69235ADA-E263-4F06-979E-8270ED497808}"/>
    <cellStyle name="Normal 7 3 2 2 3 2 3" xfId="3460" xr:uid="{64283450-5CF1-4801-A427-CC8C145AEE35}"/>
    <cellStyle name="Normal 7 3 2 2 3 2 4" xfId="3461" xr:uid="{91AC3966-AA56-4142-B2EA-FF4A7BE8E76D}"/>
    <cellStyle name="Normal 7 3 2 2 3 3" xfId="1854" xr:uid="{22B29319-C1EC-4F1B-8C73-031CE86EEEBD}"/>
    <cellStyle name="Normal 7 3 2 2 3 4" xfId="3462" xr:uid="{D3CEAC55-BCFA-4BCE-86E2-805BDD22DCA1}"/>
    <cellStyle name="Normal 7 3 2 2 3 5" xfId="3463" xr:uid="{BE47ECF1-D0D4-4D92-B965-7624DC3ACF9D}"/>
    <cellStyle name="Normal 7 3 2 2 4" xfId="1855" xr:uid="{FD819C46-3DB8-4B1C-B57F-CFBB7C328F5F}"/>
    <cellStyle name="Normal 7 3 2 2 4 2" xfId="1856" xr:uid="{F3BF41E9-1D94-47CC-99B0-AFB632A861DA}"/>
    <cellStyle name="Normal 7 3 2 2 4 3" xfId="3464" xr:uid="{46B1446B-D79B-4AAC-ABF6-F5781E57812C}"/>
    <cellStyle name="Normal 7 3 2 2 4 4" xfId="3465" xr:uid="{622BF4F8-FF61-473E-B9CD-9D67FC1F87A3}"/>
    <cellStyle name="Normal 7 3 2 2 5" xfId="1857" xr:uid="{89863D2C-E417-43A6-8D1B-11CC736F82C3}"/>
    <cellStyle name="Normal 7 3 2 2 5 2" xfId="3466" xr:uid="{AD1D9E4F-E42C-4725-BE77-F7FA905907DB}"/>
    <cellStyle name="Normal 7 3 2 2 5 3" xfId="3467" xr:uid="{A49F212B-161B-4095-8818-C0C6B0E838B7}"/>
    <cellStyle name="Normal 7 3 2 2 5 4" xfId="3468" xr:uid="{7060688E-9848-4F57-AA48-0418DDFE48D0}"/>
    <cellStyle name="Normal 7 3 2 2 6" xfId="3469" xr:uid="{1FCA99F9-3954-4E20-8183-D22EF5FB4299}"/>
    <cellStyle name="Normal 7 3 2 2 7" xfId="3470" xr:uid="{7586DF14-C17B-43FA-B211-A10C0145D476}"/>
    <cellStyle name="Normal 7 3 2 2 8" xfId="3471" xr:uid="{0C5FF7CB-2DEC-4F5E-A7CC-80567DEB36CA}"/>
    <cellStyle name="Normal 7 3 2 3" xfId="357" xr:uid="{25FF7726-FBA6-49F6-B4A4-665265655BFD}"/>
    <cellStyle name="Normal 7 3 2 3 2" xfId="711" xr:uid="{FD09896C-9466-4CD7-A562-B765C10AA40E}"/>
    <cellStyle name="Normal 7 3 2 3 2 2" xfId="712" xr:uid="{98C1F734-0AC6-4C80-B36E-512F75F7D734}"/>
    <cellStyle name="Normal 7 3 2 3 2 2 2" xfId="1858" xr:uid="{FED2FF54-0FF9-4A67-95EA-CBC4B8C3AC24}"/>
    <cellStyle name="Normal 7 3 2 3 2 2 2 2" xfId="1859" xr:uid="{3BB11D0E-12EF-442C-B8D5-853C80A4FB3D}"/>
    <cellStyle name="Normal 7 3 2 3 2 2 3" xfId="1860" xr:uid="{D988F4B4-821F-472A-85BF-D6919020CC3A}"/>
    <cellStyle name="Normal 7 3 2 3 2 3" xfId="1861" xr:uid="{BCCE13ED-B2A0-48CE-B395-62A2B6660962}"/>
    <cellStyle name="Normal 7 3 2 3 2 3 2" xfId="1862" xr:uid="{6160C96C-6EA0-4070-A0AB-D62CA536212F}"/>
    <cellStyle name="Normal 7 3 2 3 2 4" xfId="1863" xr:uid="{2A966683-684C-42C9-AC12-249B5EEDEF34}"/>
    <cellStyle name="Normal 7 3 2 3 3" xfId="713" xr:uid="{98A8F7BB-9800-49BC-ACBE-FE330366504C}"/>
    <cellStyle name="Normal 7 3 2 3 3 2" xfId="1864" xr:uid="{06FDEF65-7610-47F5-9344-B9706CC766F4}"/>
    <cellStyle name="Normal 7 3 2 3 3 2 2" xfId="1865" xr:uid="{602AC344-B1CA-4388-83E2-C76226A03083}"/>
    <cellStyle name="Normal 7 3 2 3 3 3" xfId="1866" xr:uid="{036E2693-AC08-4305-8161-A482CE27E04E}"/>
    <cellStyle name="Normal 7 3 2 3 3 4" xfId="3472" xr:uid="{A2E545F3-3508-47FE-A77C-78E2A81F695A}"/>
    <cellStyle name="Normal 7 3 2 3 4" xfId="1867" xr:uid="{BE7145C1-6594-45FC-A95D-1EFB6BDA470F}"/>
    <cellStyle name="Normal 7 3 2 3 4 2" xfId="1868" xr:uid="{8C76E4B4-AC9F-4C89-9CB4-B4140BCD117D}"/>
    <cellStyle name="Normal 7 3 2 3 5" xfId="1869" xr:uid="{764A9C91-811A-4AEB-8B8D-419FE2B5F0AC}"/>
    <cellStyle name="Normal 7 3 2 3 6" xfId="3473" xr:uid="{070D61AE-CE9C-4E7A-8FFD-D8DB6901D6A7}"/>
    <cellStyle name="Normal 7 3 2 4" xfId="358" xr:uid="{74A9F667-A640-4C76-84C1-BA9ABAAAB442}"/>
    <cellStyle name="Normal 7 3 2 4 2" xfId="714" xr:uid="{0322C8AF-46BD-4647-B26E-09BD07F70EBF}"/>
    <cellStyle name="Normal 7 3 2 4 2 2" xfId="1870" xr:uid="{5188AB1A-29D1-4C38-A16A-4C974F9D2FFF}"/>
    <cellStyle name="Normal 7 3 2 4 2 2 2" xfId="1871" xr:uid="{AF198EEF-5C3A-4249-BEC5-50D368A4BFFF}"/>
    <cellStyle name="Normal 7 3 2 4 2 3" xfId="1872" xr:uid="{99A826E2-C8EE-47B4-BB2A-6F5890298CFD}"/>
    <cellStyle name="Normal 7 3 2 4 2 4" xfId="3474" xr:uid="{798719BF-4AAD-47FB-85AB-256D567F1449}"/>
    <cellStyle name="Normal 7 3 2 4 3" xfId="1873" xr:uid="{6BA7F7FC-193C-4229-BB1E-A412943D7123}"/>
    <cellStyle name="Normal 7 3 2 4 3 2" xfId="1874" xr:uid="{6D17E118-B1DD-4F4F-9550-9CA42E3E1656}"/>
    <cellStyle name="Normal 7 3 2 4 4" xfId="1875" xr:uid="{5221C3BF-FF12-46B1-93AD-8787F2D2281D}"/>
    <cellStyle name="Normal 7 3 2 4 5" xfId="3475" xr:uid="{86EDAA99-1CB5-495D-A2C1-E16A881AD9F8}"/>
    <cellStyle name="Normal 7 3 2 5" xfId="359" xr:uid="{6A264261-0076-4CBE-8BAB-97F01D68E5B7}"/>
    <cellStyle name="Normal 7 3 2 5 2" xfId="1876" xr:uid="{3E519A00-4E35-4E28-8266-9120787CFDD5}"/>
    <cellStyle name="Normal 7 3 2 5 2 2" xfId="1877" xr:uid="{4DB8BEFC-DB0A-4BED-AB3B-6662F4182064}"/>
    <cellStyle name="Normal 7 3 2 5 3" xfId="1878" xr:uid="{2FFEA51F-3F82-46FA-BCBD-C21B4EE54C1A}"/>
    <cellStyle name="Normal 7 3 2 5 4" xfId="3476" xr:uid="{1C795B1E-E57E-404E-A626-6E318EFF4E29}"/>
    <cellStyle name="Normal 7 3 2 6" xfId="1879" xr:uid="{C37E4FC1-A771-46CC-97A3-07C704668702}"/>
    <cellStyle name="Normal 7 3 2 6 2" xfId="1880" xr:uid="{668B60E6-5DF5-400E-A189-75F991CE4D16}"/>
    <cellStyle name="Normal 7 3 2 6 3" xfId="3477" xr:uid="{C46FAC5C-ABA7-47F3-9872-0ECBA02551D6}"/>
    <cellStyle name="Normal 7 3 2 6 4" xfId="3478" xr:uid="{3DD26198-E1CC-44D6-9652-BAD30DE1FFCF}"/>
    <cellStyle name="Normal 7 3 2 7" xfId="1881" xr:uid="{C468A725-8285-4B18-9394-C5DD9A5A7907}"/>
    <cellStyle name="Normal 7 3 2 8" xfId="3479" xr:uid="{D5365D24-7799-4E99-B02E-6ED162501E75}"/>
    <cellStyle name="Normal 7 3 2 9" xfId="3480" xr:uid="{E4E3BD5E-E0F3-4397-A9D1-D4739C89941D}"/>
    <cellStyle name="Normal 7 3 3" xfId="138" xr:uid="{0AD08288-3CEF-459C-9A1D-4A8E94222989}"/>
    <cellStyle name="Normal 7 3 3 2" xfId="139" xr:uid="{23291A3A-A933-442C-83D6-15A285E0E967}"/>
    <cellStyle name="Normal 7 3 3 2 2" xfId="715" xr:uid="{A84F57FA-C0AA-4A7E-996C-0138B45C67A8}"/>
    <cellStyle name="Normal 7 3 3 2 2 2" xfId="1882" xr:uid="{3B235308-A210-4E41-B778-B2B6512BF43B}"/>
    <cellStyle name="Normal 7 3 3 2 2 2 2" xfId="1883" xr:uid="{CA73F108-57C0-463A-AC5F-AA5CF7EB7AA5}"/>
    <cellStyle name="Normal 7 3 3 2 2 2 2 2" xfId="4484" xr:uid="{45414AF1-2DC6-4EE8-AB0A-62E714948873}"/>
    <cellStyle name="Normal 7 3 3 2 2 2 3" xfId="4485" xr:uid="{5BB4E339-703D-4505-BE3C-5EA0F93B6A2C}"/>
    <cellStyle name="Normal 7 3 3 2 2 3" xfId="1884" xr:uid="{6ECAFB70-7096-4350-90A9-EF1CB442D9F1}"/>
    <cellStyle name="Normal 7 3 3 2 2 3 2" xfId="4486" xr:uid="{E5AA08C3-FEDC-4BC4-A44F-84E56AF039F7}"/>
    <cellStyle name="Normal 7 3 3 2 2 4" xfId="3481" xr:uid="{6B5C1ED9-0CD8-48D8-97AF-8BEA45025246}"/>
    <cellStyle name="Normal 7 3 3 2 3" xfId="1885" xr:uid="{16244F64-C81B-4D46-862D-B89B28DCB5C3}"/>
    <cellStyle name="Normal 7 3 3 2 3 2" xfId="1886" xr:uid="{123E1AF1-DDF2-4546-A11E-48AED5BBF35C}"/>
    <cellStyle name="Normal 7 3 3 2 3 2 2" xfId="4487" xr:uid="{01A41A24-3C3E-43F6-B326-F64224CBB1EF}"/>
    <cellStyle name="Normal 7 3 3 2 3 3" xfId="3482" xr:uid="{5CDCC051-21F8-4B89-85BE-D6FB19EE7869}"/>
    <cellStyle name="Normal 7 3 3 2 3 4" xfId="3483" xr:uid="{EACA711C-33F0-4757-89F5-B4AD61070C49}"/>
    <cellStyle name="Normal 7 3 3 2 4" xfId="1887" xr:uid="{66DFF5D4-6137-46F2-9B89-A09EE8311F44}"/>
    <cellStyle name="Normal 7 3 3 2 4 2" xfId="4488" xr:uid="{F886E662-61F1-484E-B6AC-DD4F09081620}"/>
    <cellStyle name="Normal 7 3 3 2 5" xfId="3484" xr:uid="{2DF63BDD-0796-4B92-99BA-7FB44F9D2736}"/>
    <cellStyle name="Normal 7 3 3 2 6" xfId="3485" xr:uid="{CA308739-C61E-43F9-BC3D-E3164613E1C6}"/>
    <cellStyle name="Normal 7 3 3 3" xfId="360" xr:uid="{63364F16-1E91-4430-9139-5DDF6BA197AE}"/>
    <cellStyle name="Normal 7 3 3 3 2" xfId="1888" xr:uid="{2B8B1E42-AF68-48DB-978B-5F9AAFE5E55D}"/>
    <cellStyle name="Normal 7 3 3 3 2 2" xfId="1889" xr:uid="{4CA05D98-56F7-4466-9C8F-D8BF9C1D5F39}"/>
    <cellStyle name="Normal 7 3 3 3 2 2 2" xfId="4489" xr:uid="{7909191B-75E7-464D-9E70-A37B81F5B777}"/>
    <cellStyle name="Normal 7 3 3 3 2 3" xfId="3486" xr:uid="{699A9BAC-33AA-4836-8B1F-89DAD078F732}"/>
    <cellStyle name="Normal 7 3 3 3 2 4" xfId="3487" xr:uid="{7F05FC6B-F545-44C5-BE59-1304207E45D3}"/>
    <cellStyle name="Normal 7 3 3 3 3" xfId="1890" xr:uid="{8A04D4CB-E3BE-4090-8626-D27EB7571258}"/>
    <cellStyle name="Normal 7 3 3 3 3 2" xfId="4490" xr:uid="{AC49371C-442D-496B-B525-D88ADBC42C33}"/>
    <cellStyle name="Normal 7 3 3 3 4" xfId="3488" xr:uid="{287F6BEF-B45C-4A34-B870-D6FB7A9D9B33}"/>
    <cellStyle name="Normal 7 3 3 3 5" xfId="3489" xr:uid="{1E18083C-5E71-4F14-B59F-E5C186E1247B}"/>
    <cellStyle name="Normal 7 3 3 4" xfId="1891" xr:uid="{CE5E66D3-2154-4761-99FC-3B9F0EC462D5}"/>
    <cellStyle name="Normal 7 3 3 4 2" xfId="1892" xr:uid="{6504FE16-F136-48D2-A08D-9AFA60F8382B}"/>
    <cellStyle name="Normal 7 3 3 4 2 2" xfId="4491" xr:uid="{B9A8171B-7ADD-4FE5-8C2E-E2DFD522D760}"/>
    <cellStyle name="Normal 7 3 3 4 3" xfId="3490" xr:uid="{17C40B2B-D65D-4D9C-9F18-773AD6CCE7B1}"/>
    <cellStyle name="Normal 7 3 3 4 4" xfId="3491" xr:uid="{6C4CDB13-FEDA-41FC-AF7A-9118683A6E8D}"/>
    <cellStyle name="Normal 7 3 3 5" xfId="1893" xr:uid="{435F1657-EE51-4BA6-8CC5-CC1AFE86F3F1}"/>
    <cellStyle name="Normal 7 3 3 5 2" xfId="3492" xr:uid="{7B1EA4BE-386F-47A1-B52E-94640ABDDFCA}"/>
    <cellStyle name="Normal 7 3 3 5 3" xfId="3493" xr:uid="{A1ECC21D-74C9-44E5-A2FC-2F9C8443B022}"/>
    <cellStyle name="Normal 7 3 3 5 4" xfId="3494" xr:uid="{0A4C3AAC-2CE9-4704-941E-C9813095F866}"/>
    <cellStyle name="Normal 7 3 3 6" xfId="3495" xr:uid="{03331E96-E3AB-4334-ADF8-C96B4A6939F6}"/>
    <cellStyle name="Normal 7 3 3 7" xfId="3496" xr:uid="{3748805C-13B0-4387-BF33-958F35A64D1D}"/>
    <cellStyle name="Normal 7 3 3 8" xfId="3497" xr:uid="{D37FFB1E-78F0-475C-BA8D-CB5E136F4937}"/>
    <cellStyle name="Normal 7 3 4" xfId="140" xr:uid="{FB73F057-7ADC-4E0C-9B5C-B9EB60B2C9F1}"/>
    <cellStyle name="Normal 7 3 4 2" xfId="716" xr:uid="{37B66E6F-F7B2-46A6-A767-9C9F6AC480AD}"/>
    <cellStyle name="Normal 7 3 4 2 2" xfId="717" xr:uid="{54228EAA-838D-484F-B8ED-560FF3A7C25E}"/>
    <cellStyle name="Normal 7 3 4 2 2 2" xfId="1894" xr:uid="{6ED7E656-D554-4439-98B6-B2F9B8C3BDD5}"/>
    <cellStyle name="Normal 7 3 4 2 2 2 2" xfId="1895" xr:uid="{A9A40404-8E5B-4802-AC72-BE741FAD511C}"/>
    <cellStyle name="Normal 7 3 4 2 2 3" xfId="1896" xr:uid="{A1480229-BC9A-46BB-BA36-4055ECB07657}"/>
    <cellStyle name="Normal 7 3 4 2 2 4" xfId="3498" xr:uid="{E998BF22-6F30-461A-957D-D0A25E11CE95}"/>
    <cellStyle name="Normal 7 3 4 2 3" xfId="1897" xr:uid="{6C4D522E-A46D-4E9D-9D0B-80452AD574FD}"/>
    <cellStyle name="Normal 7 3 4 2 3 2" xfId="1898" xr:uid="{B95AF2E4-DE63-437D-BA81-055994067DF7}"/>
    <cellStyle name="Normal 7 3 4 2 4" xfId="1899" xr:uid="{076735F2-C600-4F81-8BD1-84AE06EC5AC0}"/>
    <cellStyle name="Normal 7 3 4 2 5" xfId="3499" xr:uid="{328763E8-813A-4E9F-848D-609A87EC66BD}"/>
    <cellStyle name="Normal 7 3 4 3" xfId="718" xr:uid="{E6C9A91F-7F9F-4F77-9173-4BA638722C5B}"/>
    <cellStyle name="Normal 7 3 4 3 2" xfId="1900" xr:uid="{8E20F5AE-C2C5-4A6C-BED1-E4087E75B2E9}"/>
    <cellStyle name="Normal 7 3 4 3 2 2" xfId="1901" xr:uid="{0AAD0E4B-6387-40AA-8200-59C906CF7108}"/>
    <cellStyle name="Normal 7 3 4 3 3" xfId="1902" xr:uid="{72BA11DD-C594-443E-89AE-C3827FF12DCF}"/>
    <cellStyle name="Normal 7 3 4 3 4" xfId="3500" xr:uid="{5575639C-271E-4B01-BF3F-DC790B73D71F}"/>
    <cellStyle name="Normal 7 3 4 4" xfId="1903" xr:uid="{835A0832-47DE-4107-A465-69764CC24F44}"/>
    <cellStyle name="Normal 7 3 4 4 2" xfId="1904" xr:uid="{BBC23347-57BA-4253-A26E-EEF6B8D6EB2F}"/>
    <cellStyle name="Normal 7 3 4 4 3" xfId="3501" xr:uid="{7815D7A8-C54E-4D24-9CEC-C3EE39A12A37}"/>
    <cellStyle name="Normal 7 3 4 4 4" xfId="3502" xr:uid="{B69EE77D-31AA-4D55-826D-3BD282D37CBD}"/>
    <cellStyle name="Normal 7 3 4 5" xfId="1905" xr:uid="{9ABB4AE7-7E9F-47E1-AF70-59FA1FEFBC8D}"/>
    <cellStyle name="Normal 7 3 4 6" xfId="3503" xr:uid="{63F0C19A-0817-41FC-8719-5AE94BE68ED1}"/>
    <cellStyle name="Normal 7 3 4 7" xfId="3504" xr:uid="{310B3CC1-C953-41FA-BEE5-64D84DB72005}"/>
    <cellStyle name="Normal 7 3 5" xfId="361" xr:uid="{C2B5F2D7-F57A-4EBB-B0FA-04CC349EBC29}"/>
    <cellStyle name="Normal 7 3 5 2" xfId="719" xr:uid="{E836BA1D-636E-45BA-A545-F21028A9189E}"/>
    <cellStyle name="Normal 7 3 5 2 2" xfId="1906" xr:uid="{CD236B79-FD65-4253-A475-42996E557F18}"/>
    <cellStyle name="Normal 7 3 5 2 2 2" xfId="1907" xr:uid="{1B0769C4-E06A-4FAE-AD49-BE2EA90AD0FF}"/>
    <cellStyle name="Normal 7 3 5 2 3" xfId="1908" xr:uid="{FA366B07-B62C-4907-BF67-C1570BD4429D}"/>
    <cellStyle name="Normal 7 3 5 2 4" xfId="3505" xr:uid="{36C947A3-6232-4922-926D-0600CF9D560C}"/>
    <cellStyle name="Normal 7 3 5 3" xfId="1909" xr:uid="{6FAC6E15-8666-4325-BA54-FE739867E861}"/>
    <cellStyle name="Normal 7 3 5 3 2" xfId="1910" xr:uid="{C5924A79-6133-4D8E-B805-5658FF48047D}"/>
    <cellStyle name="Normal 7 3 5 3 3" xfId="3506" xr:uid="{ACB1E6F8-F852-46CA-9592-6A4C9D309C2A}"/>
    <cellStyle name="Normal 7 3 5 3 4" xfId="3507" xr:uid="{36882617-2E45-4336-8933-0BB0FF815F20}"/>
    <cellStyle name="Normal 7 3 5 4" xfId="1911" xr:uid="{BB815080-7604-4E5B-B0F0-2CD6AF89F2DB}"/>
    <cellStyle name="Normal 7 3 5 5" xfId="3508" xr:uid="{C1B92F24-5BD6-42B7-A5A3-E49CFA1C40D0}"/>
    <cellStyle name="Normal 7 3 5 6" xfId="3509" xr:uid="{CCAFEE5C-837D-4B7C-8A48-111D47CB97BE}"/>
    <cellStyle name="Normal 7 3 6" xfId="362" xr:uid="{97B7D3B3-8FC9-4F52-9AF6-66CC880E0705}"/>
    <cellStyle name="Normal 7 3 6 2" xfId="1912" xr:uid="{DF24A399-4ADF-430F-8C81-4C07A54F548A}"/>
    <cellStyle name="Normal 7 3 6 2 2" xfId="1913" xr:uid="{20465934-CBB8-48C1-97A5-D23DDCBA97D7}"/>
    <cellStyle name="Normal 7 3 6 2 3" xfId="3510" xr:uid="{EFB6D59F-06BD-45C3-8726-D53F11056734}"/>
    <cellStyle name="Normal 7 3 6 2 4" xfId="3511" xr:uid="{55010A37-5D32-4835-9815-D50A0671537D}"/>
    <cellStyle name="Normal 7 3 6 3" xfId="1914" xr:uid="{26F5DFE5-E41C-4A54-B0F4-201BE56988AF}"/>
    <cellStyle name="Normal 7 3 6 4" xfId="3512" xr:uid="{21044BE9-1948-4D3D-97B0-2F363E597FA2}"/>
    <cellStyle name="Normal 7 3 6 5" xfId="3513" xr:uid="{AFF609E4-BFDE-4F5E-8EA6-5AA2765FB548}"/>
    <cellStyle name="Normal 7 3 7" xfId="1915" xr:uid="{E72A9F9B-4587-4B89-B52F-AF30D53EC5EC}"/>
    <cellStyle name="Normal 7 3 7 2" xfId="1916" xr:uid="{89766603-7D1D-4439-B672-5A3F79350CB3}"/>
    <cellStyle name="Normal 7 3 7 3" xfId="3514" xr:uid="{FDF0CE3E-F623-4D39-8506-47E0B13939D2}"/>
    <cellStyle name="Normal 7 3 7 4" xfId="3515" xr:uid="{07DDE6C4-C08E-4B5C-846F-C6232363084C}"/>
    <cellStyle name="Normal 7 3 8" xfId="1917" xr:uid="{ADE7E4E7-E1FD-4455-95CB-7721925FFD3E}"/>
    <cellStyle name="Normal 7 3 8 2" xfId="3516" xr:uid="{BB570A3C-E272-472C-81C8-1626D8741614}"/>
    <cellStyle name="Normal 7 3 8 3" xfId="3517" xr:uid="{12EBFB70-63DA-4DDA-A919-D163A575EA51}"/>
    <cellStyle name="Normal 7 3 8 4" xfId="3518" xr:uid="{5D598264-C1B7-416A-90B5-6C977DD537C1}"/>
    <cellStyle name="Normal 7 3 9" xfId="3519" xr:uid="{466B3426-3994-4C05-8394-BDC712FA7183}"/>
    <cellStyle name="Normal 7 4" xfId="141" xr:uid="{8C282B50-DDE3-454B-BE92-CBE45E31905A}"/>
    <cellStyle name="Normal 7 4 10" xfId="3520" xr:uid="{A0BFB57A-CAA9-4161-B519-9B0CFBFAD304}"/>
    <cellStyle name="Normal 7 4 11" xfId="3521" xr:uid="{D5DAA5BD-BDF0-4594-A59D-24E3F9D2CE75}"/>
    <cellStyle name="Normal 7 4 2" xfId="142" xr:uid="{8EB0EEAB-5CBF-4908-AC38-C08D496265F5}"/>
    <cellStyle name="Normal 7 4 2 2" xfId="363" xr:uid="{01F3429B-F32D-4F7E-9D12-E68759D7B94B}"/>
    <cellStyle name="Normal 7 4 2 2 2" xfId="720" xr:uid="{C41386A5-E61A-4536-A06F-858773D20DE3}"/>
    <cellStyle name="Normal 7 4 2 2 2 2" xfId="721" xr:uid="{735A9E9C-320B-455A-B38C-6363F5AD4FF6}"/>
    <cellStyle name="Normal 7 4 2 2 2 2 2" xfId="1918" xr:uid="{66F414E9-513F-4CB2-9702-6EAA5DF76B89}"/>
    <cellStyle name="Normal 7 4 2 2 2 2 3" xfId="3522" xr:uid="{6E2022C6-41B5-4941-B2F8-C2428461707F}"/>
    <cellStyle name="Normal 7 4 2 2 2 2 4" xfId="3523" xr:uid="{6BB5150E-C0B1-4F03-9998-309909090CFF}"/>
    <cellStyle name="Normal 7 4 2 2 2 3" xfId="1919" xr:uid="{B3BBE8FD-4A55-4E17-9C7B-AADB804B2462}"/>
    <cellStyle name="Normal 7 4 2 2 2 3 2" xfId="3524" xr:uid="{8A46732E-BF86-460C-BE66-EDD425504B8F}"/>
    <cellStyle name="Normal 7 4 2 2 2 3 3" xfId="3525" xr:uid="{C3B20117-B805-4C86-8440-D8ACB0A5714B}"/>
    <cellStyle name="Normal 7 4 2 2 2 3 4" xfId="3526" xr:uid="{EE5BA5A3-7828-4CF8-9737-E05165554924}"/>
    <cellStyle name="Normal 7 4 2 2 2 4" xfId="3527" xr:uid="{05B52BF7-2BDB-43B8-90D5-89220598C821}"/>
    <cellStyle name="Normal 7 4 2 2 2 5" xfId="3528" xr:uid="{E7EFD65B-0DB0-4A10-97F7-9F013E259A24}"/>
    <cellStyle name="Normal 7 4 2 2 2 6" xfId="3529" xr:uid="{AAA5F4CD-BC80-446B-B282-082A5F068B08}"/>
    <cellStyle name="Normal 7 4 2 2 3" xfId="722" xr:uid="{65A36E64-652E-42A7-8E35-637B34FBEE79}"/>
    <cellStyle name="Normal 7 4 2 2 3 2" xfId="1920" xr:uid="{9E420652-AFA5-4AA8-8617-5C4A693822A6}"/>
    <cellStyle name="Normal 7 4 2 2 3 2 2" xfId="3530" xr:uid="{4E34B407-BFF1-42E5-921E-546695F5D802}"/>
    <cellStyle name="Normal 7 4 2 2 3 2 3" xfId="3531" xr:uid="{8151CEAC-B85A-423D-861A-EAB3134E04C3}"/>
    <cellStyle name="Normal 7 4 2 2 3 2 4" xfId="3532" xr:uid="{B13EF8A1-6CC7-4055-8F14-C4DC23D0A38F}"/>
    <cellStyle name="Normal 7 4 2 2 3 3" xfId="3533" xr:uid="{40AE52FE-09E9-4A3F-B21C-FAFEC1653B53}"/>
    <cellStyle name="Normal 7 4 2 2 3 4" xfId="3534" xr:uid="{778B2129-F6AB-44F0-B92C-94CDDC252F22}"/>
    <cellStyle name="Normal 7 4 2 2 3 5" xfId="3535" xr:uid="{4245FE63-854C-487F-9D38-86927A7A5342}"/>
    <cellStyle name="Normal 7 4 2 2 4" xfId="1921" xr:uid="{2762E76F-255C-4330-8C6A-66F2313EB174}"/>
    <cellStyle name="Normal 7 4 2 2 4 2" xfId="3536" xr:uid="{3F3A2F54-1E9E-40DB-8E67-7A3637BE571C}"/>
    <cellStyle name="Normal 7 4 2 2 4 3" xfId="3537" xr:uid="{6240B90A-1065-4CE0-83F7-E6750B3947F0}"/>
    <cellStyle name="Normal 7 4 2 2 4 4" xfId="3538" xr:uid="{59876EA4-3CED-49F2-9BF2-277B1C11924C}"/>
    <cellStyle name="Normal 7 4 2 2 5" xfId="3539" xr:uid="{4732AA69-FD89-4FF6-8784-61DE918F9146}"/>
    <cellStyle name="Normal 7 4 2 2 5 2" xfId="3540" xr:uid="{1FC8CD22-F278-4CA4-8663-955B3777E349}"/>
    <cellStyle name="Normal 7 4 2 2 5 3" xfId="3541" xr:uid="{BCFC6AC9-1FEF-4B14-8AE1-9BA337C3A1F3}"/>
    <cellStyle name="Normal 7 4 2 2 5 4" xfId="3542" xr:uid="{B30A4909-12F4-4AB2-BE92-3F0C35E0BCE1}"/>
    <cellStyle name="Normal 7 4 2 2 6" xfId="3543" xr:uid="{738476FC-3A6F-4DD7-BD54-160C5C5C8F14}"/>
    <cellStyle name="Normal 7 4 2 2 7" xfId="3544" xr:uid="{F4DF0562-8241-412C-B510-974337368994}"/>
    <cellStyle name="Normal 7 4 2 2 8" xfId="3545" xr:uid="{4D1E7CE8-9D58-457F-86B1-44A8B18E0CD3}"/>
    <cellStyle name="Normal 7 4 2 3" xfId="723" xr:uid="{0045B9A5-5987-44CB-BF86-AA2FA0622366}"/>
    <cellStyle name="Normal 7 4 2 3 2" xfId="724" xr:uid="{4654425D-7E2C-4462-9D99-868528F41AE7}"/>
    <cellStyle name="Normal 7 4 2 3 2 2" xfId="725" xr:uid="{D5161189-EEF7-48C2-B70E-6DC3CC40AA5E}"/>
    <cellStyle name="Normal 7 4 2 3 2 3" xfId="3546" xr:uid="{74C34EA2-1BB6-4014-9A3C-08E72598F7FF}"/>
    <cellStyle name="Normal 7 4 2 3 2 4" xfId="3547" xr:uid="{682606EF-09A1-4EE7-B406-D6141F72B6A0}"/>
    <cellStyle name="Normal 7 4 2 3 3" xfId="726" xr:uid="{E55B21D7-8D1A-4213-BF55-7B735DF84F66}"/>
    <cellStyle name="Normal 7 4 2 3 3 2" xfId="3548" xr:uid="{EDE64441-27CC-4D35-A4F2-47CF60DBCB1F}"/>
    <cellStyle name="Normal 7 4 2 3 3 3" xfId="3549" xr:uid="{47E3D3F2-F31B-4DFF-A62C-306F8A0F3D5D}"/>
    <cellStyle name="Normal 7 4 2 3 3 4" xfId="3550" xr:uid="{CBFF1165-C1C3-4DE2-818D-F988D677710C}"/>
    <cellStyle name="Normal 7 4 2 3 4" xfId="3551" xr:uid="{34503868-F282-4B06-8A58-CB271CD6160B}"/>
    <cellStyle name="Normal 7 4 2 3 5" xfId="3552" xr:uid="{4408C5B0-3781-4722-8C89-DE3F2EE3A15C}"/>
    <cellStyle name="Normal 7 4 2 3 6" xfId="3553" xr:uid="{A2E748F6-E9C2-462C-A8F5-EA1422D790AD}"/>
    <cellStyle name="Normal 7 4 2 4" xfId="727" xr:uid="{16F3052F-1545-4767-AB52-E2EBB83F564D}"/>
    <cellStyle name="Normal 7 4 2 4 2" xfId="728" xr:uid="{E98814C7-8BF1-4AAC-84D0-E1EB61575044}"/>
    <cellStyle name="Normal 7 4 2 4 2 2" xfId="3554" xr:uid="{2652FEA6-D191-4502-8211-DE399499E5E8}"/>
    <cellStyle name="Normal 7 4 2 4 2 3" xfId="3555" xr:uid="{5DB3937D-96BF-4BDA-A3D4-6568D786B126}"/>
    <cellStyle name="Normal 7 4 2 4 2 4" xfId="3556" xr:uid="{0EC74AE9-BE9A-4419-98D4-8EEC8FFB2777}"/>
    <cellStyle name="Normal 7 4 2 4 3" xfId="3557" xr:uid="{F3EDF85B-64A8-45D0-8DC1-64D244CDA7AF}"/>
    <cellStyle name="Normal 7 4 2 4 4" xfId="3558" xr:uid="{CFCB80D9-5D12-4362-BB7E-1689897DEB85}"/>
    <cellStyle name="Normal 7 4 2 4 5" xfId="3559" xr:uid="{691B4914-7AA1-4C12-B054-25D963962DB8}"/>
    <cellStyle name="Normal 7 4 2 5" xfId="729" xr:uid="{3E8F8447-C360-41B6-B6B2-D69AB403074A}"/>
    <cellStyle name="Normal 7 4 2 5 2" xfId="3560" xr:uid="{8401F53C-F810-4996-A7FD-E887FEA5C2C1}"/>
    <cellStyle name="Normal 7 4 2 5 3" xfId="3561" xr:uid="{141568AD-6F5F-4C0B-A020-51DFE314D85E}"/>
    <cellStyle name="Normal 7 4 2 5 4" xfId="3562" xr:uid="{BA42A412-7E5A-4C7B-8780-B335CE23101B}"/>
    <cellStyle name="Normal 7 4 2 6" xfId="3563" xr:uid="{7FD460D1-7A38-4F1A-9D15-F9D3D2190B88}"/>
    <cellStyle name="Normal 7 4 2 6 2" xfId="3564" xr:uid="{96E4BAD6-96E9-46B7-B4CA-27D3200239F5}"/>
    <cellStyle name="Normal 7 4 2 6 3" xfId="3565" xr:uid="{7ECEF298-AE69-4FBA-B306-9DE69B32F703}"/>
    <cellStyle name="Normal 7 4 2 6 4" xfId="3566" xr:uid="{82A3ACD5-5779-449E-8C92-B52CB0CC30F7}"/>
    <cellStyle name="Normal 7 4 2 7" xfId="3567" xr:uid="{CBE73AB8-5D63-49E7-ABDD-9C5CEB391754}"/>
    <cellStyle name="Normal 7 4 2 8" xfId="3568" xr:uid="{E560CAC9-9A1B-4555-A1DD-43814374D5E5}"/>
    <cellStyle name="Normal 7 4 2 9" xfId="3569" xr:uid="{2138267C-41C6-47AC-A26E-D3BFE8955AFA}"/>
    <cellStyle name="Normal 7 4 3" xfId="364" xr:uid="{3DEB2C73-3D2D-4F2E-99A3-5BAA2EC28811}"/>
    <cellStyle name="Normal 7 4 3 2" xfId="730" xr:uid="{36AD63BA-4B10-4843-9F05-6876A27855F9}"/>
    <cellStyle name="Normal 7 4 3 2 2" xfId="731" xr:uid="{851F1E37-9A04-4B56-922F-ED299E90BB5B}"/>
    <cellStyle name="Normal 7 4 3 2 2 2" xfId="1922" xr:uid="{A775349C-F1C6-4D78-9E2F-D1A1CD7DCAA4}"/>
    <cellStyle name="Normal 7 4 3 2 2 2 2" xfId="1923" xr:uid="{0584A0E9-447A-4CC6-A816-00BA689CAA8E}"/>
    <cellStyle name="Normal 7 4 3 2 2 3" xfId="1924" xr:uid="{E8D940C1-CE92-4EC4-B95C-7BBC0F82242E}"/>
    <cellStyle name="Normal 7 4 3 2 2 4" xfId="3570" xr:uid="{BBFCBFBC-3388-4C5D-8F63-6308B2406414}"/>
    <cellStyle name="Normal 7 4 3 2 3" xfId="1925" xr:uid="{9FFDA747-4370-4893-AEA3-D4BBA455D977}"/>
    <cellStyle name="Normal 7 4 3 2 3 2" xfId="1926" xr:uid="{3D54742B-DDB8-4C01-A26F-9D22DE287164}"/>
    <cellStyle name="Normal 7 4 3 2 3 3" xfId="3571" xr:uid="{9FC317C4-DC03-41F4-950A-D7634116C17E}"/>
    <cellStyle name="Normal 7 4 3 2 3 4" xfId="3572" xr:uid="{70835750-088B-4A0D-98BF-572099AF9526}"/>
    <cellStyle name="Normal 7 4 3 2 4" xfId="1927" xr:uid="{F5F1C5D6-9B24-45C9-946A-128B5D5B3D88}"/>
    <cellStyle name="Normal 7 4 3 2 5" xfId="3573" xr:uid="{F1C756BB-71DA-4DFA-A295-9767BC480BE7}"/>
    <cellStyle name="Normal 7 4 3 2 6" xfId="3574" xr:uid="{F333C04D-3C07-490F-8D94-F2545796891E}"/>
    <cellStyle name="Normal 7 4 3 3" xfId="732" xr:uid="{5DE76D4E-C2D7-4892-802B-DE543149A527}"/>
    <cellStyle name="Normal 7 4 3 3 2" xfId="1928" xr:uid="{49103BFA-C053-44A4-99CC-1F45287916AB}"/>
    <cellStyle name="Normal 7 4 3 3 2 2" xfId="1929" xr:uid="{72708B4E-5CDE-493F-87EF-875D107C9193}"/>
    <cellStyle name="Normal 7 4 3 3 2 3" xfId="3575" xr:uid="{41583224-E44B-4DE7-9B78-EB1254966DF5}"/>
    <cellStyle name="Normal 7 4 3 3 2 4" xfId="3576" xr:uid="{9D290C41-CE2F-46D6-8482-FD4DF60111FC}"/>
    <cellStyle name="Normal 7 4 3 3 3" xfId="1930" xr:uid="{59BDEB83-F171-4075-A7B5-55A3C9FC051E}"/>
    <cellStyle name="Normal 7 4 3 3 4" xfId="3577" xr:uid="{E2B892AA-836B-489C-80C5-2F727D946AEA}"/>
    <cellStyle name="Normal 7 4 3 3 5" xfId="3578" xr:uid="{DED22150-A5B1-4389-B07D-86123299E5CF}"/>
    <cellStyle name="Normal 7 4 3 4" xfId="1931" xr:uid="{E5A48C44-0A3B-4A46-A910-89FBFC67683F}"/>
    <cellStyle name="Normal 7 4 3 4 2" xfId="1932" xr:uid="{7AD60DD9-8D71-4BB6-B278-60BA24A3A874}"/>
    <cellStyle name="Normal 7 4 3 4 3" xfId="3579" xr:uid="{BBBB2B8F-9319-4A2D-AE93-048B4D5C7519}"/>
    <cellStyle name="Normal 7 4 3 4 4" xfId="3580" xr:uid="{37663C11-D484-40D1-AC5F-F9FF610BF26F}"/>
    <cellStyle name="Normal 7 4 3 5" xfId="1933" xr:uid="{43A6B858-4CB2-48F0-8E1C-CEEA8FFAD43F}"/>
    <cellStyle name="Normal 7 4 3 5 2" xfId="3581" xr:uid="{3491B5D3-AB4F-4B6C-A3BB-0B547271B612}"/>
    <cellStyle name="Normal 7 4 3 5 3" xfId="3582" xr:uid="{171333A1-9650-4FE8-8D1E-4E5044475556}"/>
    <cellStyle name="Normal 7 4 3 5 4" xfId="3583" xr:uid="{1E6608DA-A0E0-4735-88A1-B1419FACA7D7}"/>
    <cellStyle name="Normal 7 4 3 6" xfId="3584" xr:uid="{C042DC44-D565-429A-8CE7-EDADAB9C7672}"/>
    <cellStyle name="Normal 7 4 3 7" xfId="3585" xr:uid="{B68E7D33-DB8B-48AB-BF12-98FB2C13642A}"/>
    <cellStyle name="Normal 7 4 3 8" xfId="3586" xr:uid="{C65D866B-26BD-42B7-9A11-C4E9057E8F36}"/>
    <cellStyle name="Normal 7 4 4" xfId="365" xr:uid="{DE718FFA-2896-4B2D-90E8-40A6813526E9}"/>
    <cellStyle name="Normal 7 4 4 2" xfId="733" xr:uid="{2C41EA59-CBBE-471C-8010-A6BDBA3AD77F}"/>
    <cellStyle name="Normal 7 4 4 2 2" xfId="734" xr:uid="{CE1E36DE-066A-4540-9386-561BDF550B47}"/>
    <cellStyle name="Normal 7 4 4 2 2 2" xfId="1934" xr:uid="{2F88E525-14A1-4743-B6C1-ED69A9E2E2AC}"/>
    <cellStyle name="Normal 7 4 4 2 2 3" xfId="3587" xr:uid="{7C52DE25-77F3-473C-AED2-E29B76B41CDF}"/>
    <cellStyle name="Normal 7 4 4 2 2 4" xfId="3588" xr:uid="{232B8F1E-1F40-477D-B2E0-EDE420FAEBBE}"/>
    <cellStyle name="Normal 7 4 4 2 3" xfId="1935" xr:uid="{34E2CB74-BB5F-4DF9-AEA6-0C9CF9EFFF21}"/>
    <cellStyle name="Normal 7 4 4 2 4" xfId="3589" xr:uid="{DB643C51-9899-4FF3-AD78-45B88736CD4D}"/>
    <cellStyle name="Normal 7 4 4 2 5" xfId="3590" xr:uid="{2B820963-11E1-4BCD-8AD0-B5D8DB6BED8F}"/>
    <cellStyle name="Normal 7 4 4 3" xfId="735" xr:uid="{8E231AB3-6704-47E8-AE01-F58203ECB311}"/>
    <cellStyle name="Normal 7 4 4 3 2" xfId="1936" xr:uid="{7B848B17-132C-493A-9C71-E1FFEF2F83C5}"/>
    <cellStyle name="Normal 7 4 4 3 3" xfId="3591" xr:uid="{8D1EA6BB-173E-424A-BA13-EDC6C75EC9BF}"/>
    <cellStyle name="Normal 7 4 4 3 4" xfId="3592" xr:uid="{89D0D257-F769-4CAE-9E8E-865D6152E035}"/>
    <cellStyle name="Normal 7 4 4 4" xfId="1937" xr:uid="{17D85D85-9B3E-4A99-95A1-DECA90EDFC10}"/>
    <cellStyle name="Normal 7 4 4 4 2" xfId="3593" xr:uid="{45C03DEA-B616-4BB3-BF0B-CA707A9BC0BA}"/>
    <cellStyle name="Normal 7 4 4 4 3" xfId="3594" xr:uid="{899A6D54-6717-4ADE-87D8-8252D696686C}"/>
    <cellStyle name="Normal 7 4 4 4 4" xfId="3595" xr:uid="{94F0E7B1-8EB4-4707-9901-A9A88CF50AF8}"/>
    <cellStyle name="Normal 7 4 4 5" xfId="3596" xr:uid="{8D59E224-F1CA-4DF3-97D1-0C4819273E3C}"/>
    <cellStyle name="Normal 7 4 4 6" xfId="3597" xr:uid="{CCF6DFCE-E965-4FBF-891A-76E54FB0FF35}"/>
    <cellStyle name="Normal 7 4 4 7" xfId="3598" xr:uid="{DFAF31D2-3D67-4CF8-8FB5-189B9D8FA811}"/>
    <cellStyle name="Normal 7 4 5" xfId="366" xr:uid="{555CF7A2-3B5E-4D84-BE6F-3B0FB40E24A3}"/>
    <cellStyle name="Normal 7 4 5 2" xfId="736" xr:uid="{3F298F0E-D065-4929-B58A-ADCEF555EBA3}"/>
    <cellStyle name="Normal 7 4 5 2 2" xfId="1938" xr:uid="{B46BAF3F-91F7-4253-BD12-682A51FEB957}"/>
    <cellStyle name="Normal 7 4 5 2 3" xfId="3599" xr:uid="{95BD9B37-2F93-4C87-95F5-113AD309B365}"/>
    <cellStyle name="Normal 7 4 5 2 4" xfId="3600" xr:uid="{814EAFE5-1C63-49B5-AAEB-0EBE986F541E}"/>
    <cellStyle name="Normal 7 4 5 3" xfId="1939" xr:uid="{60F2AF2A-E5E1-4B8D-8AB3-14FB8DA9BBD9}"/>
    <cellStyle name="Normal 7 4 5 3 2" xfId="3601" xr:uid="{B394D53B-A68B-4E37-A67E-8523EFD83145}"/>
    <cellStyle name="Normal 7 4 5 3 3" xfId="3602" xr:uid="{47707703-9AC7-4BA5-A681-483FCB2E1C8A}"/>
    <cellStyle name="Normal 7 4 5 3 4" xfId="3603" xr:uid="{C03F43E9-8030-44DE-B347-626D4ED86779}"/>
    <cellStyle name="Normal 7 4 5 4" xfId="3604" xr:uid="{997013D4-178D-47B4-BC0C-2E3B8666945E}"/>
    <cellStyle name="Normal 7 4 5 5" xfId="3605" xr:uid="{9423609A-19E3-4971-BDB4-8EC6B8C17EE5}"/>
    <cellStyle name="Normal 7 4 5 6" xfId="3606" xr:uid="{0E1B4A08-6569-4F3A-8645-DBA42B5C3AB4}"/>
    <cellStyle name="Normal 7 4 6" xfId="737" xr:uid="{5171DF8E-B6EE-4D0D-A402-7ECE2F412CB7}"/>
    <cellStyle name="Normal 7 4 6 2" xfId="1940" xr:uid="{5A8D240A-5760-4827-8B4D-EEB466C35612}"/>
    <cellStyle name="Normal 7 4 6 2 2" xfId="3607" xr:uid="{ABE5C985-4A54-45A7-A4C0-08A8FCF0C1B9}"/>
    <cellStyle name="Normal 7 4 6 2 3" xfId="3608" xr:uid="{87F05015-38CD-49A8-BB51-9A33EEDBB710}"/>
    <cellStyle name="Normal 7 4 6 2 4" xfId="3609" xr:uid="{9C4880EC-788C-49BF-819C-060E6FF6C85F}"/>
    <cellStyle name="Normal 7 4 6 3" xfId="3610" xr:uid="{0F3B227A-6BB7-4586-A39A-D6AE2C5F3785}"/>
    <cellStyle name="Normal 7 4 6 4" xfId="3611" xr:uid="{6FCA3E80-F8E0-4EC1-AF0A-13C9C4F724F6}"/>
    <cellStyle name="Normal 7 4 6 5" xfId="3612" xr:uid="{861692DC-51E6-48D1-A86A-92D5CD4A844F}"/>
    <cellStyle name="Normal 7 4 7" xfId="1941" xr:uid="{139147C7-01CD-4E70-A847-4DF7F6AD7E4D}"/>
    <cellStyle name="Normal 7 4 7 2" xfId="3613" xr:uid="{7C132DAF-1120-4A86-9B7C-37C3547CADF9}"/>
    <cellStyle name="Normal 7 4 7 3" xfId="3614" xr:uid="{0DD7F42A-ACBA-432F-A8B6-92D6976FA1AC}"/>
    <cellStyle name="Normal 7 4 7 4" xfId="3615" xr:uid="{3DAE46AD-E7E9-4167-A0F3-1983AC2C5C2D}"/>
    <cellStyle name="Normal 7 4 8" xfId="3616" xr:uid="{856EE84D-2E0B-4E1A-848B-90E34F2B603D}"/>
    <cellStyle name="Normal 7 4 8 2" xfId="3617" xr:uid="{6388AB79-1188-487F-953C-CF8FC9BB9F23}"/>
    <cellStyle name="Normal 7 4 8 3" xfId="3618" xr:uid="{4FB0C70D-3DDC-47E2-92CC-59E6851F70D8}"/>
    <cellStyle name="Normal 7 4 8 4" xfId="3619" xr:uid="{47D39246-159F-4823-95B8-262C2EA121B0}"/>
    <cellStyle name="Normal 7 4 9" xfId="3620" xr:uid="{35F016F7-0FF8-4B6E-81F2-EC05E09525B4}"/>
    <cellStyle name="Normal 7 5" xfId="143" xr:uid="{40AE3AC4-77B0-441D-B965-0D7813F58ACC}"/>
    <cellStyle name="Normal 7 5 2" xfId="144" xr:uid="{E9A766EF-6265-4277-9C97-D106EE9614C7}"/>
    <cellStyle name="Normal 7 5 2 2" xfId="367" xr:uid="{71514E48-CE04-4BB7-BAE9-339572770A1E}"/>
    <cellStyle name="Normal 7 5 2 2 2" xfId="738" xr:uid="{2C174B16-8124-47A1-B9E5-C2270BA35DCB}"/>
    <cellStyle name="Normal 7 5 2 2 2 2" xfId="1942" xr:uid="{5EB0FED6-A282-4F0C-8B17-1937763BCBF9}"/>
    <cellStyle name="Normal 7 5 2 2 2 3" xfId="3621" xr:uid="{03DCAAFD-EACD-46B9-A7EB-041E0A732231}"/>
    <cellStyle name="Normal 7 5 2 2 2 4" xfId="3622" xr:uid="{00F5A4E5-9E07-45F6-914F-E9A0D9383C40}"/>
    <cellStyle name="Normal 7 5 2 2 3" xfId="1943" xr:uid="{357744F7-2B85-422B-BE11-D039F36CAB9D}"/>
    <cellStyle name="Normal 7 5 2 2 3 2" xfId="3623" xr:uid="{950BA1C4-8E60-4893-889E-E663845F0EED}"/>
    <cellStyle name="Normal 7 5 2 2 3 3" xfId="3624" xr:uid="{96158D58-451A-4CA1-8694-E71988C33533}"/>
    <cellStyle name="Normal 7 5 2 2 3 4" xfId="3625" xr:uid="{2812B604-700F-4755-A0C2-90353762BF09}"/>
    <cellStyle name="Normal 7 5 2 2 4" xfId="3626" xr:uid="{A15CAE9D-B146-45D1-9D2B-9F683D5E58B0}"/>
    <cellStyle name="Normal 7 5 2 2 5" xfId="3627" xr:uid="{21647B9D-AA02-43F1-A93F-1F80C83CBE32}"/>
    <cellStyle name="Normal 7 5 2 2 6" xfId="3628" xr:uid="{68E54A12-8A57-45FF-8545-95FF4BCDD49B}"/>
    <cellStyle name="Normal 7 5 2 3" xfId="739" xr:uid="{3E6B6F7E-555D-4B39-B452-C1D0C9C559A3}"/>
    <cellStyle name="Normal 7 5 2 3 2" xfId="1944" xr:uid="{87CFCF6F-BA2C-4D14-B061-4C3DCCEF4D6B}"/>
    <cellStyle name="Normal 7 5 2 3 2 2" xfId="3629" xr:uid="{7CF088D7-A30E-4DE5-A7B7-4AACCF0CC2C1}"/>
    <cellStyle name="Normal 7 5 2 3 2 3" xfId="3630" xr:uid="{861634EF-716D-4548-B2D1-9F9E002AC25D}"/>
    <cellStyle name="Normal 7 5 2 3 2 4" xfId="3631" xr:uid="{CE94A001-D0AD-4755-9FB2-DB9F9A0DA4F9}"/>
    <cellStyle name="Normal 7 5 2 3 3" xfId="3632" xr:uid="{63BCE432-D288-4469-9A1F-54C1BD8B50FB}"/>
    <cellStyle name="Normal 7 5 2 3 4" xfId="3633" xr:uid="{B67FBE78-99E2-4171-8330-15586687E7A2}"/>
    <cellStyle name="Normal 7 5 2 3 5" xfId="3634" xr:uid="{523A25E0-4883-4856-9656-E98EF3F9F49F}"/>
    <cellStyle name="Normal 7 5 2 4" xfId="1945" xr:uid="{A7A7DE7E-F08E-474D-BF9C-504C8F0C3D66}"/>
    <cellStyle name="Normal 7 5 2 4 2" xfId="3635" xr:uid="{39B124FE-631F-4321-8484-6406590A54B9}"/>
    <cellStyle name="Normal 7 5 2 4 3" xfId="3636" xr:uid="{B77C9A67-E2AE-4FCC-BD19-39CB12E684CD}"/>
    <cellStyle name="Normal 7 5 2 4 4" xfId="3637" xr:uid="{644F19B3-37C1-46C0-A5F6-473C5D72A5EB}"/>
    <cellStyle name="Normal 7 5 2 5" xfId="3638" xr:uid="{FE0FA8CB-A9CD-4001-8CB0-458D76CAFD5D}"/>
    <cellStyle name="Normal 7 5 2 5 2" xfId="3639" xr:uid="{2DDEC024-1141-4944-BA40-9C4F38A4EECD}"/>
    <cellStyle name="Normal 7 5 2 5 3" xfId="3640" xr:uid="{5E79C47C-8A45-464D-8C13-873891A83DDF}"/>
    <cellStyle name="Normal 7 5 2 5 4" xfId="3641" xr:uid="{8763A624-5228-4738-AFEF-86F496F3EA58}"/>
    <cellStyle name="Normal 7 5 2 6" xfId="3642" xr:uid="{8833411F-07E9-489F-81B5-8410EAF81EB5}"/>
    <cellStyle name="Normal 7 5 2 7" xfId="3643" xr:uid="{306D116E-85E4-4135-A40A-2894ED0FA0A1}"/>
    <cellStyle name="Normal 7 5 2 8" xfId="3644" xr:uid="{FF26CAD9-633E-4201-9C95-C8DC85D6AFA5}"/>
    <cellStyle name="Normal 7 5 3" xfId="368" xr:uid="{D90E96CC-F1B8-4A6E-B0BA-2A36C66A1F9B}"/>
    <cellStyle name="Normal 7 5 3 2" xfId="740" xr:uid="{89D32B48-238D-4591-B9A4-622AAACF2DFD}"/>
    <cellStyle name="Normal 7 5 3 2 2" xfId="741" xr:uid="{73F5D11C-09EE-4565-8932-E3404AACB300}"/>
    <cellStyle name="Normal 7 5 3 2 3" xfId="3645" xr:uid="{FEAFF2A3-5EBC-4B93-B31A-9757D86061BF}"/>
    <cellStyle name="Normal 7 5 3 2 4" xfId="3646" xr:uid="{AA8E63CC-D8E7-430F-9472-3739DF7BFF18}"/>
    <cellStyle name="Normal 7 5 3 3" xfId="742" xr:uid="{E8621FC9-9690-4CD8-9E0A-B6FF9F41EF1E}"/>
    <cellStyle name="Normal 7 5 3 3 2" xfId="3647" xr:uid="{B30C15F9-D2EB-4EA6-B0B1-DC970B4F94D0}"/>
    <cellStyle name="Normal 7 5 3 3 3" xfId="3648" xr:uid="{CB9A5EF1-7ECA-4848-B7C0-B770BE2B4AA2}"/>
    <cellStyle name="Normal 7 5 3 3 4" xfId="3649" xr:uid="{5E6391D0-702B-44ED-908B-49639243C489}"/>
    <cellStyle name="Normal 7 5 3 4" xfId="3650" xr:uid="{AFD986D0-BFDC-4F4C-BC45-304E170EC793}"/>
    <cellStyle name="Normal 7 5 3 5" xfId="3651" xr:uid="{68647F6A-BFEE-4639-B0E3-32B7EA21EC82}"/>
    <cellStyle name="Normal 7 5 3 6" xfId="3652" xr:uid="{61E2D849-3182-45D4-A656-968C6935060F}"/>
    <cellStyle name="Normal 7 5 4" xfId="369" xr:uid="{F86F8636-8A5F-4D08-87A7-D91F8471165C}"/>
    <cellStyle name="Normal 7 5 4 2" xfId="743" xr:uid="{9E531D50-ED02-488C-AB9C-F493FE57350E}"/>
    <cellStyle name="Normal 7 5 4 2 2" xfId="3653" xr:uid="{64BB5370-FD27-4C27-A599-C0592DE8C44A}"/>
    <cellStyle name="Normal 7 5 4 2 3" xfId="3654" xr:uid="{02E15B44-7A52-4D3E-8DBB-103A866AAE8E}"/>
    <cellStyle name="Normal 7 5 4 2 4" xfId="3655" xr:uid="{8AF4C9C5-C21E-4508-9244-C77FD41CD61A}"/>
    <cellStyle name="Normal 7 5 4 3" xfId="3656" xr:uid="{8AF17182-A53A-41F3-A40B-AA5A3DA08E30}"/>
    <cellStyle name="Normal 7 5 4 4" xfId="3657" xr:uid="{64644703-C746-47B3-8C0B-97F41801ED3F}"/>
    <cellStyle name="Normal 7 5 4 5" xfId="3658" xr:uid="{49319CA0-1B63-48DC-918C-5FCE8556ADA5}"/>
    <cellStyle name="Normal 7 5 5" xfId="744" xr:uid="{54412E85-5AA5-4BB8-BE86-72B102796115}"/>
    <cellStyle name="Normal 7 5 5 2" xfId="3659" xr:uid="{2616F9CF-2C23-4E15-B6B6-E2F11F26EC1E}"/>
    <cellStyle name="Normal 7 5 5 3" xfId="3660" xr:uid="{1E13DF99-EAF6-484C-845A-C82619DC8223}"/>
    <cellStyle name="Normal 7 5 5 4" xfId="3661" xr:uid="{FFCF7068-8D68-4409-94E6-6EC1BBCEDEBA}"/>
    <cellStyle name="Normal 7 5 6" xfId="3662" xr:uid="{58B695DD-A331-4F9E-9157-E367C1F32788}"/>
    <cellStyle name="Normal 7 5 6 2" xfId="3663" xr:uid="{7937823C-06FC-4FDA-9963-734BB6199FDA}"/>
    <cellStyle name="Normal 7 5 6 3" xfId="3664" xr:uid="{0BC41303-D94F-4C04-9CBC-38A53A9F7B13}"/>
    <cellStyle name="Normal 7 5 6 4" xfId="3665" xr:uid="{ACD2773F-CD99-41BB-85E2-C15C7AF27438}"/>
    <cellStyle name="Normal 7 5 7" xfId="3666" xr:uid="{9D678FF8-E88D-4F00-A8D8-37C333B1EC22}"/>
    <cellStyle name="Normal 7 5 8" xfId="3667" xr:uid="{4D1BF13D-5B44-4F55-BB69-17F277F81670}"/>
    <cellStyle name="Normal 7 5 9" xfId="3668" xr:uid="{3B5A5D6B-8E92-4DA5-893E-4BDE169A6A64}"/>
    <cellStyle name="Normal 7 6" xfId="145" xr:uid="{34225420-DC17-485B-A5D1-4F69CBF361DF}"/>
    <cellStyle name="Normal 7 6 2" xfId="370" xr:uid="{940961E9-1C3E-443C-AAD7-75168E481EF4}"/>
    <cellStyle name="Normal 7 6 2 2" xfId="745" xr:uid="{EACFCBB7-F546-4140-8059-F91FB78AE7EB}"/>
    <cellStyle name="Normal 7 6 2 2 2" xfId="1946" xr:uid="{BEF45B7D-D627-4629-8D80-277FE97DFEA8}"/>
    <cellStyle name="Normal 7 6 2 2 2 2" xfId="1947" xr:uid="{D56F514E-CFBB-4771-8801-DE1C301CEFF7}"/>
    <cellStyle name="Normal 7 6 2 2 3" xfId="1948" xr:uid="{631A7B41-DF1E-4D1B-8432-FE44531005A0}"/>
    <cellStyle name="Normal 7 6 2 2 4" xfId="3669" xr:uid="{9B9DD8F7-7D46-4175-AC15-07B94A624E00}"/>
    <cellStyle name="Normal 7 6 2 3" xfId="1949" xr:uid="{54FD4B13-3C33-42BC-B6F4-187765C34A24}"/>
    <cellStyle name="Normal 7 6 2 3 2" xfId="1950" xr:uid="{FBE046CC-8769-4EC9-93E7-399FD93F5262}"/>
    <cellStyle name="Normal 7 6 2 3 3" xfId="3670" xr:uid="{24BF6FA7-9EFB-4352-9233-86946E9C95CB}"/>
    <cellStyle name="Normal 7 6 2 3 4" xfId="3671" xr:uid="{DBAC58BE-68F4-44CF-BF15-C0312876CFEA}"/>
    <cellStyle name="Normal 7 6 2 4" xfId="1951" xr:uid="{E80035A5-074E-42AE-A8F5-C6E68441FE36}"/>
    <cellStyle name="Normal 7 6 2 5" xfId="3672" xr:uid="{10245204-AFD9-45C9-A601-8F6F6CC8BD89}"/>
    <cellStyle name="Normal 7 6 2 6" xfId="3673" xr:uid="{6A86DD90-535E-4AEC-AD95-2BC6B6BEC2C2}"/>
    <cellStyle name="Normal 7 6 3" xfId="746" xr:uid="{5781105C-E8E6-438E-92AB-D965C1FDB259}"/>
    <cellStyle name="Normal 7 6 3 2" xfId="1952" xr:uid="{FC531F4A-C43D-4320-BA45-60BC5BEB153D}"/>
    <cellStyle name="Normal 7 6 3 2 2" xfId="1953" xr:uid="{52F7BC36-B8A8-4786-9659-2AE55D77AC89}"/>
    <cellStyle name="Normal 7 6 3 2 3" xfId="3674" xr:uid="{D3653E60-0538-4E83-A0CE-440302A265A8}"/>
    <cellStyle name="Normal 7 6 3 2 4" xfId="3675" xr:uid="{19E18F0B-5317-44DE-A1A9-095DDB959460}"/>
    <cellStyle name="Normal 7 6 3 3" xfId="1954" xr:uid="{0A44AD58-F209-4B84-ACEF-2ECCEF051EBE}"/>
    <cellStyle name="Normal 7 6 3 4" xfId="3676" xr:uid="{9BAA1AFC-840B-4D79-BC4B-2FB5517C2B1E}"/>
    <cellStyle name="Normal 7 6 3 5" xfId="3677" xr:uid="{EB6E099A-3D46-4D54-8E64-60F85556FE59}"/>
    <cellStyle name="Normal 7 6 4" xfId="1955" xr:uid="{9886FF0D-89C2-47AB-BF20-DF02BB2B0A37}"/>
    <cellStyle name="Normal 7 6 4 2" xfId="1956" xr:uid="{16B4EAB2-9CB6-46D2-8BC7-4DE96558D095}"/>
    <cellStyle name="Normal 7 6 4 3" xfId="3678" xr:uid="{3C0C8247-DBFD-4897-A0D9-107D0DA10CB7}"/>
    <cellStyle name="Normal 7 6 4 4" xfId="3679" xr:uid="{034F9680-0628-4D60-8619-EA18A7E1ABBB}"/>
    <cellStyle name="Normal 7 6 5" xfId="1957" xr:uid="{D4228A3E-0C28-4A38-911C-877876C877F8}"/>
    <cellStyle name="Normal 7 6 5 2" xfId="3680" xr:uid="{B552E526-7353-49ED-8322-B5E7D2696C14}"/>
    <cellStyle name="Normal 7 6 5 3" xfId="3681" xr:uid="{0A6B929A-2CBD-4AFE-8376-653F8C923AEE}"/>
    <cellStyle name="Normal 7 6 5 4" xfId="3682" xr:uid="{51973306-BBC2-4ED6-85E9-613E0CB99D03}"/>
    <cellStyle name="Normal 7 6 6" xfId="3683" xr:uid="{B17D5CC7-4C23-4E30-BF64-C4BF8D008B7D}"/>
    <cellStyle name="Normal 7 6 7" xfId="3684" xr:uid="{D5EEF30A-7AA2-4E21-AD87-BB2F39ADB5CE}"/>
    <cellStyle name="Normal 7 6 8" xfId="3685" xr:uid="{ABEC0391-972E-41F7-80F1-C8301E81BA83}"/>
    <cellStyle name="Normal 7 7" xfId="371" xr:uid="{22C3F2D4-7A4E-4F11-9BD0-365C15A81B11}"/>
    <cellStyle name="Normal 7 7 2" xfId="747" xr:uid="{3F508124-4F18-4B90-AF05-485291881ECE}"/>
    <cellStyle name="Normal 7 7 2 2" xfId="748" xr:uid="{9F38BD1A-FFD2-42AD-B9A7-7900325C9A39}"/>
    <cellStyle name="Normal 7 7 2 2 2" xfId="1958" xr:uid="{ABDE871A-AE7D-4434-9B49-B1B8072C8732}"/>
    <cellStyle name="Normal 7 7 2 2 3" xfId="3686" xr:uid="{3E913532-E46C-4AF4-B464-71FEDB29FEC8}"/>
    <cellStyle name="Normal 7 7 2 2 4" xfId="3687" xr:uid="{953FBC8C-1B41-4E8D-BA68-59421A025B4B}"/>
    <cellStyle name="Normal 7 7 2 3" xfId="1959" xr:uid="{7F309E17-22C3-42AA-9C82-D00F02100788}"/>
    <cellStyle name="Normal 7 7 2 4" xfId="3688" xr:uid="{C8FD5775-D6B2-4FA0-AEA3-741F12F7E147}"/>
    <cellStyle name="Normal 7 7 2 5" xfId="3689" xr:uid="{66C187BE-A913-46C6-BD70-35B69E203B88}"/>
    <cellStyle name="Normal 7 7 3" xfId="749" xr:uid="{48D494CB-E1C5-47FE-A3AF-874652899790}"/>
    <cellStyle name="Normal 7 7 3 2" xfId="1960" xr:uid="{C7D9EF84-7867-4B61-AD26-7088D399B39F}"/>
    <cellStyle name="Normal 7 7 3 3" xfId="3690" xr:uid="{C007409E-C38D-4AAD-AE91-580BB5DFFD84}"/>
    <cellStyle name="Normal 7 7 3 4" xfId="3691" xr:uid="{9C83AE96-249C-4E0A-9F4D-54AC2C9E6CEC}"/>
    <cellStyle name="Normal 7 7 4" xfId="1961" xr:uid="{083BE56D-2016-4F7E-BF2E-759EE530EBA1}"/>
    <cellStyle name="Normal 7 7 4 2" xfId="3692" xr:uid="{EF4A0B6D-4766-4645-8529-C7F97BC235E2}"/>
    <cellStyle name="Normal 7 7 4 3" xfId="3693" xr:uid="{D3C93E6E-4A4F-4F1D-87EC-2430FC7B0414}"/>
    <cellStyle name="Normal 7 7 4 4" xfId="3694" xr:uid="{5E985034-9CDE-41F6-AA10-D20193EE56E6}"/>
    <cellStyle name="Normal 7 7 5" xfId="3695" xr:uid="{44ADCF13-C6BB-4CCD-B3E4-61DBA112F837}"/>
    <cellStyle name="Normal 7 7 6" xfId="3696" xr:uid="{F02DA2AF-CEE8-4881-B7BB-EADA765340CC}"/>
    <cellStyle name="Normal 7 7 7" xfId="3697" xr:uid="{B3593856-BDC3-43EE-A3AA-4519F9B32904}"/>
    <cellStyle name="Normal 7 8" xfId="372" xr:uid="{CF4D387B-9A8C-428E-AFE2-F181859CFBED}"/>
    <cellStyle name="Normal 7 8 2" xfId="750" xr:uid="{D5318088-4A62-404C-B319-48C1EEF10682}"/>
    <cellStyle name="Normal 7 8 2 2" xfId="1962" xr:uid="{DC60DF45-C80F-460B-92B7-F9EC0F5CC415}"/>
    <cellStyle name="Normal 7 8 2 3" xfId="3698" xr:uid="{8A2270B4-0ED6-449F-AF24-6C637B95B275}"/>
    <cellStyle name="Normal 7 8 2 4" xfId="3699" xr:uid="{7ACA7E2A-FB4B-49B1-A301-FD3C0A077F93}"/>
    <cellStyle name="Normal 7 8 3" xfId="1963" xr:uid="{F61F271F-16A1-4933-8539-C205503ADF45}"/>
    <cellStyle name="Normal 7 8 3 2" xfId="3700" xr:uid="{262F8726-43BF-4743-9963-30B60B156C6B}"/>
    <cellStyle name="Normal 7 8 3 3" xfId="3701" xr:uid="{7C0C0681-85E5-423A-B425-0CFDD54CD204}"/>
    <cellStyle name="Normal 7 8 3 4" xfId="3702" xr:uid="{0E3AFC1D-B726-47B0-B4CD-AE1348DCF72D}"/>
    <cellStyle name="Normal 7 8 4" xfId="3703" xr:uid="{176170F3-B2BC-4AEF-9744-BE06270AD211}"/>
    <cellStyle name="Normal 7 8 5" xfId="3704" xr:uid="{54D5BE5D-6C10-45B4-83E5-42C757E2FAB4}"/>
    <cellStyle name="Normal 7 8 6" xfId="3705" xr:uid="{F99D3AAF-48E9-40D5-813C-76F917B1D92A}"/>
    <cellStyle name="Normal 7 9" xfId="373" xr:uid="{2235038F-1BFE-40A9-9A95-9B89ADFE5C28}"/>
    <cellStyle name="Normal 7 9 2" xfId="1964" xr:uid="{C8AF4BE4-ED85-4C82-BDD9-F4EDEE98C0EC}"/>
    <cellStyle name="Normal 7 9 2 2" xfId="3706" xr:uid="{AAB1E575-2F66-43A4-96A5-78EF869ED5B8}"/>
    <cellStyle name="Normal 7 9 2 2 2" xfId="4408" xr:uid="{8B0D03A9-4166-4ADA-AC23-9714A8895F37}"/>
    <cellStyle name="Normal 7 9 2 2 3" xfId="4687" xr:uid="{FDB8F470-2D52-4C53-919B-1A298D0ADA35}"/>
    <cellStyle name="Normal 7 9 2 3" xfId="3707" xr:uid="{EAFC750B-59DA-4471-BF40-3A0CA958B072}"/>
    <cellStyle name="Normal 7 9 2 4" xfId="3708" xr:uid="{AA1ADFE9-5DAE-48EF-AF20-BB9C53D8B9A8}"/>
    <cellStyle name="Normal 7 9 3" xfId="3709" xr:uid="{AF788815-2D96-4FF0-9F2B-B58B89BD9400}"/>
    <cellStyle name="Normal 7 9 4" xfId="3710" xr:uid="{92DF1DED-BD48-45D6-BB64-EED0AD217FB0}"/>
    <cellStyle name="Normal 7 9 4 2" xfId="4578" xr:uid="{DC6A25B7-A5CC-4F1E-A82C-F9CF4C5B8249}"/>
    <cellStyle name="Normal 7 9 4 3" xfId="4688" xr:uid="{53EADA8F-7C35-409D-8F80-021619A4EA30}"/>
    <cellStyle name="Normal 7 9 4 4" xfId="4607" xr:uid="{6C44B169-64BB-4ECE-A213-DC92E9B5E78C}"/>
    <cellStyle name="Normal 7 9 5" xfId="3711" xr:uid="{FD72FEB2-8967-4CEE-A05B-D2F07547BCFD}"/>
    <cellStyle name="Normal 8" xfId="146" xr:uid="{4D7BD847-0B93-4ABE-9130-B706CED01A96}"/>
    <cellStyle name="Normal 8 10" xfId="1965" xr:uid="{BA1A3429-FEDC-4E14-9552-53ABF6005E63}"/>
    <cellStyle name="Normal 8 10 2" xfId="3712" xr:uid="{C551AE9B-96D4-4DF3-B2DA-D9BAB33282D0}"/>
    <cellStyle name="Normal 8 10 3" xfId="3713" xr:uid="{E6EB4B7A-29E6-4052-B480-1A7329A8BA9D}"/>
    <cellStyle name="Normal 8 10 4" xfId="3714" xr:uid="{D06A2682-DC02-4597-A857-E502D5E6CD1D}"/>
    <cellStyle name="Normal 8 11" xfId="3715" xr:uid="{4BAE1839-1C57-4A50-B0A1-72F927B613F6}"/>
    <cellStyle name="Normal 8 11 2" xfId="3716" xr:uid="{FDE0A4A8-C217-49F4-BD90-208133ED8F4B}"/>
    <cellStyle name="Normal 8 11 3" xfId="3717" xr:uid="{80620404-C171-477E-93AC-00F6D54C18F7}"/>
    <cellStyle name="Normal 8 11 4" xfId="3718" xr:uid="{65B45D21-4B55-47A4-A9A2-2ACAAABF83B1}"/>
    <cellStyle name="Normal 8 12" xfId="3719" xr:uid="{EEF2697B-04A1-49C6-8664-D02E6DA83977}"/>
    <cellStyle name="Normal 8 12 2" xfId="3720" xr:uid="{ABA4ABBD-3FA7-44A5-B174-CC9BAB3DAB81}"/>
    <cellStyle name="Normal 8 13" xfId="3721" xr:uid="{CBA8B1A1-2EDD-4D62-8D59-B8683F1D20A4}"/>
    <cellStyle name="Normal 8 14" xfId="3722" xr:uid="{206081BC-9127-4A79-BD5D-C325D3088E8D}"/>
    <cellStyle name="Normal 8 15" xfId="3723" xr:uid="{CF29CFF7-060A-4070-816D-2DEF04A94D66}"/>
    <cellStyle name="Normal 8 2" xfId="147" xr:uid="{851B8AA0-210E-4F64-92CA-69CCE6C594B5}"/>
    <cellStyle name="Normal 8 2 10" xfId="3724" xr:uid="{FBC9126F-3B94-4633-B583-9D7242C72783}"/>
    <cellStyle name="Normal 8 2 11" xfId="3725" xr:uid="{A2BC1E5C-67B2-40DE-8AD7-E9DB65192F99}"/>
    <cellStyle name="Normal 8 2 2" xfId="148" xr:uid="{9549249C-4176-4691-AE40-7DC0B5693022}"/>
    <cellStyle name="Normal 8 2 2 2" xfId="149" xr:uid="{2446B2C0-8659-48D4-9749-1DBC598E68AB}"/>
    <cellStyle name="Normal 8 2 2 2 2" xfId="374" xr:uid="{FD70A11B-5C9C-477F-AC48-AC0DE8B4373A}"/>
    <cellStyle name="Normal 8 2 2 2 2 2" xfId="751" xr:uid="{F48ED34B-D73D-40D3-AAAC-56867EE42972}"/>
    <cellStyle name="Normal 8 2 2 2 2 2 2" xfId="752" xr:uid="{6935478B-9232-4B8A-85EC-74EDC81AB23C}"/>
    <cellStyle name="Normal 8 2 2 2 2 2 2 2" xfId="1966" xr:uid="{D1FFBC26-578B-4205-B2FF-6E1136227F8F}"/>
    <cellStyle name="Normal 8 2 2 2 2 2 2 2 2" xfId="1967" xr:uid="{496DF299-86D9-4977-8AB4-2AAC5B6D604D}"/>
    <cellStyle name="Normal 8 2 2 2 2 2 2 3" xfId="1968" xr:uid="{4CF5BB28-25C6-4562-9285-BB37A4D1F0B2}"/>
    <cellStyle name="Normal 8 2 2 2 2 2 3" xfId="1969" xr:uid="{C198CBAA-EA43-443A-A124-0375AD20B42F}"/>
    <cellStyle name="Normal 8 2 2 2 2 2 3 2" xfId="1970" xr:uid="{30D4BC4F-0667-4A29-B968-7F08A852E848}"/>
    <cellStyle name="Normal 8 2 2 2 2 2 4" xfId="1971" xr:uid="{F705B5CB-312C-46DB-BDBB-40579D7E8973}"/>
    <cellStyle name="Normal 8 2 2 2 2 3" xfId="753" xr:uid="{65AB7B96-0F36-4A68-9E10-A2DDD0ABC958}"/>
    <cellStyle name="Normal 8 2 2 2 2 3 2" xfId="1972" xr:uid="{D420C39E-C5CC-42B9-B01D-6D6850004163}"/>
    <cellStyle name="Normal 8 2 2 2 2 3 2 2" xfId="1973" xr:uid="{EF71676C-2335-40BB-B7E7-7BD1223B79E3}"/>
    <cellStyle name="Normal 8 2 2 2 2 3 3" xfId="1974" xr:uid="{C16E3903-B0AF-4CCD-8921-B029F94F7287}"/>
    <cellStyle name="Normal 8 2 2 2 2 3 4" xfId="3726" xr:uid="{3C38B7B9-47DC-416F-8374-5DCA668D45B0}"/>
    <cellStyle name="Normal 8 2 2 2 2 4" xfId="1975" xr:uid="{6B9A3254-FD2C-4BD7-B960-F2A8B447C030}"/>
    <cellStyle name="Normal 8 2 2 2 2 4 2" xfId="1976" xr:uid="{570BEAC2-24EA-45BD-A4D3-17EEDE47510A}"/>
    <cellStyle name="Normal 8 2 2 2 2 5" xfId="1977" xr:uid="{696B03C4-65EA-401A-995B-B39EE0A5C698}"/>
    <cellStyle name="Normal 8 2 2 2 2 6" xfId="3727" xr:uid="{6C20CBBC-DDB5-41AE-957D-B81F799E75A1}"/>
    <cellStyle name="Normal 8 2 2 2 3" xfId="375" xr:uid="{D6F0552C-5D31-4868-B1F9-CF2F1DD6DB6D}"/>
    <cellStyle name="Normal 8 2 2 2 3 2" xfId="754" xr:uid="{CAA1F2A2-D49F-4EC0-9A39-D962D9C59E16}"/>
    <cellStyle name="Normal 8 2 2 2 3 2 2" xfId="755" xr:uid="{2D92CD70-DFE8-4416-8B78-C36785478931}"/>
    <cellStyle name="Normal 8 2 2 2 3 2 2 2" xfId="1978" xr:uid="{76C96A3B-8F9D-471C-AC09-78402BF405DC}"/>
    <cellStyle name="Normal 8 2 2 2 3 2 2 2 2" xfId="1979" xr:uid="{8AE72066-B7FD-45FB-9AAC-184971FE6E21}"/>
    <cellStyle name="Normal 8 2 2 2 3 2 2 3" xfId="1980" xr:uid="{797208BD-FE59-4AF8-9305-43CF110748E8}"/>
    <cellStyle name="Normal 8 2 2 2 3 2 3" xfId="1981" xr:uid="{7BA2DCB0-AE31-489B-9ED4-8BB430785289}"/>
    <cellStyle name="Normal 8 2 2 2 3 2 3 2" xfId="1982" xr:uid="{B387DACC-6E8B-4DA1-940D-1CCF1995D44C}"/>
    <cellStyle name="Normal 8 2 2 2 3 2 4" xfId="1983" xr:uid="{748B1160-DCF8-4C87-82D4-BCC3E88D30FC}"/>
    <cellStyle name="Normal 8 2 2 2 3 3" xfId="756" xr:uid="{286547D8-A7A0-4DF6-8FA9-93C3D2B793D3}"/>
    <cellStyle name="Normal 8 2 2 2 3 3 2" xfId="1984" xr:uid="{2D5FE6D1-2A61-4AD8-AE89-391232E009BF}"/>
    <cellStyle name="Normal 8 2 2 2 3 3 2 2" xfId="1985" xr:uid="{0D52CE29-3915-4BD6-9AC6-60F45B4EE196}"/>
    <cellStyle name="Normal 8 2 2 2 3 3 3" xfId="1986" xr:uid="{71341863-141B-4D4B-BAD8-CB532A4AAACC}"/>
    <cellStyle name="Normal 8 2 2 2 3 4" xfId="1987" xr:uid="{64025A49-2FE7-4FCA-B569-3ABF131C5B27}"/>
    <cellStyle name="Normal 8 2 2 2 3 4 2" xfId="1988" xr:uid="{647433B4-35A2-47F9-AB1F-1C4D09DFABD2}"/>
    <cellStyle name="Normal 8 2 2 2 3 5" xfId="1989" xr:uid="{CC22B499-56F5-400D-980E-D73FF68B4FD1}"/>
    <cellStyle name="Normal 8 2 2 2 4" xfId="757" xr:uid="{A4DA8F0F-D541-45EA-88EC-A44E3096996F}"/>
    <cellStyle name="Normal 8 2 2 2 4 2" xfId="758" xr:uid="{77F32ECC-6294-4404-8A9A-C21066127188}"/>
    <cellStyle name="Normal 8 2 2 2 4 2 2" xfId="1990" xr:uid="{D74DA1F0-F295-4B4C-AE44-8105A7C78BE7}"/>
    <cellStyle name="Normal 8 2 2 2 4 2 2 2" xfId="1991" xr:uid="{3FC79141-D00E-4469-A434-5F62006377CF}"/>
    <cellStyle name="Normal 8 2 2 2 4 2 3" xfId="1992" xr:uid="{D8288F14-6FF6-4C01-84FB-9023D13827C1}"/>
    <cellStyle name="Normal 8 2 2 2 4 3" xfId="1993" xr:uid="{99D6C97F-ED6F-4D50-8CCF-69FFECBF9BF0}"/>
    <cellStyle name="Normal 8 2 2 2 4 3 2" xfId="1994" xr:uid="{9EA8FC0D-67E3-4600-B8C7-D632CD9BC9DF}"/>
    <cellStyle name="Normal 8 2 2 2 4 4" xfId="1995" xr:uid="{DCE47B7B-96F4-4920-813A-CA52BAD62F8F}"/>
    <cellStyle name="Normal 8 2 2 2 5" xfId="759" xr:uid="{9CEEB2E8-A90C-443E-A80F-0479058557BE}"/>
    <cellStyle name="Normal 8 2 2 2 5 2" xfId="1996" xr:uid="{A7708F3A-852B-46DF-A47F-84B06E4909DC}"/>
    <cellStyle name="Normal 8 2 2 2 5 2 2" xfId="1997" xr:uid="{8E318C1F-C245-40D8-8269-F6FD3BC0068D}"/>
    <cellStyle name="Normal 8 2 2 2 5 3" xfId="1998" xr:uid="{48C58D00-0A28-466B-9CD6-170211B17E7F}"/>
    <cellStyle name="Normal 8 2 2 2 5 4" xfId="3728" xr:uid="{682093BF-10F2-47B8-8C1D-ECF253B56268}"/>
    <cellStyle name="Normal 8 2 2 2 6" xfId="1999" xr:uid="{C3D7AA78-D16F-4393-9D44-FD2FBD5BD709}"/>
    <cellStyle name="Normal 8 2 2 2 6 2" xfId="2000" xr:uid="{B7156A8B-8522-4D82-9912-F90F232B56C6}"/>
    <cellStyle name="Normal 8 2 2 2 7" xfId="2001" xr:uid="{1837993E-CFC9-4AB4-AEF2-F0B52B7A4895}"/>
    <cellStyle name="Normal 8 2 2 2 8" xfId="3729" xr:uid="{3456E56F-E98C-4760-AAB3-E980F44310A5}"/>
    <cellStyle name="Normal 8 2 2 3" xfId="376" xr:uid="{5DD55D11-C2A9-48DD-96A3-A8C7403960B1}"/>
    <cellStyle name="Normal 8 2 2 3 2" xfId="760" xr:uid="{2F4D5F9F-976F-4D21-9EEA-3801CB58F380}"/>
    <cellStyle name="Normal 8 2 2 3 2 2" xfId="761" xr:uid="{5ED64809-86F9-4660-A151-23E9EEA0291A}"/>
    <cellStyle name="Normal 8 2 2 3 2 2 2" xfId="2002" xr:uid="{D271F2D9-93EB-4DAB-B9ED-8AFAAC142D9E}"/>
    <cellStyle name="Normal 8 2 2 3 2 2 2 2" xfId="2003" xr:uid="{97F46D44-A2EC-450C-9C29-41A49C273857}"/>
    <cellStyle name="Normal 8 2 2 3 2 2 3" xfId="2004" xr:uid="{AA17184C-DF0E-4D2C-888B-7CA49875FBBB}"/>
    <cellStyle name="Normal 8 2 2 3 2 3" xfId="2005" xr:uid="{21673BCC-6644-4D97-AB99-F0414ED47FFF}"/>
    <cellStyle name="Normal 8 2 2 3 2 3 2" xfId="2006" xr:uid="{D08904A6-E461-42E3-9100-2AEAB085A25A}"/>
    <cellStyle name="Normal 8 2 2 3 2 4" xfId="2007" xr:uid="{9BA351FE-469C-46DB-9D5B-E2DB355C1319}"/>
    <cellStyle name="Normal 8 2 2 3 3" xfId="762" xr:uid="{3E5F8A06-F001-456B-9C3D-10351B680B8F}"/>
    <cellStyle name="Normal 8 2 2 3 3 2" xfId="2008" xr:uid="{6C47956E-8A5F-4D09-91AE-25FBFF70FA62}"/>
    <cellStyle name="Normal 8 2 2 3 3 2 2" xfId="2009" xr:uid="{B3603C92-E942-4C09-8AAD-2416D58F6B58}"/>
    <cellStyle name="Normal 8 2 2 3 3 3" xfId="2010" xr:uid="{EE9D870E-F5C6-43B1-9D85-3CF248D7DC42}"/>
    <cellStyle name="Normal 8 2 2 3 3 4" xfId="3730" xr:uid="{EC0E58A5-8C1F-4FBA-847D-7E9FA7C43B76}"/>
    <cellStyle name="Normal 8 2 2 3 4" xfId="2011" xr:uid="{583F369F-945D-40F5-A8F8-1E9067EB157C}"/>
    <cellStyle name="Normal 8 2 2 3 4 2" xfId="2012" xr:uid="{CEDBB099-F184-4DCE-BEF7-98B6F08FB9F1}"/>
    <cellStyle name="Normal 8 2 2 3 5" xfId="2013" xr:uid="{E6369F4A-4024-43C8-B5F2-CE433182B900}"/>
    <cellStyle name="Normal 8 2 2 3 6" xfId="3731" xr:uid="{54EB2978-CF0B-4EE6-B202-6C5871336F25}"/>
    <cellStyle name="Normal 8 2 2 4" xfId="377" xr:uid="{4C8DA3B3-DEBD-429F-B411-941435CC4D8D}"/>
    <cellStyle name="Normal 8 2 2 4 2" xfId="763" xr:uid="{7D5A1DA2-1287-4C89-9BDA-9712AC3E9EA9}"/>
    <cellStyle name="Normal 8 2 2 4 2 2" xfId="764" xr:uid="{53336A6D-A65C-4E12-9DEA-53CBC895419D}"/>
    <cellStyle name="Normal 8 2 2 4 2 2 2" xfId="2014" xr:uid="{61A179E9-E9B4-4827-B81E-3E62E82DB42E}"/>
    <cellStyle name="Normal 8 2 2 4 2 2 2 2" xfId="2015" xr:uid="{6068D9FA-FA8B-4582-8A72-1101631FF662}"/>
    <cellStyle name="Normal 8 2 2 4 2 2 3" xfId="2016" xr:uid="{F047CD42-65D8-4D80-A95F-BE811938EF72}"/>
    <cellStyle name="Normal 8 2 2 4 2 3" xfId="2017" xr:uid="{012A5013-D2F3-4B33-B3C1-6DA7E79A9D3F}"/>
    <cellStyle name="Normal 8 2 2 4 2 3 2" xfId="2018" xr:uid="{7D436205-2F05-4160-B44E-C405DA8F23DF}"/>
    <cellStyle name="Normal 8 2 2 4 2 4" xfId="2019" xr:uid="{ECD0B9ED-6146-4280-ADF4-5F6CFC2C420C}"/>
    <cellStyle name="Normal 8 2 2 4 3" xfId="765" xr:uid="{76227FB9-02E5-4969-9E75-C90D13BC5D70}"/>
    <cellStyle name="Normal 8 2 2 4 3 2" xfId="2020" xr:uid="{D414C11D-D83E-41B1-B6F9-2CF19E832CD5}"/>
    <cellStyle name="Normal 8 2 2 4 3 2 2" xfId="2021" xr:uid="{2E3A2A81-DE7C-4901-A0B0-79FDEB5B5DFF}"/>
    <cellStyle name="Normal 8 2 2 4 3 3" xfId="2022" xr:uid="{5D7D134F-85BE-4F5D-9D1A-62D605F3FAC0}"/>
    <cellStyle name="Normal 8 2 2 4 4" xfId="2023" xr:uid="{01D8FA4D-BB51-4B10-A31C-5F995D0226AA}"/>
    <cellStyle name="Normal 8 2 2 4 4 2" xfId="2024" xr:uid="{6379B23A-7727-4BC1-B410-F3853145A98C}"/>
    <cellStyle name="Normal 8 2 2 4 5" xfId="2025" xr:uid="{7074CAAA-029E-49F7-BFFB-73393D0EFE82}"/>
    <cellStyle name="Normal 8 2 2 5" xfId="378" xr:uid="{E5714930-405E-47B6-A57E-F4284517F936}"/>
    <cellStyle name="Normal 8 2 2 5 2" xfId="766" xr:uid="{FC4B8A8A-DDF6-4436-96D3-BDD3B4ACC49A}"/>
    <cellStyle name="Normal 8 2 2 5 2 2" xfId="2026" xr:uid="{9C693924-2AF5-4621-A07D-619A9157878E}"/>
    <cellStyle name="Normal 8 2 2 5 2 2 2" xfId="2027" xr:uid="{D77A9F3A-1D1F-484A-B85C-6813D076005B}"/>
    <cellStyle name="Normal 8 2 2 5 2 3" xfId="2028" xr:uid="{2596B6F0-B60E-4D2E-B54E-FBBD044A385C}"/>
    <cellStyle name="Normal 8 2 2 5 3" xfId="2029" xr:uid="{29D61B34-AA14-4EBB-A047-AF5F8B7C49A5}"/>
    <cellStyle name="Normal 8 2 2 5 3 2" xfId="2030" xr:uid="{947E1940-513B-4EF4-A1A4-C21B2B82103C}"/>
    <cellStyle name="Normal 8 2 2 5 4" xfId="2031" xr:uid="{D47D10F8-D348-454F-ABCF-8C38F2EEC607}"/>
    <cellStyle name="Normal 8 2 2 6" xfId="767" xr:uid="{E1D9C5EC-0129-4213-9A82-790651F8C550}"/>
    <cellStyle name="Normal 8 2 2 6 2" xfId="2032" xr:uid="{3E3F7E54-CE13-44B6-B0EB-D313CE21202D}"/>
    <cellStyle name="Normal 8 2 2 6 2 2" xfId="2033" xr:uid="{71C13FF0-892D-45F0-AEA1-5AD53CD519D0}"/>
    <cellStyle name="Normal 8 2 2 6 3" xfId="2034" xr:uid="{ED004C6F-549C-41FF-B694-DE1691DB94F1}"/>
    <cellStyle name="Normal 8 2 2 6 4" xfId="3732" xr:uid="{D421381D-5CD5-4224-961C-78B3EC94E00A}"/>
    <cellStyle name="Normal 8 2 2 7" xfId="2035" xr:uid="{9CBD89DC-BA00-4C34-BB4B-BE0A1C57F5F5}"/>
    <cellStyle name="Normal 8 2 2 7 2" xfId="2036" xr:uid="{A8ACF5A2-AF01-4C4B-9697-BCCEDE29365E}"/>
    <cellStyle name="Normal 8 2 2 8" xfId="2037" xr:uid="{FAC15EA9-0624-43A1-A423-F1AE5DCD45A2}"/>
    <cellStyle name="Normal 8 2 2 9" xfId="3733" xr:uid="{F456A242-4C3B-4562-A72C-29685BF8D162}"/>
    <cellStyle name="Normal 8 2 3" xfId="150" xr:uid="{AD91DBB0-2FCB-413F-B264-EA7253D83F78}"/>
    <cellStyle name="Normal 8 2 3 2" xfId="151" xr:uid="{B74B54E2-9695-47C4-8526-ECF7278EDF21}"/>
    <cellStyle name="Normal 8 2 3 2 2" xfId="768" xr:uid="{1EA20B68-8FE8-464B-8C59-EF965BFB4EAD}"/>
    <cellStyle name="Normal 8 2 3 2 2 2" xfId="769" xr:uid="{DC765EE7-AF1B-4EF1-AE4A-98F1B3F7C116}"/>
    <cellStyle name="Normal 8 2 3 2 2 2 2" xfId="2038" xr:uid="{19EDE965-E9C0-422B-8A8F-C9B32E422782}"/>
    <cellStyle name="Normal 8 2 3 2 2 2 2 2" xfId="2039" xr:uid="{C7A86359-23FA-40C1-A781-9089878B5970}"/>
    <cellStyle name="Normal 8 2 3 2 2 2 3" xfId="2040" xr:uid="{669630C1-DBBF-4942-BEA9-CD73D8ED2DDF}"/>
    <cellStyle name="Normal 8 2 3 2 2 3" xfId="2041" xr:uid="{B0E24853-8C74-493B-A5E3-9A2422A4C335}"/>
    <cellStyle name="Normal 8 2 3 2 2 3 2" xfId="2042" xr:uid="{01CBD00F-095F-4610-A471-3B87325CDCC9}"/>
    <cellStyle name="Normal 8 2 3 2 2 4" xfId="2043" xr:uid="{75E6ED95-F64C-4B7A-977F-862D98D7B520}"/>
    <cellStyle name="Normal 8 2 3 2 3" xfId="770" xr:uid="{EF3262CE-44FD-4E58-851B-964149E4A194}"/>
    <cellStyle name="Normal 8 2 3 2 3 2" xfId="2044" xr:uid="{0268F6C4-2AC8-4FB8-A5DA-494CB82DDADF}"/>
    <cellStyle name="Normal 8 2 3 2 3 2 2" xfId="2045" xr:uid="{8A32ED1B-03C3-40B7-8069-4BCA893117A2}"/>
    <cellStyle name="Normal 8 2 3 2 3 3" xfId="2046" xr:uid="{DD14FCE0-0D0E-4EF9-BAAD-67423CE52D63}"/>
    <cellStyle name="Normal 8 2 3 2 3 4" xfId="3734" xr:uid="{959AF841-7D75-4020-B315-7263E983425F}"/>
    <cellStyle name="Normal 8 2 3 2 4" xfId="2047" xr:uid="{F006B3FD-AB42-4180-848E-5A280BC2553C}"/>
    <cellStyle name="Normal 8 2 3 2 4 2" xfId="2048" xr:uid="{11973199-4E4B-4016-8A02-DA0E12215B7E}"/>
    <cellStyle name="Normal 8 2 3 2 5" xfId="2049" xr:uid="{121420F4-4F15-44DC-B76F-7023DE49E4BD}"/>
    <cellStyle name="Normal 8 2 3 2 6" xfId="3735" xr:uid="{0F6C97FF-5129-4AE1-8A58-281D9D8E6C69}"/>
    <cellStyle name="Normal 8 2 3 3" xfId="379" xr:uid="{C56AB88A-4329-4C97-9053-596752E717A8}"/>
    <cellStyle name="Normal 8 2 3 3 2" xfId="771" xr:uid="{3B40CB19-F59D-4619-A5AA-7DBE6EF206BE}"/>
    <cellStyle name="Normal 8 2 3 3 2 2" xfId="772" xr:uid="{CAF29F60-123A-4039-B342-CE0D25E1B8F2}"/>
    <cellStyle name="Normal 8 2 3 3 2 2 2" xfId="2050" xr:uid="{B6E9A9CE-DB95-4CB4-8B11-493F00F5C8E1}"/>
    <cellStyle name="Normal 8 2 3 3 2 2 2 2" xfId="2051" xr:uid="{D259239A-93B1-4388-8AC2-D97C5A2EC1C8}"/>
    <cellStyle name="Normal 8 2 3 3 2 2 3" xfId="2052" xr:uid="{4292A701-B5E0-4FB1-A324-3912663FF23B}"/>
    <cellStyle name="Normal 8 2 3 3 2 3" xfId="2053" xr:uid="{091A9BDA-A19A-49B3-8E97-D27773B09324}"/>
    <cellStyle name="Normal 8 2 3 3 2 3 2" xfId="2054" xr:uid="{DE0ACDEB-39AD-4F51-95CD-C744E263B072}"/>
    <cellStyle name="Normal 8 2 3 3 2 4" xfId="2055" xr:uid="{F5F0929A-4881-47D5-9F4A-6919C3CB2013}"/>
    <cellStyle name="Normal 8 2 3 3 3" xfId="773" xr:uid="{639CB6E9-7EE1-46B8-BA5F-3C0543917A68}"/>
    <cellStyle name="Normal 8 2 3 3 3 2" xfId="2056" xr:uid="{0783BEA1-71F5-4C5E-8DE6-16DBF1EF3E18}"/>
    <cellStyle name="Normal 8 2 3 3 3 2 2" xfId="2057" xr:uid="{DE51FFA3-E449-4D48-9144-D2323E558B35}"/>
    <cellStyle name="Normal 8 2 3 3 3 3" xfId="2058" xr:uid="{312D0B2E-2715-4CF5-93E9-4DB442060ABA}"/>
    <cellStyle name="Normal 8 2 3 3 4" xfId="2059" xr:uid="{B8B34378-9BEE-4707-9BD6-1807E7E077BF}"/>
    <cellStyle name="Normal 8 2 3 3 4 2" xfId="2060" xr:uid="{0C0F47CE-3ABC-431B-A7E8-F88BB478181B}"/>
    <cellStyle name="Normal 8 2 3 3 5" xfId="2061" xr:uid="{FB49AE8D-C326-488C-9CF4-AD7FC62D1FC4}"/>
    <cellStyle name="Normal 8 2 3 4" xfId="380" xr:uid="{33A10BD5-77C8-4650-9B6D-61E7B9C86C22}"/>
    <cellStyle name="Normal 8 2 3 4 2" xfId="774" xr:uid="{23FFA7B0-E9FE-49DB-AEE7-AFC8F92B98D2}"/>
    <cellStyle name="Normal 8 2 3 4 2 2" xfId="2062" xr:uid="{EF5043C6-E8F8-4926-98D7-C5620BD13940}"/>
    <cellStyle name="Normal 8 2 3 4 2 2 2" xfId="2063" xr:uid="{17F8BD3A-094D-405D-9C32-F5952BD90553}"/>
    <cellStyle name="Normal 8 2 3 4 2 3" xfId="2064" xr:uid="{AD05F6FC-9F41-4672-B1CD-9BA88E014AEF}"/>
    <cellStyle name="Normal 8 2 3 4 3" xfId="2065" xr:uid="{D0C58C03-F703-4E09-9354-D67442BA2445}"/>
    <cellStyle name="Normal 8 2 3 4 3 2" xfId="2066" xr:uid="{03787E4C-3C83-487F-9CBD-AE7EF7F6C870}"/>
    <cellStyle name="Normal 8 2 3 4 4" xfId="2067" xr:uid="{055434E8-168C-442B-B647-F9B5A697AE4A}"/>
    <cellStyle name="Normal 8 2 3 5" xfId="775" xr:uid="{122FACFF-1CBE-4FD2-B1B5-5C51C1B17A40}"/>
    <cellStyle name="Normal 8 2 3 5 2" xfId="2068" xr:uid="{9D3474CA-E6C9-4C14-B3E4-D91F00C87F18}"/>
    <cellStyle name="Normal 8 2 3 5 2 2" xfId="2069" xr:uid="{8A923AEC-1129-4148-B3F5-B4D1BB69BB88}"/>
    <cellStyle name="Normal 8 2 3 5 3" xfId="2070" xr:uid="{5E62C9F0-7197-48D1-9AE3-42985D2140E8}"/>
    <cellStyle name="Normal 8 2 3 5 4" xfId="3736" xr:uid="{D57EE08C-202B-4576-A0C1-17023048680E}"/>
    <cellStyle name="Normal 8 2 3 6" xfId="2071" xr:uid="{C18889AA-7747-4119-A3DC-47466F6D9D83}"/>
    <cellStyle name="Normal 8 2 3 6 2" xfId="2072" xr:uid="{ED0DEFB2-3535-47C8-91D1-E125DAD4D7E3}"/>
    <cellStyle name="Normal 8 2 3 7" xfId="2073" xr:uid="{7FFEB19F-E93B-4DAA-8B82-8D7A9E9E057A}"/>
    <cellStyle name="Normal 8 2 3 8" xfId="3737" xr:uid="{72425D9F-DB20-443F-A2C9-000ACA02C995}"/>
    <cellStyle name="Normal 8 2 4" xfId="152" xr:uid="{A93DE7B5-7308-4098-A931-7F2834BFCB1E}"/>
    <cellStyle name="Normal 8 2 4 2" xfId="449" xr:uid="{68781DB8-15D3-4319-88C1-DB66907A29FE}"/>
    <cellStyle name="Normal 8 2 4 2 2" xfId="776" xr:uid="{9C377707-D8FD-4DDF-9A96-6A2D07589E9F}"/>
    <cellStyle name="Normal 8 2 4 2 2 2" xfId="2074" xr:uid="{3688AED5-6FF2-464A-8E18-DB911EBB8D46}"/>
    <cellStyle name="Normal 8 2 4 2 2 2 2" xfId="2075" xr:uid="{0139A8A9-638E-4D82-96A7-85EBD0ED281F}"/>
    <cellStyle name="Normal 8 2 4 2 2 3" xfId="2076" xr:uid="{A89A32F4-AD39-4ABC-87D9-9C4E0B635EF2}"/>
    <cellStyle name="Normal 8 2 4 2 2 4" xfId="3738" xr:uid="{C135766D-45F2-4BD9-885A-8B8766F26D78}"/>
    <cellStyle name="Normal 8 2 4 2 3" xfId="2077" xr:uid="{2A1FDCE2-F65A-4E56-A7D4-1F7F724BAA0B}"/>
    <cellStyle name="Normal 8 2 4 2 3 2" xfId="2078" xr:uid="{74B85CB8-0854-474D-9897-C063450BF2E0}"/>
    <cellStyle name="Normal 8 2 4 2 4" xfId="2079" xr:uid="{B92FB44D-9AC1-40AB-B017-17EFBFCC5841}"/>
    <cellStyle name="Normal 8 2 4 2 5" xfId="3739" xr:uid="{E8D327A7-74AC-47B5-A29B-A1D2D636B2D5}"/>
    <cellStyle name="Normal 8 2 4 3" xfId="777" xr:uid="{6EAF68C2-B62E-498F-8335-EF265BCDA8F3}"/>
    <cellStyle name="Normal 8 2 4 3 2" xfId="2080" xr:uid="{49AA5DA7-18E7-40ED-BFE4-6EA06F50FAD5}"/>
    <cellStyle name="Normal 8 2 4 3 2 2" xfId="2081" xr:uid="{030C5982-83BF-49B9-A852-286E28A4E669}"/>
    <cellStyle name="Normal 8 2 4 3 3" xfId="2082" xr:uid="{F991DF5F-5ED2-49E1-9766-1D11D8980329}"/>
    <cellStyle name="Normal 8 2 4 3 4" xfId="3740" xr:uid="{E7D19999-4663-434E-ADA1-F032EED93BAC}"/>
    <cellStyle name="Normal 8 2 4 4" xfId="2083" xr:uid="{2F710DC5-FC0B-4865-9F22-CF94DEFB9ED3}"/>
    <cellStyle name="Normal 8 2 4 4 2" xfId="2084" xr:uid="{06343062-080B-4C26-99DA-25F634AE7671}"/>
    <cellStyle name="Normal 8 2 4 4 3" xfId="3741" xr:uid="{C35BCE41-CF4E-4BD8-B73A-6C82767A54EE}"/>
    <cellStyle name="Normal 8 2 4 4 4" xfId="3742" xr:uid="{525792A9-6D89-4672-BE39-094FEFF4E5E1}"/>
    <cellStyle name="Normal 8 2 4 5" xfId="2085" xr:uid="{2D5D3518-FD4A-4965-A098-CC0B5D5E2217}"/>
    <cellStyle name="Normal 8 2 4 6" xfId="3743" xr:uid="{237BE6AE-CFDF-4B9A-96BA-F863F91D492F}"/>
    <cellStyle name="Normal 8 2 4 7" xfId="3744" xr:uid="{1423C3EA-AB77-4878-83BA-D6C914CF72C5}"/>
    <cellStyle name="Normal 8 2 5" xfId="381" xr:uid="{092C4477-B974-435F-B6BF-A67BAFAF3E31}"/>
    <cellStyle name="Normal 8 2 5 2" xfId="778" xr:uid="{F9A43DF0-D5E8-44FF-90DB-E881F7A147C7}"/>
    <cellStyle name="Normal 8 2 5 2 2" xfId="779" xr:uid="{585C3AC1-2990-42BF-8E9E-33F7E6A379E1}"/>
    <cellStyle name="Normal 8 2 5 2 2 2" xfId="2086" xr:uid="{E859F8F3-5D0D-45A0-B01B-063E5E3AB424}"/>
    <cellStyle name="Normal 8 2 5 2 2 2 2" xfId="2087" xr:uid="{DA9C2683-234A-4D4D-AF3E-C617141F41D6}"/>
    <cellStyle name="Normal 8 2 5 2 2 3" xfId="2088" xr:uid="{95F3DB66-7C79-483D-B881-19B4C87C8ED4}"/>
    <cellStyle name="Normal 8 2 5 2 3" xfId="2089" xr:uid="{5BC0939B-223D-4812-BAD3-E6ACDA361242}"/>
    <cellStyle name="Normal 8 2 5 2 3 2" xfId="2090" xr:uid="{741736A5-657F-4F4B-8DB5-8497429409F1}"/>
    <cellStyle name="Normal 8 2 5 2 4" xfId="2091" xr:uid="{BD80D225-084F-409C-B878-D667A7CAB1B7}"/>
    <cellStyle name="Normal 8 2 5 3" xfId="780" xr:uid="{649D7912-ED42-4A11-81A3-E50871ED90C4}"/>
    <cellStyle name="Normal 8 2 5 3 2" xfId="2092" xr:uid="{84C8472C-46ED-42C2-8851-092E0A771B72}"/>
    <cellStyle name="Normal 8 2 5 3 2 2" xfId="2093" xr:uid="{BC34340C-EB61-43B7-B5E0-38442239DB5B}"/>
    <cellStyle name="Normal 8 2 5 3 3" xfId="2094" xr:uid="{0F3D84B3-A8FF-4876-9E20-736E84DCD355}"/>
    <cellStyle name="Normal 8 2 5 3 4" xfId="3745" xr:uid="{C12CE178-F616-457C-B0E7-2FA6ADCFD85F}"/>
    <cellStyle name="Normal 8 2 5 4" xfId="2095" xr:uid="{FA91957A-BE3E-4E67-9F8E-E9A1C4B7F5D9}"/>
    <cellStyle name="Normal 8 2 5 4 2" xfId="2096" xr:uid="{5D91A0CC-52B9-40A9-A439-3BC76A97D643}"/>
    <cellStyle name="Normal 8 2 5 5" xfId="2097" xr:uid="{C716CC81-1A3D-449E-82F4-BDFDA7CC60EC}"/>
    <cellStyle name="Normal 8 2 5 6" xfId="3746" xr:uid="{33E2D97A-B3BB-42A1-B938-F6CB23140354}"/>
    <cellStyle name="Normal 8 2 6" xfId="382" xr:uid="{32307007-217D-4A94-916C-3760A5146155}"/>
    <cellStyle name="Normal 8 2 6 2" xfId="781" xr:uid="{FBFAD5C4-0BA9-4FB2-9F78-3AC22E1CEF9D}"/>
    <cellStyle name="Normal 8 2 6 2 2" xfId="2098" xr:uid="{F13E1943-33B4-4698-8537-BB26AEF3AFAA}"/>
    <cellStyle name="Normal 8 2 6 2 2 2" xfId="2099" xr:uid="{8183F579-0CC2-4070-8E6E-88546CE48AA6}"/>
    <cellStyle name="Normal 8 2 6 2 3" xfId="2100" xr:uid="{BEC92B1F-975F-428B-97E0-35520064DD40}"/>
    <cellStyle name="Normal 8 2 6 2 4" xfId="3747" xr:uid="{089BEBEF-0E40-43D2-A2D9-31711E6252A0}"/>
    <cellStyle name="Normal 8 2 6 3" xfId="2101" xr:uid="{7C1F160D-42B1-41AC-81BA-5A5AEB907EC5}"/>
    <cellStyle name="Normal 8 2 6 3 2" xfId="2102" xr:uid="{5234935E-7F8E-474C-ABF9-05497CB1B954}"/>
    <cellStyle name="Normal 8 2 6 4" xfId="2103" xr:uid="{3389F258-84E6-4084-B297-FBCC18123D52}"/>
    <cellStyle name="Normal 8 2 6 5" xfId="3748" xr:uid="{31F1CF2D-4AD0-499C-814F-DDFC24380459}"/>
    <cellStyle name="Normal 8 2 7" xfId="782" xr:uid="{669DAFE5-33AA-4056-8B1B-C0BAF786DA49}"/>
    <cellStyle name="Normal 8 2 7 2" xfId="2104" xr:uid="{DB8E8FC7-D289-4FF1-9425-380B9FA887D4}"/>
    <cellStyle name="Normal 8 2 7 2 2" xfId="2105" xr:uid="{7BD52AB4-0DB4-4384-8ABD-BFB126484DE0}"/>
    <cellStyle name="Normal 8 2 7 3" xfId="2106" xr:uid="{82C2A2B5-EAF4-4FD4-8E40-63E031881F60}"/>
    <cellStyle name="Normal 8 2 7 4" xfId="3749" xr:uid="{95F64E84-55E7-4653-BCF6-A5C472095FFB}"/>
    <cellStyle name="Normal 8 2 8" xfId="2107" xr:uid="{A6254AEB-1F5D-4DCE-9F92-5F7E9EDBC9BF}"/>
    <cellStyle name="Normal 8 2 8 2" xfId="2108" xr:uid="{04F31B6F-9E10-47C1-BD24-D73088492945}"/>
    <cellStyle name="Normal 8 2 8 3" xfId="3750" xr:uid="{4774B5F8-5927-4A9D-A4E9-AD38930F9B8B}"/>
    <cellStyle name="Normal 8 2 8 4" xfId="3751" xr:uid="{F3EBFF78-D0AA-4C4D-A22E-6E31C5FFB039}"/>
    <cellStyle name="Normal 8 2 9" xfId="2109" xr:uid="{AD5568B4-0CC7-4F89-9483-42A4007687EA}"/>
    <cellStyle name="Normal 8 3" xfId="153" xr:uid="{C14330EF-7C96-4873-91D3-60F0AD4BD8E9}"/>
    <cellStyle name="Normal 8 3 10" xfId="3752" xr:uid="{1C36D397-01D1-4451-ACEB-A3060A651234}"/>
    <cellStyle name="Normal 8 3 11" xfId="3753" xr:uid="{8E95D2DB-321F-4BE8-AD13-C1E6151BEADB}"/>
    <cellStyle name="Normal 8 3 2" xfId="154" xr:uid="{2A6BFFD0-F8CC-4A65-917D-92B6812416AE}"/>
    <cellStyle name="Normal 8 3 2 2" xfId="155" xr:uid="{0B0C31E2-E07A-4561-929D-B7EDF74390B5}"/>
    <cellStyle name="Normal 8 3 2 2 2" xfId="383" xr:uid="{5A0B67A6-C16D-461D-806A-F45DB0E7F3B6}"/>
    <cellStyle name="Normal 8 3 2 2 2 2" xfId="783" xr:uid="{B018C282-2058-44AA-A303-091E79DAABDE}"/>
    <cellStyle name="Normal 8 3 2 2 2 2 2" xfId="2110" xr:uid="{C465D4D6-CB4C-4EE2-9FB8-F03868A8A4B3}"/>
    <cellStyle name="Normal 8 3 2 2 2 2 2 2" xfId="2111" xr:uid="{30F1098A-40A9-4AC7-BAC8-836E2FD5B4ED}"/>
    <cellStyle name="Normal 8 3 2 2 2 2 3" xfId="2112" xr:uid="{77156A9A-CCC0-4BBF-A1F0-6A7EF91DF4CE}"/>
    <cellStyle name="Normal 8 3 2 2 2 2 4" xfId="3754" xr:uid="{2130557A-DFA7-4E2C-BA92-2DF1AA3B4B62}"/>
    <cellStyle name="Normal 8 3 2 2 2 3" xfId="2113" xr:uid="{BFD49AA3-5954-4DD0-B7D0-F5D12869CA32}"/>
    <cellStyle name="Normal 8 3 2 2 2 3 2" xfId="2114" xr:uid="{1D230D1A-7947-4B62-AF7E-C31A55272624}"/>
    <cellStyle name="Normal 8 3 2 2 2 3 3" xfId="3755" xr:uid="{ECE408D5-54BA-4138-9047-019C5EC18390}"/>
    <cellStyle name="Normal 8 3 2 2 2 3 4" xfId="3756" xr:uid="{9D6B5164-C621-4F83-80A1-7846E636D476}"/>
    <cellStyle name="Normal 8 3 2 2 2 4" xfId="2115" xr:uid="{BCDBD556-23C9-4193-87B5-6BDE2677694B}"/>
    <cellStyle name="Normal 8 3 2 2 2 5" xfId="3757" xr:uid="{49E15BF7-326C-4543-B53F-1A806FC9D9BF}"/>
    <cellStyle name="Normal 8 3 2 2 2 6" xfId="3758" xr:uid="{EC3B010F-08B2-4C25-B97C-A8DB38B8E5DC}"/>
    <cellStyle name="Normal 8 3 2 2 3" xfId="784" xr:uid="{585C0E8F-1E1B-49BA-B241-2482A626FB9D}"/>
    <cellStyle name="Normal 8 3 2 2 3 2" xfId="2116" xr:uid="{050E8E86-4C9A-4FEC-BA1A-65F23F123BE7}"/>
    <cellStyle name="Normal 8 3 2 2 3 2 2" xfId="2117" xr:uid="{1C11FD0F-965F-4DF8-9AD9-694D0DA4A412}"/>
    <cellStyle name="Normal 8 3 2 2 3 2 3" xfId="3759" xr:uid="{E6783CDF-0520-4F7E-B0FF-86FA3E146307}"/>
    <cellStyle name="Normal 8 3 2 2 3 2 4" xfId="3760" xr:uid="{D87BE8F3-5053-48E7-8AE0-9D334C12C00E}"/>
    <cellStyle name="Normal 8 3 2 2 3 3" xfId="2118" xr:uid="{102324FF-8431-4984-8B0D-EB3B3F19D418}"/>
    <cellStyle name="Normal 8 3 2 2 3 4" xfId="3761" xr:uid="{373EC321-6C9B-490D-A6AF-620C52FFDA2D}"/>
    <cellStyle name="Normal 8 3 2 2 3 5" xfId="3762" xr:uid="{CB11E8F4-96EF-4132-83A5-6FDB22AE523B}"/>
    <cellStyle name="Normal 8 3 2 2 4" xfId="2119" xr:uid="{A11D1512-4BD4-48CB-B7B3-462EF6AAC476}"/>
    <cellStyle name="Normal 8 3 2 2 4 2" xfId="2120" xr:uid="{08AA81E2-277C-479E-8919-AA939828658E}"/>
    <cellStyle name="Normal 8 3 2 2 4 3" xfId="3763" xr:uid="{54BBAE65-4AC2-4244-AEC3-6DEDA39CF7BC}"/>
    <cellStyle name="Normal 8 3 2 2 4 4" xfId="3764" xr:uid="{B3BB19B7-0902-47C2-8262-E059E581E822}"/>
    <cellStyle name="Normal 8 3 2 2 5" xfId="2121" xr:uid="{36CB7EBA-5BCF-42D7-8AF2-8D0E9510B7F5}"/>
    <cellStyle name="Normal 8 3 2 2 5 2" xfId="3765" xr:uid="{E5E93BE4-A32C-43C7-A386-8F52DB679693}"/>
    <cellStyle name="Normal 8 3 2 2 5 3" xfId="3766" xr:uid="{299045FE-A10A-421C-BFE1-A53CF8F23922}"/>
    <cellStyle name="Normal 8 3 2 2 5 4" xfId="3767" xr:uid="{82BEAA8A-24AE-447C-9EF2-431A7D8B5E42}"/>
    <cellStyle name="Normal 8 3 2 2 6" xfId="3768" xr:uid="{359E5BD1-CF2D-4427-B63D-6C103CA9C6B4}"/>
    <cellStyle name="Normal 8 3 2 2 7" xfId="3769" xr:uid="{982B7024-411F-4BE5-9F18-7187B63B0F17}"/>
    <cellStyle name="Normal 8 3 2 2 8" xfId="3770" xr:uid="{E747C98F-466E-4D2A-92EE-A7545B08AE3B}"/>
    <cellStyle name="Normal 8 3 2 3" xfId="384" xr:uid="{3FA1B672-8A95-48D0-BD10-42641EFE99E2}"/>
    <cellStyle name="Normal 8 3 2 3 2" xfId="785" xr:uid="{D1285AD3-1D08-4EC3-8C62-31789988E0B7}"/>
    <cellStyle name="Normal 8 3 2 3 2 2" xfId="786" xr:uid="{E51B32A9-9766-457F-A448-5435E840C3E1}"/>
    <cellStyle name="Normal 8 3 2 3 2 2 2" xfId="2122" xr:uid="{465F2C7D-F760-4B06-B5FF-20F0A7E9B844}"/>
    <cellStyle name="Normal 8 3 2 3 2 2 2 2" xfId="2123" xr:uid="{54CE0BF5-EB22-4620-AEBB-34B40650EB9C}"/>
    <cellStyle name="Normal 8 3 2 3 2 2 3" xfId="2124" xr:uid="{1CED144A-8DED-42F9-B1EA-27C43C98350B}"/>
    <cellStyle name="Normal 8 3 2 3 2 3" xfId="2125" xr:uid="{97C135A9-3328-447A-A5D6-51F9BC0A2313}"/>
    <cellStyle name="Normal 8 3 2 3 2 3 2" xfId="2126" xr:uid="{EEB713C4-F55D-45FD-A7A1-E94E180F91E7}"/>
    <cellStyle name="Normal 8 3 2 3 2 4" xfId="2127" xr:uid="{7B93921D-2506-4687-A021-A6802A6AFA43}"/>
    <cellStyle name="Normal 8 3 2 3 3" xfId="787" xr:uid="{1EE42B2D-4A49-417E-BD14-338006732265}"/>
    <cellStyle name="Normal 8 3 2 3 3 2" xfId="2128" xr:uid="{74B459A9-B115-4D80-810C-1FA3EC98567E}"/>
    <cellStyle name="Normal 8 3 2 3 3 2 2" xfId="2129" xr:uid="{963CD7F1-E3A4-4A4C-88A6-D0B8FAB249E5}"/>
    <cellStyle name="Normal 8 3 2 3 3 3" xfId="2130" xr:uid="{63DB7FD7-97FE-46DB-8B49-5D58EC9F5F78}"/>
    <cellStyle name="Normal 8 3 2 3 3 4" xfId="3771" xr:uid="{72FCBC86-F00C-4773-87BD-0EF41CDCA898}"/>
    <cellStyle name="Normal 8 3 2 3 4" xfId="2131" xr:uid="{0774FAEE-A9C5-483C-827E-BFE7B7D6AEDD}"/>
    <cellStyle name="Normal 8 3 2 3 4 2" xfId="2132" xr:uid="{8E07A6F6-B6AD-46E6-BA95-DDE35AFCF53B}"/>
    <cellStyle name="Normal 8 3 2 3 5" xfId="2133" xr:uid="{8950C20A-B110-4E44-89DD-38055D880A54}"/>
    <cellStyle name="Normal 8 3 2 3 6" xfId="3772" xr:uid="{EDA69AE5-A979-434F-845B-93AE55C649FA}"/>
    <cellStyle name="Normal 8 3 2 4" xfId="385" xr:uid="{B8779F8B-5B2C-4DA8-AFFD-15B4FC358E81}"/>
    <cellStyle name="Normal 8 3 2 4 2" xfId="788" xr:uid="{6321DA0E-A41B-4733-B4B1-77EF6884ACE4}"/>
    <cellStyle name="Normal 8 3 2 4 2 2" xfId="2134" xr:uid="{F119E3A2-A717-4FC5-A2C6-4449697357AD}"/>
    <cellStyle name="Normal 8 3 2 4 2 2 2" xfId="2135" xr:uid="{8D3607D7-2A3F-414B-83EE-6B8B3CB02BF6}"/>
    <cellStyle name="Normal 8 3 2 4 2 3" xfId="2136" xr:uid="{D6C2A37E-BF56-47E0-B060-D6D12B637148}"/>
    <cellStyle name="Normal 8 3 2 4 2 4" xfId="3773" xr:uid="{0E13FA73-4048-4BA5-9216-DD87B168D81E}"/>
    <cellStyle name="Normal 8 3 2 4 3" xfId="2137" xr:uid="{9BE4AD48-5294-43BF-A831-EB181EC83FDB}"/>
    <cellStyle name="Normal 8 3 2 4 3 2" xfId="2138" xr:uid="{0461D2C0-B5E1-4D90-B6E0-FA005AA4A685}"/>
    <cellStyle name="Normal 8 3 2 4 4" xfId="2139" xr:uid="{CF3F9C67-F205-4474-9FF7-87475E527D06}"/>
    <cellStyle name="Normal 8 3 2 4 5" xfId="3774" xr:uid="{66DC70D4-0D52-464F-8895-8FEE3008EB10}"/>
    <cellStyle name="Normal 8 3 2 5" xfId="386" xr:uid="{81361FA0-C9FC-40D8-A734-2D8AFB133208}"/>
    <cellStyle name="Normal 8 3 2 5 2" xfId="2140" xr:uid="{BEED97CA-5C47-4868-A8D1-ED19BC3AA96D}"/>
    <cellStyle name="Normal 8 3 2 5 2 2" xfId="2141" xr:uid="{21A8D75A-0236-4479-A4D7-CF8D6E6A83DF}"/>
    <cellStyle name="Normal 8 3 2 5 3" xfId="2142" xr:uid="{978C352E-F4D5-4677-B9C7-4CE7A63609D4}"/>
    <cellStyle name="Normal 8 3 2 5 4" xfId="3775" xr:uid="{685B97EA-9A42-4BAD-B132-FBF61392366F}"/>
    <cellStyle name="Normal 8 3 2 6" xfId="2143" xr:uid="{F72D97D0-6E3E-4F9D-A7BD-FC76DABD112E}"/>
    <cellStyle name="Normal 8 3 2 6 2" xfId="2144" xr:uid="{76DB6F5A-D13A-446A-B30C-BDE13D00FAE0}"/>
    <cellStyle name="Normal 8 3 2 6 3" xfId="3776" xr:uid="{FF3969F1-D1B8-4285-9947-53FCA5C50FD1}"/>
    <cellStyle name="Normal 8 3 2 6 4" xfId="3777" xr:uid="{1E6E2D43-FB65-414F-A810-FF4509749373}"/>
    <cellStyle name="Normal 8 3 2 7" xfId="2145" xr:uid="{B53155B7-0537-4787-ADC8-350E4AB6105E}"/>
    <cellStyle name="Normal 8 3 2 8" xfId="3778" xr:uid="{D9CCFF6E-7708-4ABB-83D3-77061730C35A}"/>
    <cellStyle name="Normal 8 3 2 9" xfId="3779" xr:uid="{9718A061-EE3F-4406-BFFD-ED416B2C3913}"/>
    <cellStyle name="Normal 8 3 3" xfId="156" xr:uid="{E0685283-3AD7-4FFD-8B82-99D56294795E}"/>
    <cellStyle name="Normal 8 3 3 2" xfId="157" xr:uid="{356D8269-D16B-4186-9045-E77E86460CAE}"/>
    <cellStyle name="Normal 8 3 3 2 2" xfId="789" xr:uid="{814F7260-45B1-4423-8BE1-B32A1188A39E}"/>
    <cellStyle name="Normal 8 3 3 2 2 2" xfId="2146" xr:uid="{10986A06-3507-462F-B1D4-34AA10FE2F1C}"/>
    <cellStyle name="Normal 8 3 3 2 2 2 2" xfId="2147" xr:uid="{BC74FB72-881C-4808-B413-F6FE5AEF2C46}"/>
    <cellStyle name="Normal 8 3 3 2 2 2 2 2" xfId="4492" xr:uid="{7C198799-EF0D-4B85-A8C2-C06E4BC96D1E}"/>
    <cellStyle name="Normal 8 3 3 2 2 2 3" xfId="4493" xr:uid="{E6AEF12B-5519-4233-902A-EACE8C3877A4}"/>
    <cellStyle name="Normal 8 3 3 2 2 3" xfId="2148" xr:uid="{2DA47D87-7092-40F5-A0EB-F1576CEB2569}"/>
    <cellStyle name="Normal 8 3 3 2 2 3 2" xfId="4494" xr:uid="{95BA7C66-953B-4E22-B343-95C12E683BC6}"/>
    <cellStyle name="Normal 8 3 3 2 2 4" xfId="3780" xr:uid="{A5E8641E-E68A-47CB-87FF-F969BA1F9BB9}"/>
    <cellStyle name="Normal 8 3 3 2 3" xfId="2149" xr:uid="{8325E52C-9667-4A29-86A2-196BCC2BC6EF}"/>
    <cellStyle name="Normal 8 3 3 2 3 2" xfId="2150" xr:uid="{216744DE-E9BC-4F01-ADB0-1B0226C49C4B}"/>
    <cellStyle name="Normal 8 3 3 2 3 2 2" xfId="4495" xr:uid="{FB8F7C6A-D01C-4E84-A441-4A7AB0A9AF24}"/>
    <cellStyle name="Normal 8 3 3 2 3 3" xfId="3781" xr:uid="{984D7136-F8A0-4A5A-A4ED-A848D7DAD29C}"/>
    <cellStyle name="Normal 8 3 3 2 3 4" xfId="3782" xr:uid="{EAC889F2-AE53-4B12-B1A6-9D3B6D0F1A8E}"/>
    <cellStyle name="Normal 8 3 3 2 4" xfId="2151" xr:uid="{42F35CCF-CC25-4E59-ABAB-524D546CC554}"/>
    <cellStyle name="Normal 8 3 3 2 4 2" xfId="4496" xr:uid="{B17F1787-BFD4-4792-881C-1EC43FF5B533}"/>
    <cellStyle name="Normal 8 3 3 2 5" xfId="3783" xr:uid="{999EB53A-13B1-4CE0-B0EE-30DD72B91CB3}"/>
    <cellStyle name="Normal 8 3 3 2 6" xfId="3784" xr:uid="{5381D248-229B-4426-B87F-41E4ACAEE966}"/>
    <cellStyle name="Normal 8 3 3 3" xfId="387" xr:uid="{DCB8F536-2058-4E50-9722-1D3019A71C6B}"/>
    <cellStyle name="Normal 8 3 3 3 2" xfId="2152" xr:uid="{0FFF8354-F044-4325-A821-833EC5EE520B}"/>
    <cellStyle name="Normal 8 3 3 3 2 2" xfId="2153" xr:uid="{A76C54A3-4642-424C-ADFA-D85CBA2A9C3A}"/>
    <cellStyle name="Normal 8 3 3 3 2 2 2" xfId="4497" xr:uid="{46C642B3-6596-4652-B6D5-8A23AB0D3975}"/>
    <cellStyle name="Normal 8 3 3 3 2 3" xfId="3785" xr:uid="{6735788B-1B16-44A3-BCA3-A62FF15C695F}"/>
    <cellStyle name="Normal 8 3 3 3 2 4" xfId="3786" xr:uid="{AB3695BD-8AA2-4E94-929F-AE92A9BBEF1A}"/>
    <cellStyle name="Normal 8 3 3 3 3" xfId="2154" xr:uid="{1B1EC2F4-0FBA-44CA-8E7A-D1263A240AEB}"/>
    <cellStyle name="Normal 8 3 3 3 3 2" xfId="4498" xr:uid="{F1971BE8-320B-4648-9F43-82FFAE278D43}"/>
    <cellStyle name="Normal 8 3 3 3 4" xfId="3787" xr:uid="{C287B369-7943-4DD2-82F5-F9EAB32CB7E2}"/>
    <cellStyle name="Normal 8 3 3 3 5" xfId="3788" xr:uid="{486F40A6-F237-4849-95CA-623756FCBA60}"/>
    <cellStyle name="Normal 8 3 3 4" xfId="2155" xr:uid="{2D2B19DA-2C7A-4566-B7D6-AA200B0B073D}"/>
    <cellStyle name="Normal 8 3 3 4 2" xfId="2156" xr:uid="{D66FCD70-5C76-4C2B-BC22-31C6B372377E}"/>
    <cellStyle name="Normal 8 3 3 4 2 2" xfId="4499" xr:uid="{CF7F986A-71C5-4C3B-B529-132987F9A922}"/>
    <cellStyle name="Normal 8 3 3 4 3" xfId="3789" xr:uid="{9E46FD0F-CA64-4744-9352-6E4CB403C38B}"/>
    <cellStyle name="Normal 8 3 3 4 4" xfId="3790" xr:uid="{29A85CE0-36D8-425B-A3E3-CC5C8539A767}"/>
    <cellStyle name="Normal 8 3 3 5" xfId="2157" xr:uid="{B567448D-7813-4AF5-9002-37A3ED98D46A}"/>
    <cellStyle name="Normal 8 3 3 5 2" xfId="3791" xr:uid="{CA613FDF-6B02-41E3-BF6B-50BC8E25AB7C}"/>
    <cellStyle name="Normal 8 3 3 5 3" xfId="3792" xr:uid="{2FDC1BF6-74E3-426C-90BA-B18D8B025B79}"/>
    <cellStyle name="Normal 8 3 3 5 4" xfId="3793" xr:uid="{38B6A9C9-1F11-453E-8F96-C6B78F19B335}"/>
    <cellStyle name="Normal 8 3 3 6" xfId="3794" xr:uid="{E9D6352E-A8D4-4AFD-90FB-12F56078BF1F}"/>
    <cellStyle name="Normal 8 3 3 7" xfId="3795" xr:uid="{1EAEED54-C89B-4B53-AA24-A12E822CE20A}"/>
    <cellStyle name="Normal 8 3 3 8" xfId="3796" xr:uid="{C21FE208-2CDA-4D2F-B6B6-723A99ED6EE0}"/>
    <cellStyle name="Normal 8 3 4" xfId="158" xr:uid="{3D74A482-D431-414C-9F21-8202406CB577}"/>
    <cellStyle name="Normal 8 3 4 2" xfId="790" xr:uid="{C81534A5-1ECD-46C8-B7B8-015B41D70831}"/>
    <cellStyle name="Normal 8 3 4 2 2" xfId="791" xr:uid="{072D3A4F-AC30-481B-B760-9AFCE39E34AD}"/>
    <cellStyle name="Normal 8 3 4 2 2 2" xfId="2158" xr:uid="{1486C9A3-E404-4A4C-9146-8040D63F2224}"/>
    <cellStyle name="Normal 8 3 4 2 2 2 2" xfId="2159" xr:uid="{D8EAD3E0-2C89-4176-B40F-95E084B2CF1B}"/>
    <cellStyle name="Normal 8 3 4 2 2 3" xfId="2160" xr:uid="{54E2A717-7AF6-48ED-8A19-80951FCBEC0B}"/>
    <cellStyle name="Normal 8 3 4 2 2 4" xfId="3797" xr:uid="{2725CD38-524B-4F88-A345-9AD9F7EC6534}"/>
    <cellStyle name="Normal 8 3 4 2 3" xfId="2161" xr:uid="{37660FCB-78E9-4F08-8B67-2E487668EEBF}"/>
    <cellStyle name="Normal 8 3 4 2 3 2" xfId="2162" xr:uid="{1D5E90D3-D0C9-455D-8F30-E863DE1B544B}"/>
    <cellStyle name="Normal 8 3 4 2 4" xfId="2163" xr:uid="{3F7C69B5-F135-454F-8AD5-1C17234C5ED8}"/>
    <cellStyle name="Normal 8 3 4 2 5" xfId="3798" xr:uid="{431372C4-F134-4945-A5B9-0A1FF988E0CD}"/>
    <cellStyle name="Normal 8 3 4 3" xfId="792" xr:uid="{FA5BFAC7-922A-4499-A6A8-0C6C8E59038E}"/>
    <cellStyle name="Normal 8 3 4 3 2" xfId="2164" xr:uid="{D0724BAF-497A-47D7-9718-247D0BD0F0DA}"/>
    <cellStyle name="Normal 8 3 4 3 2 2" xfId="2165" xr:uid="{F563EBFB-9D12-41C6-A477-408DA236AE28}"/>
    <cellStyle name="Normal 8 3 4 3 3" xfId="2166" xr:uid="{9A0E2C5E-C06E-4D65-B44B-240B0A95C0CD}"/>
    <cellStyle name="Normal 8 3 4 3 4" xfId="3799" xr:uid="{F9BF2B5B-9AD9-4361-9CDA-BAE7FAC6B5A9}"/>
    <cellStyle name="Normal 8 3 4 4" xfId="2167" xr:uid="{7490707F-825A-425A-BE3A-17818C47A445}"/>
    <cellStyle name="Normal 8 3 4 4 2" xfId="2168" xr:uid="{5F514915-132A-4DA0-B693-10C8660E3287}"/>
    <cellStyle name="Normal 8 3 4 4 3" xfId="3800" xr:uid="{8DF09FF7-DB44-4D24-93F3-E163CEC20ABB}"/>
    <cellStyle name="Normal 8 3 4 4 4" xfId="3801" xr:uid="{C7C75EA2-582F-48BD-88AB-629B85D854B8}"/>
    <cellStyle name="Normal 8 3 4 5" xfId="2169" xr:uid="{BC91C0D4-4C3E-40AD-8329-81EBBE25E6A7}"/>
    <cellStyle name="Normal 8 3 4 6" xfId="3802" xr:uid="{90E7E2E4-B388-4AE9-AA01-6C06B9228533}"/>
    <cellStyle name="Normal 8 3 4 7" xfId="3803" xr:uid="{F211B809-C521-41DB-AD56-4B15D4A6476D}"/>
    <cellStyle name="Normal 8 3 5" xfId="388" xr:uid="{934EC3DF-18B8-4251-847B-3DE76BE61A2B}"/>
    <cellStyle name="Normal 8 3 5 2" xfId="793" xr:uid="{FBD8A029-F74E-4826-867D-8920BCA96151}"/>
    <cellStyle name="Normal 8 3 5 2 2" xfId="2170" xr:uid="{CFA58E0F-96A4-4077-A4D1-ACD1DFBDF4C1}"/>
    <cellStyle name="Normal 8 3 5 2 2 2" xfId="2171" xr:uid="{F61B87CD-D39D-4C6D-BAA7-34AB36FF7B3D}"/>
    <cellStyle name="Normal 8 3 5 2 3" xfId="2172" xr:uid="{FCB1F677-4167-49F0-81E1-55D6A381E95E}"/>
    <cellStyle name="Normal 8 3 5 2 4" xfId="3804" xr:uid="{B6585502-B36E-4FF1-A1D8-0E2588544FE3}"/>
    <cellStyle name="Normal 8 3 5 3" xfId="2173" xr:uid="{34C5B527-B6DA-4604-9CCF-77181CED7A64}"/>
    <cellStyle name="Normal 8 3 5 3 2" xfId="2174" xr:uid="{B8645B3B-CACB-4318-B336-98F8B6DA46D1}"/>
    <cellStyle name="Normal 8 3 5 3 3" xfId="3805" xr:uid="{CE8A7A75-05F5-4809-A005-61FE01B5246B}"/>
    <cellStyle name="Normal 8 3 5 3 4" xfId="3806" xr:uid="{2BF22FB9-AECB-493E-9BDF-0D4B7CA1BEF4}"/>
    <cellStyle name="Normal 8 3 5 4" xfId="2175" xr:uid="{D21F4212-ADBA-4511-9276-C257883B9FA6}"/>
    <cellStyle name="Normal 8 3 5 5" xfId="3807" xr:uid="{AE1555C8-58ED-4F66-A1CB-509C57D92991}"/>
    <cellStyle name="Normal 8 3 5 6" xfId="3808" xr:uid="{B3C7FC59-E81C-4322-8108-EAB91BF603AF}"/>
    <cellStyle name="Normal 8 3 6" xfId="389" xr:uid="{ABB4D462-E647-4D1C-855D-45E40C19C817}"/>
    <cellStyle name="Normal 8 3 6 2" xfId="2176" xr:uid="{BF30E5A2-549E-41D0-AB7C-2CAF6745712E}"/>
    <cellStyle name="Normal 8 3 6 2 2" xfId="2177" xr:uid="{C569874A-3A94-484B-A353-417C3A62B6BB}"/>
    <cellStyle name="Normal 8 3 6 2 3" xfId="3809" xr:uid="{363E1F35-CA2F-411F-8587-AEBDA3345CC2}"/>
    <cellStyle name="Normal 8 3 6 2 4" xfId="3810" xr:uid="{72EA87F8-B540-4ADD-9B1E-E21FC02AACBC}"/>
    <cellStyle name="Normal 8 3 6 3" xfId="2178" xr:uid="{67AD7FF5-947F-4A4B-9E2D-4A5F400F1E24}"/>
    <cellStyle name="Normal 8 3 6 4" xfId="3811" xr:uid="{030B5654-6310-4044-B565-30E2E5317BFC}"/>
    <cellStyle name="Normal 8 3 6 5" xfId="3812" xr:uid="{752CAB3A-AC59-4093-ACCE-344E12383D13}"/>
    <cellStyle name="Normal 8 3 7" xfId="2179" xr:uid="{0C7113A3-0C08-41C9-A516-8B051D925616}"/>
    <cellStyle name="Normal 8 3 7 2" xfId="2180" xr:uid="{6858E8FD-A2A1-48EF-96E3-CBC5861A9950}"/>
    <cellStyle name="Normal 8 3 7 3" xfId="3813" xr:uid="{3C45529E-048E-4377-A220-985BBB4EB180}"/>
    <cellStyle name="Normal 8 3 7 4" xfId="3814" xr:uid="{3BA37B9E-6E39-4355-8395-9E09022631A5}"/>
    <cellStyle name="Normal 8 3 8" xfId="2181" xr:uid="{5B24FC82-0E0E-4AD3-A34C-2795CE59949B}"/>
    <cellStyle name="Normal 8 3 8 2" xfId="3815" xr:uid="{3620979B-DC6F-449F-B3EC-11FF173391AC}"/>
    <cellStyle name="Normal 8 3 8 3" xfId="3816" xr:uid="{388F07C1-A5C0-4D75-B296-466733DEFFFC}"/>
    <cellStyle name="Normal 8 3 8 4" xfId="3817" xr:uid="{B4BB18C1-A900-44AC-BF72-92BA419C1859}"/>
    <cellStyle name="Normal 8 3 9" xfId="3818" xr:uid="{01511138-F09A-417E-BBF0-93CF3588F09C}"/>
    <cellStyle name="Normal 8 4" xfId="159" xr:uid="{9C4C3583-B643-4EAF-8598-3FB3D0AEEAFC}"/>
    <cellStyle name="Normal 8 4 10" xfId="3819" xr:uid="{C1600147-8A72-4812-9054-9CC0CBB93307}"/>
    <cellStyle name="Normal 8 4 11" xfId="3820" xr:uid="{3154ADCC-03AA-4BC3-87FB-0ABCA2222154}"/>
    <cellStyle name="Normal 8 4 2" xfId="160" xr:uid="{6914FD29-700D-4738-8B0F-0FBF02BF37D4}"/>
    <cellStyle name="Normal 8 4 2 2" xfId="390" xr:uid="{4AD854B3-47A5-42F2-98BD-CFB7F4268B92}"/>
    <cellStyle name="Normal 8 4 2 2 2" xfId="794" xr:uid="{2C3D95C6-C4B9-40B9-9FE1-618B487EC3E1}"/>
    <cellStyle name="Normal 8 4 2 2 2 2" xfId="795" xr:uid="{24FBCB5A-67DF-43ED-82FB-D1B648881F2A}"/>
    <cellStyle name="Normal 8 4 2 2 2 2 2" xfId="2182" xr:uid="{7CF624DF-6EB1-47E4-958A-71AA5549956C}"/>
    <cellStyle name="Normal 8 4 2 2 2 2 3" xfId="3821" xr:uid="{AD2A5BCF-A94E-4140-8173-1D99D191E963}"/>
    <cellStyle name="Normal 8 4 2 2 2 2 4" xfId="3822" xr:uid="{C29B00FC-E086-41C5-9758-C81E0A064CB7}"/>
    <cellStyle name="Normal 8 4 2 2 2 3" xfId="2183" xr:uid="{D52A5B74-CDA1-45A1-B3E3-FDD6F23C44D8}"/>
    <cellStyle name="Normal 8 4 2 2 2 3 2" xfId="3823" xr:uid="{AFF62442-D7FE-4C93-BA3D-FFF2C7E157AE}"/>
    <cellStyle name="Normal 8 4 2 2 2 3 3" xfId="3824" xr:uid="{E40C0552-FCAE-4C7C-9567-74A3E2823F27}"/>
    <cellStyle name="Normal 8 4 2 2 2 3 4" xfId="3825" xr:uid="{E3900E73-2123-409F-9234-791FF6C49C8D}"/>
    <cellStyle name="Normal 8 4 2 2 2 4" xfId="3826" xr:uid="{A57BB494-B845-4DB1-88DA-F3C99CFC1E17}"/>
    <cellStyle name="Normal 8 4 2 2 2 5" xfId="3827" xr:uid="{78317B39-9498-498F-87E2-8F0A9F9655D8}"/>
    <cellStyle name="Normal 8 4 2 2 2 6" xfId="3828" xr:uid="{18BFF085-32FD-4184-9B94-8699A401815A}"/>
    <cellStyle name="Normal 8 4 2 2 3" xfId="796" xr:uid="{DD81C66F-5CC1-467F-AE33-DB09CA868905}"/>
    <cellStyle name="Normal 8 4 2 2 3 2" xfId="2184" xr:uid="{80FF1A6B-41D3-4CA3-9D9C-1724D5A444DB}"/>
    <cellStyle name="Normal 8 4 2 2 3 2 2" xfId="3829" xr:uid="{50FF87AE-4222-464D-BD69-2A4BF1D55F2B}"/>
    <cellStyle name="Normal 8 4 2 2 3 2 3" xfId="3830" xr:uid="{87E64450-5693-4FB5-BF76-365EE67D737E}"/>
    <cellStyle name="Normal 8 4 2 2 3 2 4" xfId="3831" xr:uid="{570998E3-6605-4630-B6AA-E7C5FB44CC33}"/>
    <cellStyle name="Normal 8 4 2 2 3 3" xfId="3832" xr:uid="{6E5AD058-E406-4097-996B-15D790482304}"/>
    <cellStyle name="Normal 8 4 2 2 3 4" xfId="3833" xr:uid="{1A2328D1-417A-45A9-980E-9F736125795C}"/>
    <cellStyle name="Normal 8 4 2 2 3 5" xfId="3834" xr:uid="{079F2DAB-DEDC-4390-9C44-D6A4C30D93EC}"/>
    <cellStyle name="Normal 8 4 2 2 4" xfId="2185" xr:uid="{5D239AC8-A098-44A5-BCE5-E65F11F115AC}"/>
    <cellStyle name="Normal 8 4 2 2 4 2" xfId="3835" xr:uid="{856B3168-EEE6-4B51-B79E-51C2738E4E01}"/>
    <cellStyle name="Normal 8 4 2 2 4 3" xfId="3836" xr:uid="{06F262F2-8B91-4519-8960-EF355A66C156}"/>
    <cellStyle name="Normal 8 4 2 2 4 4" xfId="3837" xr:uid="{AC1F9300-6CDB-477E-B7EC-6C24186ECFED}"/>
    <cellStyle name="Normal 8 4 2 2 5" xfId="3838" xr:uid="{1427B812-00AD-42BA-AF50-D6CF7AE6CA2A}"/>
    <cellStyle name="Normal 8 4 2 2 5 2" xfId="3839" xr:uid="{16EF0EBB-E317-493D-8D6D-6DDD20EFEF8F}"/>
    <cellStyle name="Normal 8 4 2 2 5 3" xfId="3840" xr:uid="{088FCCCB-C273-4A33-A411-8AEAFC38D54D}"/>
    <cellStyle name="Normal 8 4 2 2 5 4" xfId="3841" xr:uid="{69F686E3-DFF4-4DAA-AD0C-3791A2514825}"/>
    <cellStyle name="Normal 8 4 2 2 6" xfId="3842" xr:uid="{D3E8302A-E108-4385-BF3A-71E2DBBB13A6}"/>
    <cellStyle name="Normal 8 4 2 2 7" xfId="3843" xr:uid="{C5451C4E-442A-4850-AF79-9B99F8F6205E}"/>
    <cellStyle name="Normal 8 4 2 2 8" xfId="3844" xr:uid="{55C72E88-39E1-45F8-B0F3-500768CB8462}"/>
    <cellStyle name="Normal 8 4 2 3" xfId="797" xr:uid="{0F80FEDD-BA69-43CB-BEE4-3336301F35FE}"/>
    <cellStyle name="Normal 8 4 2 3 2" xfId="798" xr:uid="{E12DC5A0-DE7F-4C75-A936-623A2C92DEF1}"/>
    <cellStyle name="Normal 8 4 2 3 2 2" xfId="799" xr:uid="{F214DCE3-9113-4FA3-A375-B4B580F9E835}"/>
    <cellStyle name="Normal 8 4 2 3 2 3" xfId="3845" xr:uid="{90D7E9E1-8852-4793-8F2E-AC00229BACD2}"/>
    <cellStyle name="Normal 8 4 2 3 2 4" xfId="3846" xr:uid="{100FD7B2-EC22-492C-A3F8-26860FAD1F1F}"/>
    <cellStyle name="Normal 8 4 2 3 3" xfId="800" xr:uid="{575119CF-9D4D-47BF-B141-55163B3108FF}"/>
    <cellStyle name="Normal 8 4 2 3 3 2" xfId="3847" xr:uid="{95F64EDE-CA14-447C-BB69-48D04928C9B9}"/>
    <cellStyle name="Normal 8 4 2 3 3 3" xfId="3848" xr:uid="{9C22B195-BC4E-4CAD-9A27-19CA3E505D54}"/>
    <cellStyle name="Normal 8 4 2 3 3 4" xfId="3849" xr:uid="{C11F68A7-112E-424E-8A91-78E03D5BAE81}"/>
    <cellStyle name="Normal 8 4 2 3 4" xfId="3850" xr:uid="{37F9831F-4A6A-4225-92E8-93867C1ACAFE}"/>
    <cellStyle name="Normal 8 4 2 3 5" xfId="3851" xr:uid="{93F65D0A-8A48-4BF3-8C14-EAE278241EE3}"/>
    <cellStyle name="Normal 8 4 2 3 6" xfId="3852" xr:uid="{750214AB-9FCA-4059-92B5-47C7AE4B4C0B}"/>
    <cellStyle name="Normal 8 4 2 4" xfId="801" xr:uid="{9B6F3210-F24F-45B8-97A9-DA7323054E35}"/>
    <cellStyle name="Normal 8 4 2 4 2" xfId="802" xr:uid="{0D15D2D3-58B8-4386-B32A-F16D9DB58713}"/>
    <cellStyle name="Normal 8 4 2 4 2 2" xfId="3853" xr:uid="{90981653-DE27-436C-AE4D-F55E6CFEAAA7}"/>
    <cellStyle name="Normal 8 4 2 4 2 3" xfId="3854" xr:uid="{13C903E0-5FF6-4931-84B7-EFCB23BF9C84}"/>
    <cellStyle name="Normal 8 4 2 4 2 4" xfId="3855" xr:uid="{22E3BF01-9D0E-4B50-8D8A-695BA15C805E}"/>
    <cellStyle name="Normal 8 4 2 4 3" xfId="3856" xr:uid="{C556A472-7EB7-43A1-98D6-645AABDF9912}"/>
    <cellStyle name="Normal 8 4 2 4 4" xfId="3857" xr:uid="{77078CD9-CBB6-4218-B11E-6F6CDD570A65}"/>
    <cellStyle name="Normal 8 4 2 4 5" xfId="3858" xr:uid="{126D0E77-7EEA-4F0B-8AE8-3B814BC2734B}"/>
    <cellStyle name="Normal 8 4 2 5" xfId="803" xr:uid="{EF62274A-1F70-4773-9670-E48D87CD2326}"/>
    <cellStyle name="Normal 8 4 2 5 2" xfId="3859" xr:uid="{F558A5AD-6465-4860-982C-C1EE2228CFBD}"/>
    <cellStyle name="Normal 8 4 2 5 3" xfId="3860" xr:uid="{F958D381-49E3-4324-B93E-5113E7E16C3B}"/>
    <cellStyle name="Normal 8 4 2 5 4" xfId="3861" xr:uid="{17351186-813A-4E70-8F80-F8EFA7AC8BD6}"/>
    <cellStyle name="Normal 8 4 2 6" xfId="3862" xr:uid="{1EB677F8-64A7-48E9-9C02-4D5F3686C4C9}"/>
    <cellStyle name="Normal 8 4 2 6 2" xfId="3863" xr:uid="{8377643F-09AE-4C61-8AE4-F0F75A8C7F49}"/>
    <cellStyle name="Normal 8 4 2 6 3" xfId="3864" xr:uid="{27DCA256-78C8-4EA1-91C2-5F53988264CD}"/>
    <cellStyle name="Normal 8 4 2 6 4" xfId="3865" xr:uid="{A0D1B8D9-D70B-4B50-9135-C26DA5B2B078}"/>
    <cellStyle name="Normal 8 4 2 7" xfId="3866" xr:uid="{C86E5025-5747-4D96-9034-5F1305DE6867}"/>
    <cellStyle name="Normal 8 4 2 8" xfId="3867" xr:uid="{C042738B-57A1-4216-9AC9-25333DDB3819}"/>
    <cellStyle name="Normal 8 4 2 9" xfId="3868" xr:uid="{5D991DD5-F417-47A4-BED8-FE3CDF0AD432}"/>
    <cellStyle name="Normal 8 4 3" xfId="391" xr:uid="{B2865F60-C95C-45EA-ACBA-557F18EB0E1F}"/>
    <cellStyle name="Normal 8 4 3 2" xfId="804" xr:uid="{381A9729-BA8A-4342-BD57-363D2A546C99}"/>
    <cellStyle name="Normal 8 4 3 2 2" xfId="805" xr:uid="{78CA846C-29A4-4DC1-B88D-10F0BAA03D28}"/>
    <cellStyle name="Normal 8 4 3 2 2 2" xfId="2186" xr:uid="{276DABBB-A58D-4A65-8CC5-F237F5F7F260}"/>
    <cellStyle name="Normal 8 4 3 2 2 2 2" xfId="2187" xr:uid="{7DEEF3E5-42BB-4265-8C6E-7859121A9D36}"/>
    <cellStyle name="Normal 8 4 3 2 2 3" xfId="2188" xr:uid="{E68C7430-C266-40B2-81B8-E3474FACA5A6}"/>
    <cellStyle name="Normal 8 4 3 2 2 4" xfId="3869" xr:uid="{686783AA-A6FB-4057-BD4E-26F64E5985FA}"/>
    <cellStyle name="Normal 8 4 3 2 3" xfId="2189" xr:uid="{81592D3B-30C4-4055-8337-D8D6CAF3A1C4}"/>
    <cellStyle name="Normal 8 4 3 2 3 2" xfId="2190" xr:uid="{90F0CEE3-5178-44E4-9854-B008D228472D}"/>
    <cellStyle name="Normal 8 4 3 2 3 3" xfId="3870" xr:uid="{073CCB37-D11A-4FAB-9F32-52226F25370E}"/>
    <cellStyle name="Normal 8 4 3 2 3 4" xfId="3871" xr:uid="{D7548837-3226-46F7-AF4D-75D6C31F57BD}"/>
    <cellStyle name="Normal 8 4 3 2 4" xfId="2191" xr:uid="{14A44489-B191-4535-B913-B5F6E8FBC11F}"/>
    <cellStyle name="Normal 8 4 3 2 5" xfId="3872" xr:uid="{EE3562CD-0025-4E1E-9FEC-50977C367C5A}"/>
    <cellStyle name="Normal 8 4 3 2 6" xfId="3873" xr:uid="{D5CE6763-FFD8-4B8A-9C24-5AC2ADA92B74}"/>
    <cellStyle name="Normal 8 4 3 3" xfId="806" xr:uid="{5C718E9D-B50D-4FD8-9C7B-B6F516CEB2C8}"/>
    <cellStyle name="Normal 8 4 3 3 2" xfId="2192" xr:uid="{C2349212-7CE2-427C-807F-87517AA32C79}"/>
    <cellStyle name="Normal 8 4 3 3 2 2" xfId="2193" xr:uid="{BE0090CE-7BE3-4C56-AFB1-6BDC485D936F}"/>
    <cellStyle name="Normal 8 4 3 3 2 3" xfId="3874" xr:uid="{20341545-11C6-48A9-9E4F-D605C70987E4}"/>
    <cellStyle name="Normal 8 4 3 3 2 4" xfId="3875" xr:uid="{9AB48189-84E2-4A5B-A428-6B196447BB99}"/>
    <cellStyle name="Normal 8 4 3 3 3" xfId="2194" xr:uid="{CF0185BC-5D16-4D4E-8884-DCC641D4F4FF}"/>
    <cellStyle name="Normal 8 4 3 3 4" xfId="3876" xr:uid="{31DD5E40-7CFB-4044-827B-4F594D5D552E}"/>
    <cellStyle name="Normal 8 4 3 3 5" xfId="3877" xr:uid="{FFA43876-1711-4D30-8FE4-1EF74B746CF6}"/>
    <cellStyle name="Normal 8 4 3 4" xfId="2195" xr:uid="{32A186F6-EA7C-440F-8610-B1B3C2F315C9}"/>
    <cellStyle name="Normal 8 4 3 4 2" xfId="2196" xr:uid="{B36F45CA-80B3-4B5F-8A84-F1BDB5A3E5C6}"/>
    <cellStyle name="Normal 8 4 3 4 3" xfId="3878" xr:uid="{932C0AFD-DDA2-4DAC-AF0B-5E1EDD90BBD3}"/>
    <cellStyle name="Normal 8 4 3 4 4" xfId="3879" xr:uid="{DA2E9838-20E2-489C-8496-A9FA0725C0D0}"/>
    <cellStyle name="Normal 8 4 3 5" xfId="2197" xr:uid="{D0CA5709-B56D-42D9-9773-52CFB5F318D4}"/>
    <cellStyle name="Normal 8 4 3 5 2" xfId="3880" xr:uid="{BE14465C-8B2E-452F-B422-88BC733DE101}"/>
    <cellStyle name="Normal 8 4 3 5 3" xfId="3881" xr:uid="{FFF561D9-DF38-4832-AC2F-21D6DAC4D298}"/>
    <cellStyle name="Normal 8 4 3 5 4" xfId="3882" xr:uid="{7B9449F8-3395-4677-990D-1CD9A168B3A0}"/>
    <cellStyle name="Normal 8 4 3 6" xfId="3883" xr:uid="{51C6B603-50ED-4605-B55C-DB4856ABAABB}"/>
    <cellStyle name="Normal 8 4 3 7" xfId="3884" xr:uid="{F10646B8-29CA-4C9D-8D5E-B04819382867}"/>
    <cellStyle name="Normal 8 4 3 8" xfId="3885" xr:uid="{8FFAB65D-3240-43A3-92A1-69E6AF7FE645}"/>
    <cellStyle name="Normal 8 4 4" xfId="392" xr:uid="{9AAD957C-D097-4F97-A3A0-A99DD4C8A71E}"/>
    <cellStyle name="Normal 8 4 4 2" xfId="807" xr:uid="{0E0775F3-30A2-4D9D-BAB1-E50800B90621}"/>
    <cellStyle name="Normal 8 4 4 2 2" xfId="808" xr:uid="{A233EC1F-3EC7-4407-A683-60B059098BD3}"/>
    <cellStyle name="Normal 8 4 4 2 2 2" xfId="2198" xr:uid="{8E9C798A-2BEE-4C7B-AF33-05BD63144798}"/>
    <cellStyle name="Normal 8 4 4 2 2 3" xfId="3886" xr:uid="{89B4D3E7-323E-4C63-9AC3-0B162C02D3B6}"/>
    <cellStyle name="Normal 8 4 4 2 2 4" xfId="3887" xr:uid="{E0B548F9-58B2-45C5-8F69-7D0D62646E8D}"/>
    <cellStyle name="Normal 8 4 4 2 3" xfId="2199" xr:uid="{D6FC2997-BF39-42D6-98B8-5F35B7D04DF9}"/>
    <cellStyle name="Normal 8 4 4 2 4" xfId="3888" xr:uid="{F7688748-E588-4A10-B00C-A2BA61595D5E}"/>
    <cellStyle name="Normal 8 4 4 2 5" xfId="3889" xr:uid="{160FE3AD-1DBB-4694-9C35-4C80F00CF921}"/>
    <cellStyle name="Normal 8 4 4 3" xfId="809" xr:uid="{ED2EC0F5-6317-40A1-A39A-E81A8A822E65}"/>
    <cellStyle name="Normal 8 4 4 3 2" xfId="2200" xr:uid="{4C1648F5-2E01-413F-AD7D-19051C4013A3}"/>
    <cellStyle name="Normal 8 4 4 3 3" xfId="3890" xr:uid="{5D727247-0400-4222-9478-BA70770AFEC9}"/>
    <cellStyle name="Normal 8 4 4 3 4" xfId="3891" xr:uid="{3699F40D-70C8-4DD0-8F0E-0DE1228CF6A0}"/>
    <cellStyle name="Normal 8 4 4 4" xfId="2201" xr:uid="{131E41F9-730E-47A1-9EFE-3E1EBE2C227C}"/>
    <cellStyle name="Normal 8 4 4 4 2" xfId="3892" xr:uid="{DAB0605D-B3E2-4386-B79B-D63638E50A69}"/>
    <cellStyle name="Normal 8 4 4 4 3" xfId="3893" xr:uid="{6D279AB7-E252-4087-A800-764D5A295EC7}"/>
    <cellStyle name="Normal 8 4 4 4 4" xfId="3894" xr:uid="{C0E8DC8F-FDF4-4FD9-B69E-6AD7F73780C7}"/>
    <cellStyle name="Normal 8 4 4 5" xfId="3895" xr:uid="{E3191AB2-C56A-48DF-882D-55E5763338CB}"/>
    <cellStyle name="Normal 8 4 4 6" xfId="3896" xr:uid="{E1F0BC80-3F6F-4703-86BF-FD3829BBDCD6}"/>
    <cellStyle name="Normal 8 4 4 7" xfId="3897" xr:uid="{BD6D8CFA-7AFD-45D9-A45A-0896A1A521B4}"/>
    <cellStyle name="Normal 8 4 5" xfId="393" xr:uid="{1D500B47-AA3E-4E7C-8B57-AEADC34F3B62}"/>
    <cellStyle name="Normal 8 4 5 2" xfId="810" xr:uid="{1452BB82-C3CA-40CB-90A9-60B6BD174E1A}"/>
    <cellStyle name="Normal 8 4 5 2 2" xfId="2202" xr:uid="{5B6D0110-ECB6-4D14-8B0B-006527868240}"/>
    <cellStyle name="Normal 8 4 5 2 3" xfId="3898" xr:uid="{406920A7-D9D7-43F3-BA40-13535FED6B40}"/>
    <cellStyle name="Normal 8 4 5 2 4" xfId="3899" xr:uid="{4015A7C6-D0BD-4006-B13F-08147ACD8CD0}"/>
    <cellStyle name="Normal 8 4 5 3" xfId="2203" xr:uid="{3C654932-7E65-4E5B-BF20-BF59C9334400}"/>
    <cellStyle name="Normal 8 4 5 3 2" xfId="3900" xr:uid="{494FACDD-9B18-4F72-8B2E-1329D4A84C4D}"/>
    <cellStyle name="Normal 8 4 5 3 3" xfId="3901" xr:uid="{D3335B1B-5AAC-4894-A826-5A2D3380CA60}"/>
    <cellStyle name="Normal 8 4 5 3 4" xfId="3902" xr:uid="{1807A2E4-48EA-4825-A9C6-778016DA8C69}"/>
    <cellStyle name="Normal 8 4 5 4" xfId="3903" xr:uid="{078DABB8-C4F8-4AB2-86B2-9D3101FDFFAC}"/>
    <cellStyle name="Normal 8 4 5 5" xfId="3904" xr:uid="{0AE37A97-C392-49CB-925D-6CD11EA338A8}"/>
    <cellStyle name="Normal 8 4 5 6" xfId="3905" xr:uid="{8D56CF68-E18A-47D6-8932-3864F4596345}"/>
    <cellStyle name="Normal 8 4 6" xfId="811" xr:uid="{8CE14ECE-D3A4-4709-8D88-819A7850676F}"/>
    <cellStyle name="Normal 8 4 6 2" xfId="2204" xr:uid="{D412D020-CBA8-4FF7-9AD4-7B7B0F6D20BB}"/>
    <cellStyle name="Normal 8 4 6 2 2" xfId="3906" xr:uid="{613779C8-F414-4204-8B40-28FAA47C7733}"/>
    <cellStyle name="Normal 8 4 6 2 3" xfId="3907" xr:uid="{04B836FB-73FA-41D0-AC79-FC1C8334E9EB}"/>
    <cellStyle name="Normal 8 4 6 2 4" xfId="3908" xr:uid="{8B4B9215-C940-4C4D-A0CC-402A670EBB0D}"/>
    <cellStyle name="Normal 8 4 6 3" xfId="3909" xr:uid="{6C2C0B68-09D6-483E-8EEE-D440D58E5549}"/>
    <cellStyle name="Normal 8 4 6 4" xfId="3910" xr:uid="{75CD2C67-C606-424E-AD2F-0CCC93AA1111}"/>
    <cellStyle name="Normal 8 4 6 5" xfId="3911" xr:uid="{33F995A3-3FD3-436E-AB84-06EAC6EFB526}"/>
    <cellStyle name="Normal 8 4 7" xfId="2205" xr:uid="{F258EC10-B4E3-43FE-9D0B-4C36721BA1B2}"/>
    <cellStyle name="Normal 8 4 7 2" xfId="3912" xr:uid="{0B172496-EBEF-45B9-A3D4-63E54FFE31DB}"/>
    <cellStyle name="Normal 8 4 7 3" xfId="3913" xr:uid="{DE9398CE-F82E-4ECD-878D-C8177D73675D}"/>
    <cellStyle name="Normal 8 4 7 4" xfId="3914" xr:uid="{037018EF-70F2-486B-B781-44B3859A0425}"/>
    <cellStyle name="Normal 8 4 8" xfId="3915" xr:uid="{8A6B5C8F-3ECC-43D9-BD83-6710E1E3CEB3}"/>
    <cellStyle name="Normal 8 4 8 2" xfId="3916" xr:uid="{4E6AB6F8-B74F-41F2-91FE-B4F7F0E96F50}"/>
    <cellStyle name="Normal 8 4 8 3" xfId="3917" xr:uid="{D8F0A863-A604-49FC-89FD-277B7CF5CA15}"/>
    <cellStyle name="Normal 8 4 8 4" xfId="3918" xr:uid="{4F81E4EB-CF83-40B3-BCC4-2122EE5317FD}"/>
    <cellStyle name="Normal 8 4 9" xfId="3919" xr:uid="{A95CB178-5904-42E4-9234-9F1CA78F204B}"/>
    <cellStyle name="Normal 8 5" xfId="161" xr:uid="{F56AD05F-615B-4159-9834-9E1563FB899E}"/>
    <cellStyle name="Normal 8 5 2" xfId="162" xr:uid="{9812E3A7-818B-4F40-8156-3BE42768700F}"/>
    <cellStyle name="Normal 8 5 2 2" xfId="394" xr:uid="{ED2F49FC-BE82-45C2-B83A-9BD376805A8F}"/>
    <cellStyle name="Normal 8 5 2 2 2" xfId="812" xr:uid="{C4C50EF5-0912-4E05-A364-AE5BF433FE08}"/>
    <cellStyle name="Normal 8 5 2 2 2 2" xfId="2206" xr:uid="{AAF4CAC4-B9AD-4597-ACFF-26FDB446DB1B}"/>
    <cellStyle name="Normal 8 5 2 2 2 3" xfId="3920" xr:uid="{D4BF445C-7936-4D3A-8BE2-831FAED9711A}"/>
    <cellStyle name="Normal 8 5 2 2 2 4" xfId="3921" xr:uid="{EE621E3F-6FFB-407B-BA3F-3BB7C947ED9B}"/>
    <cellStyle name="Normal 8 5 2 2 3" xfId="2207" xr:uid="{CCA22CE8-04B3-4E15-8D57-161FD807EAFA}"/>
    <cellStyle name="Normal 8 5 2 2 3 2" xfId="3922" xr:uid="{099C1326-7996-4225-B9F6-8E2E2367FDA0}"/>
    <cellStyle name="Normal 8 5 2 2 3 3" xfId="3923" xr:uid="{E198EA33-6084-4B0C-AB92-F2A9B504AEF5}"/>
    <cellStyle name="Normal 8 5 2 2 3 4" xfId="3924" xr:uid="{57B90AA0-EAAC-472A-8E9F-4D5CC9C6716C}"/>
    <cellStyle name="Normal 8 5 2 2 4" xfId="3925" xr:uid="{A62AF31C-0833-43E2-B7A4-8F99D4130BE8}"/>
    <cellStyle name="Normal 8 5 2 2 5" xfId="3926" xr:uid="{A2FADC6D-66EF-40B0-8005-5DD683F51234}"/>
    <cellStyle name="Normal 8 5 2 2 6" xfId="3927" xr:uid="{7F9F0567-8CBC-44C8-BA5D-97FAA13246EA}"/>
    <cellStyle name="Normal 8 5 2 3" xfId="813" xr:uid="{EBC59EC2-CF51-478D-8FFB-E61BCDAFF04D}"/>
    <cellStyle name="Normal 8 5 2 3 2" xfId="2208" xr:uid="{8D582FA7-EA21-4376-BF72-DBB307D9F060}"/>
    <cellStyle name="Normal 8 5 2 3 2 2" xfId="3928" xr:uid="{301E5EE7-C5D5-4946-A8E3-C77A6EC8EE0F}"/>
    <cellStyle name="Normal 8 5 2 3 2 3" xfId="3929" xr:uid="{1FFE0B5E-5CC6-4EED-8C79-74E22768EC07}"/>
    <cellStyle name="Normal 8 5 2 3 2 4" xfId="3930" xr:uid="{277210E1-B182-4383-A849-76C20DA8DD7C}"/>
    <cellStyle name="Normal 8 5 2 3 3" xfId="3931" xr:uid="{F7B2F5E9-9103-45B5-BC47-AEAD488B7664}"/>
    <cellStyle name="Normal 8 5 2 3 4" xfId="3932" xr:uid="{F0344833-6895-4B3A-8A6E-915E67EC1731}"/>
    <cellStyle name="Normal 8 5 2 3 5" xfId="3933" xr:uid="{9834F4B0-C87F-49E8-9900-631D62732A6C}"/>
    <cellStyle name="Normal 8 5 2 4" xfId="2209" xr:uid="{6E5BA4B6-4FAF-477C-AF7D-0D56F60DC03B}"/>
    <cellStyle name="Normal 8 5 2 4 2" xfId="3934" xr:uid="{72878EDC-FCC7-42EB-B27F-357A188704F7}"/>
    <cellStyle name="Normal 8 5 2 4 3" xfId="3935" xr:uid="{27E0E320-34B6-4B99-A2DF-74CE92C03368}"/>
    <cellStyle name="Normal 8 5 2 4 4" xfId="3936" xr:uid="{910FE0A9-75F9-473E-A9E8-0595189C156B}"/>
    <cellStyle name="Normal 8 5 2 5" xfId="3937" xr:uid="{8BDF81D4-1233-4D35-B11E-94F2DA6E08E1}"/>
    <cellStyle name="Normal 8 5 2 5 2" xfId="3938" xr:uid="{4C8B18FD-1CD0-4286-9C3B-92265EEC8C09}"/>
    <cellStyle name="Normal 8 5 2 5 3" xfId="3939" xr:uid="{9282D188-244F-49BE-A08E-3C643A353903}"/>
    <cellStyle name="Normal 8 5 2 5 4" xfId="3940" xr:uid="{4F935BB3-5EF0-4A31-877A-F28AB20CC933}"/>
    <cellStyle name="Normal 8 5 2 6" xfId="3941" xr:uid="{65403387-50C8-4B43-80A9-AB68D0DEFF1A}"/>
    <cellStyle name="Normal 8 5 2 7" xfId="3942" xr:uid="{CF594425-13FB-4298-82B8-9DBB32913CA0}"/>
    <cellStyle name="Normal 8 5 2 8" xfId="3943" xr:uid="{DD4AACF5-2CCF-4079-B083-AB201EFC1CAA}"/>
    <cellStyle name="Normal 8 5 3" xfId="395" xr:uid="{CB4E49B7-D34D-4305-975D-DCB62D4D13DE}"/>
    <cellStyle name="Normal 8 5 3 2" xfId="814" xr:uid="{37F22820-3646-4195-8C2D-764072E6F0DD}"/>
    <cellStyle name="Normal 8 5 3 2 2" xfId="815" xr:uid="{70A63E3D-62DF-45C3-9AE4-44E9019E71D8}"/>
    <cellStyle name="Normal 8 5 3 2 3" xfId="3944" xr:uid="{B051D0BF-0653-4D00-ABAA-52B970AEFCFE}"/>
    <cellStyle name="Normal 8 5 3 2 4" xfId="3945" xr:uid="{84931DD5-E90B-4E34-8DEC-14F2F5CC9FF5}"/>
    <cellStyle name="Normal 8 5 3 3" xfId="816" xr:uid="{AFF48219-3674-4EBA-8708-962AABE7FFC6}"/>
    <cellStyle name="Normal 8 5 3 3 2" xfId="3946" xr:uid="{F5C8B793-6C4C-48CA-8A50-5E2755BBFFB7}"/>
    <cellStyle name="Normal 8 5 3 3 3" xfId="3947" xr:uid="{5DC24F01-F923-4914-B662-6DD716F1245B}"/>
    <cellStyle name="Normal 8 5 3 3 4" xfId="3948" xr:uid="{6A7A29DF-C04E-479B-BA17-21FDAF2B662A}"/>
    <cellStyle name="Normal 8 5 3 4" xfId="3949" xr:uid="{C6CE48D0-1BB7-4852-9A8C-3ABF8BB4C5CE}"/>
    <cellStyle name="Normal 8 5 3 5" xfId="3950" xr:uid="{7BDE05DB-0763-4BA1-8E3F-2CE916475903}"/>
    <cellStyle name="Normal 8 5 3 6" xfId="3951" xr:uid="{9D66DD87-233A-4466-B697-B25577C4ECB2}"/>
    <cellStyle name="Normal 8 5 4" xfId="396" xr:uid="{726B894D-A818-416A-8EC8-14CEA6042FBE}"/>
    <cellStyle name="Normal 8 5 4 2" xfId="817" xr:uid="{704801A9-F7E6-47CA-8466-53FBC48EED84}"/>
    <cellStyle name="Normal 8 5 4 2 2" xfId="3952" xr:uid="{E96EB798-7174-45F6-9AED-E44F6A9AFD07}"/>
    <cellStyle name="Normal 8 5 4 2 3" xfId="3953" xr:uid="{802B7CCE-342A-4DD9-B339-76DA9ECBF3A7}"/>
    <cellStyle name="Normal 8 5 4 2 4" xfId="3954" xr:uid="{D967E528-B2CA-465E-8CC7-5797D9A7337C}"/>
    <cellStyle name="Normal 8 5 4 3" xfId="3955" xr:uid="{4EF8907A-39B0-4A5E-B914-BBBCDFBCF737}"/>
    <cellStyle name="Normal 8 5 4 4" xfId="3956" xr:uid="{61E7562B-9047-47D6-9F95-FDA0B0ECBB9F}"/>
    <cellStyle name="Normal 8 5 4 5" xfId="3957" xr:uid="{E901E81D-7E82-40CD-974D-5DFC68005C0D}"/>
    <cellStyle name="Normal 8 5 5" xfId="818" xr:uid="{213FE642-48DC-4299-8736-148FDE6A6A0F}"/>
    <cellStyle name="Normal 8 5 5 2" xfId="3958" xr:uid="{72403B53-A75B-48E9-BA1E-D211F0E5A0EF}"/>
    <cellStyle name="Normal 8 5 5 3" xfId="3959" xr:uid="{23B43152-05BE-4786-8C36-5BE7171B1704}"/>
    <cellStyle name="Normal 8 5 5 4" xfId="3960" xr:uid="{F08B6513-7058-4ABC-8EB4-0CADE759F7E9}"/>
    <cellStyle name="Normal 8 5 6" xfId="3961" xr:uid="{603DEB0C-1E29-46C0-A6E5-FA59AA13CCAA}"/>
    <cellStyle name="Normal 8 5 6 2" xfId="3962" xr:uid="{EDFC36E7-970B-4CD4-936A-512D71807588}"/>
    <cellStyle name="Normal 8 5 6 3" xfId="3963" xr:uid="{B00043DB-0C98-4514-8F1F-9A08DA70EC79}"/>
    <cellStyle name="Normal 8 5 6 4" xfId="3964" xr:uid="{09A9C95B-11A0-4D05-9645-D6816C1E4F39}"/>
    <cellStyle name="Normal 8 5 7" xfId="3965" xr:uid="{75AB7A99-D480-4CA1-AF5B-1799CB005438}"/>
    <cellStyle name="Normal 8 5 8" xfId="3966" xr:uid="{54EAD805-0F9B-4599-9261-1AF11AD18A4F}"/>
    <cellStyle name="Normal 8 5 9" xfId="3967" xr:uid="{B30BB56A-34DC-469F-9D0A-0A8F5E6A8074}"/>
    <cellStyle name="Normal 8 6" xfId="163" xr:uid="{96E253F2-97FB-4EC5-A7E9-4CAE20E41561}"/>
    <cellStyle name="Normal 8 6 2" xfId="397" xr:uid="{B7AA554D-BF68-47E1-92BE-5D746559EA10}"/>
    <cellStyle name="Normal 8 6 2 2" xfId="819" xr:uid="{CB7673E9-CA92-4D09-9A27-ABF4A2CFC730}"/>
    <cellStyle name="Normal 8 6 2 2 2" xfId="2210" xr:uid="{CC2B682F-2437-4EE7-A46C-88D41DFDD90B}"/>
    <cellStyle name="Normal 8 6 2 2 2 2" xfId="2211" xr:uid="{34E89D79-A042-4A34-927B-FC060902FEEE}"/>
    <cellStyle name="Normal 8 6 2 2 3" xfId="2212" xr:uid="{E18A4A0A-3EF0-420C-8046-3856C1343145}"/>
    <cellStyle name="Normal 8 6 2 2 4" xfId="3968" xr:uid="{AF99AEA1-2BC3-40F7-A671-4B7E6402C72E}"/>
    <cellStyle name="Normal 8 6 2 3" xfId="2213" xr:uid="{9D5902B4-3194-42CA-9C82-33E30207B7F2}"/>
    <cellStyle name="Normal 8 6 2 3 2" xfId="2214" xr:uid="{E7DF59A7-C97C-4FAB-B501-CD9AAD38F991}"/>
    <cellStyle name="Normal 8 6 2 3 3" xfId="3969" xr:uid="{552DCCBE-6444-4C27-BBB3-F7BD5D6941B2}"/>
    <cellStyle name="Normal 8 6 2 3 4" xfId="3970" xr:uid="{B0D51B67-2819-45A2-94AF-4272CEA14795}"/>
    <cellStyle name="Normal 8 6 2 4" xfId="2215" xr:uid="{4B239F06-71DB-4C7A-AB31-1FEAAD592FB4}"/>
    <cellStyle name="Normal 8 6 2 5" xfId="3971" xr:uid="{B828173B-410F-4B8A-938A-9F712865C64F}"/>
    <cellStyle name="Normal 8 6 2 6" xfId="3972" xr:uid="{7CB68D22-5028-4F9C-A890-F1C417187EE5}"/>
    <cellStyle name="Normal 8 6 3" xfId="820" xr:uid="{3E8316AD-965E-4555-9B4F-5F30A6FE28FA}"/>
    <cellStyle name="Normal 8 6 3 2" xfId="2216" xr:uid="{6DC18305-A6F5-452A-A3EA-6790F77AA1A5}"/>
    <cellStyle name="Normal 8 6 3 2 2" xfId="2217" xr:uid="{6F3D5221-ABAC-45D0-A653-C50522608EAF}"/>
    <cellStyle name="Normal 8 6 3 2 3" xfId="3973" xr:uid="{3F992C58-C790-43F9-96AE-A4F637A6B1D1}"/>
    <cellStyle name="Normal 8 6 3 2 4" xfId="3974" xr:uid="{EC9A19D0-3579-406E-B138-A6D37F09F3B6}"/>
    <cellStyle name="Normal 8 6 3 3" xfId="2218" xr:uid="{104FFF99-25E5-4AAD-B7DC-F93FF6740222}"/>
    <cellStyle name="Normal 8 6 3 4" xfId="3975" xr:uid="{70959CF1-92E9-4159-8386-610A9708731B}"/>
    <cellStyle name="Normal 8 6 3 5" xfId="3976" xr:uid="{7D7A5067-BEF9-4358-92F8-AB7D46F22818}"/>
    <cellStyle name="Normal 8 6 4" xfId="2219" xr:uid="{C9810A2F-0CC1-41B4-888C-1DC12CC96F31}"/>
    <cellStyle name="Normal 8 6 4 2" xfId="2220" xr:uid="{0517B3A5-2992-4B8C-8FFC-F76013EFE25B}"/>
    <cellStyle name="Normal 8 6 4 3" xfId="3977" xr:uid="{B46FB497-D2CF-49BB-9F48-78AC7A8D93D4}"/>
    <cellStyle name="Normal 8 6 4 4" xfId="3978" xr:uid="{4072D520-F57A-4D89-AB75-EE9C16C3FE0C}"/>
    <cellStyle name="Normal 8 6 5" xfId="2221" xr:uid="{D68E60C3-30DC-40FA-95C8-89BDD9C678AF}"/>
    <cellStyle name="Normal 8 6 5 2" xfId="3979" xr:uid="{4AEDE48F-A183-4059-B3D3-1AA533C95A4C}"/>
    <cellStyle name="Normal 8 6 5 3" xfId="3980" xr:uid="{A9434B07-3EE0-4D91-BBD5-965799AFDB2A}"/>
    <cellStyle name="Normal 8 6 5 4" xfId="3981" xr:uid="{1D08D707-93A6-4FB0-9294-02E6072D27F0}"/>
    <cellStyle name="Normal 8 6 6" xfId="3982" xr:uid="{CE4FA29B-FD6E-4AD7-BEE7-8171F1E02FC8}"/>
    <cellStyle name="Normal 8 6 7" xfId="3983" xr:uid="{4D735F2C-0D1B-4DD1-B9AE-7FAEB080C203}"/>
    <cellStyle name="Normal 8 6 8" xfId="3984" xr:uid="{E249BFDC-9114-4C14-A698-45FF912F25D2}"/>
    <cellStyle name="Normal 8 7" xfId="398" xr:uid="{F010203B-8BF2-4BDC-8FCA-7CE6C7069FC0}"/>
    <cellStyle name="Normal 8 7 2" xfId="821" xr:uid="{5DABE65D-F64E-4B0C-969D-48B4346D1311}"/>
    <cellStyle name="Normal 8 7 2 2" xfId="822" xr:uid="{10213516-42B0-403F-9D90-8C8D8B550757}"/>
    <cellStyle name="Normal 8 7 2 2 2" xfId="2222" xr:uid="{BF40271C-7B1E-45EE-A7B2-4D6B23FD8041}"/>
    <cellStyle name="Normal 8 7 2 2 3" xfId="3985" xr:uid="{5FA9FB61-08B2-41BC-A2CF-03A47F7F97DE}"/>
    <cellStyle name="Normal 8 7 2 2 4" xfId="3986" xr:uid="{5AB49BE6-7027-4FD2-8869-15B3FDBA5EEC}"/>
    <cellStyle name="Normal 8 7 2 3" xfId="2223" xr:uid="{9EF9B9FE-5A91-47F0-9CA9-60D393E7CB00}"/>
    <cellStyle name="Normal 8 7 2 4" xfId="3987" xr:uid="{4BD7883B-27E2-4D81-93BD-9999E78BBEA1}"/>
    <cellStyle name="Normal 8 7 2 5" xfId="3988" xr:uid="{C756BEF6-BD5F-4AA3-891E-4AEFA5DF687E}"/>
    <cellStyle name="Normal 8 7 3" xfId="823" xr:uid="{D596B328-BBF6-4850-A02A-7D13D839021B}"/>
    <cellStyle name="Normal 8 7 3 2" xfId="2224" xr:uid="{1C538D26-B0EE-4243-B86F-828F7F43A692}"/>
    <cellStyle name="Normal 8 7 3 3" xfId="3989" xr:uid="{DC43B839-972C-467D-AFB7-1DF4BB17B95B}"/>
    <cellStyle name="Normal 8 7 3 4" xfId="3990" xr:uid="{390EE381-2331-4D42-9271-0839175F9783}"/>
    <cellStyle name="Normal 8 7 4" xfId="2225" xr:uid="{1CB9073A-2CD7-49BE-8D98-DEA6E4401CF0}"/>
    <cellStyle name="Normal 8 7 4 2" xfId="3991" xr:uid="{B00408B3-BD70-40C6-ACE6-92724D755B2D}"/>
    <cellStyle name="Normal 8 7 4 3" xfId="3992" xr:uid="{AAF5477A-8D1B-4362-9061-FBC8446CBD04}"/>
    <cellStyle name="Normal 8 7 4 4" xfId="3993" xr:uid="{BCE6519F-28C6-4FBF-BBFD-D50123C76270}"/>
    <cellStyle name="Normal 8 7 5" xfId="3994" xr:uid="{31465E2B-7F83-4553-8BAB-C86C23836981}"/>
    <cellStyle name="Normal 8 7 6" xfId="3995" xr:uid="{83019183-6736-4C5A-A3C1-8C7C35246040}"/>
    <cellStyle name="Normal 8 7 7" xfId="3996" xr:uid="{870AFADD-F5F7-49F5-8E0C-4383DD9DF9A1}"/>
    <cellStyle name="Normal 8 8" xfId="399" xr:uid="{F71DB4A8-FE56-4CFE-A5BD-C2E46827CFC2}"/>
    <cellStyle name="Normal 8 8 2" xfId="824" xr:uid="{03E447E1-61BE-4705-82CE-94FE5430190E}"/>
    <cellStyle name="Normal 8 8 2 2" xfId="2226" xr:uid="{5DF0EF07-051E-4125-81D9-108A5E2CF209}"/>
    <cellStyle name="Normal 8 8 2 3" xfId="3997" xr:uid="{B77C4AAB-42A0-4871-AB78-80E789F564AF}"/>
    <cellStyle name="Normal 8 8 2 4" xfId="3998" xr:uid="{20070A50-2457-4C54-9F45-5CF336E190C8}"/>
    <cellStyle name="Normal 8 8 3" xfId="2227" xr:uid="{DA5718A7-2A44-41DB-9DD4-82DD13DE6621}"/>
    <cellStyle name="Normal 8 8 3 2" xfId="3999" xr:uid="{44263BFF-5A0D-4225-88C1-6DA2C730F49D}"/>
    <cellStyle name="Normal 8 8 3 3" xfId="4000" xr:uid="{0A54E1E2-25E5-4091-8D44-BDDC9DDC5347}"/>
    <cellStyle name="Normal 8 8 3 4" xfId="4001" xr:uid="{FA2907B0-F735-42D6-B999-62B09BFE8448}"/>
    <cellStyle name="Normal 8 8 4" xfId="4002" xr:uid="{9D291F97-9E9B-4D52-AA19-F49C23B80564}"/>
    <cellStyle name="Normal 8 8 5" xfId="4003" xr:uid="{B40F0C46-4A34-4281-A3F5-3E75C4EB15D6}"/>
    <cellStyle name="Normal 8 8 6" xfId="4004" xr:uid="{481D7C09-45D0-4E05-A345-3F91B1AC37A4}"/>
    <cellStyle name="Normal 8 9" xfId="400" xr:uid="{5EA7BC95-076F-4825-BF89-4F4E53B174B6}"/>
    <cellStyle name="Normal 8 9 2" xfId="2228" xr:uid="{1E10B422-414E-4BE1-AE79-DB91CA2D43F8}"/>
    <cellStyle name="Normal 8 9 2 2" xfId="4005" xr:uid="{AF924050-4D55-46FE-A350-DBC5B8540826}"/>
    <cellStyle name="Normal 8 9 2 2 2" xfId="4410" xr:uid="{FCB749A1-FB53-492C-982B-585CF2E9A61D}"/>
    <cellStyle name="Normal 8 9 2 2 3" xfId="4689" xr:uid="{911EA1D0-16CB-4F69-ACC5-71038E794DB3}"/>
    <cellStyle name="Normal 8 9 2 3" xfId="4006" xr:uid="{461703DC-5F8C-4773-B1EE-51EDAC7A3D6D}"/>
    <cellStyle name="Normal 8 9 2 4" xfId="4007" xr:uid="{58FC0893-B44C-42F2-BBF8-A9C9BD3AD08E}"/>
    <cellStyle name="Normal 8 9 3" xfId="4008" xr:uid="{EB7AC088-AC67-4031-B863-4F88AFA81CC4}"/>
    <cellStyle name="Normal 8 9 4" xfId="4009" xr:uid="{A91B1B15-0F43-49BF-9EEB-FD1BD1981F69}"/>
    <cellStyle name="Normal 8 9 4 2" xfId="4580" xr:uid="{42DD0064-904F-4DD0-907C-D3682578224A}"/>
    <cellStyle name="Normal 8 9 4 3" xfId="4690" xr:uid="{D11B4B18-9151-4047-A97E-7BC59C4B16F2}"/>
    <cellStyle name="Normal 8 9 4 4" xfId="4609" xr:uid="{EF3D5A3D-822F-4408-9699-1E9E610DC743}"/>
    <cellStyle name="Normal 8 9 5" xfId="4010" xr:uid="{A32A2A86-7AE9-49DA-AF4B-74AC3C653FA2}"/>
    <cellStyle name="Normal 9" xfId="164" xr:uid="{FE39E413-72C4-427C-BF84-8B55C44F0764}"/>
    <cellStyle name="Normal 9 10" xfId="401" xr:uid="{30C13A00-3CDA-4511-8AF4-9B64DD8333DE}"/>
    <cellStyle name="Normal 9 10 2" xfId="2229" xr:uid="{07FF1A9A-7840-4DC5-89A2-D40F4BAEE0D5}"/>
    <cellStyle name="Normal 9 10 2 2" xfId="4011" xr:uid="{56CC4C41-80D2-4469-B96A-A5CB4329EF24}"/>
    <cellStyle name="Normal 9 10 2 3" xfId="4012" xr:uid="{E492D038-39A7-4F4C-89A5-95764513458C}"/>
    <cellStyle name="Normal 9 10 2 4" xfId="4013" xr:uid="{AD4A5FAB-3A99-4169-994A-F1A49D466225}"/>
    <cellStyle name="Normal 9 10 3" xfId="4014" xr:uid="{BCF5BA7A-A3BA-444F-AE4A-C3103040B951}"/>
    <cellStyle name="Normal 9 10 4" xfId="4015" xr:uid="{4133DF1C-BEC6-4648-BAC8-001F23504D94}"/>
    <cellStyle name="Normal 9 10 5" xfId="4016" xr:uid="{81A7A5CB-58C8-4F7B-AD73-F64CFFD05454}"/>
    <cellStyle name="Normal 9 11" xfId="2230" xr:uid="{9F783BCA-E103-4B9C-A230-CA8AB95A912F}"/>
    <cellStyle name="Normal 9 11 2" xfId="4017" xr:uid="{1E9698D0-6996-414A-8BC2-325136C47BF6}"/>
    <cellStyle name="Normal 9 11 3" xfId="4018" xr:uid="{02FE9236-78FD-493F-A9A9-EC3A039AA313}"/>
    <cellStyle name="Normal 9 11 4" xfId="4019" xr:uid="{21FF3842-5874-4559-B6BC-6C5CD0220B4C}"/>
    <cellStyle name="Normal 9 12" xfId="4020" xr:uid="{FBAF5C4C-7F07-4721-B9C2-438B95C2D12B}"/>
    <cellStyle name="Normal 9 12 2" xfId="4021" xr:uid="{8511A1B8-312E-4B7C-AD7C-47E997B757E4}"/>
    <cellStyle name="Normal 9 12 3" xfId="4022" xr:uid="{44BA6A70-215D-44CA-926A-4CF6BAA22500}"/>
    <cellStyle name="Normal 9 12 4" xfId="4023" xr:uid="{E5B50D26-6146-40CF-9E35-91A5924DFDBE}"/>
    <cellStyle name="Normal 9 13" xfId="4024" xr:uid="{D75DCA4A-9963-45B9-A874-16E4D0091F47}"/>
    <cellStyle name="Normal 9 13 2" xfId="4025" xr:uid="{8CA88D6F-D427-4484-B24F-67CF914ECB41}"/>
    <cellStyle name="Normal 9 14" xfId="4026" xr:uid="{8169C779-2F41-4B36-8FF1-60F23A0B8593}"/>
    <cellStyle name="Normal 9 15" xfId="4027" xr:uid="{B74AD65E-6862-45AB-9DAB-DFE4A1E8FEC7}"/>
    <cellStyle name="Normal 9 16" xfId="4028" xr:uid="{BD0B35B0-7659-468C-BA1F-AB1375E8FE29}"/>
    <cellStyle name="Normal 9 2" xfId="165" xr:uid="{DD4A26C4-E83B-4085-B08C-1433BB3FBC31}"/>
    <cellStyle name="Normal 9 2 2" xfId="402" xr:uid="{2D5F79A5-09A8-4B66-B6EA-D5C43C822C3A}"/>
    <cellStyle name="Normal 9 2 2 2" xfId="4672" xr:uid="{F66273F5-B57A-42A3-A11A-C012FF9FF0DC}"/>
    <cellStyle name="Normal 9 2 3" xfId="4561" xr:uid="{95F68FB2-ECB4-4EC4-98DC-6495D9828A00}"/>
    <cellStyle name="Normal 9 3" xfId="166" xr:uid="{84271AE1-76DA-4DBD-B907-B87A0FBBF6FE}"/>
    <cellStyle name="Normal 9 3 10" xfId="4029" xr:uid="{E6B02864-A2E3-4E00-8B61-96092311F4AD}"/>
    <cellStyle name="Normal 9 3 11" xfId="4030" xr:uid="{B5A4668E-9457-4213-9D6C-DD0A7E38710F}"/>
    <cellStyle name="Normal 9 3 2" xfId="167" xr:uid="{D52FDE3F-FC3F-4D61-853C-D7432E15BE96}"/>
    <cellStyle name="Normal 9 3 2 2" xfId="168" xr:uid="{9D848C88-B692-49A6-8C42-136EE303CB96}"/>
    <cellStyle name="Normal 9 3 2 2 2" xfId="403" xr:uid="{4CD6843B-EDFD-43D8-95C7-B449D69CBB91}"/>
    <cellStyle name="Normal 9 3 2 2 2 2" xfId="825" xr:uid="{0C285491-658F-4887-B21C-25B9B154A8D3}"/>
    <cellStyle name="Normal 9 3 2 2 2 2 2" xfId="826" xr:uid="{A5E7E63C-2DE9-416B-BD1B-04DF29EAF69B}"/>
    <cellStyle name="Normal 9 3 2 2 2 2 2 2" xfId="2231" xr:uid="{20AE079F-D7FD-4500-8316-5009FAC1EADC}"/>
    <cellStyle name="Normal 9 3 2 2 2 2 2 2 2" xfId="2232" xr:uid="{51726FC7-FE17-4186-B0B4-ED8053002CA6}"/>
    <cellStyle name="Normal 9 3 2 2 2 2 2 3" xfId="2233" xr:uid="{17A1F146-2812-4049-8F83-3D8C9A76370E}"/>
    <cellStyle name="Normal 9 3 2 2 2 2 3" xfId="2234" xr:uid="{655AD7A3-C5EE-40A8-9F44-F00B8A1DEBD3}"/>
    <cellStyle name="Normal 9 3 2 2 2 2 3 2" xfId="2235" xr:uid="{6F2755D1-1903-4560-9A06-D7B99C366C22}"/>
    <cellStyle name="Normal 9 3 2 2 2 2 4" xfId="2236" xr:uid="{2DB73A4D-933D-4BB4-85B3-A6CFAB2F9DB5}"/>
    <cellStyle name="Normal 9 3 2 2 2 3" xfId="827" xr:uid="{56AB1910-27EF-4E0B-A93C-09D36D43547B}"/>
    <cellStyle name="Normal 9 3 2 2 2 3 2" xfId="2237" xr:uid="{8BD05808-F8D3-4ECC-931A-8D4A662E1F01}"/>
    <cellStyle name="Normal 9 3 2 2 2 3 2 2" xfId="2238" xr:uid="{214616DD-1410-46DB-BECD-29B85036B977}"/>
    <cellStyle name="Normal 9 3 2 2 2 3 3" xfId="2239" xr:uid="{6F7382FF-0E42-49E5-939F-18921262DA90}"/>
    <cellStyle name="Normal 9 3 2 2 2 3 4" xfId="4031" xr:uid="{5AD22221-7612-4BAB-8C83-53F1468E5B6D}"/>
    <cellStyle name="Normal 9 3 2 2 2 4" xfId="2240" xr:uid="{63193DA9-EDF2-47CB-98B2-3BEA2A8CA276}"/>
    <cellStyle name="Normal 9 3 2 2 2 4 2" xfId="2241" xr:uid="{F1B0DA44-0AC1-4C27-B971-36D9173A8D48}"/>
    <cellStyle name="Normal 9 3 2 2 2 5" xfId="2242" xr:uid="{12A96E34-D36B-4DB6-A0A2-D68AF4EE9C80}"/>
    <cellStyle name="Normal 9 3 2 2 2 6" xfId="4032" xr:uid="{B1002260-9F8C-4E93-8FA8-C4710D035897}"/>
    <cellStyle name="Normal 9 3 2 2 3" xfId="404" xr:uid="{57BE6C47-A08D-4E80-8CC4-A471BAB33F93}"/>
    <cellStyle name="Normal 9 3 2 2 3 2" xfId="828" xr:uid="{34EB8ADD-9785-4010-B82B-467DC18BC8BE}"/>
    <cellStyle name="Normal 9 3 2 2 3 2 2" xfId="829" xr:uid="{01309B8A-79DA-4BA9-883A-443DEB77B7EF}"/>
    <cellStyle name="Normal 9 3 2 2 3 2 2 2" xfId="2243" xr:uid="{B41EE518-12F4-46AA-A24E-695B4DD99F60}"/>
    <cellStyle name="Normal 9 3 2 2 3 2 2 2 2" xfId="2244" xr:uid="{AA093EF9-6718-4D78-9080-2DE669BC79C3}"/>
    <cellStyle name="Normal 9 3 2 2 3 2 2 3" xfId="2245" xr:uid="{E150DC70-FD15-4559-BE5C-989611A95F1B}"/>
    <cellStyle name="Normal 9 3 2 2 3 2 3" xfId="2246" xr:uid="{FE975495-1E0C-4B79-8688-422391A4BCA0}"/>
    <cellStyle name="Normal 9 3 2 2 3 2 3 2" xfId="2247" xr:uid="{CA1137B2-88AC-4B2D-AE86-7258FE69A33A}"/>
    <cellStyle name="Normal 9 3 2 2 3 2 4" xfId="2248" xr:uid="{C8C7071A-F5B9-4E7C-AFB0-0D4F88186292}"/>
    <cellStyle name="Normal 9 3 2 2 3 3" xfId="830" xr:uid="{13CA3AA2-365D-4A8E-8007-BEBA7813A95B}"/>
    <cellStyle name="Normal 9 3 2 2 3 3 2" xfId="2249" xr:uid="{887AD358-FAA8-487A-9520-0F756FB41272}"/>
    <cellStyle name="Normal 9 3 2 2 3 3 2 2" xfId="2250" xr:uid="{E4185990-AA17-4743-9D32-49D66D075D57}"/>
    <cellStyle name="Normal 9 3 2 2 3 3 3" xfId="2251" xr:uid="{CF94E720-7BAC-4253-B961-D46096CFDD74}"/>
    <cellStyle name="Normal 9 3 2 2 3 4" xfId="2252" xr:uid="{35067A24-A307-498C-881E-1A8145E8B327}"/>
    <cellStyle name="Normal 9 3 2 2 3 4 2" xfId="2253" xr:uid="{19BCA92E-2D56-4166-B087-C1CAA2AE513F}"/>
    <cellStyle name="Normal 9 3 2 2 3 5" xfId="2254" xr:uid="{FF465A2C-65C2-48E5-867B-E1192747D8C8}"/>
    <cellStyle name="Normal 9 3 2 2 4" xfId="831" xr:uid="{A3D20EE3-8140-4927-B076-89977323BF5A}"/>
    <cellStyle name="Normal 9 3 2 2 4 2" xfId="832" xr:uid="{40A50F9E-62F9-49FF-A3AD-05E733DEF957}"/>
    <cellStyle name="Normal 9 3 2 2 4 2 2" xfId="2255" xr:uid="{26D7577F-6894-4B9B-8F1A-1F4F51A0B94B}"/>
    <cellStyle name="Normal 9 3 2 2 4 2 2 2" xfId="2256" xr:uid="{4B91EA2E-2DD4-4F21-B6AF-C30280612A7B}"/>
    <cellStyle name="Normal 9 3 2 2 4 2 3" xfId="2257" xr:uid="{89D2E567-9CFE-49A6-95E5-9ED871D82F7A}"/>
    <cellStyle name="Normal 9 3 2 2 4 3" xfId="2258" xr:uid="{695FAC32-362A-491D-8F24-A63B84D4C956}"/>
    <cellStyle name="Normal 9 3 2 2 4 3 2" xfId="2259" xr:uid="{2FB3FAC3-55EA-4743-B74B-86E3338296BF}"/>
    <cellStyle name="Normal 9 3 2 2 4 4" xfId="2260" xr:uid="{3F2F4809-2C93-40B1-A8DC-0600BD7419EA}"/>
    <cellStyle name="Normal 9 3 2 2 5" xfId="833" xr:uid="{6A9CD391-73A4-4FBB-8908-D9F455CCFEA4}"/>
    <cellStyle name="Normal 9 3 2 2 5 2" xfId="2261" xr:uid="{FCF166A8-FB61-4914-A183-EC94D2B25428}"/>
    <cellStyle name="Normal 9 3 2 2 5 2 2" xfId="2262" xr:uid="{BC2F8396-5FE5-42AD-BB22-89BA2BD62D3E}"/>
    <cellStyle name="Normal 9 3 2 2 5 3" xfId="2263" xr:uid="{76B7DDAE-DBC1-43D5-901A-3D448D7A974A}"/>
    <cellStyle name="Normal 9 3 2 2 5 4" xfId="4033" xr:uid="{CF82586F-E34C-47FE-9714-615425394B81}"/>
    <cellStyle name="Normal 9 3 2 2 6" xfId="2264" xr:uid="{4E8561FF-D7A9-4AA5-AE5A-03CEA666B7D0}"/>
    <cellStyle name="Normal 9 3 2 2 6 2" xfId="2265" xr:uid="{F13E7432-5C22-4312-B815-A1F0F3505450}"/>
    <cellStyle name="Normal 9 3 2 2 7" xfId="2266" xr:uid="{390EFE8B-F549-459F-BF7C-36802CD0EF5E}"/>
    <cellStyle name="Normal 9 3 2 2 8" xfId="4034" xr:uid="{0741385E-114E-4F4D-BFCC-69391809FBBE}"/>
    <cellStyle name="Normal 9 3 2 3" xfId="405" xr:uid="{C256CBFF-C3C8-47CB-8D31-382B1515FE55}"/>
    <cellStyle name="Normal 9 3 2 3 2" xfId="834" xr:uid="{1612096E-1B80-4284-9BF0-86F1D75A03F9}"/>
    <cellStyle name="Normal 9 3 2 3 2 2" xfId="835" xr:uid="{B5F8BCA8-FBF8-42C1-8B2F-DC221F95CE3F}"/>
    <cellStyle name="Normal 9 3 2 3 2 2 2" xfId="2267" xr:uid="{13AF6BDB-907F-4136-99F2-5AAAB0DDDEB9}"/>
    <cellStyle name="Normal 9 3 2 3 2 2 2 2" xfId="2268" xr:uid="{E8EDB302-BAF5-4502-872F-0A7CBD814781}"/>
    <cellStyle name="Normal 9 3 2 3 2 2 3" xfId="2269" xr:uid="{BE2DF360-6615-410D-9DE0-EB76EF4DFB69}"/>
    <cellStyle name="Normal 9 3 2 3 2 3" xfId="2270" xr:uid="{9D378D8C-D034-43E6-94A1-8894EF47DD5F}"/>
    <cellStyle name="Normal 9 3 2 3 2 3 2" xfId="2271" xr:uid="{6B8C9B93-93F0-4AB8-B937-F5F0829BA6EE}"/>
    <cellStyle name="Normal 9 3 2 3 2 4" xfId="2272" xr:uid="{8663D4F4-F77E-4219-B26A-B9E6FA0B506A}"/>
    <cellStyle name="Normal 9 3 2 3 3" xfId="836" xr:uid="{4DCF2B99-D0CC-4835-9B52-202A509DFB60}"/>
    <cellStyle name="Normal 9 3 2 3 3 2" xfId="2273" xr:uid="{B1108BD4-A39F-48BB-80E2-6AAF8A521EEE}"/>
    <cellStyle name="Normal 9 3 2 3 3 2 2" xfId="2274" xr:uid="{7930E534-1118-4D1C-BA52-6E7B21CC2B7E}"/>
    <cellStyle name="Normal 9 3 2 3 3 3" xfId="2275" xr:uid="{9A67432A-3EC3-4CED-88EE-4F54DD1FE763}"/>
    <cellStyle name="Normal 9 3 2 3 3 4" xfId="4035" xr:uid="{273F0F1F-E168-4CEF-8FB8-96F14D5295CC}"/>
    <cellStyle name="Normal 9 3 2 3 4" xfId="2276" xr:uid="{2D1D2368-FA50-446A-8A54-E5EC7F49AA2C}"/>
    <cellStyle name="Normal 9 3 2 3 4 2" xfId="2277" xr:uid="{39E2EBAF-FD10-478B-A4F6-A1C4328555B6}"/>
    <cellStyle name="Normal 9 3 2 3 5" xfId="2278" xr:uid="{DA59D3EB-56D4-4DD7-BFAA-27C6ABF19E5C}"/>
    <cellStyle name="Normal 9 3 2 3 6" xfId="4036" xr:uid="{FB27A133-A37B-4F51-979B-8DA9167B961A}"/>
    <cellStyle name="Normal 9 3 2 4" xfId="406" xr:uid="{C2031A0E-5D39-4BB2-B0EF-F12A8C943CE1}"/>
    <cellStyle name="Normal 9 3 2 4 2" xfId="837" xr:uid="{EA764348-C5FB-4C20-822E-74D45243EF61}"/>
    <cellStyle name="Normal 9 3 2 4 2 2" xfId="838" xr:uid="{C388A2E7-B89E-4DB1-BC9F-588488BCE40B}"/>
    <cellStyle name="Normal 9 3 2 4 2 2 2" xfId="2279" xr:uid="{8876F8EE-5A4A-4CFE-A00D-B15AEE897D8B}"/>
    <cellStyle name="Normal 9 3 2 4 2 2 2 2" xfId="2280" xr:uid="{19FE9E0D-B906-4BD6-83BF-3495BF42DF51}"/>
    <cellStyle name="Normal 9 3 2 4 2 2 3" xfId="2281" xr:uid="{4F808588-A148-41B9-9F00-4449E55930A1}"/>
    <cellStyle name="Normal 9 3 2 4 2 3" xfId="2282" xr:uid="{A19CF347-ACE0-4E59-9B15-F4A9543FDA78}"/>
    <cellStyle name="Normal 9 3 2 4 2 3 2" xfId="2283" xr:uid="{48D9AAE9-EC37-4C97-875F-9865FD871B62}"/>
    <cellStyle name="Normal 9 3 2 4 2 4" xfId="2284" xr:uid="{8BEB02A7-6A15-47A9-BC58-8FF385821481}"/>
    <cellStyle name="Normal 9 3 2 4 3" xfId="839" xr:uid="{F52B2B25-AAA4-4754-8752-7EE9530F77A3}"/>
    <cellStyle name="Normal 9 3 2 4 3 2" xfId="2285" xr:uid="{B102E314-4348-4DF5-91FC-8DF7EF0AC1EE}"/>
    <cellStyle name="Normal 9 3 2 4 3 2 2" xfId="2286" xr:uid="{7A809FDC-AF73-47CB-BB57-6FBE0717671B}"/>
    <cellStyle name="Normal 9 3 2 4 3 3" xfId="2287" xr:uid="{34865F58-F07E-40D6-BE73-D61F22B09721}"/>
    <cellStyle name="Normal 9 3 2 4 4" xfId="2288" xr:uid="{505DF8C5-9340-409D-876B-508B5D01B994}"/>
    <cellStyle name="Normal 9 3 2 4 4 2" xfId="2289" xr:uid="{8461105A-05A8-42CC-80DC-72F8BDC91B5E}"/>
    <cellStyle name="Normal 9 3 2 4 5" xfId="2290" xr:uid="{24A2FF72-7249-4C6E-BDE7-AF238B6366BF}"/>
    <cellStyle name="Normal 9 3 2 5" xfId="407" xr:uid="{C33CE5A7-1B15-43A1-93DB-EE9D9612774B}"/>
    <cellStyle name="Normal 9 3 2 5 2" xfId="840" xr:uid="{111285F3-B42B-4F7D-8DAD-EB9BACD9B3D4}"/>
    <cellStyle name="Normal 9 3 2 5 2 2" xfId="2291" xr:uid="{991EC5D9-3C4D-4DED-9C63-D70AE317F38B}"/>
    <cellStyle name="Normal 9 3 2 5 2 2 2" xfId="2292" xr:uid="{DFFF46C6-23A0-4ED2-876C-CF3EA9DE5D02}"/>
    <cellStyle name="Normal 9 3 2 5 2 3" xfId="2293" xr:uid="{2DAA604B-2DBF-4174-8D48-23A61B1E05AC}"/>
    <cellStyle name="Normal 9 3 2 5 3" xfId="2294" xr:uid="{CAC44F43-026E-4830-9E0C-387D864AA52F}"/>
    <cellStyle name="Normal 9 3 2 5 3 2" xfId="2295" xr:uid="{11776053-E081-430A-AB0F-51F42105287B}"/>
    <cellStyle name="Normal 9 3 2 5 4" xfId="2296" xr:uid="{98FAF36D-74EB-4124-84F6-BEE2F324F644}"/>
    <cellStyle name="Normal 9 3 2 6" xfId="841" xr:uid="{F4A94B45-B10B-4C12-8652-86B1D0F9FA24}"/>
    <cellStyle name="Normal 9 3 2 6 2" xfId="2297" xr:uid="{F8144BDD-1BF5-4A99-9361-8208562DD671}"/>
    <cellStyle name="Normal 9 3 2 6 2 2" xfId="2298" xr:uid="{AB56530B-5CE6-4E1F-B9A3-EB54FE4709B1}"/>
    <cellStyle name="Normal 9 3 2 6 3" xfId="2299" xr:uid="{9A9F0DD2-9073-40C4-BF09-4F803BA0784F}"/>
    <cellStyle name="Normal 9 3 2 6 4" xfId="4037" xr:uid="{27D07750-4DEA-4572-BF81-C15395F673CF}"/>
    <cellStyle name="Normal 9 3 2 7" xfId="2300" xr:uid="{98DFB90B-4157-426B-B452-4EC0B9FEB057}"/>
    <cellStyle name="Normal 9 3 2 7 2" xfId="2301" xr:uid="{4EC1D52C-5AEC-41C0-862F-C496C9025029}"/>
    <cellStyle name="Normal 9 3 2 8" xfId="2302" xr:uid="{016940D1-C4D6-4D23-921E-F4DACFAFCC81}"/>
    <cellStyle name="Normal 9 3 2 9" xfId="4038" xr:uid="{791B967D-2F2E-42E5-A7AD-D2CDE6B480BA}"/>
    <cellStyle name="Normal 9 3 3" xfId="169" xr:uid="{199CEAF2-214C-4355-9382-2FF08F7DC24E}"/>
    <cellStyle name="Normal 9 3 3 2" xfId="170" xr:uid="{C19098F1-900A-4224-984F-6990E41CBEFF}"/>
    <cellStyle name="Normal 9 3 3 2 2" xfId="842" xr:uid="{35744296-52C2-4731-AE07-FADAC7012D87}"/>
    <cellStyle name="Normal 9 3 3 2 2 2" xfId="843" xr:uid="{B74C98B9-A081-4B4E-83CB-3B82371A1212}"/>
    <cellStyle name="Normal 9 3 3 2 2 2 2" xfId="2303" xr:uid="{88200DE8-4275-4D6C-94E4-0A214ED90C69}"/>
    <cellStyle name="Normal 9 3 3 2 2 2 2 2" xfId="2304" xr:uid="{A937EB66-A914-48F3-8A2C-9C574BC3FB0A}"/>
    <cellStyle name="Normal 9 3 3 2 2 2 3" xfId="2305" xr:uid="{712C564F-622A-4B60-A356-975BF69C76BF}"/>
    <cellStyle name="Normal 9 3 3 2 2 3" xfId="2306" xr:uid="{354886C8-F6DE-42D0-9821-2E7078553662}"/>
    <cellStyle name="Normal 9 3 3 2 2 3 2" xfId="2307" xr:uid="{30C97A69-E723-4125-9660-38B81DFF92F3}"/>
    <cellStyle name="Normal 9 3 3 2 2 4" xfId="2308" xr:uid="{0D243EFA-8D87-4C66-840E-6CC855B3CA03}"/>
    <cellStyle name="Normal 9 3 3 2 3" xfId="844" xr:uid="{FBF8E2D7-4776-4EF1-9703-29CD4C31482C}"/>
    <cellStyle name="Normal 9 3 3 2 3 2" xfId="2309" xr:uid="{560E6BE2-F3DF-450D-838C-3C57EEC8F0BC}"/>
    <cellStyle name="Normal 9 3 3 2 3 2 2" xfId="2310" xr:uid="{55A82E32-6316-4C74-AE8D-D36488D0BD93}"/>
    <cellStyle name="Normal 9 3 3 2 3 3" xfId="2311" xr:uid="{456E26E1-92F1-4C83-A7B0-DFC94ED175F9}"/>
    <cellStyle name="Normal 9 3 3 2 3 4" xfId="4039" xr:uid="{8A986CE2-9265-4A4B-96A5-0337BBA668E3}"/>
    <cellStyle name="Normal 9 3 3 2 4" xfId="2312" xr:uid="{74FF873C-42A6-4278-82B5-D7D6A2A85F7F}"/>
    <cellStyle name="Normal 9 3 3 2 4 2" xfId="2313" xr:uid="{FBE9E517-5B78-4AB9-BA93-03B2ABF2BFF3}"/>
    <cellStyle name="Normal 9 3 3 2 5" xfId="2314" xr:uid="{52F3840C-55A1-477E-8906-D9020B557181}"/>
    <cellStyle name="Normal 9 3 3 2 6" xfId="4040" xr:uid="{8DF35432-CC4A-4097-9335-4CA179736CEB}"/>
    <cellStyle name="Normal 9 3 3 3" xfId="408" xr:uid="{742D3A37-88DF-4F6A-A961-1AB9FCAC5555}"/>
    <cellStyle name="Normal 9 3 3 3 2" xfId="845" xr:uid="{EE92F133-D0D9-4AB5-B006-57B72BADA9BF}"/>
    <cellStyle name="Normal 9 3 3 3 2 2" xfId="846" xr:uid="{80B84BEA-4999-438F-920C-47C580219737}"/>
    <cellStyle name="Normal 9 3 3 3 2 2 2" xfId="2315" xr:uid="{E6568428-EDE4-429B-8E28-C882DC420C2E}"/>
    <cellStyle name="Normal 9 3 3 3 2 2 2 2" xfId="2316" xr:uid="{5D227D78-7939-46C2-9B25-B267DEB0B05B}"/>
    <cellStyle name="Normal 9 3 3 3 2 2 2 2 2" xfId="4765" xr:uid="{24963F5A-E387-4050-B72B-7DC14A9B70E0}"/>
    <cellStyle name="Normal 9 3 3 3 2 2 3" xfId="2317" xr:uid="{E070FB85-0300-4B34-A285-82DED35E6848}"/>
    <cellStyle name="Normal 9 3 3 3 2 2 3 2" xfId="4766" xr:uid="{12A43DBF-89D6-4303-8439-D631676C6BED}"/>
    <cellStyle name="Normal 9 3 3 3 2 3" xfId="2318" xr:uid="{AB1731F4-2126-4B15-AAD9-9882287DE408}"/>
    <cellStyle name="Normal 9 3 3 3 2 3 2" xfId="2319" xr:uid="{F0AFABE2-40AE-4274-9E13-194B756E45FB}"/>
    <cellStyle name="Normal 9 3 3 3 2 3 2 2" xfId="4768" xr:uid="{84B6C875-0241-4AED-859F-FB0DAEF01703}"/>
    <cellStyle name="Normal 9 3 3 3 2 3 3" xfId="4767" xr:uid="{4F01E93C-B3C8-4385-B907-0ADE1B9B8D90}"/>
    <cellStyle name="Normal 9 3 3 3 2 4" xfId="2320" xr:uid="{5B9A37D7-2335-484D-961B-E2193C4A8ED8}"/>
    <cellStyle name="Normal 9 3 3 3 2 4 2" xfId="4769" xr:uid="{BA78F508-1129-48E1-8892-D062B2080AB4}"/>
    <cellStyle name="Normal 9 3 3 3 3" xfId="847" xr:uid="{3BD49F41-9ED9-4091-B35A-714FAE491868}"/>
    <cellStyle name="Normal 9 3 3 3 3 2" xfId="2321" xr:uid="{D92C41BD-5B8F-461B-BAC4-9354C9ED4C46}"/>
    <cellStyle name="Normal 9 3 3 3 3 2 2" xfId="2322" xr:uid="{B6F52C52-5314-4FA7-8D40-696BD230372C}"/>
    <cellStyle name="Normal 9 3 3 3 3 2 2 2" xfId="4772" xr:uid="{33E5B49A-8328-46A1-A25E-CA76E2625630}"/>
    <cellStyle name="Normal 9 3 3 3 3 2 3" xfId="4771" xr:uid="{8CE1463C-4AB8-4550-B760-ACDD6BA00922}"/>
    <cellStyle name="Normal 9 3 3 3 3 3" xfId="2323" xr:uid="{D551981C-2A88-4DFA-965B-09B2C212BACE}"/>
    <cellStyle name="Normal 9 3 3 3 3 3 2" xfId="4773" xr:uid="{6CB96B11-62C3-4A2C-9490-C4144032D0CA}"/>
    <cellStyle name="Normal 9 3 3 3 3 4" xfId="4770" xr:uid="{17D0B9E9-B3B5-4B6E-A97F-AB584FE1F7F7}"/>
    <cellStyle name="Normal 9 3 3 3 4" xfId="2324" xr:uid="{66280432-B43B-40ED-810C-923F826E69FB}"/>
    <cellStyle name="Normal 9 3 3 3 4 2" xfId="2325" xr:uid="{DA5FBE28-EEF1-4CA7-BB40-A4DDCE6D10C4}"/>
    <cellStyle name="Normal 9 3 3 3 4 2 2" xfId="4775" xr:uid="{C00194D4-D8DC-46A2-BF90-93ED47EB44BE}"/>
    <cellStyle name="Normal 9 3 3 3 4 3" xfId="4774" xr:uid="{109BC216-831D-4966-BE39-6E1885AF1E8E}"/>
    <cellStyle name="Normal 9 3 3 3 5" xfId="2326" xr:uid="{035462DC-005B-45B6-A859-BED2E708A672}"/>
    <cellStyle name="Normal 9 3 3 3 5 2" xfId="4776" xr:uid="{6AD1B560-0A8D-4B03-BE87-B2DEA2280198}"/>
    <cellStyle name="Normal 9 3 3 4" xfId="409" xr:uid="{934F6100-C7B8-405B-86EC-B02B163840F4}"/>
    <cellStyle name="Normal 9 3 3 4 2" xfId="848" xr:uid="{DEF8AFD6-02C5-4BD4-9031-0CDCFF66D26E}"/>
    <cellStyle name="Normal 9 3 3 4 2 2" xfId="2327" xr:uid="{5E713239-CF03-4136-9C3B-0F582E53B3B3}"/>
    <cellStyle name="Normal 9 3 3 4 2 2 2" xfId="2328" xr:uid="{E1385E49-A7B6-4043-AED3-2EE82A9AB699}"/>
    <cellStyle name="Normal 9 3 3 4 2 2 2 2" xfId="4780" xr:uid="{CDC0E356-FE8E-44B8-AC74-EB7F41778EE1}"/>
    <cellStyle name="Normal 9 3 3 4 2 2 3" xfId="4779" xr:uid="{B490DA99-4951-44AC-BADD-FCB6008A9798}"/>
    <cellStyle name="Normal 9 3 3 4 2 3" xfId="2329" xr:uid="{1BE110A7-8F1E-4155-BFA6-0E76844EB49A}"/>
    <cellStyle name="Normal 9 3 3 4 2 3 2" xfId="4781" xr:uid="{9BA7C924-9E4D-4E29-932D-CF0067D07225}"/>
    <cellStyle name="Normal 9 3 3 4 2 4" xfId="4778" xr:uid="{A1D4499C-97DE-422A-A204-9CF94EE4BEBD}"/>
    <cellStyle name="Normal 9 3 3 4 3" xfId="2330" xr:uid="{DD0B1C28-D626-46FA-B519-C52A6E22AEB7}"/>
    <cellStyle name="Normal 9 3 3 4 3 2" xfId="2331" xr:uid="{D7DAE476-D8D0-4FD2-8D22-A79CDAA7DBB2}"/>
    <cellStyle name="Normal 9 3 3 4 3 2 2" xfId="4783" xr:uid="{674263C3-6BFA-428B-89F3-45243230CE2F}"/>
    <cellStyle name="Normal 9 3 3 4 3 3" xfId="4782" xr:uid="{5E2E47CE-F254-422A-A871-3F5CF5F3A24D}"/>
    <cellStyle name="Normal 9 3 3 4 4" xfId="2332" xr:uid="{A5469D9F-34BB-456A-9D93-EED43CD7C685}"/>
    <cellStyle name="Normal 9 3 3 4 4 2" xfId="4784" xr:uid="{AA4564A0-0FAF-48B2-A393-84884C14994A}"/>
    <cellStyle name="Normal 9 3 3 4 5" xfId="4777" xr:uid="{3867FA33-BB66-4A15-B9A1-006CF7187AE3}"/>
    <cellStyle name="Normal 9 3 3 5" xfId="849" xr:uid="{4CFFA1E1-612A-4D18-812C-3BFBC2469294}"/>
    <cellStyle name="Normal 9 3 3 5 2" xfId="2333" xr:uid="{C1E791C9-7E68-4DB7-8EC5-7171A8FB4D08}"/>
    <cellStyle name="Normal 9 3 3 5 2 2" xfId="2334" xr:uid="{0C2C24C6-3DC0-4D6E-904F-4B49065314F3}"/>
    <cellStyle name="Normal 9 3 3 5 2 2 2" xfId="4787" xr:uid="{226C85BD-D124-4B64-A516-1F187187AC45}"/>
    <cellStyle name="Normal 9 3 3 5 2 3" xfId="4786" xr:uid="{954A7E6E-30BC-4832-AC6F-3FE1C680890C}"/>
    <cellStyle name="Normal 9 3 3 5 3" xfId="2335" xr:uid="{62C8845C-EBAE-4C68-AB51-0F22F7C7CA6F}"/>
    <cellStyle name="Normal 9 3 3 5 3 2" xfId="4788" xr:uid="{8544A41E-B3FC-4B06-BD11-4ED0DE7181C6}"/>
    <cellStyle name="Normal 9 3 3 5 4" xfId="4041" xr:uid="{2FB95F41-21CA-427F-B68E-E1E06157D4CF}"/>
    <cellStyle name="Normal 9 3 3 5 4 2" xfId="4789" xr:uid="{14F56BAD-BE6A-4405-917B-5FEE0AD50929}"/>
    <cellStyle name="Normal 9 3 3 5 5" xfId="4785" xr:uid="{A755503F-F75C-4DE9-A98A-58FF092AFDE9}"/>
    <cellStyle name="Normal 9 3 3 6" xfId="2336" xr:uid="{A1C39727-0A02-4030-9D27-7F9FBC73E4E1}"/>
    <cellStyle name="Normal 9 3 3 6 2" xfId="2337" xr:uid="{36CC1F19-CA16-4806-BE42-A6596A065625}"/>
    <cellStyle name="Normal 9 3 3 6 2 2" xfId="4791" xr:uid="{768825D2-E568-43E9-A151-FB23CA11A6A8}"/>
    <cellStyle name="Normal 9 3 3 6 3" xfId="4790" xr:uid="{10D42213-71CA-4548-9877-270FF96377F0}"/>
    <cellStyle name="Normal 9 3 3 7" xfId="2338" xr:uid="{FBA77FBE-B2BE-41B3-AF34-28EFB120CDCE}"/>
    <cellStyle name="Normal 9 3 3 7 2" xfId="4792" xr:uid="{809256E1-1531-48BB-99A7-329D80559ABD}"/>
    <cellStyle name="Normal 9 3 3 8" xfId="4042" xr:uid="{906C3FF4-C0E8-43DE-97F5-E95EE3FF6728}"/>
    <cellStyle name="Normal 9 3 3 8 2" xfId="4793" xr:uid="{F3B08CAC-133B-408E-8399-570E8A51A29C}"/>
    <cellStyle name="Normal 9 3 4" xfId="171" xr:uid="{140A70C8-90DA-47E4-B16D-66A778199DF5}"/>
    <cellStyle name="Normal 9 3 4 2" xfId="450" xr:uid="{D4F41171-203C-4230-B673-84DED38E9841}"/>
    <cellStyle name="Normal 9 3 4 2 2" xfId="850" xr:uid="{B29C550D-BE5F-48D2-B0BC-DC95B6582EFF}"/>
    <cellStyle name="Normal 9 3 4 2 2 2" xfId="2339" xr:uid="{6BD6EE98-438D-4F26-AAD9-670D24536E9E}"/>
    <cellStyle name="Normal 9 3 4 2 2 2 2" xfId="2340" xr:uid="{E37C8E96-D630-4838-B39A-28E34B67961A}"/>
    <cellStyle name="Normal 9 3 4 2 2 2 2 2" xfId="4798" xr:uid="{CEBCD9FF-5FE9-4D98-ADFB-DF63262540C1}"/>
    <cellStyle name="Normal 9 3 4 2 2 2 3" xfId="4797" xr:uid="{E7E82CD2-B066-4AA1-A408-8829C10381A4}"/>
    <cellStyle name="Normal 9 3 4 2 2 3" xfId="2341" xr:uid="{AF6E3175-5471-4D7B-9EB2-DAB81F0F5856}"/>
    <cellStyle name="Normal 9 3 4 2 2 3 2" xfId="4799" xr:uid="{F618C0AA-D412-4387-816E-0D9304F2ADDA}"/>
    <cellStyle name="Normal 9 3 4 2 2 4" xfId="4043" xr:uid="{1E978B82-7BE4-41D9-98C7-E0D79A4400B9}"/>
    <cellStyle name="Normal 9 3 4 2 2 4 2" xfId="4800" xr:uid="{087169C6-CA41-4063-8750-537AF8367F1E}"/>
    <cellStyle name="Normal 9 3 4 2 2 5" xfId="4796" xr:uid="{61EAF752-0635-4CBA-A051-7BC2FE466E83}"/>
    <cellStyle name="Normal 9 3 4 2 3" xfId="2342" xr:uid="{6DDDB7C2-45EB-4AE9-B0B4-9B80CB77F39A}"/>
    <cellStyle name="Normal 9 3 4 2 3 2" xfId="2343" xr:uid="{5933E6A5-64B8-4576-A269-E4C54EE3B192}"/>
    <cellStyle name="Normal 9 3 4 2 3 2 2" xfId="4802" xr:uid="{831293A4-5D34-47B3-BD15-500B8D0D0564}"/>
    <cellStyle name="Normal 9 3 4 2 3 3" xfId="4801" xr:uid="{937A06AC-DCFE-4AB5-9C2F-FA647CC30CFB}"/>
    <cellStyle name="Normal 9 3 4 2 4" xfId="2344" xr:uid="{41629BB1-0AC9-4B4F-9705-F37A4C0CD99D}"/>
    <cellStyle name="Normal 9 3 4 2 4 2" xfId="4803" xr:uid="{FBF7059B-F765-41AB-9C38-4C38A96F3869}"/>
    <cellStyle name="Normal 9 3 4 2 5" xfId="4044" xr:uid="{B3B9D5BA-51E5-41A7-8D82-4858715DFBC6}"/>
    <cellStyle name="Normal 9 3 4 2 5 2" xfId="4804" xr:uid="{11927757-3881-4824-9A49-DF09A857C8FA}"/>
    <cellStyle name="Normal 9 3 4 2 6" xfId="4795" xr:uid="{64D08EA9-03E4-4EAC-BB68-C488160A80A3}"/>
    <cellStyle name="Normal 9 3 4 3" xfId="851" xr:uid="{D3442058-3AA5-4A7D-9229-339534EB5211}"/>
    <cellStyle name="Normal 9 3 4 3 2" xfId="2345" xr:uid="{2C5C74C9-5A8E-4FF4-9D7E-7AA606DF6521}"/>
    <cellStyle name="Normal 9 3 4 3 2 2" xfId="2346" xr:uid="{1EFD2BD8-8357-4DA3-9894-DE99C618E941}"/>
    <cellStyle name="Normal 9 3 4 3 2 2 2" xfId="4807" xr:uid="{83188595-1E84-4CB6-918E-A6EAF2670869}"/>
    <cellStyle name="Normal 9 3 4 3 2 3" xfId="4806" xr:uid="{F72E3EBA-0D90-4136-8AAF-455CFEC1BD62}"/>
    <cellStyle name="Normal 9 3 4 3 3" xfId="2347" xr:uid="{8EFB06B1-4004-462C-B2D3-6696E6D64B69}"/>
    <cellStyle name="Normal 9 3 4 3 3 2" xfId="4808" xr:uid="{D08A18D0-8313-4734-A5B6-4FBA9EBB9936}"/>
    <cellStyle name="Normal 9 3 4 3 4" xfId="4045" xr:uid="{D3C9D779-C185-41B7-BECC-E22B9092B116}"/>
    <cellStyle name="Normal 9 3 4 3 4 2" xfId="4809" xr:uid="{65A532A4-858A-4911-85EE-4A4C3510F9AB}"/>
    <cellStyle name="Normal 9 3 4 3 5" xfId="4805" xr:uid="{D907A948-584F-480F-990D-1BFC7FC588B2}"/>
    <cellStyle name="Normal 9 3 4 4" xfId="2348" xr:uid="{28F76B96-98D2-46CE-92E0-099826122DE4}"/>
    <cellStyle name="Normal 9 3 4 4 2" xfId="2349" xr:uid="{6651691A-12B1-4CBD-83ED-286B98B80995}"/>
    <cellStyle name="Normal 9 3 4 4 2 2" xfId="4811" xr:uid="{C394F568-CDF4-4132-A5CC-7404E45D5995}"/>
    <cellStyle name="Normal 9 3 4 4 3" xfId="4046" xr:uid="{ECDD65DD-29D5-4736-9230-4E60C61E43BC}"/>
    <cellStyle name="Normal 9 3 4 4 3 2" xfId="4812" xr:uid="{4670A4EF-ECF0-47F8-BB59-F91545B6FA2A}"/>
    <cellStyle name="Normal 9 3 4 4 4" xfId="4047" xr:uid="{EF797996-0843-401C-8E7F-9872816D00B8}"/>
    <cellStyle name="Normal 9 3 4 4 4 2" xfId="4813" xr:uid="{B4772DA7-45A5-4C5A-ACC4-53DCC251B1CD}"/>
    <cellStyle name="Normal 9 3 4 4 5" xfId="4810" xr:uid="{BB129A96-A037-4365-8F71-7AD6F180990B}"/>
    <cellStyle name="Normal 9 3 4 5" xfId="2350" xr:uid="{F71819D4-D2FC-466B-8E6C-22FB44941115}"/>
    <cellStyle name="Normal 9 3 4 5 2" xfId="4814" xr:uid="{D1C7628B-0DD0-451A-AF7E-4AAE1505C78F}"/>
    <cellStyle name="Normal 9 3 4 6" xfId="4048" xr:uid="{8A6E0AF7-48FF-4C2C-AF92-5F5F30D9219B}"/>
    <cellStyle name="Normal 9 3 4 6 2" xfId="4815" xr:uid="{F52BA0D5-8D7F-4823-A428-4173764B10C6}"/>
    <cellStyle name="Normal 9 3 4 7" xfId="4049" xr:uid="{F91165DB-3E5C-430A-A85F-5C8C7AF1B441}"/>
    <cellStyle name="Normal 9 3 4 7 2" xfId="4816" xr:uid="{649D73D7-5C1D-4CBF-89D0-CAF8EC4C147D}"/>
    <cellStyle name="Normal 9 3 4 8" xfId="4794" xr:uid="{CBFE920E-6011-41BF-9D22-BF2C1F633E1C}"/>
    <cellStyle name="Normal 9 3 5" xfId="410" xr:uid="{F3FA379C-B269-4150-824F-790A49DDA331}"/>
    <cellStyle name="Normal 9 3 5 2" xfId="852" xr:uid="{10F12234-CC20-4C13-8AEC-EA63192B6A78}"/>
    <cellStyle name="Normal 9 3 5 2 2" xfId="853" xr:uid="{22650D13-BA43-4F79-B21A-D89ECD5D9AB9}"/>
    <cellStyle name="Normal 9 3 5 2 2 2" xfId="2351" xr:uid="{E925DD87-D859-44D1-AA37-04BDDE85A21B}"/>
    <cellStyle name="Normal 9 3 5 2 2 2 2" xfId="2352" xr:uid="{5A7A7DA7-228E-4578-A523-00221E99E6B7}"/>
    <cellStyle name="Normal 9 3 5 2 2 2 2 2" xfId="4821" xr:uid="{C51E9840-8574-4D96-9BE8-3F5F6F0401FD}"/>
    <cellStyle name="Normal 9 3 5 2 2 2 3" xfId="4820" xr:uid="{B74272C2-8A04-4555-8969-1180BD7C4EB6}"/>
    <cellStyle name="Normal 9 3 5 2 2 3" xfId="2353" xr:uid="{DC90D972-21BB-43BC-A25C-BA4283247A46}"/>
    <cellStyle name="Normal 9 3 5 2 2 3 2" xfId="4822" xr:uid="{F853C858-1F76-4DEF-90BD-F74F3D8BEF81}"/>
    <cellStyle name="Normal 9 3 5 2 2 4" xfId="4819" xr:uid="{2E265B5C-C104-4997-BC0F-D6CC5D19ACD6}"/>
    <cellStyle name="Normal 9 3 5 2 3" xfId="2354" xr:uid="{51EF5382-4DE6-40B6-B478-238C2C59E175}"/>
    <cellStyle name="Normal 9 3 5 2 3 2" xfId="2355" xr:uid="{2271F5CD-372A-4ED6-8947-3C6935125477}"/>
    <cellStyle name="Normal 9 3 5 2 3 2 2" xfId="4824" xr:uid="{7F3E2791-DAFE-4879-838D-C33C20D12380}"/>
    <cellStyle name="Normal 9 3 5 2 3 3" xfId="4823" xr:uid="{51C3CCFE-0A1B-4FAD-8F48-69DCB7EE01DB}"/>
    <cellStyle name="Normal 9 3 5 2 4" xfId="2356" xr:uid="{864EC508-3EC0-4C23-B5ED-CA04EDEC6D95}"/>
    <cellStyle name="Normal 9 3 5 2 4 2" xfId="4825" xr:uid="{496EE891-B4F9-4A16-B832-179F34E613D1}"/>
    <cellStyle name="Normal 9 3 5 2 5" xfId="4818" xr:uid="{2A2EE888-F336-4CC0-896F-4DB1560B5265}"/>
    <cellStyle name="Normal 9 3 5 3" xfId="854" xr:uid="{F15E684D-C2EB-4EDC-BBA0-4760658CA365}"/>
    <cellStyle name="Normal 9 3 5 3 2" xfId="2357" xr:uid="{6841E0A4-E6A3-44A9-91E6-CFB0C7295AB2}"/>
    <cellStyle name="Normal 9 3 5 3 2 2" xfId="2358" xr:uid="{6FA283AA-6BBB-481F-AE44-12E1FF890EB7}"/>
    <cellStyle name="Normal 9 3 5 3 2 2 2" xfId="4828" xr:uid="{8D94F780-6805-4A47-A41C-695E0CDDA428}"/>
    <cellStyle name="Normal 9 3 5 3 2 3" xfId="4827" xr:uid="{34EA256B-739F-4761-A88E-1CF9A6D6C238}"/>
    <cellStyle name="Normal 9 3 5 3 3" xfId="2359" xr:uid="{8383FA2E-7A59-40B3-A599-AA04BE99DFC5}"/>
    <cellStyle name="Normal 9 3 5 3 3 2" xfId="4829" xr:uid="{99DE91AF-8AAF-45FD-9507-271FA32CDE1F}"/>
    <cellStyle name="Normal 9 3 5 3 4" xfId="4050" xr:uid="{5D7B16C9-EBAE-404C-A155-3C1C4DFBA0FF}"/>
    <cellStyle name="Normal 9 3 5 3 4 2" xfId="4830" xr:uid="{AA2BD0DE-4363-47F7-A0F3-5BC28E86CBE6}"/>
    <cellStyle name="Normal 9 3 5 3 5" xfId="4826" xr:uid="{6A56AF92-59AC-4998-B154-4A5483540BAE}"/>
    <cellStyle name="Normal 9 3 5 4" xfId="2360" xr:uid="{E51B8968-F96B-48B2-A4C5-CD984677E591}"/>
    <cellStyle name="Normal 9 3 5 4 2" xfId="2361" xr:uid="{A0CBE0EA-FF6A-4908-ADC2-AE81F0E2CCB1}"/>
    <cellStyle name="Normal 9 3 5 4 2 2" xfId="4832" xr:uid="{33753347-395E-4071-A483-2841B70B6418}"/>
    <cellStyle name="Normal 9 3 5 4 3" xfId="4831" xr:uid="{B5C36430-27D7-4D88-A329-377F50700903}"/>
    <cellStyle name="Normal 9 3 5 5" xfId="2362" xr:uid="{112E3A0A-B979-446B-BED4-48987B6B5EA7}"/>
    <cellStyle name="Normal 9 3 5 5 2" xfId="4833" xr:uid="{827B64C9-7088-483E-B5E1-8AEBA9820F3D}"/>
    <cellStyle name="Normal 9 3 5 6" xfId="4051" xr:uid="{FCBCCACE-8B17-4C5B-BE27-AB8C5368F4BE}"/>
    <cellStyle name="Normal 9 3 5 6 2" xfId="4834" xr:uid="{100C91CA-5DDC-4CFF-BF41-FD4737D93A2B}"/>
    <cellStyle name="Normal 9 3 5 7" xfId="4817" xr:uid="{9528BCCB-6EA1-458E-A6D4-515FCDFAB3D4}"/>
    <cellStyle name="Normal 9 3 6" xfId="411" xr:uid="{9F67A949-0F87-4470-8425-668E6FBB12DA}"/>
    <cellStyle name="Normal 9 3 6 2" xfId="855" xr:uid="{40E074ED-9B3B-4F54-9C52-8DD7F41AB2D6}"/>
    <cellStyle name="Normal 9 3 6 2 2" xfId="2363" xr:uid="{E3D9EBC2-9CA3-4692-8AD2-F95FB3780E11}"/>
    <cellStyle name="Normal 9 3 6 2 2 2" xfId="2364" xr:uid="{E03FA410-B368-4861-A755-407F99367C83}"/>
    <cellStyle name="Normal 9 3 6 2 2 2 2" xfId="4838" xr:uid="{07091799-CC59-4D25-89BA-8DB8E3F81B3A}"/>
    <cellStyle name="Normal 9 3 6 2 2 3" xfId="4837" xr:uid="{2A1A6677-8C26-4A78-9486-8074A66A8E46}"/>
    <cellStyle name="Normal 9 3 6 2 3" xfId="2365" xr:uid="{BA08C08A-ACF3-4464-98B5-E9082A67A11C}"/>
    <cellStyle name="Normal 9 3 6 2 3 2" xfId="4839" xr:uid="{B8929A2F-4438-4CE2-8416-5B3DBC2DBF06}"/>
    <cellStyle name="Normal 9 3 6 2 4" xfId="4052" xr:uid="{D34C014E-B81D-4CDB-A741-A2E8D0936B10}"/>
    <cellStyle name="Normal 9 3 6 2 4 2" xfId="4840" xr:uid="{61EFA390-F24B-4A70-8693-A4B49E0F44B7}"/>
    <cellStyle name="Normal 9 3 6 2 5" xfId="4836" xr:uid="{2B28CDDC-51D9-46CA-97DD-A3835D3B6D1C}"/>
    <cellStyle name="Normal 9 3 6 3" xfId="2366" xr:uid="{379712E6-3B42-4F8D-85EE-CD244EDD5691}"/>
    <cellStyle name="Normal 9 3 6 3 2" xfId="2367" xr:uid="{9DCB3FB3-33C3-452B-BAF6-4967EAD41B59}"/>
    <cellStyle name="Normal 9 3 6 3 2 2" xfId="4842" xr:uid="{79C71762-915C-4DBF-A29B-55CB2F098C8F}"/>
    <cellStyle name="Normal 9 3 6 3 3" xfId="4841" xr:uid="{3F126675-E100-43DF-921A-479EF0DE2430}"/>
    <cellStyle name="Normal 9 3 6 4" xfId="2368" xr:uid="{F10C38E2-4584-4958-BB1B-F38E3AA225F1}"/>
    <cellStyle name="Normal 9 3 6 4 2" xfId="4843" xr:uid="{F228A234-5370-4A1E-94E2-CB6D2AF13CBD}"/>
    <cellStyle name="Normal 9 3 6 5" xfId="4053" xr:uid="{A0DA04CB-92AE-4773-AC60-08DC2DD31EC6}"/>
    <cellStyle name="Normal 9 3 6 5 2" xfId="4844" xr:uid="{4CA8FACB-8E1F-4185-98AC-39814929CF64}"/>
    <cellStyle name="Normal 9 3 6 6" xfId="4835" xr:uid="{908B57DA-DC68-4871-95D0-BB222C8189DB}"/>
    <cellStyle name="Normal 9 3 7" xfId="856" xr:uid="{7DC25788-E4B3-4FF5-BE61-2A71696B3F0B}"/>
    <cellStyle name="Normal 9 3 7 2" xfId="2369" xr:uid="{29DE3AE2-9C30-4E95-9A34-530A265B507D}"/>
    <cellStyle name="Normal 9 3 7 2 2" xfId="2370" xr:uid="{BEB3CD8D-DC10-40FA-B312-C2D312980672}"/>
    <cellStyle name="Normal 9 3 7 2 2 2" xfId="4847" xr:uid="{D053046F-6854-4EE4-A19B-66DDEA5CEF4C}"/>
    <cellStyle name="Normal 9 3 7 2 3" xfId="4846" xr:uid="{E5D577A6-523D-4AC0-9828-EB0183453C2A}"/>
    <cellStyle name="Normal 9 3 7 3" xfId="2371" xr:uid="{984C1D4C-063D-4ADB-B4D7-8D1CCC5CF996}"/>
    <cellStyle name="Normal 9 3 7 3 2" xfId="4848" xr:uid="{65D0CD11-D3CF-4F6E-B0C8-3EB8DC4F76F8}"/>
    <cellStyle name="Normal 9 3 7 4" xfId="4054" xr:uid="{DC7715B3-388F-4FB1-AB1D-5722AD7FCA6B}"/>
    <cellStyle name="Normal 9 3 7 4 2" xfId="4849" xr:uid="{57BE97A3-7074-48D1-9674-8A486E7187B9}"/>
    <cellStyle name="Normal 9 3 7 5" xfId="4845" xr:uid="{50776CC9-332B-4468-BCAD-7558DB38B2DF}"/>
    <cellStyle name="Normal 9 3 8" xfId="2372" xr:uid="{2C97C4F9-23D7-4D21-A15D-120788A38B95}"/>
    <cellStyle name="Normal 9 3 8 2" xfId="2373" xr:uid="{9BB6C608-FA4A-4AA3-A71A-A8DA7817BF0D}"/>
    <cellStyle name="Normal 9 3 8 2 2" xfId="4851" xr:uid="{304D16F0-1605-4C2D-8650-143AA9FCBF73}"/>
    <cellStyle name="Normal 9 3 8 3" xfId="4055" xr:uid="{957C70AA-157A-4C53-A2CF-9C545857BA1B}"/>
    <cellStyle name="Normal 9 3 8 3 2" xfId="4852" xr:uid="{2EE4C865-8258-4416-B4BA-30E359A8A87E}"/>
    <cellStyle name="Normal 9 3 8 4" xfId="4056" xr:uid="{E3175917-6450-4039-8336-EA852024567A}"/>
    <cellStyle name="Normal 9 3 8 4 2" xfId="4853" xr:uid="{C288B2D0-E7DA-4EE5-A9C0-654B239D9FC1}"/>
    <cellStyle name="Normal 9 3 8 5" xfId="4850" xr:uid="{8DAC4C36-8694-45D9-87D6-73DDCAB4934D}"/>
    <cellStyle name="Normal 9 3 9" xfId="2374" xr:uid="{0EFBF49B-8CA9-4370-BA31-67DA8F148058}"/>
    <cellStyle name="Normal 9 3 9 2" xfId="4854" xr:uid="{2C53612C-D67A-4D71-BA5F-53E317B6D8CA}"/>
    <cellStyle name="Normal 9 4" xfId="172" xr:uid="{7954AD7E-E02C-4206-9114-B93BC51E7215}"/>
    <cellStyle name="Normal 9 4 10" xfId="4057" xr:uid="{E6BF8D45-9036-477A-95F1-7DDA2652E21E}"/>
    <cellStyle name="Normal 9 4 10 2" xfId="4856" xr:uid="{8369C56A-32C2-47DE-A8BA-2BE6EC3F3FC8}"/>
    <cellStyle name="Normal 9 4 11" xfId="4058" xr:uid="{F93E675D-6489-4A13-9F93-FEA73AA9CEC0}"/>
    <cellStyle name="Normal 9 4 11 2" xfId="4857" xr:uid="{C98829A0-7A49-4372-9892-34A8096E816B}"/>
    <cellStyle name="Normal 9 4 12" xfId="4855" xr:uid="{C3A2D08C-E30E-4FC7-8887-373D1105A2B9}"/>
    <cellStyle name="Normal 9 4 2" xfId="173" xr:uid="{A80B6984-C75B-43E5-B97B-4EE36D012784}"/>
    <cellStyle name="Normal 9 4 2 10" xfId="4858" xr:uid="{B2EC3E48-8A9A-47B9-981A-02945A2A3A28}"/>
    <cellStyle name="Normal 9 4 2 2" xfId="174" xr:uid="{7A0B495F-9A33-4C14-80AE-C862026E96AE}"/>
    <cellStyle name="Normal 9 4 2 2 2" xfId="412" xr:uid="{2AC1F2B8-5545-4BD6-8F3F-0540654CE67E}"/>
    <cellStyle name="Normal 9 4 2 2 2 2" xfId="857" xr:uid="{CA262375-8A22-4A69-8DC2-1EF92B7AF333}"/>
    <cellStyle name="Normal 9 4 2 2 2 2 2" xfId="2375" xr:uid="{62862A3D-3D2E-4E99-A471-9BA35050CB06}"/>
    <cellStyle name="Normal 9 4 2 2 2 2 2 2" xfId="2376" xr:uid="{FF49E89C-309F-4E78-A0F1-0BBA26D90C6B}"/>
    <cellStyle name="Normal 9 4 2 2 2 2 2 2 2" xfId="4863" xr:uid="{D9367CB3-FBBB-4AB6-A4F4-13245E57013C}"/>
    <cellStyle name="Normal 9 4 2 2 2 2 2 3" xfId="4862" xr:uid="{5993CB57-6385-4400-B894-B362F9FFE2CD}"/>
    <cellStyle name="Normal 9 4 2 2 2 2 3" xfId="2377" xr:uid="{BAC2D8ED-E945-42E5-9CF0-D10D2EC09753}"/>
    <cellStyle name="Normal 9 4 2 2 2 2 3 2" xfId="4864" xr:uid="{641BDE8C-F260-4724-A81D-4960D7D95E57}"/>
    <cellStyle name="Normal 9 4 2 2 2 2 4" xfId="4059" xr:uid="{FA3AA33E-D3E0-41DC-ACAA-2AAD8212189D}"/>
    <cellStyle name="Normal 9 4 2 2 2 2 4 2" xfId="4865" xr:uid="{2B348A21-808B-46CB-994C-DEDD214AC9EE}"/>
    <cellStyle name="Normal 9 4 2 2 2 2 5" xfId="4861" xr:uid="{DDC54DFF-EB48-42A2-BE20-110448C30438}"/>
    <cellStyle name="Normal 9 4 2 2 2 3" xfId="2378" xr:uid="{DB3294D2-A538-4810-81A5-D2A9979533E5}"/>
    <cellStyle name="Normal 9 4 2 2 2 3 2" xfId="2379" xr:uid="{185D4DB7-EB27-4352-8EA3-1D742510BFF9}"/>
    <cellStyle name="Normal 9 4 2 2 2 3 2 2" xfId="4867" xr:uid="{948BFE24-276D-493D-99B3-01BB7DAC84DC}"/>
    <cellStyle name="Normal 9 4 2 2 2 3 3" xfId="4060" xr:uid="{657E5137-3E9E-411F-929B-8197E5647B95}"/>
    <cellStyle name="Normal 9 4 2 2 2 3 3 2" xfId="4868" xr:uid="{12EA0EFB-3AED-479A-BF53-7EC425F3CC06}"/>
    <cellStyle name="Normal 9 4 2 2 2 3 4" xfId="4061" xr:uid="{3849D7EC-6972-459B-9453-9675F0797EF2}"/>
    <cellStyle name="Normal 9 4 2 2 2 3 4 2" xfId="4869" xr:uid="{4A6C6E6E-390A-4ACB-9761-1825EB88E660}"/>
    <cellStyle name="Normal 9 4 2 2 2 3 5" xfId="4866" xr:uid="{C419EB7C-89B4-4DAE-80D7-39E519BB412A}"/>
    <cellStyle name="Normal 9 4 2 2 2 4" xfId="2380" xr:uid="{2261526F-001C-4FC4-8580-8461745B4311}"/>
    <cellStyle name="Normal 9 4 2 2 2 4 2" xfId="4870" xr:uid="{EC1127A5-BBE1-4D5F-BA9B-E871D53C197B}"/>
    <cellStyle name="Normal 9 4 2 2 2 5" xfId="4062" xr:uid="{098AB1D8-5EC9-4FA3-82E4-0C093B95E4F6}"/>
    <cellStyle name="Normal 9 4 2 2 2 5 2" xfId="4871" xr:uid="{1CCDCEFA-3C2B-4E31-AC2A-0BA9FBE91F27}"/>
    <cellStyle name="Normal 9 4 2 2 2 6" xfId="4063" xr:uid="{02FAB449-62E4-440A-9624-000A970AFE6C}"/>
    <cellStyle name="Normal 9 4 2 2 2 6 2" xfId="4872" xr:uid="{66AFC6E2-DEBE-4F6A-8F66-F84A2A1B379C}"/>
    <cellStyle name="Normal 9 4 2 2 2 7" xfId="4860" xr:uid="{65907325-537D-4350-A399-559CC25C3961}"/>
    <cellStyle name="Normal 9 4 2 2 3" xfId="858" xr:uid="{3B4F09EE-F7A0-4DB2-8667-85CE53612A62}"/>
    <cellStyle name="Normal 9 4 2 2 3 2" xfId="2381" xr:uid="{1025ECF5-EB53-4677-8C6B-453D5ADF1EAA}"/>
    <cellStyle name="Normal 9 4 2 2 3 2 2" xfId="2382" xr:uid="{88EE76CE-9EB3-4E62-AF4F-19691BB045E2}"/>
    <cellStyle name="Normal 9 4 2 2 3 2 2 2" xfId="4875" xr:uid="{10E81594-0398-44E5-B506-AF5183684CF2}"/>
    <cellStyle name="Normal 9 4 2 2 3 2 3" xfId="4064" xr:uid="{94D2AE92-AFAB-4804-9F87-C1724706F03B}"/>
    <cellStyle name="Normal 9 4 2 2 3 2 3 2" xfId="4876" xr:uid="{A801C743-AED4-4F92-93DC-4BF22951AD80}"/>
    <cellStyle name="Normal 9 4 2 2 3 2 4" xfId="4065" xr:uid="{2B725D66-F0ED-438E-8EBE-E54358EE7947}"/>
    <cellStyle name="Normal 9 4 2 2 3 2 4 2" xfId="4877" xr:uid="{75A40001-7547-42F0-A89F-779D9823D6A5}"/>
    <cellStyle name="Normal 9 4 2 2 3 2 5" xfId="4874" xr:uid="{34866A0B-D4FB-4EB1-A8A0-3299D9968349}"/>
    <cellStyle name="Normal 9 4 2 2 3 3" xfId="2383" xr:uid="{40F814B4-F860-458E-831F-D0CFDE613406}"/>
    <cellStyle name="Normal 9 4 2 2 3 3 2" xfId="4878" xr:uid="{04BE11BC-C7DB-4F38-B29A-6E029D66896E}"/>
    <cellStyle name="Normal 9 4 2 2 3 4" xfId="4066" xr:uid="{0D282832-5D84-4B39-97DD-F5C1E8F062D2}"/>
    <cellStyle name="Normal 9 4 2 2 3 4 2" xfId="4879" xr:uid="{ACEE3598-A96E-45D0-9B32-73017C76C9DF}"/>
    <cellStyle name="Normal 9 4 2 2 3 5" xfId="4067" xr:uid="{9D5DE867-E4D6-4111-9316-F4CA5DF2AF81}"/>
    <cellStyle name="Normal 9 4 2 2 3 5 2" xfId="4880" xr:uid="{DB9FB9B0-FBDD-4B3D-8EB2-BB97FF014621}"/>
    <cellStyle name="Normal 9 4 2 2 3 6" xfId="4873" xr:uid="{0E7CA4D2-9516-432B-815E-94432CDA23F9}"/>
    <cellStyle name="Normal 9 4 2 2 4" xfId="2384" xr:uid="{BDB5E45A-CB25-442D-9F08-34E08C888753}"/>
    <cellStyle name="Normal 9 4 2 2 4 2" xfId="2385" xr:uid="{48C63D50-6D7E-4363-A1D0-D9CD8A832AD0}"/>
    <cellStyle name="Normal 9 4 2 2 4 2 2" xfId="4882" xr:uid="{5DE634B2-A945-4F72-8976-03B60AA06B45}"/>
    <cellStyle name="Normal 9 4 2 2 4 3" xfId="4068" xr:uid="{385D4AC9-8E04-4409-9F0E-7045DA3496A4}"/>
    <cellStyle name="Normal 9 4 2 2 4 3 2" xfId="4883" xr:uid="{FA96E630-B2B3-4066-9A99-00077814670E}"/>
    <cellStyle name="Normal 9 4 2 2 4 4" xfId="4069" xr:uid="{05456375-8817-4EAB-8222-6A7CE0DD96CE}"/>
    <cellStyle name="Normal 9 4 2 2 4 4 2" xfId="4884" xr:uid="{C793C67A-ED62-4336-B538-D9581402D9E6}"/>
    <cellStyle name="Normal 9 4 2 2 4 5" xfId="4881" xr:uid="{A28EC35A-6E80-4915-B433-A132B8F84FAD}"/>
    <cellStyle name="Normal 9 4 2 2 5" xfId="2386" xr:uid="{2144E137-C1DA-4730-BDA3-C252D06B57EF}"/>
    <cellStyle name="Normal 9 4 2 2 5 2" xfId="4070" xr:uid="{3F2E8FD0-3C58-4815-8B92-7896D0BA02E7}"/>
    <cellStyle name="Normal 9 4 2 2 5 2 2" xfId="4886" xr:uid="{85393E03-E6B7-4AAB-B4A1-F8DBFD2520F8}"/>
    <cellStyle name="Normal 9 4 2 2 5 3" xfId="4071" xr:uid="{6FAE37EB-1C97-408D-98F7-7DA85FCB1BF7}"/>
    <cellStyle name="Normal 9 4 2 2 5 3 2" xfId="4887" xr:uid="{1179AF46-6FDB-4BDD-A59A-E61E24694014}"/>
    <cellStyle name="Normal 9 4 2 2 5 4" xfId="4072" xr:uid="{7C3EB7DC-D6DD-474D-9953-1C47FEAFC03D}"/>
    <cellStyle name="Normal 9 4 2 2 5 4 2" xfId="4888" xr:uid="{A6854E74-4C02-4F04-9AB6-3AD04F5E9297}"/>
    <cellStyle name="Normal 9 4 2 2 5 5" xfId="4885" xr:uid="{BC7B7D19-2504-49D7-B454-BB0E5A5223BA}"/>
    <cellStyle name="Normal 9 4 2 2 6" xfId="4073" xr:uid="{CCECB889-0C47-4344-B358-FD71E7BD9BEC}"/>
    <cellStyle name="Normal 9 4 2 2 6 2" xfId="4889" xr:uid="{EE5E4752-3F87-4D9B-A2F2-BCD8FDE8FECF}"/>
    <cellStyle name="Normal 9 4 2 2 7" xfId="4074" xr:uid="{14C875CA-189F-4E4E-8D01-B1FF4B543A89}"/>
    <cellStyle name="Normal 9 4 2 2 7 2" xfId="4890" xr:uid="{62305496-4022-45F3-A7A1-E0921AD77044}"/>
    <cellStyle name="Normal 9 4 2 2 8" xfId="4075" xr:uid="{38BDB31B-F9B6-40D2-95C6-DBB2E267E8CF}"/>
    <cellStyle name="Normal 9 4 2 2 8 2" xfId="4891" xr:uid="{08AC73FF-5FC1-4BB8-BB9C-5822DFD2AB36}"/>
    <cellStyle name="Normal 9 4 2 2 9" xfId="4859" xr:uid="{9F09AD98-B7E4-4E6B-A8F3-FC2E6EEB416F}"/>
    <cellStyle name="Normal 9 4 2 3" xfId="413" xr:uid="{692CE842-70C6-46F8-82EE-0210BD87D597}"/>
    <cellStyle name="Normal 9 4 2 3 2" xfId="859" xr:uid="{9C74D5FF-4CEE-4BEC-9C46-342B1339BBD7}"/>
    <cellStyle name="Normal 9 4 2 3 2 2" xfId="860" xr:uid="{AF205477-03A5-4EB6-B96C-F671D3965C3A}"/>
    <cellStyle name="Normal 9 4 2 3 2 2 2" xfId="2387" xr:uid="{D0DFDDCF-067F-4E8C-8445-D8FCFD35D4ED}"/>
    <cellStyle name="Normal 9 4 2 3 2 2 2 2" xfId="2388" xr:uid="{C024F577-A223-49DA-8880-B98B7638AF3E}"/>
    <cellStyle name="Normal 9 4 2 3 2 2 2 2 2" xfId="4896" xr:uid="{17AD8CDF-3FC1-4976-A972-3D7AE7E9017F}"/>
    <cellStyle name="Normal 9 4 2 3 2 2 2 3" xfId="4895" xr:uid="{2688D595-9855-428B-A997-C1FD4180D2D3}"/>
    <cellStyle name="Normal 9 4 2 3 2 2 3" xfId="2389" xr:uid="{0C1B15FB-50C7-4888-B2BC-2F2EF8DFE85B}"/>
    <cellStyle name="Normal 9 4 2 3 2 2 3 2" xfId="4897" xr:uid="{87C186FD-74DE-460B-9940-5AD552D09BA4}"/>
    <cellStyle name="Normal 9 4 2 3 2 2 4" xfId="4894" xr:uid="{BB3A7F64-F0AF-4085-AD10-F81224E6DAC5}"/>
    <cellStyle name="Normal 9 4 2 3 2 3" xfId="2390" xr:uid="{CA9D30C8-929E-436D-9344-A09445D623DD}"/>
    <cellStyle name="Normal 9 4 2 3 2 3 2" xfId="2391" xr:uid="{5BEE66B7-ADFF-44B2-A4AA-7E11EB972B8C}"/>
    <cellStyle name="Normal 9 4 2 3 2 3 2 2" xfId="4899" xr:uid="{09B24029-8F26-4F08-8DD0-356AA079FB5F}"/>
    <cellStyle name="Normal 9 4 2 3 2 3 3" xfId="4898" xr:uid="{45E8C186-1BAA-4928-B055-A9B1A2977474}"/>
    <cellStyle name="Normal 9 4 2 3 2 4" xfId="2392" xr:uid="{1FFBB1E1-8B88-4D87-AC04-5466A224DD9D}"/>
    <cellStyle name="Normal 9 4 2 3 2 4 2" xfId="4900" xr:uid="{3CD84D58-77D9-4F62-B5D5-0A41F4040627}"/>
    <cellStyle name="Normal 9 4 2 3 2 5" xfId="4893" xr:uid="{922BF05F-D4C3-48EC-8098-A24369AE2AA4}"/>
    <cellStyle name="Normal 9 4 2 3 3" xfId="861" xr:uid="{ABFF8B23-49D7-40C4-AC7C-1492B28053E4}"/>
    <cellStyle name="Normal 9 4 2 3 3 2" xfId="2393" xr:uid="{16645561-CB5D-4F04-BF5B-462C99EE096A}"/>
    <cellStyle name="Normal 9 4 2 3 3 2 2" xfId="2394" xr:uid="{8F54889D-BD69-445D-837E-FC2298058A36}"/>
    <cellStyle name="Normal 9 4 2 3 3 2 2 2" xfId="4903" xr:uid="{F056FB1E-E4A3-4BE7-9E00-369EDDFCAC70}"/>
    <cellStyle name="Normal 9 4 2 3 3 2 3" xfId="4902" xr:uid="{11532504-63EA-4A8D-A7A6-4256EF084FC5}"/>
    <cellStyle name="Normal 9 4 2 3 3 3" xfId="2395" xr:uid="{36E01490-D089-4DEC-B733-3CC8CEF661F9}"/>
    <cellStyle name="Normal 9 4 2 3 3 3 2" xfId="4904" xr:uid="{75F1CAD0-3D04-4C52-A5F4-8BBBBA86D247}"/>
    <cellStyle name="Normal 9 4 2 3 3 4" xfId="4076" xr:uid="{A696C1FC-3F97-416A-99D7-A69DEDF1EC8C}"/>
    <cellStyle name="Normal 9 4 2 3 3 4 2" xfId="4905" xr:uid="{4DD03532-53A9-4CC9-BF36-FA989C0B2689}"/>
    <cellStyle name="Normal 9 4 2 3 3 5" xfId="4901" xr:uid="{014FEFAC-AA32-407E-A685-EB93000849F2}"/>
    <cellStyle name="Normal 9 4 2 3 4" xfId="2396" xr:uid="{D258652D-1D2D-4EFB-91E6-7E0ABE37F7EC}"/>
    <cellStyle name="Normal 9 4 2 3 4 2" xfId="2397" xr:uid="{73C97C6A-822D-4231-98EA-9084AFCBC0BF}"/>
    <cellStyle name="Normal 9 4 2 3 4 2 2" xfId="4907" xr:uid="{68D51623-9DBC-4F2C-8B9D-9421B16EBDC0}"/>
    <cellStyle name="Normal 9 4 2 3 4 3" xfId="4906" xr:uid="{6D85C2EC-57B5-44CE-BDC6-D2F480F7713A}"/>
    <cellStyle name="Normal 9 4 2 3 5" xfId="2398" xr:uid="{FF414B1D-375E-4412-8033-0B50385DDD16}"/>
    <cellStyle name="Normal 9 4 2 3 5 2" xfId="4908" xr:uid="{5DF07252-D50F-4EF1-9C4C-30ADF1F20BD1}"/>
    <cellStyle name="Normal 9 4 2 3 6" xfId="4077" xr:uid="{D4DBE1CE-7833-4132-958E-AD7908E994BE}"/>
    <cellStyle name="Normal 9 4 2 3 6 2" xfId="4909" xr:uid="{3DFD2A43-7070-4499-AC8E-E50D9645FACB}"/>
    <cellStyle name="Normal 9 4 2 3 7" xfId="4892" xr:uid="{A4D874F6-2102-4715-BE7B-07636DA02019}"/>
    <cellStyle name="Normal 9 4 2 4" xfId="414" xr:uid="{7830AB18-D20E-4244-8D58-AFF10F544A2A}"/>
    <cellStyle name="Normal 9 4 2 4 2" xfId="862" xr:uid="{3526F02A-4F5E-4E01-B07C-1518D48CD980}"/>
    <cellStyle name="Normal 9 4 2 4 2 2" xfId="2399" xr:uid="{F98F96A2-16A8-4230-B204-3BEB318934DF}"/>
    <cellStyle name="Normal 9 4 2 4 2 2 2" xfId="2400" xr:uid="{B5C8F093-541A-4B82-B97C-8D37341ECD51}"/>
    <cellStyle name="Normal 9 4 2 4 2 2 2 2" xfId="4913" xr:uid="{09432ACC-FEE3-47BB-86FE-679F42FE883F}"/>
    <cellStyle name="Normal 9 4 2 4 2 2 3" xfId="4912" xr:uid="{57EE2523-99AB-4995-ACC4-B38A3509EE42}"/>
    <cellStyle name="Normal 9 4 2 4 2 3" xfId="2401" xr:uid="{4F3F50B4-4C0D-4C08-9FE0-B8D6BB5F1EF9}"/>
    <cellStyle name="Normal 9 4 2 4 2 3 2" xfId="4914" xr:uid="{7A6FAA1D-6594-4B89-B54E-B84F5FD16C14}"/>
    <cellStyle name="Normal 9 4 2 4 2 4" xfId="4078" xr:uid="{F6F7637A-64C5-41AE-AF31-459A6416DADC}"/>
    <cellStyle name="Normal 9 4 2 4 2 4 2" xfId="4915" xr:uid="{B66BCC68-39E9-4732-83AE-6487E978CF53}"/>
    <cellStyle name="Normal 9 4 2 4 2 5" xfId="4911" xr:uid="{99DFFDDE-1C2B-4D64-982D-AAE17488A9CE}"/>
    <cellStyle name="Normal 9 4 2 4 3" xfId="2402" xr:uid="{7879DC66-25F1-419A-96F4-7A95BDA1957D}"/>
    <cellStyle name="Normal 9 4 2 4 3 2" xfId="2403" xr:uid="{1D86123B-894B-4922-9203-D4467860A607}"/>
    <cellStyle name="Normal 9 4 2 4 3 2 2" xfId="4917" xr:uid="{BF3BF91B-BAE3-46CD-AA88-14EB6BFF64FE}"/>
    <cellStyle name="Normal 9 4 2 4 3 3" xfId="4916" xr:uid="{70934D15-2FD8-46BD-B224-6D977EBD9919}"/>
    <cellStyle name="Normal 9 4 2 4 4" xfId="2404" xr:uid="{68750679-9CC6-430D-9A6A-B8D5F9B024A1}"/>
    <cellStyle name="Normal 9 4 2 4 4 2" xfId="4918" xr:uid="{66DFFB89-7474-49C3-B57D-B83F107A6F6B}"/>
    <cellStyle name="Normal 9 4 2 4 5" xfId="4079" xr:uid="{27C29C1D-B04B-4EB2-8B1F-9241A395DB32}"/>
    <cellStyle name="Normal 9 4 2 4 5 2" xfId="4919" xr:uid="{E43D78F1-7DB0-49F4-BACF-831F559AACF7}"/>
    <cellStyle name="Normal 9 4 2 4 6" xfId="4910" xr:uid="{2CCCE1CC-57AA-4118-8F03-DE71F9E24932}"/>
    <cellStyle name="Normal 9 4 2 5" xfId="415" xr:uid="{727988D3-10E7-4EC1-9B2E-9959A2940A8C}"/>
    <cellStyle name="Normal 9 4 2 5 2" xfId="2405" xr:uid="{A24C8C9C-677C-432D-AA23-64F8AA611789}"/>
    <cellStyle name="Normal 9 4 2 5 2 2" xfId="2406" xr:uid="{E99A6765-E93E-4E29-9DE1-A3208DE54927}"/>
    <cellStyle name="Normal 9 4 2 5 2 2 2" xfId="4922" xr:uid="{88E5C8D3-3772-481B-94D2-8E8836799F98}"/>
    <cellStyle name="Normal 9 4 2 5 2 3" xfId="4921" xr:uid="{F7CBEDC1-8D24-4618-86B8-5D863CA4E9A9}"/>
    <cellStyle name="Normal 9 4 2 5 3" xfId="2407" xr:uid="{3F1E2A8D-6CB5-49EF-B6FC-66B921377E2E}"/>
    <cellStyle name="Normal 9 4 2 5 3 2" xfId="4923" xr:uid="{CC5B62F3-E7CA-4CB0-967E-2B129C3A0402}"/>
    <cellStyle name="Normal 9 4 2 5 4" xfId="4080" xr:uid="{097C3E7F-DDEF-45ED-9BE7-FFC26B5DBAA1}"/>
    <cellStyle name="Normal 9 4 2 5 4 2" xfId="4924" xr:uid="{F6483379-F598-4A05-96CB-EA1ABB684441}"/>
    <cellStyle name="Normal 9 4 2 5 5" xfId="4920" xr:uid="{99DA0D5E-1D2C-4B42-B824-184FFDE16161}"/>
    <cellStyle name="Normal 9 4 2 6" xfId="2408" xr:uid="{2A5426AA-5BAB-4565-8C85-8F015B3534B0}"/>
    <cellStyle name="Normal 9 4 2 6 2" xfId="2409" xr:uid="{A39C60DD-8DD0-4934-9593-17E0857DB7C8}"/>
    <cellStyle name="Normal 9 4 2 6 2 2" xfId="4926" xr:uid="{B49E1095-2A6D-4B4D-9F6E-AE9ABCEB4E65}"/>
    <cellStyle name="Normal 9 4 2 6 3" xfId="4081" xr:uid="{751CFEFD-1330-454F-9B01-C32EB0C9CDBC}"/>
    <cellStyle name="Normal 9 4 2 6 3 2" xfId="4927" xr:uid="{9866BE65-E483-4EA5-85F6-2220D53CDF4B}"/>
    <cellStyle name="Normal 9 4 2 6 4" xfId="4082" xr:uid="{F7CDDF53-A43F-42CF-8B9A-757F7AAAFFEF}"/>
    <cellStyle name="Normal 9 4 2 6 4 2" xfId="4928" xr:uid="{20C3C294-3B83-4BD5-BDEC-B37B135CC2DC}"/>
    <cellStyle name="Normal 9 4 2 6 5" xfId="4925" xr:uid="{37B51617-D767-481C-918B-01249D71212B}"/>
    <cellStyle name="Normal 9 4 2 7" xfId="2410" xr:uid="{DCD3FE7A-A9F4-4144-8BD2-79892A65E5D9}"/>
    <cellStyle name="Normal 9 4 2 7 2" xfId="4929" xr:uid="{26A2F9BD-F48A-46A8-BE1F-92B85822A940}"/>
    <cellStyle name="Normal 9 4 2 8" xfId="4083" xr:uid="{EBC39463-309A-401B-B546-D39B24561FB7}"/>
    <cellStyle name="Normal 9 4 2 8 2" xfId="4930" xr:uid="{25C4E789-FABD-48B7-A3A1-4D9F7CC14BBE}"/>
    <cellStyle name="Normal 9 4 2 9" xfId="4084" xr:uid="{0CF3A22E-B3AA-4973-B54E-D11B6252242C}"/>
    <cellStyle name="Normal 9 4 2 9 2" xfId="4931" xr:uid="{C76AE14E-518F-4AD9-9C69-CFFB933875E6}"/>
    <cellStyle name="Normal 9 4 3" xfId="175" xr:uid="{E26C30BF-EBF6-4A9B-9D72-D8C4DED96E5A}"/>
    <cellStyle name="Normal 9 4 3 2" xfId="176" xr:uid="{A5226E34-DBAD-462B-B850-E6DA964E734F}"/>
    <cellStyle name="Normal 9 4 3 2 2" xfId="863" xr:uid="{274B5D15-2F8A-4708-85E5-1CC2C548D8F7}"/>
    <cellStyle name="Normal 9 4 3 2 2 2" xfId="2411" xr:uid="{C9773D59-F5CA-4642-8F5A-A2789904CE36}"/>
    <cellStyle name="Normal 9 4 3 2 2 2 2" xfId="2412" xr:uid="{DBDCD40A-CC00-487F-8A0B-1AEADE5152A0}"/>
    <cellStyle name="Normal 9 4 3 2 2 2 2 2" xfId="4500" xr:uid="{B016A823-92B0-4A41-928A-4E4E46E2260B}"/>
    <cellStyle name="Normal 9 4 3 2 2 2 2 2 2" xfId="5307" xr:uid="{60485D30-339B-4BC3-AF51-C072B16224E2}"/>
    <cellStyle name="Normal 9 4 3 2 2 2 2 2 3" xfId="4936" xr:uid="{15CE032A-A3C3-4843-83C2-7CBEDD149AA5}"/>
    <cellStyle name="Normal 9 4 3 2 2 2 3" xfId="4501" xr:uid="{FBF15610-1423-41FC-A717-F01C19C9062E}"/>
    <cellStyle name="Normal 9 4 3 2 2 2 3 2" xfId="5308" xr:uid="{BCCAD1E8-0E37-4E21-9680-56954C5A4225}"/>
    <cellStyle name="Normal 9 4 3 2 2 2 3 3" xfId="4935" xr:uid="{D24710B5-6606-47B2-B3DD-1EAA590D06EA}"/>
    <cellStyle name="Normal 9 4 3 2 2 3" xfId="2413" xr:uid="{7CB69439-997F-4C7E-9F6F-B36C144CC2D6}"/>
    <cellStyle name="Normal 9 4 3 2 2 3 2" xfId="4502" xr:uid="{B602B3FC-1AEE-403C-8E7A-0E7348276C9E}"/>
    <cellStyle name="Normal 9 4 3 2 2 3 2 2" xfId="5309" xr:uid="{B744E141-8B04-4B3C-93F8-80D7DA6BC824}"/>
    <cellStyle name="Normal 9 4 3 2 2 3 2 3" xfId="4937" xr:uid="{25300AF2-1489-453C-86D6-8F7AE6030613}"/>
    <cellStyle name="Normal 9 4 3 2 2 4" xfId="4085" xr:uid="{8A92E48C-AA13-417F-98AD-DAE4939A458F}"/>
    <cellStyle name="Normal 9 4 3 2 2 4 2" xfId="4938" xr:uid="{51A57256-E0F7-42F0-8C79-001DC27F8AE9}"/>
    <cellStyle name="Normal 9 4 3 2 2 5" xfId="4934" xr:uid="{BDFF7926-01B7-492F-9303-AF87A12E8F04}"/>
    <cellStyle name="Normal 9 4 3 2 3" xfId="2414" xr:uid="{041607AD-BD5D-46CF-A2C7-CD04BC9298E2}"/>
    <cellStyle name="Normal 9 4 3 2 3 2" xfId="2415" xr:uid="{D2A6BB03-06F4-4C30-A50C-B5AF968B7D33}"/>
    <cellStyle name="Normal 9 4 3 2 3 2 2" xfId="4503" xr:uid="{581669DE-86E2-41A8-A2EF-7A4BE0D43AD6}"/>
    <cellStyle name="Normal 9 4 3 2 3 2 2 2" xfId="5310" xr:uid="{369374D4-75B1-4E17-B1DF-125A96771AE2}"/>
    <cellStyle name="Normal 9 4 3 2 3 2 2 3" xfId="4940" xr:uid="{EA9D5B0E-D2D2-4179-8B68-86C4823215FB}"/>
    <cellStyle name="Normal 9 4 3 2 3 3" xfId="4086" xr:uid="{A390B749-73E8-4927-8008-9343FDE416D9}"/>
    <cellStyle name="Normal 9 4 3 2 3 3 2" xfId="4941" xr:uid="{AD0FFBA6-1D38-4F5C-AAED-962A29E28338}"/>
    <cellStyle name="Normal 9 4 3 2 3 4" xfId="4087" xr:uid="{9F25E613-6D3B-4E05-AAE6-9BA43D96063D}"/>
    <cellStyle name="Normal 9 4 3 2 3 4 2" xfId="4942" xr:uid="{4F8BEC7F-B93E-4D4F-8FFE-8366288A550A}"/>
    <cellStyle name="Normal 9 4 3 2 3 5" xfId="4939" xr:uid="{D46EB6C1-A342-403A-9B81-B207AD2FC870}"/>
    <cellStyle name="Normal 9 4 3 2 4" xfId="2416" xr:uid="{62E28E56-DCDF-4DC2-BFBC-FC409E959A79}"/>
    <cellStyle name="Normal 9 4 3 2 4 2" xfId="4504" xr:uid="{F92C76C7-F48D-402C-90EE-77965C315B97}"/>
    <cellStyle name="Normal 9 4 3 2 4 2 2" xfId="5311" xr:uid="{974379FE-ABC3-4D28-9BFD-F27F5B34AD8C}"/>
    <cellStyle name="Normal 9 4 3 2 4 2 3" xfId="4943" xr:uid="{7D78697B-A17D-4ABF-A3AA-17DD7E245F24}"/>
    <cellStyle name="Normal 9 4 3 2 5" xfId="4088" xr:uid="{3775686E-3A11-4A71-9A60-CF631A972933}"/>
    <cellStyle name="Normal 9 4 3 2 5 2" xfId="4944" xr:uid="{23A3DC46-9003-492E-8526-E7260FC44766}"/>
    <cellStyle name="Normal 9 4 3 2 6" xfId="4089" xr:uid="{52983578-C00E-47A7-B69C-E6579CFF7FBF}"/>
    <cellStyle name="Normal 9 4 3 2 6 2" xfId="4945" xr:uid="{0DFA7987-BA5E-4967-8008-F8F2EE6DA398}"/>
    <cellStyle name="Normal 9 4 3 2 7" xfId="4933" xr:uid="{6904AF4D-9A02-4399-A148-EFD4A0FD35A6}"/>
    <cellStyle name="Normal 9 4 3 3" xfId="416" xr:uid="{218A6FD2-6B44-4662-9F4C-97858F4202B9}"/>
    <cellStyle name="Normal 9 4 3 3 2" xfId="2417" xr:uid="{15F2E02D-B83F-44EF-AEA0-6AD08B838D19}"/>
    <cellStyle name="Normal 9 4 3 3 2 2" xfId="2418" xr:uid="{EC8708BA-77C7-4451-A3EC-BE8965B88C47}"/>
    <cellStyle name="Normal 9 4 3 3 2 2 2" xfId="4505" xr:uid="{212D5F8F-B239-4F7D-A073-8F3855A4772C}"/>
    <cellStyle name="Normal 9 4 3 3 2 2 2 2" xfId="5312" xr:uid="{F4A8A0FC-3BE2-4E2B-AD20-4CB467B32C70}"/>
    <cellStyle name="Normal 9 4 3 3 2 2 2 3" xfId="4948" xr:uid="{803CC416-34D3-47E0-8458-5414662F22A8}"/>
    <cellStyle name="Normal 9 4 3 3 2 3" xfId="4090" xr:uid="{A7899F0D-79E9-47F8-BC6E-645214F2AA12}"/>
    <cellStyle name="Normal 9 4 3 3 2 3 2" xfId="4949" xr:uid="{FC6D270B-37F7-4214-AFA1-2740CBACFDF0}"/>
    <cellStyle name="Normal 9 4 3 3 2 4" xfId="4091" xr:uid="{DA7DDE63-3659-475E-9D74-B2A31E455B2D}"/>
    <cellStyle name="Normal 9 4 3 3 2 4 2" xfId="4950" xr:uid="{9A4C1BBD-1222-49B8-9A45-BAD4DA26C865}"/>
    <cellStyle name="Normal 9 4 3 3 2 5" xfId="4947" xr:uid="{52EEE02B-0236-4B55-8E21-88BA855709AD}"/>
    <cellStyle name="Normal 9 4 3 3 3" xfId="2419" xr:uid="{568C2536-8D50-4CD4-A6F0-68AD3C624F6D}"/>
    <cellStyle name="Normal 9 4 3 3 3 2" xfId="4506" xr:uid="{2C1CBEBF-B2E3-4F57-908D-A594D70191B3}"/>
    <cellStyle name="Normal 9 4 3 3 3 2 2" xfId="5313" xr:uid="{67364720-DC21-44BC-9632-6D66EE685A7A}"/>
    <cellStyle name="Normal 9 4 3 3 3 2 3" xfId="4951" xr:uid="{0102B773-669C-4C2D-9FAA-4AEB560C3622}"/>
    <cellStyle name="Normal 9 4 3 3 4" xfId="4092" xr:uid="{7FD274CD-B464-490B-B8A0-D992B1A77E63}"/>
    <cellStyle name="Normal 9 4 3 3 4 2" xfId="4952" xr:uid="{89288CA0-B69A-45B2-9528-6AB1E6BBD255}"/>
    <cellStyle name="Normal 9 4 3 3 5" xfId="4093" xr:uid="{8A436A52-047D-455A-AF48-24DCD27A9D98}"/>
    <cellStyle name="Normal 9 4 3 3 5 2" xfId="4953" xr:uid="{B2A09A46-6FE1-486A-A2E1-DEBA15D4213B}"/>
    <cellStyle name="Normal 9 4 3 3 6" xfId="4946" xr:uid="{FE8A03FF-D31E-42DA-B78A-82DB26E6BB50}"/>
    <cellStyle name="Normal 9 4 3 4" xfId="2420" xr:uid="{70B26BBE-D485-49E6-ABDE-40F2E5FFF650}"/>
    <cellStyle name="Normal 9 4 3 4 2" xfId="2421" xr:uid="{57D40D85-EAA1-41EA-B60E-4D5EFBF95565}"/>
    <cellStyle name="Normal 9 4 3 4 2 2" xfId="4507" xr:uid="{F88D7EDB-272B-4727-B1F2-0FB9A783882C}"/>
    <cellStyle name="Normal 9 4 3 4 2 2 2" xfId="5314" xr:uid="{CD649F51-1B09-4A8D-B174-1CE6343A01D9}"/>
    <cellStyle name="Normal 9 4 3 4 2 2 3" xfId="4955" xr:uid="{BF52B1EA-A329-4EB4-9BDE-A4AF88539DAA}"/>
    <cellStyle name="Normal 9 4 3 4 3" xfId="4094" xr:uid="{0C1A4138-814C-488B-A6A4-52D71ED047A6}"/>
    <cellStyle name="Normal 9 4 3 4 3 2" xfId="4956" xr:uid="{869EA305-512E-4814-A7CC-90AFBD16B1C5}"/>
    <cellStyle name="Normal 9 4 3 4 4" xfId="4095" xr:uid="{014183E1-14FA-43EE-894B-0D80D8DE6F97}"/>
    <cellStyle name="Normal 9 4 3 4 4 2" xfId="4957" xr:uid="{14270DDE-BEB7-43F7-A929-46B9B62EC343}"/>
    <cellStyle name="Normal 9 4 3 4 5" xfId="4954" xr:uid="{B7087425-C581-4EF0-88D8-889521E6244F}"/>
    <cellStyle name="Normal 9 4 3 5" xfId="2422" xr:uid="{59C8AAEE-F7BD-4C46-AA92-8612726E40C2}"/>
    <cellStyle name="Normal 9 4 3 5 2" xfId="4096" xr:uid="{D46EE6AD-C4C7-4BBB-8751-96B623504B90}"/>
    <cellStyle name="Normal 9 4 3 5 2 2" xfId="4959" xr:uid="{0D6FA285-1122-404D-86F2-33C3FC750164}"/>
    <cellStyle name="Normal 9 4 3 5 3" xfId="4097" xr:uid="{6443BB2A-A1C0-4C2B-9BCC-6C2059D984A3}"/>
    <cellStyle name="Normal 9 4 3 5 3 2" xfId="4960" xr:uid="{F0420565-C983-4F9D-BD50-052716CD11F4}"/>
    <cellStyle name="Normal 9 4 3 5 4" xfId="4098" xr:uid="{A1681FCA-02C2-4445-87D0-A7C909E23905}"/>
    <cellStyle name="Normal 9 4 3 5 4 2" xfId="4961" xr:uid="{3A08CA34-0BFC-4767-BD3A-DC36140AF5FB}"/>
    <cellStyle name="Normal 9 4 3 5 5" xfId="4958" xr:uid="{D9E79B19-5E14-4306-BAC2-C04A8C4352AF}"/>
    <cellStyle name="Normal 9 4 3 6" xfId="4099" xr:uid="{548F9610-FD31-4F2A-99B0-864B5D56A529}"/>
    <cellStyle name="Normal 9 4 3 6 2" xfId="4962" xr:uid="{79583BF7-6FB1-4F30-8FCC-7396A9194B79}"/>
    <cellStyle name="Normal 9 4 3 7" xfId="4100" xr:uid="{C93F0A72-70B4-4AC6-8093-7E992D4E6005}"/>
    <cellStyle name="Normal 9 4 3 7 2" xfId="4963" xr:uid="{FFB82F86-6542-4B64-8C6E-4FF6EB6F9D27}"/>
    <cellStyle name="Normal 9 4 3 8" xfId="4101" xr:uid="{1C35E80F-7709-4074-B30A-CE29CB673120}"/>
    <cellStyle name="Normal 9 4 3 8 2" xfId="4964" xr:uid="{46D2F40E-5954-41EB-B34C-5C7DED9CCC00}"/>
    <cellStyle name="Normal 9 4 3 9" xfId="4932" xr:uid="{D4826849-D959-45BF-B221-591C91623B8C}"/>
    <cellStyle name="Normal 9 4 4" xfId="177" xr:uid="{E44728E5-316E-479C-98D2-71F147D263A3}"/>
    <cellStyle name="Normal 9 4 4 2" xfId="864" xr:uid="{620D3D2C-7732-4E49-9A58-AC07E3B97783}"/>
    <cellStyle name="Normal 9 4 4 2 2" xfId="865" xr:uid="{C4E571C6-8CF5-41C7-9C83-0C4621F47B19}"/>
    <cellStyle name="Normal 9 4 4 2 2 2" xfId="2423" xr:uid="{6ABF85B1-3418-4B64-92CF-B4C5F067A89F}"/>
    <cellStyle name="Normal 9 4 4 2 2 2 2" xfId="2424" xr:uid="{F3CBB790-96D5-4970-92D7-E273FCFBDF7F}"/>
    <cellStyle name="Normal 9 4 4 2 2 2 2 2" xfId="4969" xr:uid="{9C73398A-B15A-488D-A971-7081E81A0271}"/>
    <cellStyle name="Normal 9 4 4 2 2 2 3" xfId="4968" xr:uid="{0B88DB7E-FA47-4420-B716-D6E535146154}"/>
    <cellStyle name="Normal 9 4 4 2 2 3" xfId="2425" xr:uid="{E66BCFA7-C117-45AA-B1D8-279CA1F2EBD2}"/>
    <cellStyle name="Normal 9 4 4 2 2 3 2" xfId="4970" xr:uid="{597EB02D-F88D-40AB-B7C4-5AEC80089FD8}"/>
    <cellStyle name="Normal 9 4 4 2 2 4" xfId="4102" xr:uid="{9E246398-A42D-400A-8002-AFD8BDB4CA99}"/>
    <cellStyle name="Normal 9 4 4 2 2 4 2" xfId="4971" xr:uid="{52D9A421-6DD8-4590-B2F2-499638A89AC9}"/>
    <cellStyle name="Normal 9 4 4 2 2 5" xfId="4967" xr:uid="{6AD2DEFB-37D4-4838-B0CB-9FDC560145A0}"/>
    <cellStyle name="Normal 9 4 4 2 3" xfId="2426" xr:uid="{C50EF125-7BB5-471B-9938-C0E69302103E}"/>
    <cellStyle name="Normal 9 4 4 2 3 2" xfId="2427" xr:uid="{73A6653B-0C35-4175-9CC7-D160E65995EC}"/>
    <cellStyle name="Normal 9 4 4 2 3 2 2" xfId="4973" xr:uid="{2815F964-AE86-4400-BCE4-16B42462A97C}"/>
    <cellStyle name="Normal 9 4 4 2 3 3" xfId="4972" xr:uid="{B9199285-046A-4741-A263-1103A7EE805D}"/>
    <cellStyle name="Normal 9 4 4 2 4" xfId="2428" xr:uid="{C53282AC-0452-4143-A018-F4ABAF3F1929}"/>
    <cellStyle name="Normal 9 4 4 2 4 2" xfId="4974" xr:uid="{3227962E-E956-4204-A2B7-C22FCB84EBF1}"/>
    <cellStyle name="Normal 9 4 4 2 5" xfId="4103" xr:uid="{B14DA3BB-1FA0-4250-87FA-6B8E4D089866}"/>
    <cellStyle name="Normal 9 4 4 2 5 2" xfId="4975" xr:uid="{B8DFE2D3-0CE5-4D02-92AF-44AB8A7A997A}"/>
    <cellStyle name="Normal 9 4 4 2 6" xfId="4966" xr:uid="{35529BEA-CFFE-4C5D-952D-3016E2F089E9}"/>
    <cellStyle name="Normal 9 4 4 3" xfId="866" xr:uid="{ADEF77FD-165D-40D3-BCD8-0E8FE8CC0A15}"/>
    <cellStyle name="Normal 9 4 4 3 2" xfId="2429" xr:uid="{569D0FB0-621F-47E6-AD84-AF7A4FDACC82}"/>
    <cellStyle name="Normal 9 4 4 3 2 2" xfId="2430" xr:uid="{8ED05F5D-1FB8-42A2-9BF0-DBC41A4728AF}"/>
    <cellStyle name="Normal 9 4 4 3 2 2 2" xfId="4978" xr:uid="{8660E713-6622-4F60-9767-8C5441E7CBCF}"/>
    <cellStyle name="Normal 9 4 4 3 2 3" xfId="4977" xr:uid="{C268D0D4-6DFA-417B-A1E8-586073D07B41}"/>
    <cellStyle name="Normal 9 4 4 3 3" xfId="2431" xr:uid="{3F540E12-A807-49DB-9559-70DBE1E44255}"/>
    <cellStyle name="Normal 9 4 4 3 3 2" xfId="4979" xr:uid="{63E8D57F-052C-41CA-BC3D-19988BE17E9D}"/>
    <cellStyle name="Normal 9 4 4 3 4" xfId="4104" xr:uid="{1C42A643-3DAC-4C0C-A22F-C307BCCA381A}"/>
    <cellStyle name="Normal 9 4 4 3 4 2" xfId="4980" xr:uid="{435384F0-6FD5-46E4-A005-E76B15BBECC4}"/>
    <cellStyle name="Normal 9 4 4 3 5" xfId="4976" xr:uid="{25018681-CA11-4EC4-BDE6-A413ABC8D3BC}"/>
    <cellStyle name="Normal 9 4 4 4" xfId="2432" xr:uid="{98AEA329-28D1-46AC-BA50-ED0A20129ED4}"/>
    <cellStyle name="Normal 9 4 4 4 2" xfId="2433" xr:uid="{A768D866-99E6-40EA-AD13-8C5F89E0CF61}"/>
    <cellStyle name="Normal 9 4 4 4 2 2" xfId="4982" xr:uid="{AF62FB58-B6AA-4ADD-A1F6-F9FF51BE1BA9}"/>
    <cellStyle name="Normal 9 4 4 4 3" xfId="4105" xr:uid="{D2F0BBF8-23DB-4246-9EFD-2F68EDB07FAF}"/>
    <cellStyle name="Normal 9 4 4 4 3 2" xfId="4983" xr:uid="{C51D731D-DFB2-47FE-9089-CFC550FB2192}"/>
    <cellStyle name="Normal 9 4 4 4 4" xfId="4106" xr:uid="{56C2B9B2-9652-4B7E-B758-F28ED69D3943}"/>
    <cellStyle name="Normal 9 4 4 4 4 2" xfId="4984" xr:uid="{443AA179-E37A-43F0-8D4E-8AA295990029}"/>
    <cellStyle name="Normal 9 4 4 4 5" xfId="4981" xr:uid="{B3746654-511C-4B58-B23E-AE762E752E51}"/>
    <cellStyle name="Normal 9 4 4 5" xfId="2434" xr:uid="{B67C2B1A-F6C6-425E-BB3F-0556D1ECA5F6}"/>
    <cellStyle name="Normal 9 4 4 5 2" xfId="4985" xr:uid="{45039542-AD37-4508-A7B2-3C89DC03A67C}"/>
    <cellStyle name="Normal 9 4 4 6" xfId="4107" xr:uid="{B2B0419D-C445-4B60-9D15-43D5B776242D}"/>
    <cellStyle name="Normal 9 4 4 6 2" xfId="4986" xr:uid="{EDA4E9BA-3737-4B1E-8E62-081446EB738B}"/>
    <cellStyle name="Normal 9 4 4 7" xfId="4108" xr:uid="{F50562CF-090A-4762-BB90-E1734B3F05A9}"/>
    <cellStyle name="Normal 9 4 4 7 2" xfId="4987" xr:uid="{4EDEFB07-640D-4F4B-B450-C7B168AC4154}"/>
    <cellStyle name="Normal 9 4 4 8" xfId="4965" xr:uid="{26FFAA62-73CE-4687-A218-27D5972C8BF5}"/>
    <cellStyle name="Normal 9 4 5" xfId="417" xr:uid="{E991B18F-2038-4DE7-8BB7-38B66E8C8790}"/>
    <cellStyle name="Normal 9 4 5 2" xfId="867" xr:uid="{429A5393-7C71-4D79-951A-EF040873D486}"/>
    <cellStyle name="Normal 9 4 5 2 2" xfId="2435" xr:uid="{85D10E0D-C912-4097-98FC-A27180E5216D}"/>
    <cellStyle name="Normal 9 4 5 2 2 2" xfId="2436" xr:uid="{5F86C58B-DBEB-45D1-8E0C-75F884374552}"/>
    <cellStyle name="Normal 9 4 5 2 2 2 2" xfId="4991" xr:uid="{43294158-8135-434B-BCBE-D525F5A032B2}"/>
    <cellStyle name="Normal 9 4 5 2 2 3" xfId="4990" xr:uid="{46C0A736-720A-462F-B782-E49706B605A4}"/>
    <cellStyle name="Normal 9 4 5 2 3" xfId="2437" xr:uid="{12226728-D5B5-4C21-9C20-46F47BC317A2}"/>
    <cellStyle name="Normal 9 4 5 2 3 2" xfId="4992" xr:uid="{7696E3C3-FE93-474C-82A0-BCCFED6AE287}"/>
    <cellStyle name="Normal 9 4 5 2 4" xfId="4109" xr:uid="{3BDDACF3-839C-4604-ACD1-05D7656016A2}"/>
    <cellStyle name="Normal 9 4 5 2 4 2" xfId="4993" xr:uid="{12CA702A-CA42-4318-AE8D-DDBB379C276D}"/>
    <cellStyle name="Normal 9 4 5 2 5" xfId="4989" xr:uid="{583C8718-5BAF-4150-9712-1772B1066700}"/>
    <cellStyle name="Normal 9 4 5 3" xfId="2438" xr:uid="{1F8D8347-7383-48C0-AB13-E61FF70AF360}"/>
    <cellStyle name="Normal 9 4 5 3 2" xfId="2439" xr:uid="{6233C60D-4A58-4D58-92C3-69A06D4EB482}"/>
    <cellStyle name="Normal 9 4 5 3 2 2" xfId="4995" xr:uid="{F11F8E63-984D-4A62-B249-422F5F0AB380}"/>
    <cellStyle name="Normal 9 4 5 3 3" xfId="4110" xr:uid="{D3082133-A6CD-44D3-A64F-C8DEC1835871}"/>
    <cellStyle name="Normal 9 4 5 3 3 2" xfId="4996" xr:uid="{AC511046-87A0-4F17-9551-EDB5E0FADB2E}"/>
    <cellStyle name="Normal 9 4 5 3 4" xfId="4111" xr:uid="{3ADA4210-2594-491B-B485-457F17BD9CC5}"/>
    <cellStyle name="Normal 9 4 5 3 4 2" xfId="4997" xr:uid="{1A0CB167-072A-4358-9E16-7AD183C994F1}"/>
    <cellStyle name="Normal 9 4 5 3 5" xfId="4994" xr:uid="{09D6DEE4-814A-447E-BDA2-511166967341}"/>
    <cellStyle name="Normal 9 4 5 4" xfId="2440" xr:uid="{104BA7BA-9FDE-4497-BB17-CFC7F3585186}"/>
    <cellStyle name="Normal 9 4 5 4 2" xfId="4998" xr:uid="{6513D4D7-C8CC-48FA-B1EB-B93BFFBAD406}"/>
    <cellStyle name="Normal 9 4 5 5" xfId="4112" xr:uid="{F64DF638-2154-486C-A6A5-6509C4FF7912}"/>
    <cellStyle name="Normal 9 4 5 5 2" xfId="4999" xr:uid="{61D56860-F916-4135-A710-BAF9D090B0B2}"/>
    <cellStyle name="Normal 9 4 5 6" xfId="4113" xr:uid="{CE5A3583-040B-47AA-951F-8AEC447460D9}"/>
    <cellStyle name="Normal 9 4 5 6 2" xfId="5000" xr:uid="{DA486726-5979-4104-B1A4-3CF354BABEDC}"/>
    <cellStyle name="Normal 9 4 5 7" xfId="4988" xr:uid="{F19DC7F6-8D46-4C6B-8C4B-DC00865F5ED6}"/>
    <cellStyle name="Normal 9 4 6" xfId="418" xr:uid="{1E12E021-AACD-4CB4-BF53-EFD4844C9203}"/>
    <cellStyle name="Normal 9 4 6 2" xfId="2441" xr:uid="{F9244408-0DB8-4551-94DC-5B6EA865D910}"/>
    <cellStyle name="Normal 9 4 6 2 2" xfId="2442" xr:uid="{7AC5BC1E-4EA0-4D84-AA5F-1AF08A7CF14A}"/>
    <cellStyle name="Normal 9 4 6 2 2 2" xfId="5003" xr:uid="{F17B1A65-1DC2-4894-93A2-FD8C7E2772B5}"/>
    <cellStyle name="Normal 9 4 6 2 3" xfId="4114" xr:uid="{74EE4824-4FA8-4ACE-B369-01675F614FE0}"/>
    <cellStyle name="Normal 9 4 6 2 3 2" xfId="5004" xr:uid="{15EFD075-DCFF-49FA-96F6-30C6191C79D5}"/>
    <cellStyle name="Normal 9 4 6 2 4" xfId="4115" xr:uid="{6F84271B-667B-45D9-AF2F-BB7FBAA1C9A7}"/>
    <cellStyle name="Normal 9 4 6 2 4 2" xfId="5005" xr:uid="{ADAF0FAD-5FF5-4BFC-80EA-E9C488CFC5ED}"/>
    <cellStyle name="Normal 9 4 6 2 5" xfId="5002" xr:uid="{A267DB89-8817-43FC-B92A-E845FD1B739D}"/>
    <cellStyle name="Normal 9 4 6 3" xfId="2443" xr:uid="{ED908947-ADFC-485B-AC7C-858E7C7437C9}"/>
    <cellStyle name="Normal 9 4 6 3 2" xfId="5006" xr:uid="{969B66F7-D7A8-4D32-A27B-627F528043D2}"/>
    <cellStyle name="Normal 9 4 6 4" xfId="4116" xr:uid="{4CCC5A4D-4A75-46B7-9942-4ABB76AD633D}"/>
    <cellStyle name="Normal 9 4 6 4 2" xfId="5007" xr:uid="{258C1C64-FC37-464D-A264-83E0D0D906FE}"/>
    <cellStyle name="Normal 9 4 6 5" xfId="4117" xr:uid="{83E62F1F-6CCA-468D-B6F9-C54D29F914B9}"/>
    <cellStyle name="Normal 9 4 6 5 2" xfId="5008" xr:uid="{F15A7A68-6E5C-4861-B3F3-BFDE6C6AE093}"/>
    <cellStyle name="Normal 9 4 6 6" xfId="5001" xr:uid="{6523024C-A9EF-4CD5-853D-A89A724ED20D}"/>
    <cellStyle name="Normal 9 4 7" xfId="2444" xr:uid="{A985150E-1133-4893-AD96-3C5E56B0BAF1}"/>
    <cellStyle name="Normal 9 4 7 2" xfId="2445" xr:uid="{3FDC7A4F-EA2D-4CDB-A895-D194835789B6}"/>
    <cellStyle name="Normal 9 4 7 2 2" xfId="5010" xr:uid="{DA6C70BE-360B-411E-AA61-CFD493741733}"/>
    <cellStyle name="Normal 9 4 7 3" xfId="4118" xr:uid="{78770A49-DD51-4F93-AF8E-EE065794A75A}"/>
    <cellStyle name="Normal 9 4 7 3 2" xfId="5011" xr:uid="{790655E4-E39E-4124-8CC2-30CCAB10898C}"/>
    <cellStyle name="Normal 9 4 7 4" xfId="4119" xr:uid="{21F46613-B644-4D36-A5C5-CCD4B733EEFD}"/>
    <cellStyle name="Normal 9 4 7 4 2" xfId="5012" xr:uid="{1E9F34A7-8022-4E8A-8C3F-67216CD737B7}"/>
    <cellStyle name="Normal 9 4 7 5" xfId="5009" xr:uid="{042A861F-AF89-49F8-B776-BFA3BD146254}"/>
    <cellStyle name="Normal 9 4 8" xfId="2446" xr:uid="{9494FB8C-C766-4CCE-BFE4-3696563E2BE1}"/>
    <cellStyle name="Normal 9 4 8 2" xfId="4120" xr:uid="{59928181-1345-4B62-92B0-908D1E1D651D}"/>
    <cellStyle name="Normal 9 4 8 2 2" xfId="5014" xr:uid="{A1B44FC8-8F56-46F5-86E5-E142538BFA9C}"/>
    <cellStyle name="Normal 9 4 8 3" xfId="4121" xr:uid="{2F19731E-02A7-4DC9-ADD3-EC8CDB3CD518}"/>
    <cellStyle name="Normal 9 4 8 3 2" xfId="5015" xr:uid="{6C48ED41-8D26-4F9A-A9C4-B2E0739D3E8B}"/>
    <cellStyle name="Normal 9 4 8 4" xfId="4122" xr:uid="{DE578CBC-6608-4B6E-87C2-37F4EEF2970D}"/>
    <cellStyle name="Normal 9 4 8 4 2" xfId="5016" xr:uid="{D5B08071-9ACE-4377-9527-3AEC51572DED}"/>
    <cellStyle name="Normal 9 4 8 5" xfId="5013" xr:uid="{2D02DB46-7E86-4870-B9C7-7592F6F04AEB}"/>
    <cellStyle name="Normal 9 4 9" xfId="4123" xr:uid="{EE042D42-A3A1-475B-80EC-5E686A34ECF1}"/>
    <cellStyle name="Normal 9 4 9 2" xfId="5017" xr:uid="{7A0900A6-5565-46F6-BD57-410E34F5E57D}"/>
    <cellStyle name="Normal 9 5" xfId="178" xr:uid="{8F685DAC-F940-4DD8-8A4C-E85FFD7A2C22}"/>
    <cellStyle name="Normal 9 5 10" xfId="4124" xr:uid="{6E251030-579A-419F-98A9-5467B5EC88C5}"/>
    <cellStyle name="Normal 9 5 10 2" xfId="5019" xr:uid="{25403534-B3B0-48E5-9A06-6F60273FF9AD}"/>
    <cellStyle name="Normal 9 5 11" xfId="4125" xr:uid="{53F11DAB-035C-4CEC-B723-F54E7E66D928}"/>
    <cellStyle name="Normal 9 5 11 2" xfId="5020" xr:uid="{093E799B-B122-42C3-BD72-83E515CABE8D}"/>
    <cellStyle name="Normal 9 5 12" xfId="5018" xr:uid="{618CE335-4C5F-4FAA-BA04-C0A74644BFD9}"/>
    <cellStyle name="Normal 9 5 2" xfId="179" xr:uid="{CC40C5FC-E517-4A9C-9F5D-1CD4D721C20D}"/>
    <cellStyle name="Normal 9 5 2 10" xfId="5021" xr:uid="{98BA4F5E-147E-497A-9C57-7F307C0707F4}"/>
    <cellStyle name="Normal 9 5 2 2" xfId="419" xr:uid="{9F90CB71-BD63-4661-96A4-03D001C3FFB1}"/>
    <cellStyle name="Normal 9 5 2 2 2" xfId="868" xr:uid="{025C0111-8B12-4243-9D74-708C4DABCCFB}"/>
    <cellStyle name="Normal 9 5 2 2 2 2" xfId="869" xr:uid="{63AE14A7-1296-4A33-89BF-219213951021}"/>
    <cellStyle name="Normal 9 5 2 2 2 2 2" xfId="2447" xr:uid="{B298F83C-887E-4ACB-8301-E952C6DCEAEA}"/>
    <cellStyle name="Normal 9 5 2 2 2 2 2 2" xfId="5025" xr:uid="{AA514222-C47E-4CE3-B925-379BCB7B1ED0}"/>
    <cellStyle name="Normal 9 5 2 2 2 2 3" xfId="4126" xr:uid="{4E9F3ACD-3AA0-435F-9D2C-4766E78329F2}"/>
    <cellStyle name="Normal 9 5 2 2 2 2 3 2" xfId="5026" xr:uid="{763E2DE5-356C-4763-876A-05D1DF5B5321}"/>
    <cellStyle name="Normal 9 5 2 2 2 2 4" xfId="4127" xr:uid="{5F2EA68C-3D99-4877-8069-048F0E2EA796}"/>
    <cellStyle name="Normal 9 5 2 2 2 2 4 2" xfId="5027" xr:uid="{DA93625E-54FD-496E-87F7-FFE51F0857FA}"/>
    <cellStyle name="Normal 9 5 2 2 2 2 5" xfId="5024" xr:uid="{5EFFF4CF-3EDB-436C-BF13-73174BDC2495}"/>
    <cellStyle name="Normal 9 5 2 2 2 3" xfId="2448" xr:uid="{DA09FA7D-1894-443F-A75D-B9DDEB50EC5D}"/>
    <cellStyle name="Normal 9 5 2 2 2 3 2" xfId="4128" xr:uid="{7A8B4C22-09DF-477A-929E-7E29D690AD9C}"/>
    <cellStyle name="Normal 9 5 2 2 2 3 2 2" xfId="5029" xr:uid="{9931E106-071B-463A-ABCC-5C8653AB14FE}"/>
    <cellStyle name="Normal 9 5 2 2 2 3 3" xfId="4129" xr:uid="{0E0127E2-5AF4-4ED9-9105-2DC6FCC363B3}"/>
    <cellStyle name="Normal 9 5 2 2 2 3 3 2" xfId="5030" xr:uid="{59297C91-6212-46E7-8A6B-255D21CD408B}"/>
    <cellStyle name="Normal 9 5 2 2 2 3 4" xfId="4130" xr:uid="{B016E803-4424-4A84-9154-8B7438C21F1C}"/>
    <cellStyle name="Normal 9 5 2 2 2 3 4 2" xfId="5031" xr:uid="{3F688AA5-16EA-4AE7-AB5F-B8B27FFEF49E}"/>
    <cellStyle name="Normal 9 5 2 2 2 3 5" xfId="5028" xr:uid="{6628F3F4-D71C-4865-8BDD-30B630F0252E}"/>
    <cellStyle name="Normal 9 5 2 2 2 4" xfId="4131" xr:uid="{E7C6A530-6DF6-4777-8E86-C52397C58875}"/>
    <cellStyle name="Normal 9 5 2 2 2 4 2" xfId="5032" xr:uid="{055FF058-586D-4771-910F-2082AC4608F7}"/>
    <cellStyle name="Normal 9 5 2 2 2 5" xfId="4132" xr:uid="{10A6FD98-5E6E-4499-B495-4CC4A89451F2}"/>
    <cellStyle name="Normal 9 5 2 2 2 5 2" xfId="5033" xr:uid="{68619961-3596-4D1B-B83F-575A23B4F5A8}"/>
    <cellStyle name="Normal 9 5 2 2 2 6" xfId="4133" xr:uid="{22474C27-5109-4962-8659-ADA3FBA4D9DD}"/>
    <cellStyle name="Normal 9 5 2 2 2 6 2" xfId="5034" xr:uid="{B906F471-193D-4B79-AE7A-5BB63DA6929E}"/>
    <cellStyle name="Normal 9 5 2 2 2 7" xfId="5023" xr:uid="{CE1F1BF0-F4B9-4079-9B69-436DF24A3E4C}"/>
    <cellStyle name="Normal 9 5 2 2 3" xfId="870" xr:uid="{79143AEC-E7E5-4250-B975-993D81417D5E}"/>
    <cellStyle name="Normal 9 5 2 2 3 2" xfId="2449" xr:uid="{CBF96FCD-8F85-420D-99EC-E2EB1D60DE8E}"/>
    <cellStyle name="Normal 9 5 2 2 3 2 2" xfId="4134" xr:uid="{02676FD4-47B9-44FF-97B5-5BB79686B88C}"/>
    <cellStyle name="Normal 9 5 2 2 3 2 2 2" xfId="5037" xr:uid="{085611C5-A3EB-4696-8C24-972931402B67}"/>
    <cellStyle name="Normal 9 5 2 2 3 2 3" xfId="4135" xr:uid="{08BA4E5E-B3FB-4491-9060-B07349A8248D}"/>
    <cellStyle name="Normal 9 5 2 2 3 2 3 2" xfId="5038" xr:uid="{AA1D4A6F-86F3-4B7C-AACA-321712907536}"/>
    <cellStyle name="Normal 9 5 2 2 3 2 4" xfId="4136" xr:uid="{6A112CF6-31C7-4C47-B912-519202F729AA}"/>
    <cellStyle name="Normal 9 5 2 2 3 2 4 2" xfId="5039" xr:uid="{FE7F7B65-F8FF-44A2-A6A7-F551F4B6A75E}"/>
    <cellStyle name="Normal 9 5 2 2 3 2 5" xfId="5036" xr:uid="{C603EC50-6E3A-4DAA-8AB1-2CABB16264BD}"/>
    <cellStyle name="Normal 9 5 2 2 3 3" xfId="4137" xr:uid="{612A14F4-5736-4383-BA08-56FFF5F6A71B}"/>
    <cellStyle name="Normal 9 5 2 2 3 3 2" xfId="5040" xr:uid="{5B6531A9-844E-4008-B47B-F4EEE902EC43}"/>
    <cellStyle name="Normal 9 5 2 2 3 4" xfId="4138" xr:uid="{6B98756E-F0CD-46B2-8938-0C9D4DA7C25C}"/>
    <cellStyle name="Normal 9 5 2 2 3 4 2" xfId="5041" xr:uid="{DD718DBA-F48B-4A35-AFF7-F319474295ED}"/>
    <cellStyle name="Normal 9 5 2 2 3 5" xfId="4139" xr:uid="{BC87B31F-881A-492A-A52B-759D7B884C65}"/>
    <cellStyle name="Normal 9 5 2 2 3 5 2" xfId="5042" xr:uid="{C94E8E37-45A9-42F6-9085-EC22A5110BC3}"/>
    <cellStyle name="Normal 9 5 2 2 3 6" xfId="5035" xr:uid="{AB9B182C-9D7C-4ABB-8F81-847AA476E7A2}"/>
    <cellStyle name="Normal 9 5 2 2 4" xfId="2450" xr:uid="{39338F09-E270-4257-9764-22B5202D33E4}"/>
    <cellStyle name="Normal 9 5 2 2 4 2" xfId="4140" xr:uid="{9DCD8C46-CE84-4844-B594-47FDEA9B2E3F}"/>
    <cellStyle name="Normal 9 5 2 2 4 2 2" xfId="5044" xr:uid="{E51691DF-612C-4665-9926-0A4BCE8F7865}"/>
    <cellStyle name="Normal 9 5 2 2 4 3" xfId="4141" xr:uid="{5ECD863F-B0B4-4F39-A74E-0718D882625E}"/>
    <cellStyle name="Normal 9 5 2 2 4 3 2" xfId="5045" xr:uid="{BFF589CD-A14F-4F10-BC0E-B5D6F4231D8F}"/>
    <cellStyle name="Normal 9 5 2 2 4 4" xfId="4142" xr:uid="{686F9F8C-C61F-47F8-BFAD-1B04291891DF}"/>
    <cellStyle name="Normal 9 5 2 2 4 4 2" xfId="5046" xr:uid="{8A0DAAD6-29AD-4F38-8030-FE0AEB14470C}"/>
    <cellStyle name="Normal 9 5 2 2 4 5" xfId="5043" xr:uid="{A461377B-FF79-477C-8A0D-02E220B75E36}"/>
    <cellStyle name="Normal 9 5 2 2 5" xfId="4143" xr:uid="{16197254-3B94-4476-9547-C2E4CA7464EF}"/>
    <cellStyle name="Normal 9 5 2 2 5 2" xfId="4144" xr:uid="{CAFEF5BF-6051-42FB-9B9E-F4ED508CE00D}"/>
    <cellStyle name="Normal 9 5 2 2 5 2 2" xfId="5048" xr:uid="{555368C7-4D09-4CB4-9F20-D18965A9A007}"/>
    <cellStyle name="Normal 9 5 2 2 5 3" xfId="4145" xr:uid="{859CCD3C-9308-4340-9FE6-E1C7A139F695}"/>
    <cellStyle name="Normal 9 5 2 2 5 3 2" xfId="5049" xr:uid="{91B5028A-EA60-4F77-9C6B-4D1ECCC1550B}"/>
    <cellStyle name="Normal 9 5 2 2 5 4" xfId="4146" xr:uid="{FD633FDF-3ED3-47DC-A262-A02669385C01}"/>
    <cellStyle name="Normal 9 5 2 2 5 4 2" xfId="5050" xr:uid="{07491A1D-3F25-4D16-9EF1-96F233E143F2}"/>
    <cellStyle name="Normal 9 5 2 2 5 5" xfId="5047" xr:uid="{C3DA4023-645B-4871-9932-EA2F7C9CE7A4}"/>
    <cellStyle name="Normal 9 5 2 2 6" xfId="4147" xr:uid="{0B1133EE-31BB-4D67-ABFD-456BD31683B4}"/>
    <cellStyle name="Normal 9 5 2 2 6 2" xfId="5051" xr:uid="{7CEFD79F-A9BB-4F5D-8EA5-6E2B5B1BA747}"/>
    <cellStyle name="Normal 9 5 2 2 7" xfId="4148" xr:uid="{87078CC9-06E7-4B7B-8C34-41AF86094B38}"/>
    <cellStyle name="Normal 9 5 2 2 7 2" xfId="5052" xr:uid="{D9EDF016-58F5-4569-A50F-E056DB6A53F5}"/>
    <cellStyle name="Normal 9 5 2 2 8" xfId="4149" xr:uid="{2A325A86-B405-421B-9B51-ACF687610354}"/>
    <cellStyle name="Normal 9 5 2 2 8 2" xfId="5053" xr:uid="{D4F1813B-07F5-48E3-826C-D372FB49DE94}"/>
    <cellStyle name="Normal 9 5 2 2 9" xfId="5022" xr:uid="{5FCDFEF5-552D-45DB-8EFC-3BD97C13662C}"/>
    <cellStyle name="Normal 9 5 2 3" xfId="871" xr:uid="{114841A2-0AAD-496B-8FDD-6AF124ECF9E8}"/>
    <cellStyle name="Normal 9 5 2 3 2" xfId="872" xr:uid="{DC7F832F-18D5-4FC3-B16B-DC33CFBFBFE2}"/>
    <cellStyle name="Normal 9 5 2 3 2 2" xfId="873" xr:uid="{5E8F76B0-C2E1-4FBD-B2C5-2F69CF75F6D1}"/>
    <cellStyle name="Normal 9 5 2 3 2 2 2" xfId="5056" xr:uid="{EE079BED-1DF6-4519-B03B-51B354CC43F1}"/>
    <cellStyle name="Normal 9 5 2 3 2 3" xfId="4150" xr:uid="{157FDCAB-FBFF-4B9E-AC86-AE8263DB2FB6}"/>
    <cellStyle name="Normal 9 5 2 3 2 3 2" xfId="5057" xr:uid="{45C8CF30-D7EA-4B15-9B66-F7712267A900}"/>
    <cellStyle name="Normal 9 5 2 3 2 4" xfId="4151" xr:uid="{8A50FD6B-3D00-4ADF-92BA-36A4412653B2}"/>
    <cellStyle name="Normal 9 5 2 3 2 4 2" xfId="5058" xr:uid="{B941A626-A20E-46A7-B209-FDC3BD66AB2A}"/>
    <cellStyle name="Normal 9 5 2 3 2 5" xfId="5055" xr:uid="{11906385-C68C-4D2C-A833-0F8173F8E75E}"/>
    <cellStyle name="Normal 9 5 2 3 3" xfId="874" xr:uid="{B2E3EFCA-3043-449E-86C4-763A62470A53}"/>
    <cellStyle name="Normal 9 5 2 3 3 2" xfId="4152" xr:uid="{4E5A0AF9-2374-4376-BF30-73B3F9F67406}"/>
    <cellStyle name="Normal 9 5 2 3 3 2 2" xfId="5060" xr:uid="{2FC1F95B-52CE-4521-BA60-C605F583B312}"/>
    <cellStyle name="Normal 9 5 2 3 3 3" xfId="4153" xr:uid="{4E70B1D6-629F-4E1E-93FB-D036160260A7}"/>
    <cellStyle name="Normal 9 5 2 3 3 3 2" xfId="5061" xr:uid="{62B9F328-E8B7-4E57-B8D0-DFACBAE59E05}"/>
    <cellStyle name="Normal 9 5 2 3 3 4" xfId="4154" xr:uid="{E85DCF2F-81B2-4768-A19E-7F6DA22AE14A}"/>
    <cellStyle name="Normal 9 5 2 3 3 4 2" xfId="5062" xr:uid="{F20A2EB1-143F-49C3-B9B8-53CE8FAEFC06}"/>
    <cellStyle name="Normal 9 5 2 3 3 5" xfId="5059" xr:uid="{E856A81F-B5E7-44CF-9F58-A7F8E895B908}"/>
    <cellStyle name="Normal 9 5 2 3 4" xfId="4155" xr:uid="{3E389BD5-F582-424A-ABEB-C9797F45ED5B}"/>
    <cellStyle name="Normal 9 5 2 3 4 2" xfId="5063" xr:uid="{EA42325E-5FF0-44D5-9318-D824781F9BA0}"/>
    <cellStyle name="Normal 9 5 2 3 5" xfId="4156" xr:uid="{E17E998D-1A5E-4B9E-9F3B-CEF4788D5179}"/>
    <cellStyle name="Normal 9 5 2 3 5 2" xfId="5064" xr:uid="{B941A5ED-BCD6-4CD4-85EE-01256B244E3B}"/>
    <cellStyle name="Normal 9 5 2 3 6" xfId="4157" xr:uid="{164182E7-CBFA-4E0E-BD77-4CEE8B1850F7}"/>
    <cellStyle name="Normal 9 5 2 3 6 2" xfId="5065" xr:uid="{EE625BA8-8DE8-4A67-9EC7-401DCD4AB06F}"/>
    <cellStyle name="Normal 9 5 2 3 7" xfId="5054" xr:uid="{B6222324-0247-4BE5-8A5D-9A21663DA9E0}"/>
    <cellStyle name="Normal 9 5 2 4" xfId="875" xr:uid="{CA781DE0-DE60-49B4-8659-A2204EDF5831}"/>
    <cellStyle name="Normal 9 5 2 4 2" xfId="876" xr:uid="{CAF59096-EEDD-430F-A30A-F8F2D1CD2B78}"/>
    <cellStyle name="Normal 9 5 2 4 2 2" xfId="4158" xr:uid="{47DE3D4F-ED26-45C1-B38C-D526E729821F}"/>
    <cellStyle name="Normal 9 5 2 4 2 2 2" xfId="5068" xr:uid="{4CEC1D83-E348-4A97-99AE-C2C477126660}"/>
    <cellStyle name="Normal 9 5 2 4 2 3" xfId="4159" xr:uid="{E44DDCBF-80E3-4CF9-B9DA-FBEEF3C1F4CB}"/>
    <cellStyle name="Normal 9 5 2 4 2 3 2" xfId="5069" xr:uid="{D63C0B42-DE2E-4AF8-BE28-AFDCB2FB0FE4}"/>
    <cellStyle name="Normal 9 5 2 4 2 4" xfId="4160" xr:uid="{7724530C-567F-402E-8801-EDF57965FC46}"/>
    <cellStyle name="Normal 9 5 2 4 2 4 2" xfId="5070" xr:uid="{4EA491EF-B52F-49AE-B8C8-59B342A9268A}"/>
    <cellStyle name="Normal 9 5 2 4 2 5" xfId="5067" xr:uid="{9C36CFBE-0E21-4404-8980-55B45A278A37}"/>
    <cellStyle name="Normal 9 5 2 4 3" xfId="4161" xr:uid="{05BAEAC4-DF98-4823-A2ED-3125C36C8664}"/>
    <cellStyle name="Normal 9 5 2 4 3 2" xfId="5071" xr:uid="{14E63B69-51A7-4A80-93AC-630505E68F97}"/>
    <cellStyle name="Normal 9 5 2 4 4" xfId="4162" xr:uid="{29F29007-FA14-4F17-953A-47641D624983}"/>
    <cellStyle name="Normal 9 5 2 4 4 2" xfId="5072" xr:uid="{098018F4-0105-454D-8FD6-55708A0F4396}"/>
    <cellStyle name="Normal 9 5 2 4 5" xfId="4163" xr:uid="{5E75742D-ED47-4DE4-BB68-D4C570F7D4D4}"/>
    <cellStyle name="Normal 9 5 2 4 5 2" xfId="5073" xr:uid="{8D830833-1DB9-472C-BDAB-6DAA312CDE15}"/>
    <cellStyle name="Normal 9 5 2 4 6" xfId="5066" xr:uid="{AE8FDE5D-355F-44B6-BB0C-4E515561D433}"/>
    <cellStyle name="Normal 9 5 2 5" xfId="877" xr:uid="{35D706A1-C47C-4598-B90C-5AE7B300F080}"/>
    <cellStyle name="Normal 9 5 2 5 2" xfId="4164" xr:uid="{3F00C49C-7F3D-41AC-B2E7-277B07EDD80D}"/>
    <cellStyle name="Normal 9 5 2 5 2 2" xfId="5075" xr:uid="{A3E90A6E-2366-4A47-BEDB-F80A9FD3C987}"/>
    <cellStyle name="Normal 9 5 2 5 3" xfId="4165" xr:uid="{6AD11C57-706E-42A3-AF53-5C202BCF622B}"/>
    <cellStyle name="Normal 9 5 2 5 3 2" xfId="5076" xr:uid="{D6FCE9DF-1F86-493D-A4CB-6E01F08DFEF4}"/>
    <cellStyle name="Normal 9 5 2 5 4" xfId="4166" xr:uid="{6410BFAA-4BDB-40A1-BF57-8F15A4613E19}"/>
    <cellStyle name="Normal 9 5 2 5 4 2" xfId="5077" xr:uid="{70F415CD-7E59-4910-B176-0530FC835575}"/>
    <cellStyle name="Normal 9 5 2 5 5" xfId="5074" xr:uid="{A70DF8CC-C476-4C6A-A944-224FC5C1364C}"/>
    <cellStyle name="Normal 9 5 2 6" xfId="4167" xr:uid="{FF09E9C5-B632-42A7-863D-FFB5977916B1}"/>
    <cellStyle name="Normal 9 5 2 6 2" xfId="4168" xr:uid="{D5B808B0-C22A-4CD8-8984-1B8C26F9438A}"/>
    <cellStyle name="Normal 9 5 2 6 2 2" xfId="5079" xr:uid="{01BF80E0-5176-4FCB-83A2-CFD42AB9A5F9}"/>
    <cellStyle name="Normal 9 5 2 6 3" xfId="4169" xr:uid="{09E83812-91AF-421B-AE82-78CCDEA2AE2B}"/>
    <cellStyle name="Normal 9 5 2 6 3 2" xfId="5080" xr:uid="{7168C0A4-344A-47A5-A307-3FFB2FDEAC79}"/>
    <cellStyle name="Normal 9 5 2 6 4" xfId="4170" xr:uid="{E6CD971D-1C1C-4923-A761-20BCA599D0D1}"/>
    <cellStyle name="Normal 9 5 2 6 4 2" xfId="5081" xr:uid="{01F7C150-59F6-4FD8-B16B-9DF2AEEED377}"/>
    <cellStyle name="Normal 9 5 2 6 5" xfId="5078" xr:uid="{93C418F2-B4E6-4138-BE08-38B9FD4A1B64}"/>
    <cellStyle name="Normal 9 5 2 7" xfId="4171" xr:uid="{6C7EBBAC-0EDB-432A-870A-2E29E49DAD80}"/>
    <cellStyle name="Normal 9 5 2 7 2" xfId="5082" xr:uid="{E8FB4A60-985F-4E42-8690-4CA26CA6387F}"/>
    <cellStyle name="Normal 9 5 2 8" xfId="4172" xr:uid="{697BC552-CFEA-491F-8F5C-AAA37B09345D}"/>
    <cellStyle name="Normal 9 5 2 8 2" xfId="5083" xr:uid="{39CCB463-B9A3-4345-B4CA-80EFBCBA67C0}"/>
    <cellStyle name="Normal 9 5 2 9" xfId="4173" xr:uid="{9A388ADE-FD06-4D1D-AA6D-C60569E33A48}"/>
    <cellStyle name="Normal 9 5 2 9 2" xfId="5084" xr:uid="{DD6E963B-3DDD-48AE-8DE0-A05652161A80}"/>
    <cellStyle name="Normal 9 5 3" xfId="420" xr:uid="{1E6E6AEE-B883-4884-8944-D9FB408DB1AD}"/>
    <cellStyle name="Normal 9 5 3 2" xfId="878" xr:uid="{EEB4D65B-D105-4D4E-9478-C9FB28EAF17A}"/>
    <cellStyle name="Normal 9 5 3 2 2" xfId="879" xr:uid="{F58B1F19-6069-44F0-BE68-EEE559E47ADB}"/>
    <cellStyle name="Normal 9 5 3 2 2 2" xfId="2451" xr:uid="{4AAA3650-D69E-43BA-8264-1A01CBC94631}"/>
    <cellStyle name="Normal 9 5 3 2 2 2 2" xfId="2452" xr:uid="{0D47A4AB-CBA3-4D40-AAD1-4C3B1E843789}"/>
    <cellStyle name="Normal 9 5 3 2 2 2 2 2" xfId="5089" xr:uid="{1F3F370C-736A-433B-BD91-8DF6585C5AC5}"/>
    <cellStyle name="Normal 9 5 3 2 2 2 3" xfId="5088" xr:uid="{42018EF3-2A1A-4155-A5D4-5DC969123CB9}"/>
    <cellStyle name="Normal 9 5 3 2 2 3" xfId="2453" xr:uid="{9FC0AB05-9FF3-4251-98C4-4DC37236DB2D}"/>
    <cellStyle name="Normal 9 5 3 2 2 3 2" xfId="5090" xr:uid="{3D9A308F-E895-4374-BA24-BCA096459DC9}"/>
    <cellStyle name="Normal 9 5 3 2 2 4" xfId="4174" xr:uid="{AD00CF96-A4B6-4F69-A1B6-2DBA86BA8321}"/>
    <cellStyle name="Normal 9 5 3 2 2 4 2" xfId="5091" xr:uid="{E4D6B9E2-A3E7-4784-B836-A090148E369E}"/>
    <cellStyle name="Normal 9 5 3 2 2 5" xfId="5087" xr:uid="{614A2A12-6A2B-490B-B1A9-EE005500D896}"/>
    <cellStyle name="Normal 9 5 3 2 3" xfId="2454" xr:uid="{ADD8EE03-C6DD-4C61-8663-90D7A2167F43}"/>
    <cellStyle name="Normal 9 5 3 2 3 2" xfId="2455" xr:uid="{ED96F51D-844D-43C4-8E06-5B2DC22A9ECB}"/>
    <cellStyle name="Normal 9 5 3 2 3 2 2" xfId="5093" xr:uid="{9822A948-B8C6-4D1E-822C-F6D988E754E3}"/>
    <cellStyle name="Normal 9 5 3 2 3 3" xfId="4175" xr:uid="{09EC0CF8-927E-41AA-95B2-1B1103C10EF1}"/>
    <cellStyle name="Normal 9 5 3 2 3 3 2" xfId="5094" xr:uid="{B06C80C5-3D5F-4A45-98D1-2AF59A80A41D}"/>
    <cellStyle name="Normal 9 5 3 2 3 4" xfId="4176" xr:uid="{2E7B5E3D-36B2-4F9B-A21D-9CB82103948C}"/>
    <cellStyle name="Normal 9 5 3 2 3 4 2" xfId="5095" xr:uid="{C3AAF967-370B-4E59-8A14-F4F2EC713D91}"/>
    <cellStyle name="Normal 9 5 3 2 3 5" xfId="5092" xr:uid="{4C40EFE7-16E9-4898-BCB3-F71712959106}"/>
    <cellStyle name="Normal 9 5 3 2 4" xfId="2456" xr:uid="{95CEE3DF-20A4-42D7-B13B-3B7278CBF395}"/>
    <cellStyle name="Normal 9 5 3 2 4 2" xfId="5096" xr:uid="{08D84EC9-32BB-4D41-B720-10D688AD0F5B}"/>
    <cellStyle name="Normal 9 5 3 2 5" xfId="4177" xr:uid="{E498F9FC-D94A-4A55-BFAC-8FAAD2E4EA4D}"/>
    <cellStyle name="Normal 9 5 3 2 5 2" xfId="5097" xr:uid="{6FC75EC6-59F6-4FD8-BC09-2748946BD180}"/>
    <cellStyle name="Normal 9 5 3 2 6" xfId="4178" xr:uid="{4FDA10C5-2B3A-452D-9423-A38062AAF6DE}"/>
    <cellStyle name="Normal 9 5 3 2 6 2" xfId="5098" xr:uid="{F7E03375-124E-4B91-992B-1848EC33F650}"/>
    <cellStyle name="Normal 9 5 3 2 7" xfId="5086" xr:uid="{D44F81A8-DEA9-4939-A416-64E66C1D0248}"/>
    <cellStyle name="Normal 9 5 3 3" xfId="880" xr:uid="{B59C834F-4E29-4A90-B05A-607535CED7A3}"/>
    <cellStyle name="Normal 9 5 3 3 2" xfId="2457" xr:uid="{1DD948E0-FABF-46A1-8BB8-29D15C2C61EF}"/>
    <cellStyle name="Normal 9 5 3 3 2 2" xfId="2458" xr:uid="{0F690AE4-FD68-47B9-A53E-9C8BC9AC1998}"/>
    <cellStyle name="Normal 9 5 3 3 2 2 2" xfId="5101" xr:uid="{BFCD656F-05D8-4A9A-AAC9-31FE2379BBE0}"/>
    <cellStyle name="Normal 9 5 3 3 2 3" xfId="4179" xr:uid="{6D25F3F2-5B14-4009-B85C-1A5DFC7DBEB6}"/>
    <cellStyle name="Normal 9 5 3 3 2 3 2" xfId="5102" xr:uid="{7DA60116-9F74-4777-945F-0CEA71F3F359}"/>
    <cellStyle name="Normal 9 5 3 3 2 4" xfId="4180" xr:uid="{41B710AA-3DB4-4EBA-990D-AAF54DCA05DA}"/>
    <cellStyle name="Normal 9 5 3 3 2 4 2" xfId="5103" xr:uid="{136BE57A-BCD0-462C-8470-A4BC43152741}"/>
    <cellStyle name="Normal 9 5 3 3 2 5" xfId="5100" xr:uid="{15E4092B-0958-4227-8C96-9A55C1E8B7CB}"/>
    <cellStyle name="Normal 9 5 3 3 3" xfId="2459" xr:uid="{4F7AA953-837D-4A7A-9DF5-1FFC0B6EE1A6}"/>
    <cellStyle name="Normal 9 5 3 3 3 2" xfId="5104" xr:uid="{815BDE12-8A6F-4FF9-A667-769466649613}"/>
    <cellStyle name="Normal 9 5 3 3 4" xfId="4181" xr:uid="{739A3C65-E978-4576-9AE1-75DD68ACF44A}"/>
    <cellStyle name="Normal 9 5 3 3 4 2" xfId="5105" xr:uid="{62602E8D-29FB-4AF6-9555-9AA934C96A06}"/>
    <cellStyle name="Normal 9 5 3 3 5" xfId="4182" xr:uid="{B17F879C-24E6-4F33-9204-67751697E894}"/>
    <cellStyle name="Normal 9 5 3 3 5 2" xfId="5106" xr:uid="{AF191F7B-7801-4AB4-A2EF-8390C45CE74F}"/>
    <cellStyle name="Normal 9 5 3 3 6" xfId="5099" xr:uid="{1F60B9D9-5E88-4179-82F2-4EA3A2DD79E8}"/>
    <cellStyle name="Normal 9 5 3 4" xfId="2460" xr:uid="{BC737440-ADBF-4D4F-A84A-625B06016C00}"/>
    <cellStyle name="Normal 9 5 3 4 2" xfId="2461" xr:uid="{C401B01F-F8EE-451A-9B20-DA0D4918173B}"/>
    <cellStyle name="Normal 9 5 3 4 2 2" xfId="5108" xr:uid="{99FCB9A5-5ACD-4115-A874-23DAFC7E895E}"/>
    <cellStyle name="Normal 9 5 3 4 3" xfId="4183" xr:uid="{486472BE-748A-47B2-8E3F-2B0D3E323E0F}"/>
    <cellStyle name="Normal 9 5 3 4 3 2" xfId="5109" xr:uid="{C9D7EB62-B728-461A-BBB4-B79F1E8F2FA3}"/>
    <cellStyle name="Normal 9 5 3 4 4" xfId="4184" xr:uid="{0C2489A8-5E2F-434A-8CF9-4F03FA34BD7D}"/>
    <cellStyle name="Normal 9 5 3 4 4 2" xfId="5110" xr:uid="{E116C1BB-737C-4290-ADF2-CC792133C247}"/>
    <cellStyle name="Normal 9 5 3 4 5" xfId="5107" xr:uid="{CA342E0C-CD5F-4B30-8280-E01D69A65E6A}"/>
    <cellStyle name="Normal 9 5 3 5" xfId="2462" xr:uid="{9811E46F-AAC1-4CCF-AE5D-E4FF41C5BF87}"/>
    <cellStyle name="Normal 9 5 3 5 2" xfId="4185" xr:uid="{1B48C339-DBE1-406F-91B9-69668C2A1EB0}"/>
    <cellStyle name="Normal 9 5 3 5 2 2" xfId="5112" xr:uid="{6DF7C65D-712D-4DF5-9138-66AF67CB776F}"/>
    <cellStyle name="Normal 9 5 3 5 3" xfId="4186" xr:uid="{F064230C-DB00-4820-BE0A-7DB376BE4EC2}"/>
    <cellStyle name="Normal 9 5 3 5 3 2" xfId="5113" xr:uid="{EE8AC0FB-AAE9-410B-BD16-03E238E82AC9}"/>
    <cellStyle name="Normal 9 5 3 5 4" xfId="4187" xr:uid="{A30842EF-10AD-430A-8122-D80E19A01EE4}"/>
    <cellStyle name="Normal 9 5 3 5 4 2" xfId="5114" xr:uid="{06D92725-DCA5-4FBB-8C2B-13A7862781D9}"/>
    <cellStyle name="Normal 9 5 3 5 5" xfId="5111" xr:uid="{26542AA8-FA84-439A-8999-EDA270B4764D}"/>
    <cellStyle name="Normal 9 5 3 6" xfId="4188" xr:uid="{C23084C8-EC11-4574-BE2C-A9A3D41F0D14}"/>
    <cellStyle name="Normal 9 5 3 6 2" xfId="5115" xr:uid="{C747E49D-B437-4F3B-AA5D-07972E14CD90}"/>
    <cellStyle name="Normal 9 5 3 7" xfId="4189" xr:uid="{9A14C4A8-F420-4CA9-93DA-39800D888680}"/>
    <cellStyle name="Normal 9 5 3 7 2" xfId="5116" xr:uid="{AA50BCB7-61E8-4EA7-8819-FF419C725A38}"/>
    <cellStyle name="Normal 9 5 3 8" xfId="4190" xr:uid="{A49FE29D-395A-48DD-AB0F-B0E49C57D107}"/>
    <cellStyle name="Normal 9 5 3 8 2" xfId="5117" xr:uid="{A226E440-B8F8-4ABC-BA48-EC324C45225B}"/>
    <cellStyle name="Normal 9 5 3 9" xfId="5085" xr:uid="{37D61B5F-D894-4124-A72F-6A4F1E8DF162}"/>
    <cellStyle name="Normal 9 5 4" xfId="421" xr:uid="{3DD14E5F-2E06-4DFF-B56C-C6E129175F62}"/>
    <cellStyle name="Normal 9 5 4 2" xfId="881" xr:uid="{C313FC62-67C9-4CBE-ADC4-0605C0E032B9}"/>
    <cellStyle name="Normal 9 5 4 2 2" xfId="882" xr:uid="{6FC605A1-27EB-47CA-9CDE-1FCD7D5D7D98}"/>
    <cellStyle name="Normal 9 5 4 2 2 2" xfId="2463" xr:uid="{3BF66482-E5EE-48F4-BCFE-A0E92BB1161D}"/>
    <cellStyle name="Normal 9 5 4 2 2 2 2" xfId="5121" xr:uid="{F6FC1FF4-8503-4DE4-A709-AE5DE8F62C95}"/>
    <cellStyle name="Normal 9 5 4 2 2 3" xfId="4191" xr:uid="{78049513-F000-4E65-BDF8-AADF094D497B}"/>
    <cellStyle name="Normal 9 5 4 2 2 3 2" xfId="5122" xr:uid="{A4876B21-ACBD-45E1-BD79-407F7C8AF1CE}"/>
    <cellStyle name="Normal 9 5 4 2 2 4" xfId="4192" xr:uid="{57B90D70-5819-48B0-98C9-7721B3DD596C}"/>
    <cellStyle name="Normal 9 5 4 2 2 4 2" xfId="5123" xr:uid="{99E0D890-DC26-4797-84BA-64723C362DEA}"/>
    <cellStyle name="Normal 9 5 4 2 2 5" xfId="5120" xr:uid="{B663A4B8-8FF3-4BC9-AFCD-94C8F476593F}"/>
    <cellStyle name="Normal 9 5 4 2 3" xfId="2464" xr:uid="{83A5C2C4-BEBE-45EC-B52C-F4048608DD61}"/>
    <cellStyle name="Normal 9 5 4 2 3 2" xfId="5124" xr:uid="{80718AAC-3E54-442A-8B22-9EAB9AB3E282}"/>
    <cellStyle name="Normal 9 5 4 2 4" xfId="4193" xr:uid="{F02AC3FA-16C7-45C8-A863-4B1728F96B1C}"/>
    <cellStyle name="Normal 9 5 4 2 4 2" xfId="5125" xr:uid="{2D4F3B7C-3374-4C7E-8E6C-AC792EAD5083}"/>
    <cellStyle name="Normal 9 5 4 2 5" xfId="4194" xr:uid="{CB35764B-434F-403E-979F-4C08157F79C6}"/>
    <cellStyle name="Normal 9 5 4 2 5 2" xfId="5126" xr:uid="{AA077A0C-5A71-4A02-AE78-3E7A3D2C6C63}"/>
    <cellStyle name="Normal 9 5 4 2 6" xfId="5119" xr:uid="{0535AFC6-2528-41C7-8D44-EB1237BDC9BB}"/>
    <cellStyle name="Normal 9 5 4 3" xfId="883" xr:uid="{5538DAFA-5D56-4FFA-831B-E72CEA36BCF0}"/>
    <cellStyle name="Normal 9 5 4 3 2" xfId="2465" xr:uid="{78500F58-ED74-4A9A-B981-71EB6BC0F37C}"/>
    <cellStyle name="Normal 9 5 4 3 2 2" xfId="5128" xr:uid="{392872A0-43AB-4148-BE5B-A51AD05A90CA}"/>
    <cellStyle name="Normal 9 5 4 3 3" xfId="4195" xr:uid="{4FE7A1E2-3962-4155-A548-45A13EF7148F}"/>
    <cellStyle name="Normal 9 5 4 3 3 2" xfId="5129" xr:uid="{D10DD35B-DBF3-4A56-8C69-F2AAA54B8FDD}"/>
    <cellStyle name="Normal 9 5 4 3 4" xfId="4196" xr:uid="{C7F655B3-78A0-4457-996B-58E6528C8FDC}"/>
    <cellStyle name="Normal 9 5 4 3 4 2" xfId="5130" xr:uid="{406913DA-9B57-48F1-AFA0-AE3810BD2DBA}"/>
    <cellStyle name="Normal 9 5 4 3 5" xfId="5127" xr:uid="{636A631C-A15C-496D-816C-12B50AE6A2CF}"/>
    <cellStyle name="Normal 9 5 4 4" xfId="2466" xr:uid="{2B088B5C-54EF-405A-AC5D-3F0CC6853997}"/>
    <cellStyle name="Normal 9 5 4 4 2" xfId="4197" xr:uid="{09B9BB27-58A1-4656-A32F-D831EB0792E8}"/>
    <cellStyle name="Normal 9 5 4 4 2 2" xfId="5132" xr:uid="{8060B0D1-645A-45BB-8A1C-D12F9827EBE3}"/>
    <cellStyle name="Normal 9 5 4 4 3" xfId="4198" xr:uid="{E778BDD9-BAF4-422C-A5BA-6F9D2143C92F}"/>
    <cellStyle name="Normal 9 5 4 4 3 2" xfId="5133" xr:uid="{8A999166-0038-4095-B8CC-B957E56D08D8}"/>
    <cellStyle name="Normal 9 5 4 4 4" xfId="4199" xr:uid="{CE9AB96B-2994-452F-8B7A-06DC412196B0}"/>
    <cellStyle name="Normal 9 5 4 4 4 2" xfId="5134" xr:uid="{F9BFEDBB-7BE1-4205-B38E-5EC4144D7EBB}"/>
    <cellStyle name="Normal 9 5 4 4 5" xfId="5131" xr:uid="{6635BDB7-5622-4514-A9B0-2DF59B9F293C}"/>
    <cellStyle name="Normal 9 5 4 5" xfId="4200" xr:uid="{10CB3D74-A3B9-4181-9559-745D6726C235}"/>
    <cellStyle name="Normal 9 5 4 5 2" xfId="5135" xr:uid="{B51C9A79-70AA-4878-AE49-DF587F925764}"/>
    <cellStyle name="Normal 9 5 4 6" xfId="4201" xr:uid="{EF31233C-DB0F-477B-AA8B-9558FC785F3D}"/>
    <cellStyle name="Normal 9 5 4 6 2" xfId="5136" xr:uid="{7D0C2F07-30BF-4AC4-9B90-3D862F5D249A}"/>
    <cellStyle name="Normal 9 5 4 7" xfId="4202" xr:uid="{BB7A7DD1-1A54-4D05-A138-BEB049448DE8}"/>
    <cellStyle name="Normal 9 5 4 7 2" xfId="5137" xr:uid="{ECED3840-BDE5-47EC-8272-889796192E36}"/>
    <cellStyle name="Normal 9 5 4 8" xfId="5118" xr:uid="{A6CDBE20-41B6-404A-B36D-B019435CC9DB}"/>
    <cellStyle name="Normal 9 5 5" xfId="422" xr:uid="{FA8175EB-D9DF-4B60-A320-3A4A2C201012}"/>
    <cellStyle name="Normal 9 5 5 2" xfId="884" xr:uid="{ED64BC4F-45E6-4B3D-A906-4AA8790CB983}"/>
    <cellStyle name="Normal 9 5 5 2 2" xfId="2467" xr:uid="{9A761E89-C54B-4C47-A5E8-9EABEA212050}"/>
    <cellStyle name="Normal 9 5 5 2 2 2" xfId="5140" xr:uid="{CD359311-1335-4C64-ACEA-9B55D2E1BBD1}"/>
    <cellStyle name="Normal 9 5 5 2 3" xfId="4203" xr:uid="{24462950-2B74-4B35-ACE4-CC3071F65AA3}"/>
    <cellStyle name="Normal 9 5 5 2 3 2" xfId="5141" xr:uid="{7CFD8971-F145-434D-883D-8ADBB9F209C0}"/>
    <cellStyle name="Normal 9 5 5 2 4" xfId="4204" xr:uid="{5EEABE9D-AD0D-4D0E-A291-3FC0DF85C204}"/>
    <cellStyle name="Normal 9 5 5 2 4 2" xfId="5142" xr:uid="{E0B03512-3AD6-466B-89E6-97CDD343ECF3}"/>
    <cellStyle name="Normal 9 5 5 2 5" xfId="5139" xr:uid="{8F9A295E-5B13-455D-88BE-045C3C9518B3}"/>
    <cellStyle name="Normal 9 5 5 3" xfId="2468" xr:uid="{4D66C5A0-61CC-4FD2-A22B-DADB88402551}"/>
    <cellStyle name="Normal 9 5 5 3 2" xfId="4205" xr:uid="{1DF2CD1F-1CA9-499D-9069-2ABC310087A6}"/>
    <cellStyle name="Normal 9 5 5 3 2 2" xfId="5144" xr:uid="{BD687233-EC03-4291-9CC0-935E4EA026FA}"/>
    <cellStyle name="Normal 9 5 5 3 3" xfId="4206" xr:uid="{48755CF4-7D05-4CC6-931D-4F21C9DB5F10}"/>
    <cellStyle name="Normal 9 5 5 3 3 2" xfId="5145" xr:uid="{DA466461-F557-4DDE-B62D-9B0DEFEFD272}"/>
    <cellStyle name="Normal 9 5 5 3 4" xfId="4207" xr:uid="{7D870C5C-066B-447E-A0E7-ECB98A5A2F86}"/>
    <cellStyle name="Normal 9 5 5 3 4 2" xfId="5146" xr:uid="{6AE076E4-C388-4FC9-9FEF-CD7CBE1562E0}"/>
    <cellStyle name="Normal 9 5 5 3 5" xfId="5143" xr:uid="{FFD973AA-9A66-4645-8CA1-711F4D483073}"/>
    <cellStyle name="Normal 9 5 5 4" xfId="4208" xr:uid="{312106A7-21F3-447B-9578-5983E78ECB72}"/>
    <cellStyle name="Normal 9 5 5 4 2" xfId="5147" xr:uid="{07C329E2-3D4D-46A8-BC4B-3E841417BE38}"/>
    <cellStyle name="Normal 9 5 5 5" xfId="4209" xr:uid="{303C4879-262F-4AA0-BD4D-3BDF4981DBAE}"/>
    <cellStyle name="Normal 9 5 5 5 2" xfId="5148" xr:uid="{2C5FC4A9-2755-4EC6-B059-FD6011DE53FF}"/>
    <cellStyle name="Normal 9 5 5 6" xfId="4210" xr:uid="{536B614A-E5C9-4527-8DB2-A0C7AC11A658}"/>
    <cellStyle name="Normal 9 5 5 6 2" xfId="5149" xr:uid="{C1011324-7E96-4FCB-A220-9E2064D1ED57}"/>
    <cellStyle name="Normal 9 5 5 7" xfId="5138" xr:uid="{BA31F3C1-B60E-4A61-AAE1-685D162121BF}"/>
    <cellStyle name="Normal 9 5 6" xfId="885" xr:uid="{E287348B-713F-45B0-96FE-CCEBB427C26D}"/>
    <cellStyle name="Normal 9 5 6 2" xfId="2469" xr:uid="{76DA9F9D-D4D8-4F65-B03F-4145D7D51CC8}"/>
    <cellStyle name="Normal 9 5 6 2 2" xfId="4211" xr:uid="{B5B46FC8-E550-4EDE-9BCB-D281A06B81C5}"/>
    <cellStyle name="Normal 9 5 6 2 2 2" xfId="5152" xr:uid="{5B690DAD-AA19-41DF-AFA1-21657E56D104}"/>
    <cellStyle name="Normal 9 5 6 2 3" xfId="4212" xr:uid="{99DAB124-0D47-4F7C-951E-472C774EA60D}"/>
    <cellStyle name="Normal 9 5 6 2 3 2" xfId="5153" xr:uid="{181E2759-1B3F-43C1-A7D9-6212595B7FA5}"/>
    <cellStyle name="Normal 9 5 6 2 4" xfId="4213" xr:uid="{66D7F2E1-F478-454C-BD7A-0B06434F457C}"/>
    <cellStyle name="Normal 9 5 6 2 4 2" xfId="5154" xr:uid="{5D260B4E-CE06-45F7-8459-55DCD592B848}"/>
    <cellStyle name="Normal 9 5 6 2 5" xfId="5151" xr:uid="{BFC3BB45-A30D-4799-BC0A-C91E35304D4F}"/>
    <cellStyle name="Normal 9 5 6 3" xfId="4214" xr:uid="{FCE6BE27-C664-4E22-8693-8A08532EA881}"/>
    <cellStyle name="Normal 9 5 6 3 2" xfId="5155" xr:uid="{72F61370-180C-46C1-AA4D-2929AAFE2FB5}"/>
    <cellStyle name="Normal 9 5 6 4" xfId="4215" xr:uid="{4E3E8CFC-B4BB-48C9-AD8A-6F37ED592C5D}"/>
    <cellStyle name="Normal 9 5 6 4 2" xfId="5156" xr:uid="{B149342B-A5EA-4AC7-BEDA-FA61E4A5B516}"/>
    <cellStyle name="Normal 9 5 6 5" xfId="4216" xr:uid="{069F5AA0-A473-47CB-84D8-2297B6697153}"/>
    <cellStyle name="Normal 9 5 6 5 2" xfId="5157" xr:uid="{51D9EDE2-F8C3-4A68-856D-8ECB960C03FF}"/>
    <cellStyle name="Normal 9 5 6 6" xfId="5150" xr:uid="{5355DC37-65D6-40D7-A578-FE785F39DED5}"/>
    <cellStyle name="Normal 9 5 7" xfId="2470" xr:uid="{A5367346-5A1C-4F6A-8541-B4B8AAB5CBC6}"/>
    <cellStyle name="Normal 9 5 7 2" xfId="4217" xr:uid="{4FA3BD03-8E0E-42E4-B43A-91A995A40A8D}"/>
    <cellStyle name="Normal 9 5 7 2 2" xfId="5159" xr:uid="{17866505-8E18-4DE4-A6AD-7475236D3DF5}"/>
    <cellStyle name="Normal 9 5 7 3" xfId="4218" xr:uid="{3A4E5D61-CFA9-4C37-B8F1-069456F86051}"/>
    <cellStyle name="Normal 9 5 7 3 2" xfId="5160" xr:uid="{B57C054E-8A1C-446F-AFAA-E4408BF591A6}"/>
    <cellStyle name="Normal 9 5 7 4" xfId="4219" xr:uid="{BECE0055-E98D-4524-8702-CA8C4CF7D6A4}"/>
    <cellStyle name="Normal 9 5 7 4 2" xfId="5161" xr:uid="{44D66EB7-2EF0-4ED7-ABF7-68ABC95CD750}"/>
    <cellStyle name="Normal 9 5 7 5" xfId="5158" xr:uid="{49603A28-7DBB-442F-9EDF-184BD443ACCE}"/>
    <cellStyle name="Normal 9 5 8" xfId="4220" xr:uid="{17F68A40-C183-49D4-9D3B-F953C8ECCEE8}"/>
    <cellStyle name="Normal 9 5 8 2" xfId="4221" xr:uid="{1AB78C01-CE95-4C45-B09A-D9B30F41EFE9}"/>
    <cellStyle name="Normal 9 5 8 2 2" xfId="5163" xr:uid="{B8FEEF98-0CC1-45C3-AB52-712D5B8E1141}"/>
    <cellStyle name="Normal 9 5 8 3" xfId="4222" xr:uid="{F5AC0792-5722-413E-8D61-BC0B30E2F1E9}"/>
    <cellStyle name="Normal 9 5 8 3 2" xfId="5164" xr:uid="{26990582-E5B1-4A53-AF5E-7C6F24166E33}"/>
    <cellStyle name="Normal 9 5 8 4" xfId="4223" xr:uid="{D6EFD001-681B-49E8-A702-9B4184E0544A}"/>
    <cellStyle name="Normal 9 5 8 4 2" xfId="5165" xr:uid="{13B98579-08B3-4453-BCAD-FC731BDC20D2}"/>
    <cellStyle name="Normal 9 5 8 5" xfId="5162" xr:uid="{0172E7E7-9CAA-40EF-9C79-DE3A019B7D51}"/>
    <cellStyle name="Normal 9 5 9" xfId="4224" xr:uid="{2D602F98-CBC5-4148-B3BC-B22891956772}"/>
    <cellStyle name="Normal 9 5 9 2" xfId="5166" xr:uid="{882A702E-9D74-4E46-82D1-31AFDE8A6BA5}"/>
    <cellStyle name="Normal 9 6" xfId="180" xr:uid="{540ECA93-1F2B-4A49-AD3C-A3DABB741616}"/>
    <cellStyle name="Normal 9 6 10" xfId="5167" xr:uid="{1B3856AB-155E-4AD3-AC0B-DFF310593845}"/>
    <cellStyle name="Normal 9 6 2" xfId="181" xr:uid="{6C2D3AB4-59F7-494C-8164-A7EDB52D5EE9}"/>
    <cellStyle name="Normal 9 6 2 2" xfId="423" xr:uid="{397A3E1E-94B2-41B7-B060-5340DA38413E}"/>
    <cellStyle name="Normal 9 6 2 2 2" xfId="886" xr:uid="{DAC2FE50-6737-4795-971D-A9114FCC44E1}"/>
    <cellStyle name="Normal 9 6 2 2 2 2" xfId="2471" xr:uid="{7C318157-117D-4A7B-B0D6-ADA99621C936}"/>
    <cellStyle name="Normal 9 6 2 2 2 2 2" xfId="5171" xr:uid="{B5544360-AF67-4BE2-A414-1505CDA6D5AF}"/>
    <cellStyle name="Normal 9 6 2 2 2 3" xfId="4225" xr:uid="{1962F3F5-81B2-4D51-BEF8-FD2B88385B9C}"/>
    <cellStyle name="Normal 9 6 2 2 2 3 2" xfId="5172" xr:uid="{BF0709BF-6F79-4DF4-9357-C3426E6F2223}"/>
    <cellStyle name="Normal 9 6 2 2 2 4" xfId="4226" xr:uid="{764129B3-9512-4A9A-953C-7B51D16F8CDF}"/>
    <cellStyle name="Normal 9 6 2 2 2 4 2" xfId="5173" xr:uid="{31BA3236-266D-41D5-B819-8D7311F8F4A4}"/>
    <cellStyle name="Normal 9 6 2 2 2 5" xfId="5170" xr:uid="{0C8D67B0-66DE-4E7A-87C2-FB1C1D1752E8}"/>
    <cellStyle name="Normal 9 6 2 2 3" xfId="2472" xr:uid="{7927B7EA-B93B-4EA7-8BC1-18FD745D1F76}"/>
    <cellStyle name="Normal 9 6 2 2 3 2" xfId="4227" xr:uid="{35560217-D72A-4205-B45C-1A1853409EE9}"/>
    <cellStyle name="Normal 9 6 2 2 3 2 2" xfId="5175" xr:uid="{355EAAC7-8B72-45F0-90CB-EC14337BD1A0}"/>
    <cellStyle name="Normal 9 6 2 2 3 3" xfId="4228" xr:uid="{E8C39446-9DF6-4919-B7D0-D657143A8D5A}"/>
    <cellStyle name="Normal 9 6 2 2 3 3 2" xfId="5176" xr:uid="{2192540A-4365-4577-931D-0F51750DED36}"/>
    <cellStyle name="Normal 9 6 2 2 3 4" xfId="4229" xr:uid="{360668CA-DA88-4740-A2D6-679538B7921E}"/>
    <cellStyle name="Normal 9 6 2 2 3 4 2" xfId="5177" xr:uid="{2DFADBEA-2651-457E-B20A-5EF3387BAA4D}"/>
    <cellStyle name="Normal 9 6 2 2 3 5" xfId="5174" xr:uid="{3AF7D5F9-6148-472E-BDAD-B86C394C4BDD}"/>
    <cellStyle name="Normal 9 6 2 2 4" xfId="4230" xr:uid="{1517710C-789A-4A1B-BE64-B05E1A559C60}"/>
    <cellStyle name="Normal 9 6 2 2 4 2" xfId="5178" xr:uid="{B9E4BF43-D2DD-48A2-AACA-B13EA42FC179}"/>
    <cellStyle name="Normal 9 6 2 2 5" xfId="4231" xr:uid="{A83E2D73-1E84-49E4-9043-59A8BACC708A}"/>
    <cellStyle name="Normal 9 6 2 2 5 2" xfId="5179" xr:uid="{D12DF5B4-10C6-4769-9C47-5AA854864E14}"/>
    <cellStyle name="Normal 9 6 2 2 6" xfId="4232" xr:uid="{27886FF4-3E83-41E8-9FA1-4B2F08033F8E}"/>
    <cellStyle name="Normal 9 6 2 2 6 2" xfId="5180" xr:uid="{9E88EBAA-AD78-4486-A401-7BFB93DEEB9C}"/>
    <cellStyle name="Normal 9 6 2 2 7" xfId="5169" xr:uid="{E3BB4819-F1E0-4718-8B8E-DA47C929F2F7}"/>
    <cellStyle name="Normal 9 6 2 3" xfId="887" xr:uid="{E474E8C9-4CF1-4E3E-8EAC-987F144FE6FF}"/>
    <cellStyle name="Normal 9 6 2 3 2" xfId="2473" xr:uid="{DF618313-DB8D-4D54-AD2B-F87291EFC8A8}"/>
    <cellStyle name="Normal 9 6 2 3 2 2" xfId="4233" xr:uid="{B6C5DAE0-81E4-483F-AA37-3941DF13BBEF}"/>
    <cellStyle name="Normal 9 6 2 3 2 2 2" xfId="5183" xr:uid="{70587770-2E15-448A-BB77-D5CDD5E86184}"/>
    <cellStyle name="Normal 9 6 2 3 2 3" xfId="4234" xr:uid="{852F1D56-9C72-41CF-8D1C-FDA45F04C2F1}"/>
    <cellStyle name="Normal 9 6 2 3 2 3 2" xfId="5184" xr:uid="{C76D29A6-DD69-4CDF-893D-174AC05F33AD}"/>
    <cellStyle name="Normal 9 6 2 3 2 4" xfId="4235" xr:uid="{8390939F-23B0-4681-BCBE-1F2E08A154EC}"/>
    <cellStyle name="Normal 9 6 2 3 2 4 2" xfId="5185" xr:uid="{D014BE41-E5B3-4460-9CC9-0637696AE227}"/>
    <cellStyle name="Normal 9 6 2 3 2 5" xfId="5182" xr:uid="{F174117A-5105-429D-B277-77D572FD8B9F}"/>
    <cellStyle name="Normal 9 6 2 3 3" xfId="4236" xr:uid="{F4B70E83-3DC2-49D0-9CA5-4BD1380F0693}"/>
    <cellStyle name="Normal 9 6 2 3 3 2" xfId="5186" xr:uid="{0492A265-7C45-4099-8F8A-4468613147C3}"/>
    <cellStyle name="Normal 9 6 2 3 4" xfId="4237" xr:uid="{7D25733A-B2E4-4FA5-9AC5-A67BD69EF4A6}"/>
    <cellStyle name="Normal 9 6 2 3 4 2" xfId="5187" xr:uid="{7EE93AAE-B127-4EA0-995F-25C329AC42C6}"/>
    <cellStyle name="Normal 9 6 2 3 5" xfId="4238" xr:uid="{8E3C8365-A912-458F-ACD0-ABDF73DDF55C}"/>
    <cellStyle name="Normal 9 6 2 3 5 2" xfId="5188" xr:uid="{42C8DCF3-0AF6-41CB-B26D-4ED7D24B0B33}"/>
    <cellStyle name="Normal 9 6 2 3 6" xfId="5181" xr:uid="{3296942C-337F-40B9-B0FD-700941877957}"/>
    <cellStyle name="Normal 9 6 2 4" xfId="2474" xr:uid="{2545857F-5C3D-4A3B-B7B5-443F88FDBE6E}"/>
    <cellStyle name="Normal 9 6 2 4 2" xfId="4239" xr:uid="{A54CE85C-A956-4F90-9E7D-996FBD75874F}"/>
    <cellStyle name="Normal 9 6 2 4 2 2" xfId="5190" xr:uid="{4B952D26-1AFD-4865-A4A3-6C4C3E5FB638}"/>
    <cellStyle name="Normal 9 6 2 4 3" xfId="4240" xr:uid="{AE8EA460-4516-43D6-BDF0-A9622ACF0537}"/>
    <cellStyle name="Normal 9 6 2 4 3 2" xfId="5191" xr:uid="{EAE4545F-E62C-4B8A-873C-C5537689F957}"/>
    <cellStyle name="Normal 9 6 2 4 4" xfId="4241" xr:uid="{A966221B-7021-4655-8622-9454BFAA4F51}"/>
    <cellStyle name="Normal 9 6 2 4 4 2" xfId="5192" xr:uid="{98534AAC-0032-402E-B4D5-C7B8A76BEB7E}"/>
    <cellStyle name="Normal 9 6 2 4 5" xfId="5189" xr:uid="{ECCB14D8-CE1F-4E29-A5DE-D9DEEF181A8B}"/>
    <cellStyle name="Normal 9 6 2 5" xfId="4242" xr:uid="{76E90411-4F51-4396-8453-DBFF33621FF4}"/>
    <cellStyle name="Normal 9 6 2 5 2" xfId="4243" xr:uid="{760EA72C-53EA-4E4C-9C02-65469A371480}"/>
    <cellStyle name="Normal 9 6 2 5 2 2" xfId="5194" xr:uid="{B377E4AC-EB9F-4BD4-AD14-38274E3D3542}"/>
    <cellStyle name="Normal 9 6 2 5 3" xfId="4244" xr:uid="{4E99A256-36B9-4DDD-8DDC-17D3204941D2}"/>
    <cellStyle name="Normal 9 6 2 5 3 2" xfId="5195" xr:uid="{B2639213-9ADC-44B9-AEAD-116F3EC43EF1}"/>
    <cellStyle name="Normal 9 6 2 5 4" xfId="4245" xr:uid="{CFD0712A-9399-477E-BB70-5A1B10AEB155}"/>
    <cellStyle name="Normal 9 6 2 5 4 2" xfId="5196" xr:uid="{16BF89CE-B5DE-4AF5-9516-09D5851AF078}"/>
    <cellStyle name="Normal 9 6 2 5 5" xfId="5193" xr:uid="{632CC8B5-C0EC-4C2A-A2BC-93DC869661F6}"/>
    <cellStyle name="Normal 9 6 2 6" xfId="4246" xr:uid="{116FD9B3-0E2C-4419-87BB-478442B6C58E}"/>
    <cellStyle name="Normal 9 6 2 6 2" xfId="5197" xr:uid="{B8BC0E3D-FD62-4A02-91D8-DDAF0EBD8778}"/>
    <cellStyle name="Normal 9 6 2 7" xfId="4247" xr:uid="{851838D3-0BDB-4BE2-BEFA-A5BA1D16BDF5}"/>
    <cellStyle name="Normal 9 6 2 7 2" xfId="5198" xr:uid="{DE9C82E5-ECDB-489C-802E-BB5BB447DEEC}"/>
    <cellStyle name="Normal 9 6 2 8" xfId="4248" xr:uid="{F5AEDD99-BD08-47D1-9F5C-66D0C7D71DEC}"/>
    <cellStyle name="Normal 9 6 2 8 2" xfId="5199" xr:uid="{AA6F97D4-B3DD-4957-9EB4-40560AF4B1FB}"/>
    <cellStyle name="Normal 9 6 2 9" xfId="5168" xr:uid="{4843BCB8-789F-4042-BE96-4EFAF036CCE5}"/>
    <cellStyle name="Normal 9 6 3" xfId="424" xr:uid="{F8D2A8CD-E97A-4F59-9BAE-43A44A967D1A}"/>
    <cellStyle name="Normal 9 6 3 2" xfId="888" xr:uid="{655AC096-CEF6-48AF-9B9F-1ABA8EF2FAB9}"/>
    <cellStyle name="Normal 9 6 3 2 2" xfId="889" xr:uid="{545834D1-12B1-49DF-AB51-2332EEC64C49}"/>
    <cellStyle name="Normal 9 6 3 2 2 2" xfId="5202" xr:uid="{96E8BFA8-F19C-409D-AEFA-5BF603C579D9}"/>
    <cellStyle name="Normal 9 6 3 2 3" xfId="4249" xr:uid="{E81875C4-0E81-4298-89FB-678DF27A4DDF}"/>
    <cellStyle name="Normal 9 6 3 2 3 2" xfId="5203" xr:uid="{AF698F5D-5403-4DD6-8B01-2E1AB02F99AF}"/>
    <cellStyle name="Normal 9 6 3 2 4" xfId="4250" xr:uid="{AD98AA4E-2530-423B-A2BA-742A683BE677}"/>
    <cellStyle name="Normal 9 6 3 2 4 2" xfId="5204" xr:uid="{3836C00F-D49F-4716-8A76-90AA3101F159}"/>
    <cellStyle name="Normal 9 6 3 2 5" xfId="5201" xr:uid="{74A76D04-A3AD-4883-A280-6A33FE3D49FB}"/>
    <cellStyle name="Normal 9 6 3 3" xfId="890" xr:uid="{B0DA452B-A3D8-4A69-8BEC-41F3725341C1}"/>
    <cellStyle name="Normal 9 6 3 3 2" xfId="4251" xr:uid="{E4ABBD4B-9887-41A1-9B55-5C0A33BD751C}"/>
    <cellStyle name="Normal 9 6 3 3 2 2" xfId="5206" xr:uid="{89532737-4A2D-42AF-A632-7B5F5320AE09}"/>
    <cellStyle name="Normal 9 6 3 3 3" xfId="4252" xr:uid="{C4C5B8F4-FB94-4C69-AC46-D32C102C818F}"/>
    <cellStyle name="Normal 9 6 3 3 3 2" xfId="5207" xr:uid="{2C835D9B-EB80-4B90-9690-EB342895FD5C}"/>
    <cellStyle name="Normal 9 6 3 3 4" xfId="4253" xr:uid="{B17A10C9-AEA5-4AF6-B528-AAF0C75583BC}"/>
    <cellStyle name="Normal 9 6 3 3 4 2" xfId="5208" xr:uid="{C73D1202-AB82-4A75-92DE-565C68B28159}"/>
    <cellStyle name="Normal 9 6 3 3 5" xfId="5205" xr:uid="{0D8DCFDB-C17B-4B3B-BA50-76D8BACFF766}"/>
    <cellStyle name="Normal 9 6 3 4" xfId="4254" xr:uid="{D436AFAC-A7C9-4D1B-A1B9-A70BA57FE683}"/>
    <cellStyle name="Normal 9 6 3 4 2" xfId="5209" xr:uid="{BCC735DD-C185-4940-869B-250042A8A1B7}"/>
    <cellStyle name="Normal 9 6 3 5" xfId="4255" xr:uid="{F80C746F-3ACF-4FB0-AED3-0EF484494C67}"/>
    <cellStyle name="Normal 9 6 3 5 2" xfId="5210" xr:uid="{50A730F8-CD5E-46E8-9BFB-9CEBD499561F}"/>
    <cellStyle name="Normal 9 6 3 6" xfId="4256" xr:uid="{E535B662-6085-4284-AED0-177F7DDA71FA}"/>
    <cellStyle name="Normal 9 6 3 6 2" xfId="5211" xr:uid="{B4F378EE-C5E3-43C7-89D0-A2E8C7A6E500}"/>
    <cellStyle name="Normal 9 6 3 7" xfId="5200" xr:uid="{446FEAD4-F53B-465B-98CE-7985781285D0}"/>
    <cellStyle name="Normal 9 6 4" xfId="425" xr:uid="{BEFBFD4C-C00A-4C4A-9AA9-966F828DC725}"/>
    <cellStyle name="Normal 9 6 4 2" xfId="891" xr:uid="{B182E694-D7D6-4473-B799-4112D22E91F3}"/>
    <cellStyle name="Normal 9 6 4 2 2" xfId="4257" xr:uid="{133A6A14-F696-4C18-8F76-CB032AE68488}"/>
    <cellStyle name="Normal 9 6 4 2 2 2" xfId="5214" xr:uid="{84543349-8749-497F-A66E-0707F2CD35F3}"/>
    <cellStyle name="Normal 9 6 4 2 3" xfId="4258" xr:uid="{B97D80D7-1D7A-4D84-B60A-3ED1CC93377D}"/>
    <cellStyle name="Normal 9 6 4 2 3 2" xfId="5215" xr:uid="{19491B8F-1230-4ED0-AA7B-3F76F92CA786}"/>
    <cellStyle name="Normal 9 6 4 2 4" xfId="4259" xr:uid="{F64A1D7A-1735-4579-8535-23E665E8440A}"/>
    <cellStyle name="Normal 9 6 4 2 4 2" xfId="5216" xr:uid="{68851799-A5FA-43B2-B961-33643BC479B7}"/>
    <cellStyle name="Normal 9 6 4 2 5" xfId="5213" xr:uid="{236A3D8E-7763-47EB-9808-157FD4E577FA}"/>
    <cellStyle name="Normal 9 6 4 3" xfId="4260" xr:uid="{775F974D-BC16-4D29-A7AB-19146F3403EE}"/>
    <cellStyle name="Normal 9 6 4 3 2" xfId="5217" xr:uid="{F01E5FA8-1CD1-4420-920D-1E0F8BC1EBE2}"/>
    <cellStyle name="Normal 9 6 4 4" xfId="4261" xr:uid="{4D053C36-D8C3-4CBF-9FB7-60F95D7E03F4}"/>
    <cellStyle name="Normal 9 6 4 4 2" xfId="5218" xr:uid="{B221B526-E947-46A4-9B64-724FFBE523DF}"/>
    <cellStyle name="Normal 9 6 4 5" xfId="4262" xr:uid="{C218DDE3-3B03-43A7-B581-8BD6DC2B56B6}"/>
    <cellStyle name="Normal 9 6 4 5 2" xfId="5219" xr:uid="{9832BA38-5EFF-40B1-8C6B-91A199D33B52}"/>
    <cellStyle name="Normal 9 6 4 6" xfId="5212" xr:uid="{EC39DE92-232A-4784-9CBD-3135F2B9C5DD}"/>
    <cellStyle name="Normal 9 6 5" xfId="892" xr:uid="{A3B5ADD2-74CD-4329-BD50-7180DC709F91}"/>
    <cellStyle name="Normal 9 6 5 2" xfId="4263" xr:uid="{89B3E79B-7169-45AA-AD83-E2C595BF2351}"/>
    <cellStyle name="Normal 9 6 5 2 2" xfId="5221" xr:uid="{42800137-DDE2-47B4-8438-ECB38E318E5B}"/>
    <cellStyle name="Normal 9 6 5 3" xfId="4264" xr:uid="{AB9BC7DE-7E64-44C5-A060-EE8C01DB8844}"/>
    <cellStyle name="Normal 9 6 5 3 2" xfId="5222" xr:uid="{F5B0D8A0-A92A-4BE0-A349-49F9E6C57AB2}"/>
    <cellStyle name="Normal 9 6 5 4" xfId="4265" xr:uid="{8E890457-71A4-4761-A5FA-91116F84F51E}"/>
    <cellStyle name="Normal 9 6 5 4 2" xfId="5223" xr:uid="{491A4B8C-6CB0-4D2F-9D3F-23B540551167}"/>
    <cellStyle name="Normal 9 6 5 5" xfId="5220" xr:uid="{F086DAFF-94B3-4039-944D-F3A2223BEB27}"/>
    <cellStyle name="Normal 9 6 6" xfId="4266" xr:uid="{4D674078-126B-4B4D-A161-F7921625C790}"/>
    <cellStyle name="Normal 9 6 6 2" xfId="4267" xr:uid="{913DD05A-03ED-4C51-B775-9193B7534621}"/>
    <cellStyle name="Normal 9 6 6 2 2" xfId="5225" xr:uid="{09BF07D5-42FB-4CA0-9ADF-BBEC0F6EA1A9}"/>
    <cellStyle name="Normal 9 6 6 3" xfId="4268" xr:uid="{3C63ACCC-C7AE-48B6-932E-34FD39F24623}"/>
    <cellStyle name="Normal 9 6 6 3 2" xfId="5226" xr:uid="{0A049165-A4F1-4EB8-AB97-B8C47F1F072E}"/>
    <cellStyle name="Normal 9 6 6 4" xfId="4269" xr:uid="{E1EEF8F9-9C22-493C-9AB6-985B36534A32}"/>
    <cellStyle name="Normal 9 6 6 4 2" xfId="5227" xr:uid="{6C5E1157-4D93-4B67-94FB-4E4679043E27}"/>
    <cellStyle name="Normal 9 6 6 5" xfId="5224" xr:uid="{72CEA6B2-C87B-436D-AC57-67F1C67FF1EB}"/>
    <cellStyle name="Normal 9 6 7" xfId="4270" xr:uid="{4EE75E16-97E1-474D-8DE9-3A9105B69B8C}"/>
    <cellStyle name="Normal 9 6 7 2" xfId="5228" xr:uid="{1C713468-26F6-49DE-B68A-8D20DB031036}"/>
    <cellStyle name="Normal 9 6 8" xfId="4271" xr:uid="{9A0E0250-A1D3-40C7-B3E6-2550876E6D8F}"/>
    <cellStyle name="Normal 9 6 8 2" xfId="5229" xr:uid="{1C2FD8C3-0F92-405C-BCBA-281E75E0AC6B}"/>
    <cellStyle name="Normal 9 6 9" xfId="4272" xr:uid="{6AA0C633-6E4D-47AA-98EF-996D6B59F54F}"/>
    <cellStyle name="Normal 9 6 9 2" xfId="5230" xr:uid="{B27E35FD-33A6-4837-9965-BEBB3D1F3AB0}"/>
    <cellStyle name="Normal 9 7" xfId="182" xr:uid="{131DE189-CE21-43FD-8AE6-39AF537BEC99}"/>
    <cellStyle name="Normal 9 7 2" xfId="426" xr:uid="{382CDA77-CA6F-4E5F-BD35-487FBA606C81}"/>
    <cellStyle name="Normal 9 7 2 2" xfId="893" xr:uid="{FBEB330E-0655-4375-8FE0-B49004D61760}"/>
    <cellStyle name="Normal 9 7 2 2 2" xfId="2475" xr:uid="{C13D05D1-759A-4200-9E3D-A3E3093EB37A}"/>
    <cellStyle name="Normal 9 7 2 2 2 2" xfId="2476" xr:uid="{038B88A4-C979-4819-8C09-B7EA9B019D3F}"/>
    <cellStyle name="Normal 9 7 2 2 2 2 2" xfId="5235" xr:uid="{8A9F4F68-0679-4E89-A53C-9733E96F7476}"/>
    <cellStyle name="Normal 9 7 2 2 2 3" xfId="5234" xr:uid="{5914D8C0-D28A-49D0-9652-A6C92938BE65}"/>
    <cellStyle name="Normal 9 7 2 2 3" xfId="2477" xr:uid="{8620FB20-B88A-4E01-A344-8EC51A938E14}"/>
    <cellStyle name="Normal 9 7 2 2 3 2" xfId="5236" xr:uid="{546F7C90-9481-4767-958E-42CA5F08EAE4}"/>
    <cellStyle name="Normal 9 7 2 2 4" xfId="4273" xr:uid="{409ED8DB-BAD2-4E0A-972F-67114C030DF8}"/>
    <cellStyle name="Normal 9 7 2 2 4 2" xfId="5237" xr:uid="{555D0846-8D21-4BA1-9277-E9D2CD8A6028}"/>
    <cellStyle name="Normal 9 7 2 2 5" xfId="5233" xr:uid="{64F2C0DF-64A0-41D1-BDA6-C3676BEF04F5}"/>
    <cellStyle name="Normal 9 7 2 3" xfId="2478" xr:uid="{59D202D7-ECDC-46A5-B417-DC928A0634C0}"/>
    <cellStyle name="Normal 9 7 2 3 2" xfId="2479" xr:uid="{5DDD5961-0AC1-4359-8DBD-41643C55A614}"/>
    <cellStyle name="Normal 9 7 2 3 2 2" xfId="5239" xr:uid="{BEC0FBC5-3C87-4B5F-93B9-B5903AD632EE}"/>
    <cellStyle name="Normal 9 7 2 3 3" xfId="4274" xr:uid="{4CDD37EB-DE18-4BDD-950D-932D1B454559}"/>
    <cellStyle name="Normal 9 7 2 3 3 2" xfId="5240" xr:uid="{27BF99CC-9B1A-416C-8844-3C620223A3D7}"/>
    <cellStyle name="Normal 9 7 2 3 4" xfId="4275" xr:uid="{572A18B4-1B07-4C71-AFFA-C4D80DCFB570}"/>
    <cellStyle name="Normal 9 7 2 3 4 2" xfId="5241" xr:uid="{BC93126D-8EE6-43F7-AE46-42CB4BA71A8F}"/>
    <cellStyle name="Normal 9 7 2 3 5" xfId="5238" xr:uid="{3AB1D8B0-6F2C-4877-A171-D59A4B6B6401}"/>
    <cellStyle name="Normal 9 7 2 4" xfId="2480" xr:uid="{91277888-D146-4E27-ADBD-E9E8568F7B82}"/>
    <cellStyle name="Normal 9 7 2 4 2" xfId="5242" xr:uid="{BF4046B8-ED2F-4DEB-975E-2BF7ECFB27E7}"/>
    <cellStyle name="Normal 9 7 2 5" xfId="4276" xr:uid="{F29DE265-29C0-4512-81B7-47B216162987}"/>
    <cellStyle name="Normal 9 7 2 5 2" xfId="5243" xr:uid="{4BF865EF-A39D-4C83-9B3A-04EDD4F68518}"/>
    <cellStyle name="Normal 9 7 2 6" xfId="4277" xr:uid="{E3DAAE36-A5C7-47BC-B363-A2EA0745246F}"/>
    <cellStyle name="Normal 9 7 2 6 2" xfId="5244" xr:uid="{2D056F57-43D9-4AE4-B86E-0458CD9950B1}"/>
    <cellStyle name="Normal 9 7 2 7" xfId="5232" xr:uid="{F08C1A80-CC9A-47DB-BF43-BA240B6CBB04}"/>
    <cellStyle name="Normal 9 7 3" xfId="894" xr:uid="{2D9B0497-A359-435B-96E5-4CC2C747A2B7}"/>
    <cellStyle name="Normal 9 7 3 2" xfId="2481" xr:uid="{4A79274D-221D-420F-A084-DEB4BCEFD4FE}"/>
    <cellStyle name="Normal 9 7 3 2 2" xfId="2482" xr:uid="{F644D923-299D-438D-90D3-9A137DAC8D3F}"/>
    <cellStyle name="Normal 9 7 3 2 2 2" xfId="5247" xr:uid="{0F35AFA7-E7C4-4636-B86A-8E54AE5595A5}"/>
    <cellStyle name="Normal 9 7 3 2 3" xfId="4278" xr:uid="{CC4CB041-EC7C-41C8-A9A7-9F841395D163}"/>
    <cellStyle name="Normal 9 7 3 2 3 2" xfId="5248" xr:uid="{704EEBB1-EBB2-481A-B92A-0E9EE30CE1ED}"/>
    <cellStyle name="Normal 9 7 3 2 4" xfId="4279" xr:uid="{6EC8F41D-378A-4534-8AE9-8F30F2EE5DA8}"/>
    <cellStyle name="Normal 9 7 3 2 4 2" xfId="5249" xr:uid="{0A001753-B45E-4163-8493-7FFA79DDDBBF}"/>
    <cellStyle name="Normal 9 7 3 2 5" xfId="5246" xr:uid="{EBCF25DE-F693-473E-8EB0-1E3D9B6C472C}"/>
    <cellStyle name="Normal 9 7 3 3" xfId="2483" xr:uid="{623BCAFB-9716-4B74-9E95-077C6A4FDF26}"/>
    <cellStyle name="Normal 9 7 3 3 2" xfId="5250" xr:uid="{89F2E512-A6E2-4846-B77F-CB71C6757C92}"/>
    <cellStyle name="Normal 9 7 3 4" xfId="4280" xr:uid="{B416C481-9BAC-4F95-8FC8-212E0FF9F065}"/>
    <cellStyle name="Normal 9 7 3 4 2" xfId="5251" xr:uid="{1923FAAC-EC99-401E-A5E1-9EC4F8F6C244}"/>
    <cellStyle name="Normal 9 7 3 5" xfId="4281" xr:uid="{643E7CFD-84E3-4DD2-883B-41FB19CBCA93}"/>
    <cellStyle name="Normal 9 7 3 5 2" xfId="5252" xr:uid="{711BBF23-1FE1-43BD-9F40-599760C051F8}"/>
    <cellStyle name="Normal 9 7 3 6" xfId="5245" xr:uid="{4152E2A3-B4D8-43C2-8E23-9F2EB76B10E0}"/>
    <cellStyle name="Normal 9 7 4" xfId="2484" xr:uid="{592C103F-D61E-48F8-8F3C-81DA3A6E87B6}"/>
    <cellStyle name="Normal 9 7 4 2" xfId="2485" xr:uid="{650C5C92-A532-427D-882D-BB088D7A1C5D}"/>
    <cellStyle name="Normal 9 7 4 2 2" xfId="5254" xr:uid="{03AB275C-5C49-4403-B088-C9588E1FBF26}"/>
    <cellStyle name="Normal 9 7 4 3" xfId="4282" xr:uid="{71032F3D-838C-4A25-A061-A175B4D7467E}"/>
    <cellStyle name="Normal 9 7 4 3 2" xfId="5255" xr:uid="{98BC6492-381E-420D-AA98-F290BE86150E}"/>
    <cellStyle name="Normal 9 7 4 4" xfId="4283" xr:uid="{4109EF64-2DD6-44E3-83BA-433E68F04AAA}"/>
    <cellStyle name="Normal 9 7 4 4 2" xfId="5256" xr:uid="{FECA9280-5C93-4A1E-98F4-6E901B0A6FEB}"/>
    <cellStyle name="Normal 9 7 4 5" xfId="5253" xr:uid="{7E872AE9-050B-4CBA-BCFD-A81B35B4608B}"/>
    <cellStyle name="Normal 9 7 5" xfId="2486" xr:uid="{0386B0BB-9646-4E58-B18F-8B39549B482D}"/>
    <cellStyle name="Normal 9 7 5 2" xfId="4284" xr:uid="{4BA8D6C0-3E8F-425E-9177-A19D88B8B1BD}"/>
    <cellStyle name="Normal 9 7 5 2 2" xfId="5258" xr:uid="{079B0D01-2B6F-4F50-AF79-753F99D336F1}"/>
    <cellStyle name="Normal 9 7 5 3" xfId="4285" xr:uid="{33376BA2-0FB5-489C-AFCB-802630ED877D}"/>
    <cellStyle name="Normal 9 7 5 3 2" xfId="5259" xr:uid="{53C57512-486B-437A-BF2D-46E51E366A85}"/>
    <cellStyle name="Normal 9 7 5 4" xfId="4286" xr:uid="{DEF1F24C-A2F5-41F5-A1F7-54959343986B}"/>
    <cellStyle name="Normal 9 7 5 4 2" xfId="5260" xr:uid="{58BBABAF-120C-4C97-826A-A0ADDACD9B16}"/>
    <cellStyle name="Normal 9 7 5 5" xfId="5257" xr:uid="{32D84111-65B9-4F60-8960-68019BAF418B}"/>
    <cellStyle name="Normal 9 7 6" xfId="4287" xr:uid="{E2E02369-50D0-4686-9F14-128B7A62BB10}"/>
    <cellStyle name="Normal 9 7 6 2" xfId="5261" xr:uid="{784B0E3C-049B-4BEE-BF59-3F31D2838A3A}"/>
    <cellStyle name="Normal 9 7 7" xfId="4288" xr:uid="{E504A2F3-79E6-41DF-B4C5-923B5AD6F438}"/>
    <cellStyle name="Normal 9 7 7 2" xfId="5262" xr:uid="{D305992F-AE05-4BAA-9F9D-FC8302090D24}"/>
    <cellStyle name="Normal 9 7 8" xfId="4289" xr:uid="{7323EC25-D6A2-461C-907F-FFD4BD98A2F9}"/>
    <cellStyle name="Normal 9 7 8 2" xfId="5263" xr:uid="{DA32958F-CD5B-436E-8101-6B100D12A587}"/>
    <cellStyle name="Normal 9 7 9" xfId="5231" xr:uid="{8732886A-8F99-49DC-B087-8C71A8F896C6}"/>
    <cellStyle name="Normal 9 8" xfId="427" xr:uid="{B2E46334-961D-4A9F-83E3-1011EDADBC46}"/>
    <cellStyle name="Normal 9 8 2" xfId="895" xr:uid="{9AF03737-4E61-4CD8-A50E-86E7769DF6D2}"/>
    <cellStyle name="Normal 9 8 2 2" xfId="896" xr:uid="{BCCD521E-393D-4C04-80E3-669454D7484C}"/>
    <cellStyle name="Normal 9 8 2 2 2" xfId="2487" xr:uid="{60A26203-0800-4F25-BA0D-0EDDF88D98AF}"/>
    <cellStyle name="Normal 9 8 2 2 2 2" xfId="5267" xr:uid="{70FDAE28-4291-490C-B31E-0658147E4318}"/>
    <cellStyle name="Normal 9 8 2 2 3" xfId="4290" xr:uid="{660626AF-2299-4959-989A-A35D29C65C7B}"/>
    <cellStyle name="Normal 9 8 2 2 3 2" xfId="5268" xr:uid="{C9849BAE-948C-4DBF-8788-F8AB41B95B77}"/>
    <cellStyle name="Normal 9 8 2 2 4" xfId="4291" xr:uid="{A7904EE1-9CFB-4694-BEC0-0F074CA7BA65}"/>
    <cellStyle name="Normal 9 8 2 2 4 2" xfId="5269" xr:uid="{28297FB2-A791-4E17-BBCE-E011EFBE64CA}"/>
    <cellStyle name="Normal 9 8 2 2 5" xfId="5266" xr:uid="{0A556CC9-D645-4B25-9501-BC9B61325351}"/>
    <cellStyle name="Normal 9 8 2 3" xfId="2488" xr:uid="{0CCA20CC-3616-4805-B135-D685E16CF960}"/>
    <cellStyle name="Normal 9 8 2 3 2" xfId="5270" xr:uid="{A5E8F28D-9129-400C-8F83-80F4D178E6D0}"/>
    <cellStyle name="Normal 9 8 2 4" xfId="4292" xr:uid="{CDAD2E5A-B772-4386-B3AD-D31CC5F08E79}"/>
    <cellStyle name="Normal 9 8 2 4 2" xfId="5271" xr:uid="{D358C776-DE8D-47E6-BC2B-2DF4CEAB5E91}"/>
    <cellStyle name="Normal 9 8 2 5" xfId="4293" xr:uid="{44511639-71A1-41CC-9808-5A18AD3D8A3D}"/>
    <cellStyle name="Normal 9 8 2 5 2" xfId="5272" xr:uid="{FDCA2491-E2F2-4808-B590-3A04EA7052BA}"/>
    <cellStyle name="Normal 9 8 2 6" xfId="5265" xr:uid="{408E121A-4F64-4B78-8444-E5D00FB46F5F}"/>
    <cellStyle name="Normal 9 8 3" xfId="897" xr:uid="{0B68A62E-6FE7-4215-BDBB-668075396732}"/>
    <cellStyle name="Normal 9 8 3 2" xfId="2489" xr:uid="{0DE054DE-2A1A-466F-B8D1-37D8AD0A44D1}"/>
    <cellStyle name="Normal 9 8 3 2 2" xfId="5274" xr:uid="{1D397DCF-9F21-4953-B439-9131AD87DB97}"/>
    <cellStyle name="Normal 9 8 3 3" xfId="4294" xr:uid="{5EA4BA35-C326-4091-8905-4F782D9759EA}"/>
    <cellStyle name="Normal 9 8 3 3 2" xfId="5275" xr:uid="{DF6B985E-F70E-47EF-9598-3A0643C14573}"/>
    <cellStyle name="Normal 9 8 3 4" xfId="4295" xr:uid="{322F007E-0CA5-4777-A36B-23FB7D279B70}"/>
    <cellStyle name="Normal 9 8 3 4 2" xfId="5276" xr:uid="{851C5DBE-B318-47EC-81E4-93C9D1A42F6B}"/>
    <cellStyle name="Normal 9 8 3 5" xfId="5273" xr:uid="{12EBBD21-CE98-4888-8653-0ED06EBF5A98}"/>
    <cellStyle name="Normal 9 8 4" xfId="2490" xr:uid="{3DCE2DE2-4146-41B2-B553-42F3E10FBB9A}"/>
    <cellStyle name="Normal 9 8 4 2" xfId="4296" xr:uid="{C44C7421-3AEC-436A-8890-9ED1E34995CD}"/>
    <cellStyle name="Normal 9 8 4 2 2" xfId="5278" xr:uid="{74C93AA5-BB4E-4F82-8F17-DCFD8C091D42}"/>
    <cellStyle name="Normal 9 8 4 3" xfId="4297" xr:uid="{EA9E7A1C-C992-43F9-A2E7-16BD84ACA7C0}"/>
    <cellStyle name="Normal 9 8 4 3 2" xfId="5279" xr:uid="{DD010454-C4F5-4DE1-AC78-F377FF623E6D}"/>
    <cellStyle name="Normal 9 8 4 4" xfId="4298" xr:uid="{BBBDC67B-E0DE-4117-8670-BF45D3173EB1}"/>
    <cellStyle name="Normal 9 8 4 4 2" xfId="5280" xr:uid="{DA878256-8DBB-45D6-9976-1B70D831CA44}"/>
    <cellStyle name="Normal 9 8 4 5" xfId="5277" xr:uid="{6DFB4043-994C-412E-B72A-B2ACC7552D88}"/>
    <cellStyle name="Normal 9 8 5" xfId="4299" xr:uid="{4DF5D538-F48F-4CDE-AAB6-F00A600B09BE}"/>
    <cellStyle name="Normal 9 8 5 2" xfId="5281" xr:uid="{AF4E7527-6349-4DDF-B81C-C8F6CEA3F60F}"/>
    <cellStyle name="Normal 9 8 6" xfId="4300" xr:uid="{A99632F3-C98B-44F4-9984-D39951BD8FA1}"/>
    <cellStyle name="Normal 9 8 6 2" xfId="5282" xr:uid="{B43E1511-9291-4185-B25E-63D350D546C8}"/>
    <cellStyle name="Normal 9 8 7" xfId="4301" xr:uid="{C4B12ADD-21B4-4463-B9FD-EBEC9A909E51}"/>
    <cellStyle name="Normal 9 8 7 2" xfId="5283" xr:uid="{8A0A73B0-5EF2-4AE6-9E59-5FB27B145F14}"/>
    <cellStyle name="Normal 9 8 8" xfId="5264" xr:uid="{8E9E14FF-0937-4E1C-AF33-BF3186A39763}"/>
    <cellStyle name="Normal 9 9" xfId="428" xr:uid="{9290517E-005D-4541-B49E-B2422A43C43B}"/>
    <cellStyle name="Normal 9 9 2" xfId="898" xr:uid="{B282422A-8F60-4D6B-A7FA-F568526213C5}"/>
    <cellStyle name="Normal 9 9 2 2" xfId="2491" xr:uid="{80C03B6B-6B9F-46BB-9C86-B7005B0D4AA2}"/>
    <cellStyle name="Normal 9 9 2 2 2" xfId="5286" xr:uid="{3BDEF570-F01E-4741-8C4F-7780DDE77F8D}"/>
    <cellStyle name="Normal 9 9 2 3" xfId="4302" xr:uid="{7DBFB45C-1006-469F-A0B4-E706E7207A59}"/>
    <cellStyle name="Normal 9 9 2 3 2" xfId="5287" xr:uid="{36148605-BE2E-4BBA-BC8B-56855659B304}"/>
    <cellStyle name="Normal 9 9 2 4" xfId="4303" xr:uid="{58B03883-D76A-42DA-B294-33785C6DA0FA}"/>
    <cellStyle name="Normal 9 9 2 4 2" xfId="5288" xr:uid="{833270B6-E24B-4FA0-A803-291A55416F16}"/>
    <cellStyle name="Normal 9 9 2 5" xfId="5285" xr:uid="{044540BD-8D65-4D17-91D5-5ADCA951E04C}"/>
    <cellStyle name="Normal 9 9 3" xfId="2492" xr:uid="{3C066B3D-4DD4-4D56-A53F-5E9C6576825E}"/>
    <cellStyle name="Normal 9 9 3 2" xfId="4304" xr:uid="{BD34E988-8E54-45FB-9F07-AC1389A294ED}"/>
    <cellStyle name="Normal 9 9 3 2 2" xfId="5290" xr:uid="{D96F8A03-233E-413E-9619-35BF2EB79C51}"/>
    <cellStyle name="Normal 9 9 3 3" xfId="4305" xr:uid="{EE50D734-86E9-46F7-BBC3-AC40918CA52A}"/>
    <cellStyle name="Normal 9 9 3 3 2" xfId="5291" xr:uid="{3C7A0CEA-3974-434C-A2E5-653EE28EDC21}"/>
    <cellStyle name="Normal 9 9 3 4" xfId="4306" xr:uid="{088A63A1-487A-46E3-8017-8A79922C0FEA}"/>
    <cellStyle name="Normal 9 9 3 4 2" xfId="5292" xr:uid="{4892F9B1-6ECF-4DF4-A6C9-4FCAC550215D}"/>
    <cellStyle name="Normal 9 9 3 5" xfId="5289" xr:uid="{E3ABA419-A936-44EE-8E3B-B9FEBCDF85B5}"/>
    <cellStyle name="Normal 9 9 4" xfId="4307" xr:uid="{F259CCF4-402A-47EF-A945-568F7440EF25}"/>
    <cellStyle name="Normal 9 9 4 2" xfId="5293" xr:uid="{786F1173-A1C4-4C9B-A595-D1E7C6CD984A}"/>
    <cellStyle name="Normal 9 9 5" xfId="4308" xr:uid="{77B6C812-EDA5-4A50-AB4D-7B312FA864F0}"/>
    <cellStyle name="Normal 9 9 5 2" xfId="5294" xr:uid="{60F590FC-B741-45A1-92EA-DB3BD0620605}"/>
    <cellStyle name="Normal 9 9 6" xfId="4309" xr:uid="{DF0C498E-BE39-493C-9332-9DC35B8C61BB}"/>
    <cellStyle name="Normal 9 9 6 2" xfId="5295" xr:uid="{0D503852-C5BF-44A4-BFC7-2242EC90C7E5}"/>
    <cellStyle name="Normal 9 9 7" xfId="5284" xr:uid="{C35B9ABA-29AC-4EDD-9753-25BEE1BEB4D9}"/>
    <cellStyle name="Percent 2" xfId="183" xr:uid="{E17177B7-F578-4F9A-89A2-EFE4F93946B2}"/>
    <cellStyle name="Percent 2 2" xfId="5296" xr:uid="{F70EFE20-DFAA-424A-86BF-E293CC038A97}"/>
    <cellStyle name="Гиперссылка 2" xfId="4" xr:uid="{49BAA0F8-B3D3-41B5-87DD-435502328B29}"/>
    <cellStyle name="Гиперссылка 2 2" xfId="5297" xr:uid="{32AC7C24-D684-4435-978F-3CBDFE879283}"/>
    <cellStyle name="Обычный 2" xfId="1" xr:uid="{A3CD5D5E-4502-4158-8112-08CDD679ACF5}"/>
    <cellStyle name="Обычный 2 2" xfId="5" xr:uid="{D19F253E-EE9B-4476-9D91-2EE3A6D7A3DC}"/>
    <cellStyle name="Обычный 2 2 2" xfId="5299" xr:uid="{8DF2A5CD-9766-4FF1-8ACD-7F82090A7002}"/>
    <cellStyle name="Обычный 2 3" xfId="5298" xr:uid="{18DCD2E5-291C-46B7-99D2-1BC2207630E1}"/>
    <cellStyle name="常规_Sheet1_1" xfId="4411" xr:uid="{B66912CC-E0E2-4A7B-AFE6-708DDC78A84F}"/>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0"/>
  <sheetViews>
    <sheetView tabSelected="1" zoomScale="90" zoomScaleNormal="90" workbookViewId="0">
      <selection activeCell="K50" sqref="A1:K50"/>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710</v>
      </c>
      <c r="C10" s="120"/>
      <c r="D10" s="120"/>
      <c r="E10" s="120"/>
      <c r="F10" s="115"/>
      <c r="G10" s="116"/>
      <c r="H10" s="116" t="s">
        <v>710</v>
      </c>
      <c r="I10" s="120"/>
      <c r="J10" s="137">
        <v>51267</v>
      </c>
      <c r="K10" s="115"/>
    </row>
    <row r="11" spans="1:11">
      <c r="A11" s="114"/>
      <c r="B11" s="114" t="s">
        <v>711</v>
      </c>
      <c r="C11" s="120"/>
      <c r="D11" s="120"/>
      <c r="E11" s="120"/>
      <c r="F11" s="115"/>
      <c r="G11" s="116"/>
      <c r="H11" s="116" t="s">
        <v>711</v>
      </c>
      <c r="I11" s="120"/>
      <c r="J11" s="138"/>
      <c r="K11" s="115"/>
    </row>
    <row r="12" spans="1:11">
      <c r="A12" s="114"/>
      <c r="B12" s="114" t="s">
        <v>712</v>
      </c>
      <c r="C12" s="120"/>
      <c r="D12" s="120"/>
      <c r="E12" s="120"/>
      <c r="F12" s="115"/>
      <c r="G12" s="116"/>
      <c r="H12" s="116" t="s">
        <v>712</v>
      </c>
      <c r="I12" s="120"/>
      <c r="J12" s="120"/>
      <c r="K12" s="115"/>
    </row>
    <row r="13" spans="1:11">
      <c r="A13" s="114"/>
      <c r="B13" s="114" t="s">
        <v>723</v>
      </c>
      <c r="C13" s="120"/>
      <c r="D13" s="120"/>
      <c r="E13" s="120"/>
      <c r="F13" s="115"/>
      <c r="G13" s="116"/>
      <c r="H13" s="116" t="s">
        <v>723</v>
      </c>
      <c r="I13" s="120"/>
      <c r="J13" s="99" t="s">
        <v>11</v>
      </c>
      <c r="K13" s="115"/>
    </row>
    <row r="14" spans="1:11" ht="15" customHeight="1">
      <c r="A14" s="114"/>
      <c r="B14" s="114" t="s">
        <v>714</v>
      </c>
      <c r="C14" s="120"/>
      <c r="D14" s="120"/>
      <c r="E14" s="120"/>
      <c r="F14" s="115"/>
      <c r="G14" s="116"/>
      <c r="H14" s="116" t="s">
        <v>714</v>
      </c>
      <c r="I14" s="120"/>
      <c r="J14" s="139">
        <v>45171</v>
      </c>
      <c r="K14" s="115"/>
    </row>
    <row r="15" spans="1:11" ht="15" customHeight="1">
      <c r="A15" s="114"/>
      <c r="B15" s="130" t="s">
        <v>724</v>
      </c>
      <c r="C15" s="7"/>
      <c r="D15" s="7"/>
      <c r="E15" s="7"/>
      <c r="F15" s="8"/>
      <c r="G15" s="116"/>
      <c r="H15" s="131" t="s">
        <v>724</v>
      </c>
      <c r="I15" s="120"/>
      <c r="J15" s="140"/>
      <c r="K15" s="115"/>
    </row>
    <row r="16" spans="1:11" ht="15" customHeight="1">
      <c r="A16" s="114"/>
      <c r="B16" s="120"/>
      <c r="C16" s="120"/>
      <c r="D16" s="120"/>
      <c r="E16" s="120"/>
      <c r="F16" s="120"/>
      <c r="G16" s="120"/>
      <c r="H16" s="120"/>
      <c r="I16" s="123" t="s">
        <v>142</v>
      </c>
      <c r="J16" s="129">
        <v>39833</v>
      </c>
      <c r="K16" s="115"/>
    </row>
    <row r="17" spans="1:11">
      <c r="A17" s="114"/>
      <c r="B17" s="120" t="s">
        <v>715</v>
      </c>
      <c r="C17" s="120"/>
      <c r="D17" s="120"/>
      <c r="E17" s="120"/>
      <c r="F17" s="120"/>
      <c r="G17" s="120"/>
      <c r="H17" s="120"/>
      <c r="I17" s="123" t="s">
        <v>143</v>
      </c>
      <c r="J17" s="129" t="s">
        <v>722</v>
      </c>
      <c r="K17" s="115"/>
    </row>
    <row r="18" spans="1:11" ht="18">
      <c r="A18" s="114"/>
      <c r="B18" s="120" t="s">
        <v>716</v>
      </c>
      <c r="C18" s="120"/>
      <c r="D18" s="120"/>
      <c r="E18" s="120"/>
      <c r="F18" s="120"/>
      <c r="G18" s="120"/>
      <c r="H18" s="120"/>
      <c r="I18" s="122" t="s">
        <v>258</v>
      </c>
      <c r="J18" s="104" t="s">
        <v>133</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1" t="s">
        <v>201</v>
      </c>
      <c r="G20" s="142"/>
      <c r="H20" s="100" t="s">
        <v>169</v>
      </c>
      <c r="I20" s="100" t="s">
        <v>202</v>
      </c>
      <c r="J20" s="100" t="s">
        <v>21</v>
      </c>
      <c r="K20" s="115"/>
    </row>
    <row r="21" spans="1:11">
      <c r="A21" s="114"/>
      <c r="B21" s="105"/>
      <c r="C21" s="105"/>
      <c r="D21" s="106"/>
      <c r="E21" s="106"/>
      <c r="F21" s="143"/>
      <c r="G21" s="144"/>
      <c r="H21" s="105" t="s">
        <v>141</v>
      </c>
      <c r="I21" s="105"/>
      <c r="J21" s="105"/>
      <c r="K21" s="115"/>
    </row>
    <row r="22" spans="1:11" ht="24">
      <c r="A22" s="114"/>
      <c r="B22" s="107">
        <v>20</v>
      </c>
      <c r="C22" s="10" t="s">
        <v>717</v>
      </c>
      <c r="D22" s="118" t="s">
        <v>717</v>
      </c>
      <c r="E22" s="118" t="s">
        <v>23</v>
      </c>
      <c r="F22" s="133" t="s">
        <v>273</v>
      </c>
      <c r="G22" s="134"/>
      <c r="H22" s="11" t="s">
        <v>718</v>
      </c>
      <c r="I22" s="14">
        <v>0.56999999999999995</v>
      </c>
      <c r="J22" s="109">
        <f t="shared" ref="J22:J38" si="0">I22*B22</f>
        <v>11.399999999999999</v>
      </c>
      <c r="K22" s="115"/>
    </row>
    <row r="23" spans="1:11" ht="24">
      <c r="A23" s="114"/>
      <c r="B23" s="107">
        <v>20</v>
      </c>
      <c r="C23" s="10" t="s">
        <v>717</v>
      </c>
      <c r="D23" s="118" t="s">
        <v>717</v>
      </c>
      <c r="E23" s="118" t="s">
        <v>23</v>
      </c>
      <c r="F23" s="133" t="s">
        <v>272</v>
      </c>
      <c r="G23" s="134"/>
      <c r="H23" s="11" t="s">
        <v>718</v>
      </c>
      <c r="I23" s="14">
        <v>0.56999999999999995</v>
      </c>
      <c r="J23" s="109">
        <f t="shared" si="0"/>
        <v>11.399999999999999</v>
      </c>
      <c r="K23" s="115"/>
    </row>
    <row r="24" spans="1:11" ht="24">
      <c r="A24" s="114"/>
      <c r="B24" s="107">
        <v>20</v>
      </c>
      <c r="C24" s="10" t="s">
        <v>717</v>
      </c>
      <c r="D24" s="118" t="s">
        <v>717</v>
      </c>
      <c r="E24" s="118" t="s">
        <v>651</v>
      </c>
      <c r="F24" s="133" t="s">
        <v>273</v>
      </c>
      <c r="G24" s="134"/>
      <c r="H24" s="11" t="s">
        <v>718</v>
      </c>
      <c r="I24" s="14">
        <v>0.56999999999999995</v>
      </c>
      <c r="J24" s="109">
        <f t="shared" si="0"/>
        <v>11.399999999999999</v>
      </c>
      <c r="K24" s="115"/>
    </row>
    <row r="25" spans="1:11" ht="24">
      <c r="A25" s="114"/>
      <c r="B25" s="107">
        <v>20</v>
      </c>
      <c r="C25" s="10" t="s">
        <v>717</v>
      </c>
      <c r="D25" s="118" t="s">
        <v>717</v>
      </c>
      <c r="E25" s="118" t="s">
        <v>651</v>
      </c>
      <c r="F25" s="133" t="s">
        <v>272</v>
      </c>
      <c r="G25" s="134"/>
      <c r="H25" s="11" t="s">
        <v>718</v>
      </c>
      <c r="I25" s="14">
        <v>0.56999999999999995</v>
      </c>
      <c r="J25" s="109">
        <f t="shared" si="0"/>
        <v>11.399999999999999</v>
      </c>
      <c r="K25" s="115"/>
    </row>
    <row r="26" spans="1:11" ht="24">
      <c r="A26" s="114"/>
      <c r="B26" s="107">
        <v>20</v>
      </c>
      <c r="C26" s="10" t="s">
        <v>717</v>
      </c>
      <c r="D26" s="118" t="s">
        <v>717</v>
      </c>
      <c r="E26" s="118" t="s">
        <v>25</v>
      </c>
      <c r="F26" s="133" t="s">
        <v>273</v>
      </c>
      <c r="G26" s="134"/>
      <c r="H26" s="11" t="s">
        <v>718</v>
      </c>
      <c r="I26" s="14">
        <v>0.56999999999999995</v>
      </c>
      <c r="J26" s="109">
        <f t="shared" si="0"/>
        <v>11.399999999999999</v>
      </c>
      <c r="K26" s="115"/>
    </row>
    <row r="27" spans="1:11" ht="24">
      <c r="A27" s="114"/>
      <c r="B27" s="107">
        <v>20</v>
      </c>
      <c r="C27" s="10" t="s">
        <v>717</v>
      </c>
      <c r="D27" s="118" t="s">
        <v>717</v>
      </c>
      <c r="E27" s="118" t="s">
        <v>25</v>
      </c>
      <c r="F27" s="133" t="s">
        <v>272</v>
      </c>
      <c r="G27" s="134"/>
      <c r="H27" s="11" t="s">
        <v>718</v>
      </c>
      <c r="I27" s="14">
        <v>0.56999999999999995</v>
      </c>
      <c r="J27" s="109">
        <f t="shared" si="0"/>
        <v>11.399999999999999</v>
      </c>
      <c r="K27" s="115"/>
    </row>
    <row r="28" spans="1:11" ht="24">
      <c r="A28" s="114"/>
      <c r="B28" s="107">
        <v>40</v>
      </c>
      <c r="C28" s="10" t="s">
        <v>717</v>
      </c>
      <c r="D28" s="118" t="s">
        <v>717</v>
      </c>
      <c r="E28" s="118" t="s">
        <v>67</v>
      </c>
      <c r="F28" s="133" t="s">
        <v>273</v>
      </c>
      <c r="G28" s="134"/>
      <c r="H28" s="11" t="s">
        <v>718</v>
      </c>
      <c r="I28" s="14">
        <v>0.56999999999999995</v>
      </c>
      <c r="J28" s="109">
        <f t="shared" si="0"/>
        <v>22.799999999999997</v>
      </c>
      <c r="K28" s="115"/>
    </row>
    <row r="29" spans="1:11" ht="24">
      <c r="A29" s="114"/>
      <c r="B29" s="107">
        <v>50</v>
      </c>
      <c r="C29" s="10" t="s">
        <v>717</v>
      </c>
      <c r="D29" s="118" t="s">
        <v>717</v>
      </c>
      <c r="E29" s="118" t="s">
        <v>67</v>
      </c>
      <c r="F29" s="133" t="s">
        <v>272</v>
      </c>
      <c r="G29" s="134"/>
      <c r="H29" s="11" t="s">
        <v>718</v>
      </c>
      <c r="I29" s="14">
        <v>0.56999999999999995</v>
      </c>
      <c r="J29" s="109">
        <f t="shared" si="0"/>
        <v>28.499999999999996</v>
      </c>
      <c r="K29" s="115"/>
    </row>
    <row r="30" spans="1:11" ht="24">
      <c r="A30" s="114"/>
      <c r="B30" s="107">
        <v>10</v>
      </c>
      <c r="C30" s="10" t="s">
        <v>717</v>
      </c>
      <c r="D30" s="118" t="s">
        <v>717</v>
      </c>
      <c r="E30" s="118" t="s">
        <v>26</v>
      </c>
      <c r="F30" s="133" t="s">
        <v>273</v>
      </c>
      <c r="G30" s="134"/>
      <c r="H30" s="11" t="s">
        <v>718</v>
      </c>
      <c r="I30" s="14">
        <v>0.56999999999999995</v>
      </c>
      <c r="J30" s="109">
        <f t="shared" si="0"/>
        <v>5.6999999999999993</v>
      </c>
      <c r="K30" s="115"/>
    </row>
    <row r="31" spans="1:11" ht="24">
      <c r="A31" s="114"/>
      <c r="B31" s="107">
        <v>20</v>
      </c>
      <c r="C31" s="10" t="s">
        <v>717</v>
      </c>
      <c r="D31" s="118" t="s">
        <v>717</v>
      </c>
      <c r="E31" s="118" t="s">
        <v>26</v>
      </c>
      <c r="F31" s="133" t="s">
        <v>272</v>
      </c>
      <c r="G31" s="134"/>
      <c r="H31" s="11" t="s">
        <v>718</v>
      </c>
      <c r="I31" s="14">
        <v>0.56999999999999995</v>
      </c>
      <c r="J31" s="109">
        <f t="shared" si="0"/>
        <v>11.399999999999999</v>
      </c>
      <c r="K31" s="115"/>
    </row>
    <row r="32" spans="1:11" ht="24">
      <c r="A32" s="114"/>
      <c r="B32" s="107">
        <v>10</v>
      </c>
      <c r="C32" s="10" t="s">
        <v>717</v>
      </c>
      <c r="D32" s="118" t="s">
        <v>717</v>
      </c>
      <c r="E32" s="118" t="s">
        <v>90</v>
      </c>
      <c r="F32" s="133" t="s">
        <v>273</v>
      </c>
      <c r="G32" s="134"/>
      <c r="H32" s="11" t="s">
        <v>718</v>
      </c>
      <c r="I32" s="14">
        <v>0.56999999999999995</v>
      </c>
      <c r="J32" s="109">
        <f t="shared" si="0"/>
        <v>5.6999999999999993</v>
      </c>
      <c r="K32" s="115"/>
    </row>
    <row r="33" spans="1:11" ht="24">
      <c r="A33" s="114"/>
      <c r="B33" s="107">
        <v>10</v>
      </c>
      <c r="C33" s="10" t="s">
        <v>717</v>
      </c>
      <c r="D33" s="118" t="s">
        <v>717</v>
      </c>
      <c r="E33" s="118" t="s">
        <v>90</v>
      </c>
      <c r="F33" s="133" t="s">
        <v>272</v>
      </c>
      <c r="G33" s="134"/>
      <c r="H33" s="11" t="s">
        <v>718</v>
      </c>
      <c r="I33" s="14">
        <v>0.56999999999999995</v>
      </c>
      <c r="J33" s="109">
        <f t="shared" si="0"/>
        <v>5.6999999999999993</v>
      </c>
      <c r="K33" s="115"/>
    </row>
    <row r="34" spans="1:11" ht="24">
      <c r="A34" s="114"/>
      <c r="B34" s="107">
        <v>10</v>
      </c>
      <c r="C34" s="10" t="s">
        <v>717</v>
      </c>
      <c r="D34" s="118" t="s">
        <v>717</v>
      </c>
      <c r="E34" s="118" t="s">
        <v>27</v>
      </c>
      <c r="F34" s="133" t="s">
        <v>273</v>
      </c>
      <c r="G34" s="134"/>
      <c r="H34" s="11" t="s">
        <v>718</v>
      </c>
      <c r="I34" s="14">
        <v>0.56999999999999995</v>
      </c>
      <c r="J34" s="109">
        <f t="shared" si="0"/>
        <v>5.6999999999999993</v>
      </c>
      <c r="K34" s="115"/>
    </row>
    <row r="35" spans="1:11" ht="24">
      <c r="A35" s="114"/>
      <c r="B35" s="107">
        <v>10</v>
      </c>
      <c r="C35" s="10" t="s">
        <v>717</v>
      </c>
      <c r="D35" s="118" t="s">
        <v>717</v>
      </c>
      <c r="E35" s="118" t="s">
        <v>27</v>
      </c>
      <c r="F35" s="133" t="s">
        <v>272</v>
      </c>
      <c r="G35" s="134"/>
      <c r="H35" s="11" t="s">
        <v>718</v>
      </c>
      <c r="I35" s="14">
        <v>0.56999999999999995</v>
      </c>
      <c r="J35" s="109">
        <f t="shared" si="0"/>
        <v>5.6999999999999993</v>
      </c>
      <c r="K35" s="115"/>
    </row>
    <row r="36" spans="1:11" ht="24">
      <c r="A36" s="114"/>
      <c r="B36" s="107">
        <v>20</v>
      </c>
      <c r="C36" s="10" t="s">
        <v>65</v>
      </c>
      <c r="D36" s="118" t="s">
        <v>65</v>
      </c>
      <c r="E36" s="118" t="s">
        <v>23</v>
      </c>
      <c r="F36" s="133"/>
      <c r="G36" s="134"/>
      <c r="H36" s="11" t="s">
        <v>719</v>
      </c>
      <c r="I36" s="14">
        <v>1.54</v>
      </c>
      <c r="J36" s="109">
        <f t="shared" si="0"/>
        <v>30.8</v>
      </c>
      <c r="K36" s="115"/>
    </row>
    <row r="37" spans="1:11" ht="24">
      <c r="A37" s="114"/>
      <c r="B37" s="107">
        <v>20</v>
      </c>
      <c r="C37" s="10" t="s">
        <v>65</v>
      </c>
      <c r="D37" s="118" t="s">
        <v>65</v>
      </c>
      <c r="E37" s="118" t="s">
        <v>25</v>
      </c>
      <c r="F37" s="133"/>
      <c r="G37" s="134"/>
      <c r="H37" s="11" t="s">
        <v>719</v>
      </c>
      <c r="I37" s="14">
        <v>1.54</v>
      </c>
      <c r="J37" s="109">
        <f t="shared" si="0"/>
        <v>30.8</v>
      </c>
      <c r="K37" s="115"/>
    </row>
    <row r="38" spans="1:11" ht="24">
      <c r="A38" s="114"/>
      <c r="B38" s="108">
        <v>20</v>
      </c>
      <c r="C38" s="12" t="s">
        <v>65</v>
      </c>
      <c r="D38" s="119" t="s">
        <v>65</v>
      </c>
      <c r="E38" s="119" t="s">
        <v>90</v>
      </c>
      <c r="F38" s="135"/>
      <c r="G38" s="136"/>
      <c r="H38" s="13" t="s">
        <v>719</v>
      </c>
      <c r="I38" s="15">
        <v>1.54</v>
      </c>
      <c r="J38" s="110">
        <f t="shared" si="0"/>
        <v>30.8</v>
      </c>
      <c r="K38" s="115"/>
    </row>
    <row r="39" spans="1:11">
      <c r="A39" s="114"/>
      <c r="B39" s="126"/>
      <c r="C39" s="126"/>
      <c r="D39" s="126"/>
      <c r="E39" s="126"/>
      <c r="F39" s="126"/>
      <c r="G39" s="126"/>
      <c r="H39" s="126"/>
      <c r="I39" s="127" t="s">
        <v>255</v>
      </c>
      <c r="J39" s="128">
        <f>SUM(J22:J38)</f>
        <v>251.99999999999997</v>
      </c>
      <c r="K39" s="115"/>
    </row>
    <row r="40" spans="1:11">
      <c r="A40" s="114"/>
      <c r="B40" s="126"/>
      <c r="C40" s="126"/>
      <c r="D40" s="126"/>
      <c r="E40" s="126"/>
      <c r="F40" s="126"/>
      <c r="G40" s="126"/>
      <c r="H40" s="126"/>
      <c r="I40" s="127" t="s">
        <v>726</v>
      </c>
      <c r="J40" s="128">
        <v>-250.83</v>
      </c>
      <c r="K40" s="115"/>
    </row>
    <row r="41" spans="1:11" outlineLevel="1">
      <c r="A41" s="114"/>
      <c r="B41" s="126"/>
      <c r="C41" s="126"/>
      <c r="D41" s="126"/>
      <c r="E41" s="126"/>
      <c r="F41" s="126"/>
      <c r="G41" s="126"/>
      <c r="H41" s="126"/>
      <c r="I41" s="127" t="s">
        <v>725</v>
      </c>
      <c r="J41" s="128">
        <v>19.37</v>
      </c>
      <c r="K41" s="115"/>
    </row>
    <row r="42" spans="1:11">
      <c r="A42" s="114"/>
      <c r="B42" s="126"/>
      <c r="C42" s="126"/>
      <c r="D42" s="126"/>
      <c r="E42" s="126"/>
      <c r="F42" s="126"/>
      <c r="G42" s="126"/>
      <c r="H42" s="126"/>
      <c r="I42" s="127" t="s">
        <v>257</v>
      </c>
      <c r="J42" s="128">
        <f>SUM(J39:J41)</f>
        <v>20.53999999999996</v>
      </c>
      <c r="K42" s="115"/>
    </row>
    <row r="43" spans="1:11">
      <c r="A43" s="6"/>
      <c r="B43" s="7"/>
      <c r="C43" s="7"/>
      <c r="D43" s="7"/>
      <c r="E43" s="7"/>
      <c r="F43" s="7"/>
      <c r="G43" s="7"/>
      <c r="H43" s="7" t="s">
        <v>727</v>
      </c>
      <c r="I43" s="7"/>
      <c r="J43" s="7"/>
      <c r="K43" s="8"/>
    </row>
    <row r="45" spans="1:11">
      <c r="H45" s="1" t="s">
        <v>721</v>
      </c>
      <c r="I45" s="91">
        <f>'Tax Invoice'!E14</f>
        <v>37.49</v>
      </c>
    </row>
    <row r="46" spans="1:11">
      <c r="H46" s="1" t="s">
        <v>705</v>
      </c>
      <c r="I46" s="91">
        <f>'Tax Invoice'!M11</f>
        <v>34.97</v>
      </c>
    </row>
    <row r="47" spans="1:11">
      <c r="H47" s="1" t="s">
        <v>708</v>
      </c>
      <c r="I47" s="91">
        <f>I49/I46</f>
        <v>22.020148698884718</v>
      </c>
    </row>
    <row r="48" spans="1:11">
      <c r="H48" s="1" t="s">
        <v>709</v>
      </c>
      <c r="I48" s="91">
        <f>I50/I46</f>
        <v>22.020148698884718</v>
      </c>
    </row>
    <row r="49" spans="8:9">
      <c r="H49" s="1" t="s">
        <v>706</v>
      </c>
      <c r="I49" s="91">
        <f>I50</f>
        <v>770.04459999999858</v>
      </c>
    </row>
    <row r="50" spans="8:9">
      <c r="H50" s="1" t="s">
        <v>707</v>
      </c>
      <c r="I50" s="91">
        <f>J42*I45</f>
        <v>770.04459999999858</v>
      </c>
    </row>
  </sheetData>
  <mergeCells count="21">
    <mergeCell ref="F30:G30"/>
    <mergeCell ref="F31:G31"/>
    <mergeCell ref="F32:G32"/>
    <mergeCell ref="F33:G33"/>
    <mergeCell ref="F34:G34"/>
    <mergeCell ref="F35:G35"/>
    <mergeCell ref="F36:G36"/>
    <mergeCell ref="F37:G37"/>
    <mergeCell ref="F38:G38"/>
    <mergeCell ref="J10:J11"/>
    <mergeCell ref="J14:J15"/>
    <mergeCell ref="F20:G20"/>
    <mergeCell ref="F21:G21"/>
    <mergeCell ref="F22:G22"/>
    <mergeCell ref="F23:G23"/>
    <mergeCell ref="F24:G24"/>
    <mergeCell ref="F25:G25"/>
    <mergeCell ref="F26:G26"/>
    <mergeCell ref="F27:G27"/>
    <mergeCell ref="F28:G28"/>
    <mergeCell ref="F29:G2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340</v>
      </c>
      <c r="O1" t="s">
        <v>144</v>
      </c>
      <c r="T1" t="s">
        <v>255</v>
      </c>
      <c r="U1">
        <v>251.99999999999997</v>
      </c>
    </row>
    <row r="2" spans="1:21" ht="15.75">
      <c r="A2" s="114"/>
      <c r="B2" s="124" t="s">
        <v>134</v>
      </c>
      <c r="C2" s="120"/>
      <c r="D2" s="120"/>
      <c r="E2" s="120"/>
      <c r="F2" s="120"/>
      <c r="G2" s="120"/>
      <c r="H2" s="120"/>
      <c r="I2" s="125" t="s">
        <v>140</v>
      </c>
      <c r="J2" s="115"/>
      <c r="T2" t="s">
        <v>184</v>
      </c>
      <c r="U2">
        <v>19.37</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271.36999999999995</v>
      </c>
    </row>
    <row r="5" spans="1:21">
      <c r="A5" s="114"/>
      <c r="B5" s="121" t="s">
        <v>137</v>
      </c>
      <c r="C5" s="120"/>
      <c r="D5" s="120"/>
      <c r="E5" s="120"/>
      <c r="F5" s="120"/>
      <c r="G5" s="120"/>
      <c r="H5" s="120"/>
      <c r="I5" s="120"/>
      <c r="J5" s="115"/>
      <c r="S5" t="s">
        <v>720</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37"/>
      <c r="J10" s="115"/>
    </row>
    <row r="11" spans="1:21">
      <c r="A11" s="114"/>
      <c r="B11" s="114" t="s">
        <v>711</v>
      </c>
      <c r="C11" s="120"/>
      <c r="D11" s="120"/>
      <c r="E11" s="115"/>
      <c r="F11" s="116"/>
      <c r="G11" s="116" t="s">
        <v>711</v>
      </c>
      <c r="H11" s="120"/>
      <c r="I11" s="138"/>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714</v>
      </c>
      <c r="C14" s="120"/>
      <c r="D14" s="120"/>
      <c r="E14" s="115"/>
      <c r="F14" s="116"/>
      <c r="G14" s="116" t="s">
        <v>714</v>
      </c>
      <c r="H14" s="120"/>
      <c r="I14" s="139">
        <v>45170</v>
      </c>
      <c r="J14" s="115"/>
    </row>
    <row r="15" spans="1:21">
      <c r="A15" s="114"/>
      <c r="B15" s="6" t="s">
        <v>6</v>
      </c>
      <c r="C15" s="7"/>
      <c r="D15" s="7"/>
      <c r="E15" s="8"/>
      <c r="F15" s="116"/>
      <c r="G15" s="9" t="s">
        <v>6</v>
      </c>
      <c r="H15" s="120"/>
      <c r="I15" s="140"/>
      <c r="J15" s="115"/>
    </row>
    <row r="16" spans="1:21">
      <c r="A16" s="114"/>
      <c r="B16" s="120"/>
      <c r="C16" s="120"/>
      <c r="D16" s="120"/>
      <c r="E16" s="120"/>
      <c r="F16" s="120"/>
      <c r="G16" s="120"/>
      <c r="H16" s="123" t="s">
        <v>142</v>
      </c>
      <c r="I16" s="129">
        <v>39833</v>
      </c>
      <c r="J16" s="115"/>
    </row>
    <row r="17" spans="1:16">
      <c r="A17" s="114"/>
      <c r="B17" s="120" t="s">
        <v>715</v>
      </c>
      <c r="C17" s="120"/>
      <c r="D17" s="120"/>
      <c r="E17" s="120"/>
      <c r="F17" s="120"/>
      <c r="G17" s="120"/>
      <c r="H17" s="123" t="s">
        <v>143</v>
      </c>
      <c r="I17" s="129"/>
      <c r="J17" s="115"/>
    </row>
    <row r="18" spans="1:16" ht="18">
      <c r="A18" s="114"/>
      <c r="B18" s="120" t="s">
        <v>716</v>
      </c>
      <c r="C18" s="120"/>
      <c r="D18" s="120"/>
      <c r="E18" s="120"/>
      <c r="F18" s="120"/>
      <c r="G18" s="120"/>
      <c r="H18" s="122" t="s">
        <v>258</v>
      </c>
      <c r="I18" s="104" t="s">
        <v>133</v>
      </c>
      <c r="J18" s="115"/>
    </row>
    <row r="19" spans="1:16">
      <c r="A19" s="114"/>
      <c r="B19" s="120"/>
      <c r="C19" s="120"/>
      <c r="D19" s="120"/>
      <c r="E19" s="120"/>
      <c r="F19" s="120"/>
      <c r="G19" s="120"/>
      <c r="H19" s="120"/>
      <c r="I19" s="120"/>
      <c r="J19" s="115"/>
      <c r="P19">
        <v>45170</v>
      </c>
    </row>
    <row r="20" spans="1:16">
      <c r="A20" s="114"/>
      <c r="B20" s="100" t="s">
        <v>198</v>
      </c>
      <c r="C20" s="100" t="s">
        <v>199</v>
      </c>
      <c r="D20" s="117" t="s">
        <v>200</v>
      </c>
      <c r="E20" s="141" t="s">
        <v>201</v>
      </c>
      <c r="F20" s="142"/>
      <c r="G20" s="100" t="s">
        <v>169</v>
      </c>
      <c r="H20" s="100" t="s">
        <v>202</v>
      </c>
      <c r="I20" s="100" t="s">
        <v>21</v>
      </c>
      <c r="J20" s="115"/>
    </row>
    <row r="21" spans="1:16">
      <c r="A21" s="114"/>
      <c r="B21" s="105"/>
      <c r="C21" s="105"/>
      <c r="D21" s="106"/>
      <c r="E21" s="143"/>
      <c r="F21" s="144"/>
      <c r="G21" s="105" t="s">
        <v>141</v>
      </c>
      <c r="H21" s="105"/>
      <c r="I21" s="105"/>
      <c r="J21" s="115"/>
    </row>
    <row r="22" spans="1:16" ht="120">
      <c r="A22" s="114"/>
      <c r="B22" s="107">
        <v>20</v>
      </c>
      <c r="C22" s="10" t="s">
        <v>717</v>
      </c>
      <c r="D22" s="118" t="s">
        <v>23</v>
      </c>
      <c r="E22" s="133" t="s">
        <v>273</v>
      </c>
      <c r="F22" s="134"/>
      <c r="G22" s="11" t="s">
        <v>718</v>
      </c>
      <c r="H22" s="14">
        <v>0.56999999999999995</v>
      </c>
      <c r="I22" s="109">
        <f t="shared" ref="I22:I38" si="0">H22*B22</f>
        <v>11.399999999999999</v>
      </c>
      <c r="J22" s="115"/>
    </row>
    <row r="23" spans="1:16" ht="120">
      <c r="A23" s="114"/>
      <c r="B23" s="107">
        <v>20</v>
      </c>
      <c r="C23" s="10" t="s">
        <v>717</v>
      </c>
      <c r="D23" s="118" t="s">
        <v>23</v>
      </c>
      <c r="E23" s="133" t="s">
        <v>272</v>
      </c>
      <c r="F23" s="134"/>
      <c r="G23" s="11" t="s">
        <v>718</v>
      </c>
      <c r="H23" s="14">
        <v>0.56999999999999995</v>
      </c>
      <c r="I23" s="109">
        <f t="shared" si="0"/>
        <v>11.399999999999999</v>
      </c>
      <c r="J23" s="115"/>
    </row>
    <row r="24" spans="1:16" ht="120">
      <c r="A24" s="114"/>
      <c r="B24" s="107">
        <v>20</v>
      </c>
      <c r="C24" s="10" t="s">
        <v>717</v>
      </c>
      <c r="D24" s="118" t="s">
        <v>651</v>
      </c>
      <c r="E24" s="133" t="s">
        <v>273</v>
      </c>
      <c r="F24" s="134"/>
      <c r="G24" s="11" t="s">
        <v>718</v>
      </c>
      <c r="H24" s="14">
        <v>0.56999999999999995</v>
      </c>
      <c r="I24" s="109">
        <f t="shared" si="0"/>
        <v>11.399999999999999</v>
      </c>
      <c r="J24" s="115"/>
    </row>
    <row r="25" spans="1:16" ht="120">
      <c r="A25" s="114"/>
      <c r="B25" s="107">
        <v>20</v>
      </c>
      <c r="C25" s="10" t="s">
        <v>717</v>
      </c>
      <c r="D25" s="118" t="s">
        <v>651</v>
      </c>
      <c r="E25" s="133" t="s">
        <v>272</v>
      </c>
      <c r="F25" s="134"/>
      <c r="G25" s="11" t="s">
        <v>718</v>
      </c>
      <c r="H25" s="14">
        <v>0.56999999999999995</v>
      </c>
      <c r="I25" s="109">
        <f t="shared" si="0"/>
        <v>11.399999999999999</v>
      </c>
      <c r="J25" s="115"/>
    </row>
    <row r="26" spans="1:16" ht="120">
      <c r="A26" s="114"/>
      <c r="B26" s="107">
        <v>20</v>
      </c>
      <c r="C26" s="10" t="s">
        <v>717</v>
      </c>
      <c r="D26" s="118" t="s">
        <v>25</v>
      </c>
      <c r="E26" s="133" t="s">
        <v>273</v>
      </c>
      <c r="F26" s="134"/>
      <c r="G26" s="11" t="s">
        <v>718</v>
      </c>
      <c r="H26" s="14">
        <v>0.56999999999999995</v>
      </c>
      <c r="I26" s="109">
        <f t="shared" si="0"/>
        <v>11.399999999999999</v>
      </c>
      <c r="J26" s="115"/>
    </row>
    <row r="27" spans="1:16" ht="120">
      <c r="A27" s="114"/>
      <c r="B27" s="107">
        <v>20</v>
      </c>
      <c r="C27" s="10" t="s">
        <v>717</v>
      </c>
      <c r="D27" s="118" t="s">
        <v>25</v>
      </c>
      <c r="E27" s="133" t="s">
        <v>272</v>
      </c>
      <c r="F27" s="134"/>
      <c r="G27" s="11" t="s">
        <v>718</v>
      </c>
      <c r="H27" s="14">
        <v>0.56999999999999995</v>
      </c>
      <c r="I27" s="109">
        <f t="shared" si="0"/>
        <v>11.399999999999999</v>
      </c>
      <c r="J27" s="115"/>
    </row>
    <row r="28" spans="1:16" ht="120">
      <c r="A28" s="114"/>
      <c r="B28" s="107">
        <v>40</v>
      </c>
      <c r="C28" s="10" t="s">
        <v>717</v>
      </c>
      <c r="D28" s="118" t="s">
        <v>67</v>
      </c>
      <c r="E28" s="133" t="s">
        <v>273</v>
      </c>
      <c r="F28" s="134"/>
      <c r="G28" s="11" t="s">
        <v>718</v>
      </c>
      <c r="H28" s="14">
        <v>0.56999999999999995</v>
      </c>
      <c r="I28" s="109">
        <f t="shared" si="0"/>
        <v>22.799999999999997</v>
      </c>
      <c r="J28" s="115"/>
    </row>
    <row r="29" spans="1:16" ht="120">
      <c r="A29" s="114"/>
      <c r="B29" s="107">
        <v>50</v>
      </c>
      <c r="C29" s="10" t="s">
        <v>717</v>
      </c>
      <c r="D29" s="118" t="s">
        <v>67</v>
      </c>
      <c r="E29" s="133" t="s">
        <v>272</v>
      </c>
      <c r="F29" s="134"/>
      <c r="G29" s="11" t="s">
        <v>718</v>
      </c>
      <c r="H29" s="14">
        <v>0.56999999999999995</v>
      </c>
      <c r="I29" s="109">
        <f t="shared" si="0"/>
        <v>28.499999999999996</v>
      </c>
      <c r="J29" s="115"/>
    </row>
    <row r="30" spans="1:16" ht="120">
      <c r="A30" s="114"/>
      <c r="B30" s="107">
        <v>10</v>
      </c>
      <c r="C30" s="10" t="s">
        <v>717</v>
      </c>
      <c r="D30" s="118" t="s">
        <v>26</v>
      </c>
      <c r="E30" s="133" t="s">
        <v>273</v>
      </c>
      <c r="F30" s="134"/>
      <c r="G30" s="11" t="s">
        <v>718</v>
      </c>
      <c r="H30" s="14">
        <v>0.56999999999999995</v>
      </c>
      <c r="I30" s="109">
        <f t="shared" si="0"/>
        <v>5.6999999999999993</v>
      </c>
      <c r="J30" s="115"/>
    </row>
    <row r="31" spans="1:16" ht="120">
      <c r="A31" s="114"/>
      <c r="B31" s="107">
        <v>20</v>
      </c>
      <c r="C31" s="10" t="s">
        <v>717</v>
      </c>
      <c r="D31" s="118" t="s">
        <v>26</v>
      </c>
      <c r="E31" s="133" t="s">
        <v>272</v>
      </c>
      <c r="F31" s="134"/>
      <c r="G31" s="11" t="s">
        <v>718</v>
      </c>
      <c r="H31" s="14">
        <v>0.56999999999999995</v>
      </c>
      <c r="I31" s="109">
        <f t="shared" si="0"/>
        <v>11.399999999999999</v>
      </c>
      <c r="J31" s="115"/>
    </row>
    <row r="32" spans="1:16" ht="120">
      <c r="A32" s="114"/>
      <c r="B32" s="107">
        <v>10</v>
      </c>
      <c r="C32" s="10" t="s">
        <v>717</v>
      </c>
      <c r="D32" s="118" t="s">
        <v>90</v>
      </c>
      <c r="E32" s="133" t="s">
        <v>273</v>
      </c>
      <c r="F32" s="134"/>
      <c r="G32" s="11" t="s">
        <v>718</v>
      </c>
      <c r="H32" s="14">
        <v>0.56999999999999995</v>
      </c>
      <c r="I32" s="109">
        <f t="shared" si="0"/>
        <v>5.6999999999999993</v>
      </c>
      <c r="J32" s="115"/>
    </row>
    <row r="33" spans="1:10" ht="120">
      <c r="A33" s="114"/>
      <c r="B33" s="107">
        <v>10</v>
      </c>
      <c r="C33" s="10" t="s">
        <v>717</v>
      </c>
      <c r="D33" s="118" t="s">
        <v>90</v>
      </c>
      <c r="E33" s="133" t="s">
        <v>272</v>
      </c>
      <c r="F33" s="134"/>
      <c r="G33" s="11" t="s">
        <v>718</v>
      </c>
      <c r="H33" s="14">
        <v>0.56999999999999995</v>
      </c>
      <c r="I33" s="109">
        <f t="shared" si="0"/>
        <v>5.6999999999999993</v>
      </c>
      <c r="J33" s="115"/>
    </row>
    <row r="34" spans="1:10" ht="120">
      <c r="A34" s="114"/>
      <c r="B34" s="107">
        <v>10</v>
      </c>
      <c r="C34" s="10" t="s">
        <v>717</v>
      </c>
      <c r="D34" s="118" t="s">
        <v>27</v>
      </c>
      <c r="E34" s="133" t="s">
        <v>273</v>
      </c>
      <c r="F34" s="134"/>
      <c r="G34" s="11" t="s">
        <v>718</v>
      </c>
      <c r="H34" s="14">
        <v>0.56999999999999995</v>
      </c>
      <c r="I34" s="109">
        <f t="shared" si="0"/>
        <v>5.6999999999999993</v>
      </c>
      <c r="J34" s="115"/>
    </row>
    <row r="35" spans="1:10" ht="120">
      <c r="A35" s="114"/>
      <c r="B35" s="107">
        <v>10</v>
      </c>
      <c r="C35" s="10" t="s">
        <v>717</v>
      </c>
      <c r="D35" s="118" t="s">
        <v>27</v>
      </c>
      <c r="E35" s="133" t="s">
        <v>272</v>
      </c>
      <c r="F35" s="134"/>
      <c r="G35" s="11" t="s">
        <v>718</v>
      </c>
      <c r="H35" s="14">
        <v>0.56999999999999995</v>
      </c>
      <c r="I35" s="109">
        <f t="shared" si="0"/>
        <v>5.6999999999999993</v>
      </c>
      <c r="J35" s="115"/>
    </row>
    <row r="36" spans="1:10" ht="96">
      <c r="A36" s="114"/>
      <c r="B36" s="107">
        <v>20</v>
      </c>
      <c r="C36" s="10" t="s">
        <v>65</v>
      </c>
      <c r="D36" s="118" t="s">
        <v>23</v>
      </c>
      <c r="E36" s="133"/>
      <c r="F36" s="134"/>
      <c r="G36" s="11" t="s">
        <v>719</v>
      </c>
      <c r="H36" s="14">
        <v>1.54</v>
      </c>
      <c r="I36" s="109">
        <f t="shared" si="0"/>
        <v>30.8</v>
      </c>
      <c r="J36" s="115"/>
    </row>
    <row r="37" spans="1:10" ht="96">
      <c r="A37" s="114"/>
      <c r="B37" s="107">
        <v>20</v>
      </c>
      <c r="C37" s="10" t="s">
        <v>65</v>
      </c>
      <c r="D37" s="118" t="s">
        <v>25</v>
      </c>
      <c r="E37" s="133"/>
      <c r="F37" s="134"/>
      <c r="G37" s="11" t="s">
        <v>719</v>
      </c>
      <c r="H37" s="14">
        <v>1.54</v>
      </c>
      <c r="I37" s="109">
        <f t="shared" si="0"/>
        <v>30.8</v>
      </c>
      <c r="J37" s="115"/>
    </row>
    <row r="38" spans="1:10" ht="96">
      <c r="A38" s="114"/>
      <c r="B38" s="108">
        <v>20</v>
      </c>
      <c r="C38" s="12" t="s">
        <v>65</v>
      </c>
      <c r="D38" s="119" t="s">
        <v>90</v>
      </c>
      <c r="E38" s="135"/>
      <c r="F38" s="136"/>
      <c r="G38" s="13" t="s">
        <v>719</v>
      </c>
      <c r="H38" s="15">
        <v>1.54</v>
      </c>
      <c r="I38" s="110">
        <f t="shared" si="0"/>
        <v>30.8</v>
      </c>
      <c r="J38" s="115"/>
    </row>
  </sheetData>
  <mergeCells count="21">
    <mergeCell ref="I10:I11"/>
    <mergeCell ref="I14:I15"/>
    <mergeCell ref="E20:F20"/>
    <mergeCell ref="E21:F21"/>
    <mergeCell ref="E22:F22"/>
    <mergeCell ref="E35:F35"/>
    <mergeCell ref="E36:F36"/>
    <mergeCell ref="E37:F37"/>
    <mergeCell ref="E38:F38"/>
    <mergeCell ref="E23:F23"/>
    <mergeCell ref="E30:F30"/>
    <mergeCell ref="E31:F31"/>
    <mergeCell ref="E32:F32"/>
    <mergeCell ref="E33:F33"/>
    <mergeCell ref="E34:F34"/>
    <mergeCell ref="E24:F24"/>
    <mergeCell ref="E25:F25"/>
    <mergeCell ref="E26:F26"/>
    <mergeCell ref="E27:F27"/>
    <mergeCell ref="E28:F28"/>
    <mergeCell ref="E29:F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1"/>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251.99999999999997</v>
      </c>
      <c r="O2" t="s">
        <v>182</v>
      </c>
    </row>
    <row r="3" spans="1:15" ht="12.75" customHeight="1">
      <c r="A3" s="114"/>
      <c r="B3" s="121" t="s">
        <v>135</v>
      </c>
      <c r="C3" s="120"/>
      <c r="D3" s="120"/>
      <c r="E3" s="120"/>
      <c r="F3" s="120"/>
      <c r="G3" s="120"/>
      <c r="H3" s="120"/>
      <c r="I3" s="120"/>
      <c r="J3" s="120"/>
      <c r="K3" s="120"/>
      <c r="L3" s="115"/>
      <c r="N3">
        <v>251.99999999999997</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37">
        <v>39833</v>
      </c>
      <c r="L10" s="115"/>
    </row>
    <row r="11" spans="1:15" ht="12.75" customHeight="1">
      <c r="A11" s="114"/>
      <c r="B11" s="114" t="s">
        <v>711</v>
      </c>
      <c r="C11" s="120"/>
      <c r="D11" s="120"/>
      <c r="E11" s="120"/>
      <c r="F11" s="115"/>
      <c r="G11" s="116"/>
      <c r="H11" s="116" t="s">
        <v>711</v>
      </c>
      <c r="I11" s="120"/>
      <c r="J11" s="120"/>
      <c r="K11" s="138"/>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723</v>
      </c>
      <c r="C13" s="120"/>
      <c r="D13" s="120"/>
      <c r="E13" s="120"/>
      <c r="F13" s="115"/>
      <c r="G13" s="116"/>
      <c r="H13" s="116" t="s">
        <v>723</v>
      </c>
      <c r="I13" s="120"/>
      <c r="J13" s="120"/>
      <c r="K13" s="99" t="s">
        <v>11</v>
      </c>
      <c r="L13" s="115"/>
    </row>
    <row r="14" spans="1:15" ht="15" customHeight="1">
      <c r="A14" s="114"/>
      <c r="B14" s="114" t="s">
        <v>714</v>
      </c>
      <c r="C14" s="120"/>
      <c r="D14" s="120"/>
      <c r="E14" s="120"/>
      <c r="F14" s="115"/>
      <c r="G14" s="116"/>
      <c r="H14" s="116" t="s">
        <v>714</v>
      </c>
      <c r="I14" s="120"/>
      <c r="J14" s="120"/>
      <c r="K14" s="139">
        <f>Invoice!J14</f>
        <v>45171</v>
      </c>
      <c r="L14" s="115"/>
    </row>
    <row r="15" spans="1:15" ht="15" customHeight="1">
      <c r="A15" s="114"/>
      <c r="B15" s="130" t="s">
        <v>724</v>
      </c>
      <c r="C15" s="7"/>
      <c r="D15" s="7"/>
      <c r="E15" s="7"/>
      <c r="F15" s="8"/>
      <c r="G15" s="116"/>
      <c r="H15" s="131" t="s">
        <v>724</v>
      </c>
      <c r="I15" s="120"/>
      <c r="J15" s="120"/>
      <c r="K15" s="140"/>
      <c r="L15" s="115"/>
    </row>
    <row r="16" spans="1:15" ht="15" customHeight="1">
      <c r="A16" s="114"/>
      <c r="B16" s="120"/>
      <c r="C16" s="120"/>
      <c r="D16" s="120"/>
      <c r="E16" s="120"/>
      <c r="F16" s="120"/>
      <c r="G16" s="120"/>
      <c r="H16" s="120"/>
      <c r="I16" s="123" t="s">
        <v>142</v>
      </c>
      <c r="J16" s="123" t="s">
        <v>142</v>
      </c>
      <c r="K16" s="129">
        <v>39833</v>
      </c>
      <c r="L16" s="115"/>
    </row>
    <row r="17" spans="1:12" ht="12.75" customHeight="1">
      <c r="A17" s="114"/>
      <c r="B17" s="120" t="s">
        <v>715</v>
      </c>
      <c r="C17" s="120"/>
      <c r="D17" s="120"/>
      <c r="E17" s="120"/>
      <c r="F17" s="120"/>
      <c r="G17" s="120"/>
      <c r="H17" s="120"/>
      <c r="I17" s="123" t="s">
        <v>143</v>
      </c>
      <c r="J17" s="123" t="s">
        <v>143</v>
      </c>
      <c r="K17" s="129" t="str">
        <f>IF(Invoice!J17&lt;&gt;"",Invoice!J17,"")</f>
        <v>Mina</v>
      </c>
      <c r="L17" s="115"/>
    </row>
    <row r="18" spans="1:12" ht="18" customHeight="1">
      <c r="A18" s="114"/>
      <c r="B18" s="120" t="s">
        <v>716</v>
      </c>
      <c r="C18" s="120"/>
      <c r="D18" s="120"/>
      <c r="E18" s="120"/>
      <c r="F18" s="120"/>
      <c r="G18" s="120"/>
      <c r="H18" s="120"/>
      <c r="I18" s="122" t="s">
        <v>258</v>
      </c>
      <c r="J18" s="122" t="s">
        <v>258</v>
      </c>
      <c r="K18" s="104" t="s">
        <v>133</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1" t="s">
        <v>201</v>
      </c>
      <c r="G20" s="142"/>
      <c r="H20" s="100" t="s">
        <v>169</v>
      </c>
      <c r="I20" s="100" t="s">
        <v>202</v>
      </c>
      <c r="J20" s="100" t="s">
        <v>202</v>
      </c>
      <c r="K20" s="100" t="s">
        <v>21</v>
      </c>
      <c r="L20" s="115"/>
    </row>
    <row r="21" spans="1:12" ht="12.75" customHeight="1">
      <c r="A21" s="114"/>
      <c r="B21" s="100"/>
      <c r="C21" s="100"/>
      <c r="D21" s="100"/>
      <c r="E21" s="117"/>
      <c r="F21" s="141"/>
      <c r="G21" s="142"/>
      <c r="H21" s="100" t="s">
        <v>141</v>
      </c>
      <c r="I21" s="100"/>
      <c r="J21" s="100"/>
      <c r="K21" s="100"/>
      <c r="L21" s="115"/>
    </row>
    <row r="22" spans="1:12" ht="12.75" customHeight="1">
      <c r="A22" s="114"/>
      <c r="B22" s="105"/>
      <c r="C22" s="105"/>
      <c r="D22" s="105"/>
      <c r="E22" s="106"/>
      <c r="F22" s="106"/>
      <c r="G22" s="132"/>
      <c r="H22" s="105" t="s">
        <v>728</v>
      </c>
      <c r="I22" s="105"/>
      <c r="J22" s="105"/>
      <c r="K22" s="105"/>
      <c r="L22" s="115"/>
    </row>
    <row r="23" spans="1:12" ht="24" customHeight="1">
      <c r="A23" s="114"/>
      <c r="B23" s="107">
        <f>'Tax Invoice'!D18</f>
        <v>20</v>
      </c>
      <c r="C23" s="10" t="s">
        <v>717</v>
      </c>
      <c r="D23" s="10" t="s">
        <v>717</v>
      </c>
      <c r="E23" s="118" t="s">
        <v>23</v>
      </c>
      <c r="F23" s="133" t="s">
        <v>273</v>
      </c>
      <c r="G23" s="134"/>
      <c r="H23" s="11" t="s">
        <v>718</v>
      </c>
      <c r="I23" s="14">
        <f t="shared" ref="I23:I39" si="0">ROUNDUP(J23*$N$1,2)</f>
        <v>0.56999999999999995</v>
      </c>
      <c r="J23" s="14">
        <v>0.56999999999999995</v>
      </c>
      <c r="K23" s="109">
        <f t="shared" ref="K23:K39" si="1">I23*B23</f>
        <v>11.399999999999999</v>
      </c>
      <c r="L23" s="115"/>
    </row>
    <row r="24" spans="1:12" ht="24" customHeight="1">
      <c r="A24" s="114"/>
      <c r="B24" s="107">
        <f>'Tax Invoice'!D19</f>
        <v>20</v>
      </c>
      <c r="C24" s="10" t="s">
        <v>717</v>
      </c>
      <c r="D24" s="10" t="s">
        <v>717</v>
      </c>
      <c r="E24" s="118" t="s">
        <v>23</v>
      </c>
      <c r="F24" s="133" t="s">
        <v>272</v>
      </c>
      <c r="G24" s="134"/>
      <c r="H24" s="11" t="s">
        <v>718</v>
      </c>
      <c r="I24" s="14">
        <f t="shared" si="0"/>
        <v>0.56999999999999995</v>
      </c>
      <c r="J24" s="14">
        <v>0.56999999999999995</v>
      </c>
      <c r="K24" s="109">
        <f t="shared" si="1"/>
        <v>11.399999999999999</v>
      </c>
      <c r="L24" s="115"/>
    </row>
    <row r="25" spans="1:12" ht="24" customHeight="1">
      <c r="A25" s="114"/>
      <c r="B25" s="107">
        <f>'Tax Invoice'!D20</f>
        <v>20</v>
      </c>
      <c r="C25" s="10" t="s">
        <v>717</v>
      </c>
      <c r="D25" s="10" t="s">
        <v>717</v>
      </c>
      <c r="E25" s="118" t="s">
        <v>651</v>
      </c>
      <c r="F25" s="133" t="s">
        <v>273</v>
      </c>
      <c r="G25" s="134"/>
      <c r="H25" s="11" t="s">
        <v>718</v>
      </c>
      <c r="I25" s="14">
        <f t="shared" si="0"/>
        <v>0.56999999999999995</v>
      </c>
      <c r="J25" s="14">
        <v>0.56999999999999995</v>
      </c>
      <c r="K25" s="109">
        <f t="shared" si="1"/>
        <v>11.399999999999999</v>
      </c>
      <c r="L25" s="115"/>
    </row>
    <row r="26" spans="1:12" ht="24" customHeight="1">
      <c r="A26" s="114"/>
      <c r="B26" s="107">
        <f>'Tax Invoice'!D21</f>
        <v>20</v>
      </c>
      <c r="C26" s="10" t="s">
        <v>717</v>
      </c>
      <c r="D26" s="10" t="s">
        <v>717</v>
      </c>
      <c r="E26" s="118" t="s">
        <v>651</v>
      </c>
      <c r="F26" s="133" t="s">
        <v>272</v>
      </c>
      <c r="G26" s="134"/>
      <c r="H26" s="11" t="s">
        <v>718</v>
      </c>
      <c r="I26" s="14">
        <f t="shared" si="0"/>
        <v>0.56999999999999995</v>
      </c>
      <c r="J26" s="14">
        <v>0.56999999999999995</v>
      </c>
      <c r="K26" s="109">
        <f t="shared" si="1"/>
        <v>11.399999999999999</v>
      </c>
      <c r="L26" s="115"/>
    </row>
    <row r="27" spans="1:12" ht="24" customHeight="1">
      <c r="A27" s="114"/>
      <c r="B27" s="107">
        <f>'Tax Invoice'!D22</f>
        <v>20</v>
      </c>
      <c r="C27" s="10" t="s">
        <v>717</v>
      </c>
      <c r="D27" s="10" t="s">
        <v>717</v>
      </c>
      <c r="E27" s="118" t="s">
        <v>25</v>
      </c>
      <c r="F27" s="133" t="s">
        <v>273</v>
      </c>
      <c r="G27" s="134"/>
      <c r="H27" s="11" t="s">
        <v>718</v>
      </c>
      <c r="I27" s="14">
        <f t="shared" si="0"/>
        <v>0.56999999999999995</v>
      </c>
      <c r="J27" s="14">
        <v>0.56999999999999995</v>
      </c>
      <c r="K27" s="109">
        <f t="shared" si="1"/>
        <v>11.399999999999999</v>
      </c>
      <c r="L27" s="115"/>
    </row>
    <row r="28" spans="1:12" ht="24" customHeight="1">
      <c r="A28" s="114"/>
      <c r="B28" s="107">
        <f>'Tax Invoice'!D23</f>
        <v>20</v>
      </c>
      <c r="C28" s="10" t="s">
        <v>717</v>
      </c>
      <c r="D28" s="10" t="s">
        <v>717</v>
      </c>
      <c r="E28" s="118" t="s">
        <v>25</v>
      </c>
      <c r="F28" s="133" t="s">
        <v>272</v>
      </c>
      <c r="G28" s="134"/>
      <c r="H28" s="11" t="s">
        <v>718</v>
      </c>
      <c r="I28" s="14">
        <f t="shared" si="0"/>
        <v>0.56999999999999995</v>
      </c>
      <c r="J28" s="14">
        <v>0.56999999999999995</v>
      </c>
      <c r="K28" s="109">
        <f t="shared" si="1"/>
        <v>11.399999999999999</v>
      </c>
      <c r="L28" s="115"/>
    </row>
    <row r="29" spans="1:12" ht="24" customHeight="1">
      <c r="A29" s="114"/>
      <c r="B29" s="107">
        <f>'Tax Invoice'!D24</f>
        <v>40</v>
      </c>
      <c r="C29" s="10" t="s">
        <v>717</v>
      </c>
      <c r="D29" s="10" t="s">
        <v>717</v>
      </c>
      <c r="E29" s="118" t="s">
        <v>67</v>
      </c>
      <c r="F29" s="133" t="s">
        <v>273</v>
      </c>
      <c r="G29" s="134"/>
      <c r="H29" s="11" t="s">
        <v>718</v>
      </c>
      <c r="I29" s="14">
        <f t="shared" si="0"/>
        <v>0.56999999999999995</v>
      </c>
      <c r="J29" s="14">
        <v>0.56999999999999995</v>
      </c>
      <c r="K29" s="109">
        <f t="shared" si="1"/>
        <v>22.799999999999997</v>
      </c>
      <c r="L29" s="115"/>
    </row>
    <row r="30" spans="1:12" ht="24" customHeight="1">
      <c r="A30" s="114"/>
      <c r="B30" s="107">
        <f>'Tax Invoice'!D25</f>
        <v>50</v>
      </c>
      <c r="C30" s="10" t="s">
        <v>717</v>
      </c>
      <c r="D30" s="10" t="s">
        <v>717</v>
      </c>
      <c r="E30" s="118" t="s">
        <v>67</v>
      </c>
      <c r="F30" s="133" t="s">
        <v>272</v>
      </c>
      <c r="G30" s="134"/>
      <c r="H30" s="11" t="s">
        <v>718</v>
      </c>
      <c r="I30" s="14">
        <f t="shared" si="0"/>
        <v>0.56999999999999995</v>
      </c>
      <c r="J30" s="14">
        <v>0.56999999999999995</v>
      </c>
      <c r="K30" s="109">
        <f t="shared" si="1"/>
        <v>28.499999999999996</v>
      </c>
      <c r="L30" s="115"/>
    </row>
    <row r="31" spans="1:12" ht="24" customHeight="1">
      <c r="A31" s="114"/>
      <c r="B31" s="107">
        <f>'Tax Invoice'!D26</f>
        <v>10</v>
      </c>
      <c r="C31" s="10" t="s">
        <v>717</v>
      </c>
      <c r="D31" s="10" t="s">
        <v>717</v>
      </c>
      <c r="E31" s="118" t="s">
        <v>26</v>
      </c>
      <c r="F31" s="133" t="s">
        <v>273</v>
      </c>
      <c r="G31" s="134"/>
      <c r="H31" s="11" t="s">
        <v>718</v>
      </c>
      <c r="I31" s="14">
        <f t="shared" si="0"/>
        <v>0.56999999999999995</v>
      </c>
      <c r="J31" s="14">
        <v>0.56999999999999995</v>
      </c>
      <c r="K31" s="109">
        <f t="shared" si="1"/>
        <v>5.6999999999999993</v>
      </c>
      <c r="L31" s="115"/>
    </row>
    <row r="32" spans="1:12" ht="24" customHeight="1">
      <c r="A32" s="114"/>
      <c r="B32" s="107">
        <f>'Tax Invoice'!D27</f>
        <v>20</v>
      </c>
      <c r="C32" s="10" t="s">
        <v>717</v>
      </c>
      <c r="D32" s="10" t="s">
        <v>717</v>
      </c>
      <c r="E32" s="118" t="s">
        <v>26</v>
      </c>
      <c r="F32" s="133" t="s">
        <v>272</v>
      </c>
      <c r="G32" s="134"/>
      <c r="H32" s="11" t="s">
        <v>718</v>
      </c>
      <c r="I32" s="14">
        <f t="shared" si="0"/>
        <v>0.56999999999999995</v>
      </c>
      <c r="J32" s="14">
        <v>0.56999999999999995</v>
      </c>
      <c r="K32" s="109">
        <f t="shared" si="1"/>
        <v>11.399999999999999</v>
      </c>
      <c r="L32" s="115"/>
    </row>
    <row r="33" spans="1:12" ht="24" customHeight="1">
      <c r="A33" s="114"/>
      <c r="B33" s="107">
        <f>'Tax Invoice'!D28</f>
        <v>10</v>
      </c>
      <c r="C33" s="10" t="s">
        <v>717</v>
      </c>
      <c r="D33" s="10" t="s">
        <v>717</v>
      </c>
      <c r="E33" s="118" t="s">
        <v>90</v>
      </c>
      <c r="F33" s="133" t="s">
        <v>273</v>
      </c>
      <c r="G33" s="134"/>
      <c r="H33" s="11" t="s">
        <v>718</v>
      </c>
      <c r="I33" s="14">
        <f t="shared" si="0"/>
        <v>0.56999999999999995</v>
      </c>
      <c r="J33" s="14">
        <v>0.56999999999999995</v>
      </c>
      <c r="K33" s="109">
        <f t="shared" si="1"/>
        <v>5.6999999999999993</v>
      </c>
      <c r="L33" s="115"/>
    </row>
    <row r="34" spans="1:12" ht="24" customHeight="1">
      <c r="A34" s="114"/>
      <c r="B34" s="107">
        <f>'Tax Invoice'!D29</f>
        <v>10</v>
      </c>
      <c r="C34" s="10" t="s">
        <v>717</v>
      </c>
      <c r="D34" s="10" t="s">
        <v>717</v>
      </c>
      <c r="E34" s="118" t="s">
        <v>90</v>
      </c>
      <c r="F34" s="133" t="s">
        <v>272</v>
      </c>
      <c r="G34" s="134"/>
      <c r="H34" s="11" t="s">
        <v>718</v>
      </c>
      <c r="I34" s="14">
        <f t="shared" si="0"/>
        <v>0.56999999999999995</v>
      </c>
      <c r="J34" s="14">
        <v>0.56999999999999995</v>
      </c>
      <c r="K34" s="109">
        <f t="shared" si="1"/>
        <v>5.6999999999999993</v>
      </c>
      <c r="L34" s="115"/>
    </row>
    <row r="35" spans="1:12" ht="24" customHeight="1">
      <c r="A35" s="114"/>
      <c r="B35" s="107">
        <f>'Tax Invoice'!D30</f>
        <v>10</v>
      </c>
      <c r="C35" s="10" t="s">
        <v>717</v>
      </c>
      <c r="D35" s="10" t="s">
        <v>717</v>
      </c>
      <c r="E35" s="118" t="s">
        <v>27</v>
      </c>
      <c r="F35" s="133" t="s">
        <v>273</v>
      </c>
      <c r="G35" s="134"/>
      <c r="H35" s="11" t="s">
        <v>718</v>
      </c>
      <c r="I35" s="14">
        <f t="shared" si="0"/>
        <v>0.56999999999999995</v>
      </c>
      <c r="J35" s="14">
        <v>0.56999999999999995</v>
      </c>
      <c r="K35" s="109">
        <f t="shared" si="1"/>
        <v>5.6999999999999993</v>
      </c>
      <c r="L35" s="115"/>
    </row>
    <row r="36" spans="1:12" ht="24" customHeight="1">
      <c r="A36" s="114"/>
      <c r="B36" s="107">
        <f>'Tax Invoice'!D31</f>
        <v>10</v>
      </c>
      <c r="C36" s="10" t="s">
        <v>717</v>
      </c>
      <c r="D36" s="10" t="s">
        <v>717</v>
      </c>
      <c r="E36" s="118" t="s">
        <v>27</v>
      </c>
      <c r="F36" s="133" t="s">
        <v>272</v>
      </c>
      <c r="G36" s="134"/>
      <c r="H36" s="11" t="s">
        <v>718</v>
      </c>
      <c r="I36" s="14">
        <f t="shared" si="0"/>
        <v>0.56999999999999995</v>
      </c>
      <c r="J36" s="14">
        <v>0.56999999999999995</v>
      </c>
      <c r="K36" s="109">
        <f t="shared" si="1"/>
        <v>5.6999999999999993</v>
      </c>
      <c r="L36" s="115"/>
    </row>
    <row r="37" spans="1:12" ht="24" customHeight="1">
      <c r="A37" s="114"/>
      <c r="B37" s="107">
        <f>'Tax Invoice'!D32</f>
        <v>20</v>
      </c>
      <c r="C37" s="10" t="s">
        <v>65</v>
      </c>
      <c r="D37" s="10" t="s">
        <v>65</v>
      </c>
      <c r="E37" s="118" t="s">
        <v>23</v>
      </c>
      <c r="F37" s="133"/>
      <c r="G37" s="134"/>
      <c r="H37" s="11" t="s">
        <v>719</v>
      </c>
      <c r="I37" s="14">
        <f t="shared" si="0"/>
        <v>1.54</v>
      </c>
      <c r="J37" s="14">
        <v>1.54</v>
      </c>
      <c r="K37" s="109">
        <f t="shared" si="1"/>
        <v>30.8</v>
      </c>
      <c r="L37" s="115"/>
    </row>
    <row r="38" spans="1:12" ht="24" customHeight="1">
      <c r="A38" s="114"/>
      <c r="B38" s="107">
        <f>'Tax Invoice'!D33</f>
        <v>20</v>
      </c>
      <c r="C38" s="10" t="s">
        <v>65</v>
      </c>
      <c r="D38" s="10" t="s">
        <v>65</v>
      </c>
      <c r="E38" s="118" t="s">
        <v>25</v>
      </c>
      <c r="F38" s="133"/>
      <c r="G38" s="134"/>
      <c r="H38" s="11" t="s">
        <v>719</v>
      </c>
      <c r="I38" s="14">
        <f t="shared" si="0"/>
        <v>1.54</v>
      </c>
      <c r="J38" s="14">
        <v>1.54</v>
      </c>
      <c r="K38" s="109">
        <f t="shared" si="1"/>
        <v>30.8</v>
      </c>
      <c r="L38" s="115"/>
    </row>
    <row r="39" spans="1:12" ht="24" customHeight="1">
      <c r="A39" s="114"/>
      <c r="B39" s="108">
        <f>'Tax Invoice'!D34</f>
        <v>20</v>
      </c>
      <c r="C39" s="12" t="s">
        <v>65</v>
      </c>
      <c r="D39" s="12" t="s">
        <v>65</v>
      </c>
      <c r="E39" s="119" t="s">
        <v>90</v>
      </c>
      <c r="F39" s="135"/>
      <c r="G39" s="136"/>
      <c r="H39" s="13" t="s">
        <v>719</v>
      </c>
      <c r="I39" s="15">
        <f t="shared" si="0"/>
        <v>1.54</v>
      </c>
      <c r="J39" s="15">
        <v>1.54</v>
      </c>
      <c r="K39" s="110">
        <f t="shared" si="1"/>
        <v>30.8</v>
      </c>
      <c r="L39" s="115"/>
    </row>
    <row r="40" spans="1:12" ht="12.75" customHeight="1">
      <c r="A40" s="114"/>
      <c r="B40" s="126"/>
      <c r="C40" s="126"/>
      <c r="D40" s="126"/>
      <c r="E40" s="126"/>
      <c r="F40" s="126"/>
      <c r="G40" s="126"/>
      <c r="H40" s="126"/>
      <c r="I40" s="127" t="s">
        <v>255</v>
      </c>
      <c r="J40" s="127" t="s">
        <v>255</v>
      </c>
      <c r="K40" s="128">
        <f>SUM(K23:K39)</f>
        <v>251.99999999999997</v>
      </c>
      <c r="L40" s="115"/>
    </row>
    <row r="41" spans="1:12" ht="12.75" customHeight="1">
      <c r="A41" s="114"/>
      <c r="B41" s="126"/>
      <c r="C41" s="126"/>
      <c r="D41" s="126"/>
      <c r="E41" s="126"/>
      <c r="F41" s="126"/>
      <c r="G41" s="126"/>
      <c r="H41" s="126"/>
      <c r="I41" s="127" t="s">
        <v>726</v>
      </c>
      <c r="J41" s="127" t="s">
        <v>184</v>
      </c>
      <c r="K41" s="128">
        <f>Invoice!J40</f>
        <v>-250.83</v>
      </c>
      <c r="L41" s="115"/>
    </row>
    <row r="42" spans="1:12" ht="12.75" customHeight="1" outlineLevel="1">
      <c r="A42" s="114"/>
      <c r="B42" s="126"/>
      <c r="C42" s="126"/>
      <c r="D42" s="126"/>
      <c r="E42" s="126"/>
      <c r="F42" s="126"/>
      <c r="G42" s="126"/>
      <c r="H42" s="126"/>
      <c r="I42" s="127" t="s">
        <v>725</v>
      </c>
      <c r="J42" s="127" t="s">
        <v>185</v>
      </c>
      <c r="K42" s="128">
        <f>Invoice!J41</f>
        <v>19.37</v>
      </c>
      <c r="L42" s="115"/>
    </row>
    <row r="43" spans="1:12" ht="12.75" customHeight="1">
      <c r="A43" s="114"/>
      <c r="B43" s="126"/>
      <c r="C43" s="126"/>
      <c r="D43" s="126"/>
      <c r="E43" s="126"/>
      <c r="F43" s="126"/>
      <c r="G43" s="126"/>
      <c r="H43" s="126"/>
      <c r="I43" s="127" t="s">
        <v>257</v>
      </c>
      <c r="J43" s="127" t="s">
        <v>257</v>
      </c>
      <c r="K43" s="128">
        <f>SUM(K40:K42)</f>
        <v>20.53999999999996</v>
      </c>
      <c r="L43" s="115"/>
    </row>
    <row r="44" spans="1:12" ht="12.75" customHeight="1">
      <c r="A44" s="6"/>
      <c r="B44" s="7"/>
      <c r="C44" s="7"/>
      <c r="D44" s="7"/>
      <c r="E44" s="7"/>
      <c r="F44" s="7"/>
      <c r="G44" s="7"/>
      <c r="H44" s="7" t="s">
        <v>727</v>
      </c>
      <c r="I44" s="7"/>
      <c r="J44" s="7"/>
      <c r="K44" s="7"/>
      <c r="L44" s="8"/>
    </row>
    <row r="45" spans="1:12" ht="12.75" customHeight="1"/>
    <row r="46" spans="1:12" ht="12.75" customHeight="1"/>
    <row r="47" spans="1:12" ht="12.75" customHeight="1"/>
    <row r="48" spans="1:12" ht="12.75" customHeight="1"/>
    <row r="49" ht="12.75" customHeight="1"/>
    <row r="50" ht="12.75" customHeight="1"/>
    <row r="51" ht="12.75" customHeight="1"/>
  </sheetData>
  <mergeCells count="21">
    <mergeCell ref="F20:G20"/>
    <mergeCell ref="F21:G21"/>
    <mergeCell ref="F23:G23"/>
    <mergeCell ref="K10:K11"/>
    <mergeCell ref="K14:K15"/>
    <mergeCell ref="F24:G24"/>
    <mergeCell ref="F29:G29"/>
    <mergeCell ref="F30:G30"/>
    <mergeCell ref="F27:G27"/>
    <mergeCell ref="F28:G28"/>
    <mergeCell ref="F36:G36"/>
    <mergeCell ref="F37:G37"/>
    <mergeCell ref="F38:G38"/>
    <mergeCell ref="F39:G39"/>
    <mergeCell ref="F25:G25"/>
    <mergeCell ref="F26:G26"/>
    <mergeCell ref="F34:G34"/>
    <mergeCell ref="F35:G35"/>
    <mergeCell ref="F31:G31"/>
    <mergeCell ref="F32:G32"/>
    <mergeCell ref="F33:G3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J1" sqref="J1"/>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251.99999999999997</v>
      </c>
      <c r="O2" s="21" t="s">
        <v>259</v>
      </c>
    </row>
    <row r="3" spans="1:15" s="21" customFormat="1" ht="15" customHeight="1" thickBot="1">
      <c r="A3" s="22" t="s">
        <v>151</v>
      </c>
      <c r="G3" s="28">
        <v>45173</v>
      </c>
      <c r="H3" s="29"/>
      <c r="N3" s="21">
        <v>251.99999999999997</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EUR</v>
      </c>
    </row>
    <row r="10" spans="1:15" s="21" customFormat="1" ht="13.5" thickBot="1">
      <c r="A10" s="36" t="str">
        <f>'Copy paste to Here'!G10</f>
        <v>Needlz n Ink</v>
      </c>
      <c r="B10" s="37"/>
      <c r="C10" s="37"/>
      <c r="D10" s="37"/>
      <c r="F10" s="38" t="str">
        <f>'Copy paste to Here'!B10</f>
        <v>Needlz n Ink</v>
      </c>
      <c r="G10" s="39"/>
      <c r="H10" s="40"/>
      <c r="K10" s="95" t="s">
        <v>276</v>
      </c>
      <c r="L10" s="35" t="s">
        <v>276</v>
      </c>
      <c r="M10" s="21">
        <v>1</v>
      </c>
    </row>
    <row r="11" spans="1:15" s="21" customFormat="1" ht="15.75" thickBot="1">
      <c r="A11" s="41" t="str">
        <f>'Copy paste to Here'!G11</f>
        <v>Kim Belmans</v>
      </c>
      <c r="B11" s="42"/>
      <c r="C11" s="42"/>
      <c r="D11" s="42"/>
      <c r="F11" s="43" t="str">
        <f>'Copy paste to Here'!B11</f>
        <v>Kim Belmans</v>
      </c>
      <c r="G11" s="44"/>
      <c r="H11" s="45"/>
      <c r="K11" s="93" t="s">
        <v>158</v>
      </c>
      <c r="L11" s="46" t="s">
        <v>159</v>
      </c>
      <c r="M11" s="21">
        <f>VLOOKUP(G3,[1]Sheet1!$A$9:$I$7290,2,FALSE)</f>
        <v>34.97</v>
      </c>
    </row>
    <row r="12" spans="1:15" s="21" customFormat="1" ht="15.75" thickBot="1">
      <c r="A12" s="41" t="str">
        <f>'Copy paste to Here'!G12</f>
        <v>Markt 73</v>
      </c>
      <c r="B12" s="42"/>
      <c r="C12" s="42"/>
      <c r="D12" s="42"/>
      <c r="E12" s="89"/>
      <c r="F12" s="43" t="str">
        <f>'Copy paste to Here'!B12</f>
        <v>Markt 73</v>
      </c>
      <c r="G12" s="44"/>
      <c r="H12" s="45"/>
      <c r="K12" s="93" t="s">
        <v>160</v>
      </c>
      <c r="L12" s="46" t="s">
        <v>133</v>
      </c>
      <c r="M12" s="21">
        <f>VLOOKUP(G3,[1]Sheet1!$A$9:$I$7290,3,FALSE)</f>
        <v>37.49</v>
      </c>
    </row>
    <row r="13" spans="1:15" s="21" customFormat="1" ht="15.75" thickBot="1">
      <c r="A13" s="41" t="str">
        <f>'Copy paste to Here'!G13</f>
        <v>2590 Berlaar</v>
      </c>
      <c r="B13" s="42"/>
      <c r="C13" s="42"/>
      <c r="D13" s="42"/>
      <c r="E13" s="111" t="s">
        <v>133</v>
      </c>
      <c r="F13" s="43" t="str">
        <f>'Copy paste to Here'!B13</f>
        <v>2590 Berlaar</v>
      </c>
      <c r="G13" s="44"/>
      <c r="H13" s="45"/>
      <c r="K13" s="93" t="s">
        <v>161</v>
      </c>
      <c r="L13" s="46" t="s">
        <v>162</v>
      </c>
      <c r="M13" s="113">
        <f>VLOOKUP(G3,[1]Sheet1!$A$9:$I$7290,4,FALSE)</f>
        <v>43.79</v>
      </c>
    </row>
    <row r="14" spans="1:15" s="21" customFormat="1" ht="15.75" thickBot="1">
      <c r="A14" s="41" t="str">
        <f>'Copy paste to Here'!G14</f>
        <v>Belgium</v>
      </c>
      <c r="B14" s="42"/>
      <c r="C14" s="42"/>
      <c r="D14" s="42"/>
      <c r="E14" s="111">
        <f>VLOOKUP(J9,$L$10:$M$17,2,FALSE)</f>
        <v>37.49</v>
      </c>
      <c r="F14" s="43" t="str">
        <f>'Copy paste to Here'!B14</f>
        <v>Belgium</v>
      </c>
      <c r="G14" s="44"/>
      <c r="H14" s="45"/>
      <c r="K14" s="93" t="s">
        <v>163</v>
      </c>
      <c r="L14" s="46" t="s">
        <v>164</v>
      </c>
      <c r="M14" s="21">
        <f>VLOOKUP(G3,[1]Sheet1!$A$9:$I$7290,5,FALSE)</f>
        <v>22.19</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25.53</v>
      </c>
    </row>
    <row r="16" spans="1:15" s="21" customFormat="1" ht="13.7" customHeight="1" thickBot="1">
      <c r="A16" s="52"/>
      <c r="K16" s="94" t="s">
        <v>167</v>
      </c>
      <c r="L16" s="51" t="s">
        <v>168</v>
      </c>
      <c r="M16" s="21">
        <f>VLOOKUP(G3,[1]Sheet1!$A$9:$I$7290,7,FALSE)</f>
        <v>20.51</v>
      </c>
    </row>
    <row r="17" spans="1:13" s="21" customFormat="1" ht="13.5" thickBot="1">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Premium PVD plated surgical steel labret, 16g (1.2mm) with a 3mm ball &amp; Length: 6mm  &amp;  Color: Black</v>
      </c>
      <c r="B18" s="57" t="str">
        <f>'Copy paste to Here'!C22</f>
        <v>LBTB3</v>
      </c>
      <c r="C18" s="57" t="s">
        <v>717</v>
      </c>
      <c r="D18" s="58">
        <f>Invoice!B22</f>
        <v>20</v>
      </c>
      <c r="E18" s="59">
        <f>'Shipping Invoice'!J23*$N$1</f>
        <v>0.56999999999999995</v>
      </c>
      <c r="F18" s="59">
        <f>D18*E18</f>
        <v>11.399999999999999</v>
      </c>
      <c r="G18" s="60">
        <f>E18*$E$14</f>
        <v>21.369299999999999</v>
      </c>
      <c r="H18" s="61">
        <f>D18*G18</f>
        <v>427.38599999999997</v>
      </c>
    </row>
    <row r="19" spans="1:13" s="62" customFormat="1" ht="24">
      <c r="A19" s="112" t="str">
        <f>IF((LEN('Copy paste to Here'!G23))&gt;5,((CONCATENATE('Copy paste to Here'!G23," &amp; ",'Copy paste to Here'!D23,"  &amp;  ",'Copy paste to Here'!E23))),"Empty Cell")</f>
        <v>Premium PVD plated surgical steel labret, 16g (1.2mm) with a 3mm ball &amp; Length: 6mm  &amp;  Color: Gold</v>
      </c>
      <c r="B19" s="57" t="str">
        <f>'Copy paste to Here'!C23</f>
        <v>LBTB3</v>
      </c>
      <c r="C19" s="57" t="s">
        <v>717</v>
      </c>
      <c r="D19" s="58">
        <f>Invoice!B23</f>
        <v>20</v>
      </c>
      <c r="E19" s="59">
        <f>'Shipping Invoice'!J24*$N$1</f>
        <v>0.56999999999999995</v>
      </c>
      <c r="F19" s="59">
        <f t="shared" ref="F19:F82" si="0">D19*E19</f>
        <v>11.399999999999999</v>
      </c>
      <c r="G19" s="60">
        <f t="shared" ref="G19:G82" si="1">E19*$E$14</f>
        <v>21.369299999999999</v>
      </c>
      <c r="H19" s="63">
        <f t="shared" ref="H19:H82" si="2">D19*G19</f>
        <v>427.38599999999997</v>
      </c>
    </row>
    <row r="20" spans="1:13" s="62" customFormat="1" ht="24">
      <c r="A20" s="56" t="str">
        <f>IF((LEN('Copy paste to Here'!G24))&gt;5,((CONCATENATE('Copy paste to Here'!G24," &amp; ",'Copy paste to Here'!D24,"  &amp;  ",'Copy paste to Here'!E24))),"Empty Cell")</f>
        <v>Premium PVD plated surgical steel labret, 16g (1.2mm) with a 3mm ball &amp; Length: 7mm  &amp;  Color: Black</v>
      </c>
      <c r="B20" s="57" t="str">
        <f>'Copy paste to Here'!C24</f>
        <v>LBTB3</v>
      </c>
      <c r="C20" s="57" t="s">
        <v>717</v>
      </c>
      <c r="D20" s="58">
        <f>Invoice!B24</f>
        <v>20</v>
      </c>
      <c r="E20" s="59">
        <f>'Shipping Invoice'!J25*$N$1</f>
        <v>0.56999999999999995</v>
      </c>
      <c r="F20" s="59">
        <f t="shared" si="0"/>
        <v>11.399999999999999</v>
      </c>
      <c r="G20" s="60">
        <f t="shared" si="1"/>
        <v>21.369299999999999</v>
      </c>
      <c r="H20" s="63">
        <f t="shared" si="2"/>
        <v>427.38599999999997</v>
      </c>
    </row>
    <row r="21" spans="1:13" s="62" customFormat="1" ht="24">
      <c r="A21" s="56" t="str">
        <f>IF((LEN('Copy paste to Here'!G25))&gt;5,((CONCATENATE('Copy paste to Here'!G25," &amp; ",'Copy paste to Here'!D25,"  &amp;  ",'Copy paste to Here'!E25))),"Empty Cell")</f>
        <v>Premium PVD plated surgical steel labret, 16g (1.2mm) with a 3mm ball &amp; Length: 7mm  &amp;  Color: Gold</v>
      </c>
      <c r="B21" s="57" t="str">
        <f>'Copy paste to Here'!C25</f>
        <v>LBTB3</v>
      </c>
      <c r="C21" s="57" t="s">
        <v>717</v>
      </c>
      <c r="D21" s="58">
        <f>Invoice!B25</f>
        <v>20</v>
      </c>
      <c r="E21" s="59">
        <f>'Shipping Invoice'!J26*$N$1</f>
        <v>0.56999999999999995</v>
      </c>
      <c r="F21" s="59">
        <f t="shared" si="0"/>
        <v>11.399999999999999</v>
      </c>
      <c r="G21" s="60">
        <f t="shared" si="1"/>
        <v>21.369299999999999</v>
      </c>
      <c r="H21" s="63">
        <f t="shared" si="2"/>
        <v>427.38599999999997</v>
      </c>
    </row>
    <row r="22" spans="1:13" s="62" customFormat="1" ht="24">
      <c r="A22" s="56" t="str">
        <f>IF((LEN('Copy paste to Here'!G26))&gt;5,((CONCATENATE('Copy paste to Here'!G26," &amp; ",'Copy paste to Here'!D26,"  &amp;  ",'Copy paste to Here'!E26))),"Empty Cell")</f>
        <v>Premium PVD plated surgical steel labret, 16g (1.2mm) with a 3mm ball &amp; Length: 8mm  &amp;  Color: Black</v>
      </c>
      <c r="B22" s="57" t="str">
        <f>'Copy paste to Here'!C26</f>
        <v>LBTB3</v>
      </c>
      <c r="C22" s="57" t="s">
        <v>717</v>
      </c>
      <c r="D22" s="58">
        <f>Invoice!B26</f>
        <v>20</v>
      </c>
      <c r="E22" s="59">
        <f>'Shipping Invoice'!J27*$N$1</f>
        <v>0.56999999999999995</v>
      </c>
      <c r="F22" s="59">
        <f t="shared" si="0"/>
        <v>11.399999999999999</v>
      </c>
      <c r="G22" s="60">
        <f t="shared" si="1"/>
        <v>21.369299999999999</v>
      </c>
      <c r="H22" s="63">
        <f t="shared" si="2"/>
        <v>427.38599999999997</v>
      </c>
    </row>
    <row r="23" spans="1:13" s="62" customFormat="1" ht="24">
      <c r="A23" s="56" t="str">
        <f>IF((LEN('Copy paste to Here'!G27))&gt;5,((CONCATENATE('Copy paste to Here'!G27," &amp; ",'Copy paste to Here'!D27,"  &amp;  ",'Copy paste to Here'!E27))),"Empty Cell")</f>
        <v>Premium PVD plated surgical steel labret, 16g (1.2mm) with a 3mm ball &amp; Length: 8mm  &amp;  Color: Gold</v>
      </c>
      <c r="B23" s="57" t="str">
        <f>'Copy paste to Here'!C27</f>
        <v>LBTB3</v>
      </c>
      <c r="C23" s="57" t="s">
        <v>717</v>
      </c>
      <c r="D23" s="58">
        <f>Invoice!B27</f>
        <v>20</v>
      </c>
      <c r="E23" s="59">
        <f>'Shipping Invoice'!J28*$N$1</f>
        <v>0.56999999999999995</v>
      </c>
      <c r="F23" s="59">
        <f t="shared" si="0"/>
        <v>11.399999999999999</v>
      </c>
      <c r="G23" s="60">
        <f t="shared" si="1"/>
        <v>21.369299999999999</v>
      </c>
      <c r="H23" s="63">
        <f t="shared" si="2"/>
        <v>427.38599999999997</v>
      </c>
    </row>
    <row r="24" spans="1:13" s="62" customFormat="1" ht="24">
      <c r="A24" s="56" t="str">
        <f>IF((LEN('Copy paste to Here'!G28))&gt;5,((CONCATENATE('Copy paste to Here'!G28," &amp; ",'Copy paste to Here'!D28,"  &amp;  ",'Copy paste to Here'!E28))),"Empty Cell")</f>
        <v>Premium PVD plated surgical steel labret, 16g (1.2mm) with a 3mm ball &amp; Length: 9mm  &amp;  Color: Black</v>
      </c>
      <c r="B24" s="57" t="str">
        <f>'Copy paste to Here'!C28</f>
        <v>LBTB3</v>
      </c>
      <c r="C24" s="57" t="s">
        <v>717</v>
      </c>
      <c r="D24" s="58">
        <f>Invoice!B28</f>
        <v>40</v>
      </c>
      <c r="E24" s="59">
        <f>'Shipping Invoice'!J29*$N$1</f>
        <v>0.56999999999999995</v>
      </c>
      <c r="F24" s="59">
        <f t="shared" si="0"/>
        <v>22.799999999999997</v>
      </c>
      <c r="G24" s="60">
        <f t="shared" si="1"/>
        <v>21.369299999999999</v>
      </c>
      <c r="H24" s="63">
        <f t="shared" si="2"/>
        <v>854.77199999999993</v>
      </c>
    </row>
    <row r="25" spans="1:13" s="62" customFormat="1" ht="24">
      <c r="A25" s="56" t="str">
        <f>IF((LEN('Copy paste to Here'!G29))&gt;5,((CONCATENATE('Copy paste to Here'!G29," &amp; ",'Copy paste to Here'!D29,"  &amp;  ",'Copy paste to Here'!E29))),"Empty Cell")</f>
        <v>Premium PVD plated surgical steel labret, 16g (1.2mm) with a 3mm ball &amp; Length: 9mm  &amp;  Color: Gold</v>
      </c>
      <c r="B25" s="57" t="str">
        <f>'Copy paste to Here'!C29</f>
        <v>LBTB3</v>
      </c>
      <c r="C25" s="57" t="s">
        <v>717</v>
      </c>
      <c r="D25" s="58">
        <f>Invoice!B29</f>
        <v>50</v>
      </c>
      <c r="E25" s="59">
        <f>'Shipping Invoice'!J30*$N$1</f>
        <v>0.56999999999999995</v>
      </c>
      <c r="F25" s="59">
        <f t="shared" si="0"/>
        <v>28.499999999999996</v>
      </c>
      <c r="G25" s="60">
        <f t="shared" si="1"/>
        <v>21.369299999999999</v>
      </c>
      <c r="H25" s="63">
        <f t="shared" si="2"/>
        <v>1068.4649999999999</v>
      </c>
    </row>
    <row r="26" spans="1:13" s="62" customFormat="1" ht="24">
      <c r="A26" s="56" t="str">
        <f>IF((LEN('Copy paste to Here'!G30))&gt;5,((CONCATENATE('Copy paste to Here'!G30," &amp; ",'Copy paste to Here'!D30,"  &amp;  ",'Copy paste to Here'!E30))),"Empty Cell")</f>
        <v>Premium PVD plated surgical steel labret, 16g (1.2mm) with a 3mm ball &amp; Length: 10mm  &amp;  Color: Black</v>
      </c>
      <c r="B26" s="57" t="str">
        <f>'Copy paste to Here'!C30</f>
        <v>LBTB3</v>
      </c>
      <c r="C26" s="57" t="s">
        <v>717</v>
      </c>
      <c r="D26" s="58">
        <f>Invoice!B30</f>
        <v>10</v>
      </c>
      <c r="E26" s="59">
        <f>'Shipping Invoice'!J31*$N$1</f>
        <v>0.56999999999999995</v>
      </c>
      <c r="F26" s="59">
        <f t="shared" si="0"/>
        <v>5.6999999999999993</v>
      </c>
      <c r="G26" s="60">
        <f t="shared" si="1"/>
        <v>21.369299999999999</v>
      </c>
      <c r="H26" s="63">
        <f t="shared" si="2"/>
        <v>213.69299999999998</v>
      </c>
    </row>
    <row r="27" spans="1:13" s="62" customFormat="1" ht="24">
      <c r="A27" s="56" t="str">
        <f>IF((LEN('Copy paste to Here'!G31))&gt;5,((CONCATENATE('Copy paste to Here'!G31," &amp; ",'Copy paste to Here'!D31,"  &amp;  ",'Copy paste to Here'!E31))),"Empty Cell")</f>
        <v>Premium PVD plated surgical steel labret, 16g (1.2mm) with a 3mm ball &amp; Length: 10mm  &amp;  Color: Gold</v>
      </c>
      <c r="B27" s="57" t="str">
        <f>'Copy paste to Here'!C31</f>
        <v>LBTB3</v>
      </c>
      <c r="C27" s="57" t="s">
        <v>717</v>
      </c>
      <c r="D27" s="58">
        <f>Invoice!B31</f>
        <v>20</v>
      </c>
      <c r="E27" s="59">
        <f>'Shipping Invoice'!J32*$N$1</f>
        <v>0.56999999999999995</v>
      </c>
      <c r="F27" s="59">
        <f t="shared" si="0"/>
        <v>11.399999999999999</v>
      </c>
      <c r="G27" s="60">
        <f t="shared" si="1"/>
        <v>21.369299999999999</v>
      </c>
      <c r="H27" s="63">
        <f t="shared" si="2"/>
        <v>427.38599999999997</v>
      </c>
    </row>
    <row r="28" spans="1:13" s="62" customFormat="1" ht="24">
      <c r="A28" s="56" t="str">
        <f>IF((LEN('Copy paste to Here'!G32))&gt;5,((CONCATENATE('Copy paste to Here'!G32," &amp; ",'Copy paste to Here'!D32,"  &amp;  ",'Copy paste to Here'!E32))),"Empty Cell")</f>
        <v>Premium PVD plated surgical steel labret, 16g (1.2mm) with a 3mm ball &amp; Length: 11mm  &amp;  Color: Black</v>
      </c>
      <c r="B28" s="57" t="str">
        <f>'Copy paste to Here'!C32</f>
        <v>LBTB3</v>
      </c>
      <c r="C28" s="57" t="s">
        <v>717</v>
      </c>
      <c r="D28" s="58">
        <f>Invoice!B32</f>
        <v>10</v>
      </c>
      <c r="E28" s="59">
        <f>'Shipping Invoice'!J33*$N$1</f>
        <v>0.56999999999999995</v>
      </c>
      <c r="F28" s="59">
        <f t="shared" si="0"/>
        <v>5.6999999999999993</v>
      </c>
      <c r="G28" s="60">
        <f t="shared" si="1"/>
        <v>21.369299999999999</v>
      </c>
      <c r="H28" s="63">
        <f t="shared" si="2"/>
        <v>213.69299999999998</v>
      </c>
    </row>
    <row r="29" spans="1:13" s="62" customFormat="1" ht="24">
      <c r="A29" s="56" t="str">
        <f>IF((LEN('Copy paste to Here'!G33))&gt;5,((CONCATENATE('Copy paste to Here'!G33," &amp; ",'Copy paste to Here'!D33,"  &amp;  ",'Copy paste to Here'!E33))),"Empty Cell")</f>
        <v>Premium PVD plated surgical steel labret, 16g (1.2mm) with a 3mm ball &amp; Length: 11mm  &amp;  Color: Gold</v>
      </c>
      <c r="B29" s="57" t="str">
        <f>'Copy paste to Here'!C33</f>
        <v>LBTB3</v>
      </c>
      <c r="C29" s="57" t="s">
        <v>717</v>
      </c>
      <c r="D29" s="58">
        <f>Invoice!B33</f>
        <v>10</v>
      </c>
      <c r="E29" s="59">
        <f>'Shipping Invoice'!J34*$N$1</f>
        <v>0.56999999999999995</v>
      </c>
      <c r="F29" s="59">
        <f t="shared" si="0"/>
        <v>5.6999999999999993</v>
      </c>
      <c r="G29" s="60">
        <f t="shared" si="1"/>
        <v>21.369299999999999</v>
      </c>
      <c r="H29" s="63">
        <f t="shared" si="2"/>
        <v>213.69299999999998</v>
      </c>
    </row>
    <row r="30" spans="1:13" s="62" customFormat="1" ht="24">
      <c r="A30" s="56" t="str">
        <f>IF((LEN('Copy paste to Here'!G34))&gt;5,((CONCATENATE('Copy paste to Here'!G34," &amp; ",'Copy paste to Here'!D34,"  &amp;  ",'Copy paste to Here'!E34))),"Empty Cell")</f>
        <v>Premium PVD plated surgical steel labret, 16g (1.2mm) with a 3mm ball &amp; Length: 12mm  &amp;  Color: Black</v>
      </c>
      <c r="B30" s="57" t="str">
        <f>'Copy paste to Here'!C34</f>
        <v>LBTB3</v>
      </c>
      <c r="C30" s="57" t="s">
        <v>717</v>
      </c>
      <c r="D30" s="58">
        <f>Invoice!B34</f>
        <v>10</v>
      </c>
      <c r="E30" s="59">
        <f>'Shipping Invoice'!J35*$N$1</f>
        <v>0.56999999999999995</v>
      </c>
      <c r="F30" s="59">
        <f t="shared" si="0"/>
        <v>5.6999999999999993</v>
      </c>
      <c r="G30" s="60">
        <f t="shared" si="1"/>
        <v>21.369299999999999</v>
      </c>
      <c r="H30" s="63">
        <f t="shared" si="2"/>
        <v>213.69299999999998</v>
      </c>
    </row>
    <row r="31" spans="1:13" s="62" customFormat="1" ht="24">
      <c r="A31" s="56" t="str">
        <f>IF((LEN('Copy paste to Here'!G35))&gt;5,((CONCATENATE('Copy paste to Here'!G35," &amp; ",'Copy paste to Here'!D35,"  &amp;  ",'Copy paste to Here'!E35))),"Empty Cell")</f>
        <v>Premium PVD plated surgical steel labret, 16g (1.2mm) with a 3mm ball &amp; Length: 12mm  &amp;  Color: Gold</v>
      </c>
      <c r="B31" s="57" t="str">
        <f>'Copy paste to Here'!C35</f>
        <v>LBTB3</v>
      </c>
      <c r="C31" s="57" t="s">
        <v>717</v>
      </c>
      <c r="D31" s="58">
        <f>Invoice!B35</f>
        <v>10</v>
      </c>
      <c r="E31" s="59">
        <f>'Shipping Invoice'!J36*$N$1</f>
        <v>0.56999999999999995</v>
      </c>
      <c r="F31" s="59">
        <f t="shared" si="0"/>
        <v>5.6999999999999993</v>
      </c>
      <c r="G31" s="60">
        <f t="shared" si="1"/>
        <v>21.369299999999999</v>
      </c>
      <c r="H31" s="63">
        <f t="shared" si="2"/>
        <v>213.69299999999998</v>
      </c>
    </row>
    <row r="32" spans="1:13" s="62" customFormat="1" ht="24">
      <c r="A32" s="56" t="str">
        <f>IF((LEN('Copy paste to Here'!G36))&gt;5,((CONCATENATE('Copy paste to Here'!G36," &amp; ",'Copy paste to Here'!D36,"  &amp;  ",'Copy paste to Here'!E36))),"Empty Cell")</f>
        <v xml:space="preserve">High polished surgical steel hinged segment ring, 16g (1.2mm) &amp; Length: 6mm  &amp;  </v>
      </c>
      <c r="B32" s="57" t="str">
        <f>'Copy paste to Here'!C36</f>
        <v>SEGH16</v>
      </c>
      <c r="C32" s="57" t="s">
        <v>65</v>
      </c>
      <c r="D32" s="58">
        <f>Invoice!B36</f>
        <v>20</v>
      </c>
      <c r="E32" s="59">
        <f>'Shipping Invoice'!J37*$N$1</f>
        <v>1.54</v>
      </c>
      <c r="F32" s="59">
        <f t="shared" si="0"/>
        <v>30.8</v>
      </c>
      <c r="G32" s="60">
        <f t="shared" si="1"/>
        <v>57.734600000000007</v>
      </c>
      <c r="H32" s="63">
        <f t="shared" si="2"/>
        <v>1154.6920000000002</v>
      </c>
    </row>
    <row r="33" spans="1:8" s="62" customFormat="1" ht="24">
      <c r="A33" s="56" t="str">
        <f>IF((LEN('Copy paste to Here'!G37))&gt;5,((CONCATENATE('Copy paste to Here'!G37," &amp; ",'Copy paste to Here'!D37,"  &amp;  ",'Copy paste to Here'!E37))),"Empty Cell")</f>
        <v xml:space="preserve">High polished surgical steel hinged segment ring, 16g (1.2mm) &amp; Length: 8mm  &amp;  </v>
      </c>
      <c r="B33" s="57" t="str">
        <f>'Copy paste to Here'!C37</f>
        <v>SEGH16</v>
      </c>
      <c r="C33" s="57" t="s">
        <v>65</v>
      </c>
      <c r="D33" s="58">
        <f>Invoice!B37</f>
        <v>20</v>
      </c>
      <c r="E33" s="59">
        <f>'Shipping Invoice'!J38*$N$1</f>
        <v>1.54</v>
      </c>
      <c r="F33" s="59">
        <f t="shared" si="0"/>
        <v>30.8</v>
      </c>
      <c r="G33" s="60">
        <f t="shared" si="1"/>
        <v>57.734600000000007</v>
      </c>
      <c r="H33" s="63">
        <f t="shared" si="2"/>
        <v>1154.6920000000002</v>
      </c>
    </row>
    <row r="34" spans="1:8" s="62" customFormat="1" ht="24">
      <c r="A34" s="56" t="str">
        <f>IF((LEN('Copy paste to Here'!G38))&gt;5,((CONCATENATE('Copy paste to Here'!G38," &amp; ",'Copy paste to Here'!D38,"  &amp;  ",'Copy paste to Here'!E38))),"Empty Cell")</f>
        <v xml:space="preserve">High polished surgical steel hinged segment ring, 16g (1.2mm) &amp; Length: 11mm  &amp;  </v>
      </c>
      <c r="B34" s="57" t="str">
        <f>'Copy paste to Here'!C38</f>
        <v>SEGH16</v>
      </c>
      <c r="C34" s="57" t="s">
        <v>65</v>
      </c>
      <c r="D34" s="58">
        <f>Invoice!B38</f>
        <v>20</v>
      </c>
      <c r="E34" s="59">
        <f>'Shipping Invoice'!J39*$N$1</f>
        <v>1.54</v>
      </c>
      <c r="F34" s="59">
        <f t="shared" si="0"/>
        <v>30.8</v>
      </c>
      <c r="G34" s="60">
        <f t="shared" si="1"/>
        <v>57.734600000000007</v>
      </c>
      <c r="H34" s="63">
        <f t="shared" si="2"/>
        <v>1154.6920000000002</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251.99999999999997</v>
      </c>
      <c r="G1000" s="60"/>
      <c r="H1000" s="61">
        <f t="shared" ref="H1000:H1007" si="49">F1000*$E$14</f>
        <v>9447.48</v>
      </c>
    </row>
    <row r="1001" spans="1:8" s="62" customFormat="1">
      <c r="A1001" s="56" t="str">
        <f>Invoice!I40</f>
        <v>Store credit from last order #50360:</v>
      </c>
      <c r="B1001" s="75"/>
      <c r="C1001" s="75"/>
      <c r="D1001" s="76"/>
      <c r="E1001" s="67"/>
      <c r="F1001" s="59">
        <f>Invoice!J40</f>
        <v>-250.83</v>
      </c>
      <c r="G1001" s="60"/>
      <c r="H1001" s="61">
        <f t="shared" si="49"/>
        <v>-9403.6167000000005</v>
      </c>
    </row>
    <row r="1002" spans="1:8" s="62" customFormat="1" outlineLevel="1">
      <c r="A1002" s="56" t="str">
        <f>Invoice!I41</f>
        <v>Shipping Cost to Belgium via DHL:</v>
      </c>
      <c r="B1002" s="75"/>
      <c r="C1002" s="75"/>
      <c r="D1002" s="76"/>
      <c r="E1002" s="67"/>
      <c r="F1002" s="59">
        <f>Invoice!J41</f>
        <v>19.37</v>
      </c>
      <c r="G1002" s="60"/>
      <c r="H1002" s="61">
        <f t="shared" si="49"/>
        <v>726.18130000000008</v>
      </c>
    </row>
    <row r="1003" spans="1:8" s="62" customFormat="1">
      <c r="A1003" s="56" t="str">
        <f>'[2]Copy paste to Here'!T4</f>
        <v>Total:</v>
      </c>
      <c r="B1003" s="75"/>
      <c r="C1003" s="75"/>
      <c r="D1003" s="76"/>
      <c r="E1003" s="67"/>
      <c r="F1003" s="59">
        <f>SUM(F1000:F1002)</f>
        <v>20.53999999999996</v>
      </c>
      <c r="G1003" s="60"/>
      <c r="H1003" s="61">
        <f t="shared" si="49"/>
        <v>770.04459999999858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9447.4800000000014</v>
      </c>
    </row>
    <row r="1010" spans="1:8" s="21" customFormat="1">
      <c r="A1010" s="22"/>
      <c r="E1010" s="21" t="s">
        <v>177</v>
      </c>
      <c r="H1010" s="84">
        <f>(SUMIF($A$1000:$A$1008,"Total:",$H$1000:$H$1008))</f>
        <v>770.04459999999858</v>
      </c>
    </row>
    <row r="1011" spans="1:8" s="21" customFormat="1">
      <c r="E1011" s="21" t="s">
        <v>178</v>
      </c>
      <c r="H1011" s="85">
        <f>H1013-H1012</f>
        <v>719.66</v>
      </c>
    </row>
    <row r="1012" spans="1:8" s="21" customFormat="1">
      <c r="E1012" s="21" t="s">
        <v>179</v>
      </c>
      <c r="H1012" s="85">
        <f>ROUND((H1013*7)/107,2)</f>
        <v>50.38</v>
      </c>
    </row>
    <row r="1013" spans="1:8" s="21" customFormat="1">
      <c r="E1013" s="22" t="s">
        <v>180</v>
      </c>
      <c r="H1013" s="86">
        <f>ROUND((SUMIF($A$1000:$A$1008,"Total:",$H$1000:$H$1008)),2)</f>
        <v>770.04</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7"/>
  <sheetViews>
    <sheetView workbookViewId="0">
      <selection activeCell="A5" sqref="A5"/>
    </sheetView>
  </sheetViews>
  <sheetFormatPr defaultRowHeight="15"/>
  <sheetData>
    <row r="1" spans="1:1">
      <c r="A1" s="2" t="s">
        <v>717</v>
      </c>
    </row>
    <row r="2" spans="1:1">
      <c r="A2" s="2" t="s">
        <v>717</v>
      </c>
    </row>
    <row r="3" spans="1:1">
      <c r="A3" s="2" t="s">
        <v>717</v>
      </c>
    </row>
    <row r="4" spans="1:1">
      <c r="A4" s="2" t="s">
        <v>717</v>
      </c>
    </row>
    <row r="5" spans="1:1">
      <c r="A5" s="2" t="s">
        <v>717</v>
      </c>
    </row>
    <row r="6" spans="1:1">
      <c r="A6" s="2" t="s">
        <v>717</v>
      </c>
    </row>
    <row r="7" spans="1:1">
      <c r="A7" s="2" t="s">
        <v>717</v>
      </c>
    </row>
    <row r="8" spans="1:1">
      <c r="A8" s="2" t="s">
        <v>717</v>
      </c>
    </row>
    <row r="9" spans="1:1">
      <c r="A9" s="2" t="s">
        <v>717</v>
      </c>
    </row>
    <row r="10" spans="1:1">
      <c r="A10" s="2" t="s">
        <v>717</v>
      </c>
    </row>
    <row r="11" spans="1:1">
      <c r="A11" s="2" t="s">
        <v>717</v>
      </c>
    </row>
    <row r="12" spans="1:1">
      <c r="A12" s="2" t="s">
        <v>717</v>
      </c>
    </row>
    <row r="13" spans="1:1">
      <c r="A13" s="2" t="s">
        <v>717</v>
      </c>
    </row>
    <row r="14" spans="1:1">
      <c r="A14" s="2" t="s">
        <v>717</v>
      </c>
    </row>
    <row r="15" spans="1:1">
      <c r="A15" s="2" t="s">
        <v>65</v>
      </c>
    </row>
    <row r="16" spans="1:1">
      <c r="A16" s="2" t="s">
        <v>65</v>
      </c>
    </row>
    <row r="17" spans="1:1">
      <c r="A17" s="2" t="s">
        <v>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2023-09-05T02:56:33Z</cp:lastPrinted>
  <dcterms:created xsi:type="dcterms:W3CDTF">2009-06-02T18:56:54Z</dcterms:created>
  <dcterms:modified xsi:type="dcterms:W3CDTF">2023-09-05T02:56:35Z</dcterms:modified>
</cp:coreProperties>
</file>